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choek</author>
  </authors>
  <commentList>
    <comment ref="K27" authorId="0">
      <text>
        <r>
          <rPr>
            <b/>
            <sz val="8"/>
            <rFont val="Tahoma"/>
            <family val="0"/>
          </rPr>
          <t>choek:</t>
        </r>
        <r>
          <rPr>
            <sz val="8"/>
            <rFont val="Tahoma"/>
            <family val="0"/>
          </rPr>
          <t xml:space="preserve">
</t>
        </r>
      </text>
    </comment>
    <comment ref="K28" authorId="0">
      <text>
        <r>
          <rPr>
            <b/>
            <sz val="8"/>
            <rFont val="Tahoma"/>
            <family val="0"/>
          </rPr>
          <t>choek: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<sst xmlns="http://schemas.openxmlformats.org/spreadsheetml/2006/main" count="24" uniqueCount="24">
  <si>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NATURAL GAS PRICE CALCULATION</t>
  </si>
  <si>
    <t>BASIS CALCULATION</t>
  </si>
  <si>
    <t>NYMEX (11/20)</t>
  </si>
  <si>
    <t>Includes Basis Differential</t>
  </si>
  <si>
    <t>Monthly Volumetric Percent</t>
  </si>
  <si>
    <t>NYMEX</t>
  </si>
  <si>
    <t>WNG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</si>
  <si>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</si>
  <si>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</si>
  <si>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</si>
  <si>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</si>
  <si>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</si>
  <si>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</si>
  <si>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</si>
  <si>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</si>
  <si>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</si>
  <si>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</si>
  <si>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</si>
  <si>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</si>
  <si>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</t>
  </si>
  <si>
    <t>RECOMMENDATION</t>
  </si>
  <si>
    <t>March '03 was deleted due</t>
  </si>
  <si>
    <t>to lack of data on WNG for</t>
  </si>
  <si>
    <t>that month.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</si>
</sst>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_)"/>
    <numFmt numFmtId="166" formatCode="_(&quot;$&quot;* #,##0.000_);_(&quot;$&quot;* \(#,##0.000\);_(&quot;$&quot;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0" fontId="0" fillId="0" borderId="1" xfId="19" applyNumberFormat="1" applyBorder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 applyProtection="1">
      <alignment/>
      <protection/>
    </xf>
    <xf numFmtId="10" fontId="0" fillId="0" borderId="1" xfId="19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166" fontId="0" fillId="0" borderId="2" xfId="17" applyNumberFormat="1" applyBorder="1" applyAlignment="1">
      <alignment/>
    </xf>
    <xf numFmtId="10" fontId="0" fillId="0" borderId="0" xfId="19" applyNumberFormat="1" applyAlignment="1">
      <alignment/>
    </xf>
    <xf numFmtId="10" fontId="2" fillId="0" borderId="0" xfId="19" applyNumberFormat="1" applyFont="1" applyAlignment="1">
      <alignment/>
    </xf>
    <xf numFmtId="16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0.00390625" style="0" bestFit="1" customWidth="1"/>
    <col min="2" max="3" width="6.00390625" style="0" bestFit="1" customWidth="1"/>
    <col min="4" max="4" width="5.57421875" style="0" customWidth="1"/>
    <col min="5" max="5" width="7.421875" style="0" bestFit="1" customWidth="1"/>
    <col min="6" max="6" width="9.57421875" style="0" customWidth="1"/>
    <col min="7" max="7" width="9.7109375" style="0" customWidth="1"/>
    <col min="9" max="9" width="7.140625" style="0" customWidth="1"/>
    <col min="10" max="10" width="7.421875" style="0" bestFit="1" customWidth="1"/>
    <col min="11" max="11" width="5.57421875" style="0" bestFit="1" customWidth="1"/>
    <col min="12" max="12" width="6.140625" style="0" bestFit="1" customWidth="1"/>
  </cols>
  <sheetData>
    <row r="1" spans="1:12" ht="12.75">
      <c r="A1" s="17" t="s">
        <v>0</v>
      </c>
      <c r="B1" s="17"/>
      <c r="C1" s="17"/>
      <c r="D1" s="17"/>
      <c r="E1" s="17"/>
      <c r="F1" s="17"/>
      <c r="G1" s="17"/>
      <c r="H1" s="17"/>
      <c r="J1" s="18" t="s">
        <v>1</v>
      </c>
      <c r="K1" s="18"/>
      <c r="L1" s="18"/>
    </row>
    <row r="2" spans="2:11" ht="51">
      <c r="B2" s="2">
        <v>2001</v>
      </c>
      <c r="C2" s="2">
        <v>2002</v>
      </c>
      <c r="D2" s="2">
        <v>2003</v>
      </c>
      <c r="E2" s="3" t="s">
        <v>2</v>
      </c>
      <c r="F2" s="4" t="s">
        <v>3</v>
      </c>
      <c r="G2" s="4" t="s">
        <v>4</v>
      </c>
      <c r="H2" s="5"/>
      <c r="J2" s="2" t="s">
        <v>5</v>
      </c>
      <c r="K2" s="2" t="s">
        <v>6</v>
      </c>
    </row>
    <row r="3" spans="1:12" ht="12.75">
      <c r="A3" s="6" t="s">
        <v>7</v>
      </c>
      <c r="B3" s="7">
        <v>9.978</v>
      </c>
      <c r="C3" s="6">
        <v>2.555</v>
      </c>
      <c r="D3" s="7">
        <v>4.988</v>
      </c>
      <c r="E3" s="6">
        <v>4.904</v>
      </c>
      <c r="F3" s="6">
        <f aca="true" t="shared" si="0" ref="F3:F14">SUM(B3:E3)/4-$L$38</f>
        <v>5.427107142857143</v>
      </c>
      <c r="G3" s="8">
        <v>0.017554158535294382</v>
      </c>
      <c r="H3" s="6">
        <f>F3*G3</f>
        <v>0.09526829917374283</v>
      </c>
      <c r="J3" s="9">
        <v>9.978</v>
      </c>
      <c r="K3" s="10">
        <v>9.98</v>
      </c>
      <c r="L3" s="9">
        <f>J3-K3</f>
        <v>-0.002000000000000668</v>
      </c>
    </row>
    <row r="4" spans="1:12" ht="12.75">
      <c r="A4" s="6" t="s">
        <v>8</v>
      </c>
      <c r="B4" s="7">
        <v>6.293</v>
      </c>
      <c r="C4" s="6">
        <v>2.006</v>
      </c>
      <c r="D4" s="7">
        <v>5.66</v>
      </c>
      <c r="E4" s="6">
        <v>4.944</v>
      </c>
      <c r="F4" s="6">
        <f t="shared" si="0"/>
        <v>4.546607142857143</v>
      </c>
      <c r="G4" s="8">
        <v>0.01654492357252454</v>
      </c>
      <c r="H4" s="6">
        <f aca="true" t="shared" si="1" ref="H4:H14">F4*G4</f>
        <v>0.0752232676928656</v>
      </c>
      <c r="J4" s="9">
        <v>6.293</v>
      </c>
      <c r="K4" s="10">
        <v>6.29</v>
      </c>
      <c r="L4" s="9">
        <f aca="true" t="shared" si="2" ref="L4:L37">J4-K4</f>
        <v>0.0030000000000001137</v>
      </c>
    </row>
    <row r="5" spans="1:12" ht="12.75">
      <c r="A5" s="6" t="s">
        <v>9</v>
      </c>
      <c r="B5" s="7">
        <v>4.998</v>
      </c>
      <c r="C5" s="6">
        <v>2.388</v>
      </c>
      <c r="D5" s="7">
        <v>9.133</v>
      </c>
      <c r="E5" s="6">
        <v>4.844</v>
      </c>
      <c r="F5" s="6">
        <f t="shared" si="0"/>
        <v>5.161607142857143</v>
      </c>
      <c r="G5" s="8">
        <v>0.03206607935807918</v>
      </c>
      <c r="H5" s="6">
        <f t="shared" si="1"/>
        <v>0.1655125042580855</v>
      </c>
      <c r="J5" s="9">
        <v>4.998</v>
      </c>
      <c r="K5" s="10">
        <v>5.03</v>
      </c>
      <c r="L5" s="9">
        <f t="shared" si="2"/>
        <v>-0.03200000000000003</v>
      </c>
    </row>
    <row r="6" spans="1:12" ht="12.75">
      <c r="A6" s="6" t="s">
        <v>10</v>
      </c>
      <c r="B6" s="7">
        <v>5.384</v>
      </c>
      <c r="C6" s="6">
        <v>3.472</v>
      </c>
      <c r="D6" s="7">
        <v>5.146</v>
      </c>
      <c r="E6" s="6">
        <v>4.579</v>
      </c>
      <c r="F6" s="6">
        <f t="shared" si="0"/>
        <v>4.466107142857143</v>
      </c>
      <c r="G6" s="8">
        <v>0.07348199052111473</v>
      </c>
      <c r="H6" s="6">
        <f t="shared" si="1"/>
        <v>0.3281784427377114</v>
      </c>
      <c r="J6" s="9">
        <v>5.384</v>
      </c>
      <c r="K6" s="10">
        <v>5.34</v>
      </c>
      <c r="L6" s="9">
        <f t="shared" si="2"/>
        <v>0.04400000000000048</v>
      </c>
    </row>
    <row r="7" spans="1:12" ht="12.75">
      <c r="A7" s="6" t="s">
        <v>11</v>
      </c>
      <c r="B7" s="7">
        <v>4.891</v>
      </c>
      <c r="C7" s="6">
        <v>3.319</v>
      </c>
      <c r="D7" s="7">
        <v>5.123</v>
      </c>
      <c r="E7" s="6">
        <v>4.549</v>
      </c>
      <c r="F7" s="6">
        <f t="shared" si="0"/>
        <v>4.2913571428571435</v>
      </c>
      <c r="G7" s="8">
        <v>0.07482124999508522</v>
      </c>
      <c r="H7" s="6">
        <f t="shared" si="1"/>
        <v>0.32108470560390895</v>
      </c>
      <c r="J7" s="9">
        <v>4.891</v>
      </c>
      <c r="K7" s="10">
        <v>4.82</v>
      </c>
      <c r="L7" s="9">
        <f t="shared" si="2"/>
        <v>0.07099999999999973</v>
      </c>
    </row>
    <row r="8" spans="1:12" ht="12.75">
      <c r="A8" s="6" t="s">
        <v>12</v>
      </c>
      <c r="B8" s="7">
        <v>3.738</v>
      </c>
      <c r="C8" s="7">
        <v>3.42</v>
      </c>
      <c r="D8" s="7">
        <v>5.945</v>
      </c>
      <c r="E8" s="6">
        <v>4.564</v>
      </c>
      <c r="F8" s="6">
        <f t="shared" si="0"/>
        <v>4.237607142857144</v>
      </c>
      <c r="G8" s="8">
        <v>0.12765199778802452</v>
      </c>
      <c r="H8" s="6">
        <f t="shared" si="1"/>
        <v>0.540939017626517</v>
      </c>
      <c r="J8" s="9">
        <v>3.738</v>
      </c>
      <c r="K8" s="10">
        <v>3.66</v>
      </c>
      <c r="L8" s="9">
        <f t="shared" si="2"/>
        <v>0.07799999999999985</v>
      </c>
    </row>
    <row r="9" spans="1:12" ht="12.75">
      <c r="A9" s="6" t="s">
        <v>13</v>
      </c>
      <c r="B9" s="7">
        <v>3.182</v>
      </c>
      <c r="C9" s="6">
        <v>3.278</v>
      </c>
      <c r="D9" s="7">
        <v>5.291</v>
      </c>
      <c r="E9" s="6">
        <v>4.581</v>
      </c>
      <c r="F9" s="6">
        <f t="shared" si="0"/>
        <v>3.903857142857143</v>
      </c>
      <c r="G9" s="8">
        <v>0.2539921095723184</v>
      </c>
      <c r="H9" s="6">
        <f t="shared" si="1"/>
        <v>0.9915489111832492</v>
      </c>
      <c r="J9" s="9">
        <v>3.182</v>
      </c>
      <c r="K9" s="10">
        <v>3.05</v>
      </c>
      <c r="L9" s="9">
        <f t="shared" si="2"/>
        <v>0.13200000000000012</v>
      </c>
    </row>
    <row r="10" spans="1:12" ht="12.75">
      <c r="A10" s="6" t="s">
        <v>14</v>
      </c>
      <c r="B10" s="7">
        <v>3.167</v>
      </c>
      <c r="C10" s="6">
        <v>2.976</v>
      </c>
      <c r="D10" s="7">
        <v>4.693</v>
      </c>
      <c r="E10" s="6">
        <v>4.601</v>
      </c>
      <c r="F10" s="6">
        <f t="shared" si="0"/>
        <v>3.680107142857142</v>
      </c>
      <c r="G10" s="8">
        <v>0.24261290822367232</v>
      </c>
      <c r="H10" s="6">
        <f t="shared" si="1"/>
        <v>0.8928414965032808</v>
      </c>
      <c r="J10" s="9">
        <v>3.167</v>
      </c>
      <c r="K10" s="10">
        <v>3.1</v>
      </c>
      <c r="L10" s="9">
        <f t="shared" si="2"/>
        <v>0.06699999999999973</v>
      </c>
    </row>
    <row r="11" spans="1:12" ht="12.75">
      <c r="A11" s="6" t="s">
        <v>15</v>
      </c>
      <c r="B11" s="7">
        <v>2.295</v>
      </c>
      <c r="C11" s="6">
        <v>3.288</v>
      </c>
      <c r="D11" s="7">
        <v>4.927</v>
      </c>
      <c r="E11" s="6">
        <v>4.591</v>
      </c>
      <c r="F11" s="6">
        <f t="shared" si="0"/>
        <v>3.5961071428571425</v>
      </c>
      <c r="G11" s="8">
        <v>0.09593853849658034</v>
      </c>
      <c r="H11" s="6">
        <f t="shared" si="1"/>
        <v>0.3450052635628275</v>
      </c>
      <c r="J11" s="9">
        <v>2.295</v>
      </c>
      <c r="K11" s="10">
        <v>2.24</v>
      </c>
      <c r="L11" s="9">
        <f t="shared" si="2"/>
        <v>0.054999999999999716</v>
      </c>
    </row>
    <row r="12" spans="1:12" ht="12.75">
      <c r="A12" s="6" t="s">
        <v>16</v>
      </c>
      <c r="B12" s="7">
        <v>1.83</v>
      </c>
      <c r="C12" s="6">
        <v>3.686</v>
      </c>
      <c r="D12" s="7">
        <v>4.43</v>
      </c>
      <c r="E12" s="6">
        <v>4.601</v>
      </c>
      <c r="F12" s="6">
        <f t="shared" si="0"/>
        <v>3.457607142857143</v>
      </c>
      <c r="G12" s="8">
        <v>0.03190024589837166</v>
      </c>
      <c r="H12" s="6">
        <f t="shared" si="1"/>
        <v>0.11029851807710914</v>
      </c>
      <c r="J12" s="9">
        <v>1.83</v>
      </c>
      <c r="K12" s="10">
        <v>1.75</v>
      </c>
      <c r="L12" s="9">
        <f t="shared" si="2"/>
        <v>0.08000000000000007</v>
      </c>
    </row>
    <row r="13" spans="1:12" ht="12.75">
      <c r="A13" s="6" t="s">
        <v>17</v>
      </c>
      <c r="B13" s="6">
        <v>3.202</v>
      </c>
      <c r="C13" s="6">
        <v>4.126</v>
      </c>
      <c r="D13" s="7">
        <v>4.459</v>
      </c>
      <c r="E13" s="6">
        <v>4.766</v>
      </c>
      <c r="F13" s="6">
        <f t="shared" si="0"/>
        <v>3.959107142857142</v>
      </c>
      <c r="G13" s="8">
        <v>0.0172184602502622</v>
      </c>
      <c r="H13" s="6">
        <f t="shared" si="1"/>
        <v>0.06816972896581486</v>
      </c>
      <c r="J13">
        <v>3.202</v>
      </c>
      <c r="K13" s="10">
        <v>3.05</v>
      </c>
      <c r="L13" s="9">
        <f t="shared" si="2"/>
        <v>0.15200000000000014</v>
      </c>
    </row>
    <row r="14" spans="1:12" ht="12.75">
      <c r="A14" s="6" t="s">
        <v>18</v>
      </c>
      <c r="B14" s="6">
        <v>2.316</v>
      </c>
      <c r="C14" s="7">
        <v>4.14</v>
      </c>
      <c r="D14" s="7">
        <v>4.86</v>
      </c>
      <c r="E14" s="6">
        <v>4.946</v>
      </c>
      <c r="F14" s="6">
        <f t="shared" si="0"/>
        <v>3.886357142857143</v>
      </c>
      <c r="G14" s="11">
        <v>0.01621733778867253</v>
      </c>
      <c r="H14" s="12">
        <f t="shared" si="1"/>
        <v>0.06302636655313454</v>
      </c>
      <c r="J14">
        <v>2.316</v>
      </c>
      <c r="K14" s="10">
        <v>2.24</v>
      </c>
      <c r="L14" s="9">
        <f t="shared" si="2"/>
        <v>0.07599999999999962</v>
      </c>
    </row>
    <row r="15" spans="7:12" ht="13.5" thickBot="1">
      <c r="G15" s="1"/>
      <c r="I15" t="s">
        <v>19</v>
      </c>
      <c r="J15">
        <v>2.555</v>
      </c>
      <c r="K15" s="10">
        <v>2.51</v>
      </c>
      <c r="L15" s="9">
        <f t="shared" si="2"/>
        <v>0.04500000000000037</v>
      </c>
    </row>
    <row r="16" spans="6:12" ht="13.5" thickBot="1">
      <c r="F16" t="s">
        <v>20</v>
      </c>
      <c r="G16" s="1"/>
      <c r="H16" s="13">
        <f>SUM(H3:H14)</f>
        <v>3.9970965219382473</v>
      </c>
      <c r="J16">
        <v>2.006</v>
      </c>
      <c r="K16" s="10">
        <v>1.9</v>
      </c>
      <c r="L16" s="9">
        <f t="shared" si="2"/>
        <v>0.10599999999999987</v>
      </c>
    </row>
    <row r="17" spans="7:12" ht="12.75">
      <c r="G17" s="1"/>
      <c r="J17">
        <v>2.388</v>
      </c>
      <c r="K17" s="10">
        <v>2.31</v>
      </c>
      <c r="L17" s="9">
        <f t="shared" si="2"/>
        <v>0.07799999999999985</v>
      </c>
    </row>
    <row r="18" spans="2:12" ht="12.75">
      <c r="B18" s="2"/>
      <c r="C18" s="2"/>
      <c r="D18" s="2"/>
      <c r="G18" s="1"/>
      <c r="J18">
        <v>3.472</v>
      </c>
      <c r="K18" s="10">
        <v>3.29</v>
      </c>
      <c r="L18" s="9">
        <f t="shared" si="2"/>
        <v>0.18199999999999994</v>
      </c>
    </row>
    <row r="19" spans="3:12" ht="12.75">
      <c r="C19" s="9"/>
      <c r="F19" s="14"/>
      <c r="G19" s="1"/>
      <c r="J19">
        <v>3.319</v>
      </c>
      <c r="K19" s="10">
        <v>3.2</v>
      </c>
      <c r="L19" s="9">
        <f t="shared" si="2"/>
        <v>0.11899999999999977</v>
      </c>
    </row>
    <row r="20" spans="3:12" ht="12.75">
      <c r="C20" s="9"/>
      <c r="F20" s="14"/>
      <c r="G20" s="1"/>
      <c r="J20" s="9">
        <v>3.42</v>
      </c>
      <c r="K20" s="10">
        <v>3.08</v>
      </c>
      <c r="L20" s="9">
        <f t="shared" si="2"/>
        <v>0.33999999999999986</v>
      </c>
    </row>
    <row r="21" spans="3:12" ht="12.75">
      <c r="C21" s="9"/>
      <c r="F21" s="14"/>
      <c r="G21" s="1"/>
      <c r="J21">
        <v>3.278</v>
      </c>
      <c r="K21" s="10">
        <v>3.08</v>
      </c>
      <c r="L21" s="9">
        <f t="shared" si="2"/>
        <v>0.19799999999999995</v>
      </c>
    </row>
    <row r="22" spans="3:12" ht="12.75">
      <c r="C22" s="9"/>
      <c r="F22" s="14"/>
      <c r="G22" s="1"/>
      <c r="J22">
        <v>2.976</v>
      </c>
      <c r="K22" s="10">
        <v>2.84</v>
      </c>
      <c r="L22" s="9">
        <f t="shared" si="2"/>
        <v>0.13600000000000012</v>
      </c>
    </row>
    <row r="23" spans="3:12" ht="12.75">
      <c r="C23" s="9"/>
      <c r="F23" s="14"/>
      <c r="G23" s="1"/>
      <c r="J23">
        <v>3.288</v>
      </c>
      <c r="K23" s="10">
        <v>2.98</v>
      </c>
      <c r="L23" s="9">
        <f t="shared" si="2"/>
        <v>0.30799999999999983</v>
      </c>
    </row>
    <row r="24" spans="2:12" ht="12.75">
      <c r="B24" s="9"/>
      <c r="C24" s="9"/>
      <c r="F24" s="14"/>
      <c r="G24" s="1"/>
      <c r="J24">
        <v>3.686</v>
      </c>
      <c r="K24" s="10">
        <v>3.32</v>
      </c>
      <c r="L24" s="9">
        <f t="shared" si="2"/>
        <v>0.3660000000000001</v>
      </c>
    </row>
    <row r="25" spans="3:12" ht="12.75">
      <c r="C25" s="9"/>
      <c r="F25" s="14"/>
      <c r="G25" s="1"/>
      <c r="J25">
        <v>4.126</v>
      </c>
      <c r="K25" s="10">
        <v>4.06</v>
      </c>
      <c r="L25" s="9">
        <f t="shared" si="2"/>
        <v>0.06600000000000072</v>
      </c>
    </row>
    <row r="26" spans="3:12" ht="12.75">
      <c r="C26" s="9"/>
      <c r="F26" s="14"/>
      <c r="G26" t="s">
        <v>21</v>
      </c>
      <c r="J26" s="9">
        <v>4.14</v>
      </c>
      <c r="K26" s="10">
        <v>3.98</v>
      </c>
      <c r="L26" s="9">
        <f t="shared" si="2"/>
        <v>0.1599999999999997</v>
      </c>
    </row>
    <row r="27" spans="3:12" ht="12.75">
      <c r="C27" s="9"/>
      <c r="F27" s="14"/>
      <c r="G27" t="s">
        <v>22</v>
      </c>
      <c r="J27" s="9">
        <v>4.988</v>
      </c>
      <c r="K27" s="10">
        <v>4.62</v>
      </c>
      <c r="L27" s="9">
        <f t="shared" si="2"/>
        <v>0.3680000000000003</v>
      </c>
    </row>
    <row r="28" spans="3:12" ht="12.75">
      <c r="C28" s="9"/>
      <c r="F28" s="14"/>
      <c r="G28" t="s">
        <v>23</v>
      </c>
      <c r="J28" s="9">
        <v>5.66</v>
      </c>
      <c r="K28" s="10">
        <v>5.12</v>
      </c>
      <c r="L28" s="9">
        <f t="shared" si="2"/>
        <v>0.54</v>
      </c>
    </row>
    <row r="29" spans="3:12" ht="12.75">
      <c r="C29" s="9"/>
      <c r="F29" s="14"/>
      <c r="G29" s="1"/>
      <c r="J29" s="9">
        <v>5.146</v>
      </c>
      <c r="K29" s="10">
        <v>4.63</v>
      </c>
      <c r="L29" s="9">
        <f t="shared" si="2"/>
        <v>0.516</v>
      </c>
    </row>
    <row r="30" spans="2:12" ht="12.75">
      <c r="B30" s="9"/>
      <c r="C30" s="9"/>
      <c r="F30" s="15"/>
      <c r="G30" s="1"/>
      <c r="J30" s="9">
        <v>5.123</v>
      </c>
      <c r="K30" s="10">
        <v>4.83</v>
      </c>
      <c r="L30" s="9">
        <f t="shared" si="2"/>
        <v>0.29300000000000015</v>
      </c>
    </row>
    <row r="31" spans="7:12" ht="12.75">
      <c r="G31" s="1"/>
      <c r="J31" s="9">
        <v>5.945</v>
      </c>
      <c r="K31" s="10">
        <v>5.52</v>
      </c>
      <c r="L31" s="9">
        <f t="shared" si="2"/>
        <v>0.4250000000000007</v>
      </c>
    </row>
    <row r="32" spans="7:12" ht="12.75">
      <c r="G32" s="1"/>
      <c r="J32" s="9">
        <v>5.291</v>
      </c>
      <c r="K32" s="10">
        <v>5.17</v>
      </c>
      <c r="L32" s="9">
        <f t="shared" si="2"/>
        <v>0.12100000000000044</v>
      </c>
    </row>
    <row r="33" spans="7:12" ht="12.75">
      <c r="G33" s="1"/>
      <c r="J33" s="9">
        <v>4.693</v>
      </c>
      <c r="K33" s="10">
        <v>4.57</v>
      </c>
      <c r="L33" s="9">
        <f t="shared" si="2"/>
        <v>0.12299999999999933</v>
      </c>
    </row>
    <row r="34" spans="7:12" ht="12.75">
      <c r="G34" s="1"/>
      <c r="J34" s="9">
        <v>4.927</v>
      </c>
      <c r="K34" s="10">
        <v>4.77</v>
      </c>
      <c r="L34" s="9">
        <f t="shared" si="2"/>
        <v>0.15700000000000003</v>
      </c>
    </row>
    <row r="35" spans="7:12" ht="12.75">
      <c r="G35" s="1"/>
      <c r="J35" s="9">
        <v>4.43</v>
      </c>
      <c r="K35" s="10">
        <v>4.29</v>
      </c>
      <c r="L35" s="9">
        <f t="shared" si="2"/>
        <v>0.13999999999999968</v>
      </c>
    </row>
    <row r="36" spans="7:12" ht="12.75">
      <c r="G36" s="1"/>
      <c r="J36" s="9">
        <v>4.459</v>
      </c>
      <c r="K36" s="10">
        <v>4.18</v>
      </c>
      <c r="L36" s="9">
        <f t="shared" si="2"/>
        <v>0.2789999999999999</v>
      </c>
    </row>
    <row r="37" spans="7:12" ht="12.75">
      <c r="G37" s="1"/>
      <c r="J37" s="9">
        <v>4.86</v>
      </c>
      <c r="K37" s="10">
        <v>4.38</v>
      </c>
      <c r="L37" s="16">
        <f t="shared" si="2"/>
        <v>0.4800000000000004</v>
      </c>
    </row>
    <row r="38" spans="7:12" ht="12.75">
      <c r="G38" s="1"/>
      <c r="L38" s="7">
        <f>SUM(L3:L37)/35</f>
        <v>0.17914285714285713</v>
      </c>
    </row>
  </sheetData>
  <mergeCells count="2">
    <mergeCell ref="A1:H1"/>
    <mergeCell ref="J1:L1"/>
  </mergeCells>
  <printOptions/>
  <pageMargins left="0.75" right="0.75" top="1.25" bottom="1" header="0.5" footer="0.5"/>
  <pageSetup horizontalDpi="300" verticalDpi="300" orientation="portrait" r:id="rId3"/>
  <headerFooter alignWithMargins="0">
    <oddHeader>&amp;COFFICE OF THE PUBLIC COUNSEL
AQUILA, INC
CASE NO. ER-2004-0034</oddHeader>
    <oddFooter>&amp;RSchedule JAB-5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Busch</dc:creator>
  <cp:keywords/>
  <dc:description/>
  <cp:lastModifiedBy>Kathy Harrison</cp:lastModifiedBy>
  <cp:lastPrinted>2003-12-09T17:07:56Z</cp:lastPrinted>
  <dcterms:created xsi:type="dcterms:W3CDTF">2003-12-09T17:06:35Z</dcterms:created>
  <dcterms:modified xsi:type="dcterms:W3CDTF">2003-12-09T17:24:44Z</dcterms:modified>
  <cp:category/>
  <cp:version/>
  <cp:contentType/>
  <cp:contentStatus/>
</cp:coreProperties>
</file>