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 44" sheetId="1" r:id="rId1"/>
  </sheets>
  <externalReferences>
    <externalReference r:id="rId2"/>
    <externalReference r:id="rId3"/>
  </externalReferences>
  <definedNames>
    <definedName name="EICON">#REF!</definedName>
    <definedName name="EINEELY">#REF!</definedName>
    <definedName name="Month">'[1]JE''s'!$C$6</definedName>
    <definedName name="_xlnm.Print_Area" localSheetId="0">'Sheet 44'!$A$1:$H$50</definedName>
    <definedName name="Tariff">#REF!</definedName>
  </definedNames>
  <calcPr calcId="145621"/>
</workbook>
</file>

<file path=xl/calcChain.xml><?xml version="1.0" encoding="utf-8"?>
<calcChain xmlns="http://schemas.openxmlformats.org/spreadsheetml/2006/main">
  <c r="D38" i="1" l="1"/>
  <c r="B38" i="1"/>
  <c r="F38" i="1" s="1"/>
  <c r="D37" i="1"/>
  <c r="B37" i="1"/>
  <c r="F37" i="1" s="1"/>
  <c r="F34" i="1"/>
  <c r="D34" i="1"/>
  <c r="B34" i="1"/>
  <c r="D33" i="1"/>
  <c r="F33" i="1" s="1"/>
  <c r="B33" i="1"/>
  <c r="F30" i="1"/>
  <c r="D29" i="1"/>
  <c r="F29" i="1" s="1"/>
  <c r="B29" i="1"/>
  <c r="D28" i="1"/>
  <c r="B28" i="1"/>
  <c r="F28" i="1" s="1"/>
  <c r="F25" i="1"/>
  <c r="D24" i="1"/>
  <c r="B24" i="1"/>
  <c r="F24" i="1" s="1"/>
  <c r="D23" i="1"/>
  <c r="B23" i="1"/>
  <c r="F23" i="1" s="1"/>
</calcChain>
</file>

<file path=xl/sharedStrings.xml><?xml version="1.0" encoding="utf-8"?>
<sst xmlns="http://schemas.openxmlformats.org/spreadsheetml/2006/main" count="48" uniqueCount="39">
  <si>
    <t>FORM NO. 13</t>
  </si>
  <si>
    <t>P.S.C.MO. No.</t>
  </si>
  <si>
    <t>18th</t>
  </si>
  <si>
    <r>
      <t xml:space="preserve">     </t>
    </r>
    <r>
      <rPr>
        <strike/>
        <sz val="14"/>
        <rFont val="Arial"/>
        <family val="2"/>
      </rPr>
      <t>{Original}</t>
    </r>
    <r>
      <rPr>
        <sz val="14"/>
        <rFont val="Arial"/>
        <family val="2"/>
      </rPr>
      <t xml:space="preserve"> SHEET NO.</t>
    </r>
  </si>
  <si>
    <t>44</t>
  </si>
  <si>
    <t xml:space="preserve">     {Revised}</t>
  </si>
  <si>
    <t>Cancelling</t>
  </si>
  <si>
    <t>17th</t>
  </si>
  <si>
    <t xml:space="preserve">    {Revised}</t>
  </si>
  <si>
    <t>FOR:</t>
  </si>
  <si>
    <t xml:space="preserve">     ALL AREAS     </t>
  </si>
  <si>
    <t>Name of Issuing Corporation</t>
  </si>
  <si>
    <t>Community, Town or City</t>
  </si>
  <si>
    <t>PURCHASED GAS ADJUSTMENT CLAUSE (CONT'D)</t>
  </si>
  <si>
    <t>ADJUSTMENT STATEMENT</t>
  </si>
  <si>
    <t xml:space="preserve">    As provided in this Purchased Gas Adjustment Clause, the following adjustments per Ccf by </t>
  </si>
  <si>
    <t xml:space="preserve">    customer classification will be made to the Company's rate schedules:</t>
  </si>
  <si>
    <t>Total</t>
  </si>
  <si>
    <t>RPGA</t>
  </si>
  <si>
    <t>ACA</t>
  </si>
  <si>
    <t>PGA</t>
  </si>
  <si>
    <t xml:space="preserve">    Customer Classification</t>
  </si>
  <si>
    <t xml:space="preserve">    West Area:</t>
  </si>
  <si>
    <t xml:space="preserve">    Firm Sales</t>
  </si>
  <si>
    <t xml:space="preserve">    Interruptible Sales</t>
  </si>
  <si>
    <t xml:space="preserve">    Transportation</t>
  </si>
  <si>
    <t xml:space="preserve">    Kirksville Area:</t>
  </si>
  <si>
    <t xml:space="preserve">    Northeast Area:</t>
  </si>
  <si>
    <t xml:space="preserve">    Southeast Area:</t>
  </si>
  <si>
    <r>
      <t>DATE OF ISSUE: October 17</t>
    </r>
    <r>
      <rPr>
        <b/>
        <u/>
        <sz val="11"/>
        <rFont val="Arial"/>
        <family val="2"/>
      </rPr>
      <t>, 2012</t>
    </r>
  </si>
  <si>
    <r>
      <t xml:space="preserve">DATE EFFECTIVE: </t>
    </r>
    <r>
      <rPr>
        <b/>
        <u/>
        <sz val="11"/>
        <rFont val="Arial"/>
        <family val="2"/>
      </rPr>
      <t>November 1,  2012</t>
    </r>
  </si>
  <si>
    <t xml:space="preserve">                                          Month  Day  Year</t>
  </si>
  <si>
    <t xml:space="preserve">                                             Month  Day  Year</t>
  </si>
  <si>
    <r>
      <t xml:space="preserve">ISSUED BY:  </t>
    </r>
    <r>
      <rPr>
        <b/>
        <u/>
        <sz val="11"/>
        <rFont val="Arial"/>
        <family val="2"/>
      </rPr>
      <t>Victor Edwards - Director, Regulatory &amp; Government Affairs</t>
    </r>
  </si>
  <si>
    <t>Jackson, MO</t>
  </si>
  <si>
    <t>Name of Officer</t>
  </si>
  <si>
    <t>Title</t>
  </si>
  <si>
    <t>Address</t>
  </si>
  <si>
    <t>Liberty 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</si>
</sst>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0000"/>
    <numFmt numFmtId="166" formatCode="_(&quot;$&quot;* #,##0.00000_);_(&quot;$&quot;* \(#,##0.00000\);_(&quot;$&quot;* &quot;-&quot;??_);_(@_)"/>
    <numFmt numFmtId="167" formatCode="_(* #,##0.00000_);_(* \(#,##0.00000\);_(* &quot;-&quot;??_);_(@_)"/>
    <numFmt numFmtId="168" formatCode="_(&quot;$&quot;* #,##0.00000_);_(&quot;$&quot;* \(#,##0.00000\);_(&quot;$&quot;* &quot;-&quot;?????_);_(@_)"/>
  </numFmts>
  <fonts count="34" x14ac:knownFonts="1">
    <font>
      <sz val="10"/>
      <name val="Arial"/>
    </font>
    <font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perscript"/>
      <sz val="12"/>
      <name val="Arial"/>
      <family val="2"/>
    </font>
    <font>
      <strike/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4" applyNumberFormat="0" applyAlignment="0" applyProtection="0"/>
    <xf numFmtId="0" fontId="21" fillId="21" borderId="15" applyNumberFormat="0" applyAlignment="0" applyProtection="0"/>
    <xf numFmtId="43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4" applyNumberFormat="0" applyAlignment="0" applyProtection="0"/>
    <xf numFmtId="0" fontId="28" fillId="0" borderId="19" applyNumberFormat="0" applyFill="0" applyAlignment="0" applyProtection="0"/>
    <xf numFmtId="0" fontId="29" fillId="22" borderId="0" applyNumberFormat="0" applyBorder="0" applyAlignment="0" applyProtection="0"/>
    <xf numFmtId="0" fontId="7" fillId="0" borderId="0"/>
    <xf numFmtId="0" fontId="17" fillId="23" borderId="20" applyNumberFormat="0" applyFont="0" applyAlignment="0" applyProtection="0"/>
    <xf numFmtId="0" fontId="30" fillId="20" borderId="21" applyNumberFormat="0" applyAlignment="0" applyProtection="0"/>
    <xf numFmtId="9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quotePrefix="1" applyFont="1" applyAlignment="1"/>
    <xf numFmtId="0" fontId="0" fillId="0" borderId="0" xfId="0" applyAlignment="1"/>
    <xf numFmtId="0" fontId="6" fillId="0" borderId="0" xfId="0" quotePrefix="1" applyFont="1" applyAlignment="1">
      <alignment horizontal="center"/>
    </xf>
    <xf numFmtId="9" fontId="0" fillId="0" borderId="0" xfId="3" applyFont="1"/>
    <xf numFmtId="0" fontId="8" fillId="0" borderId="0" xfId="0" applyFont="1"/>
    <xf numFmtId="0" fontId="1" fillId="0" borderId="0" xfId="0" applyFont="1" applyAlignment="1"/>
    <xf numFmtId="0" fontId="2" fillId="0" borderId="0" xfId="0" applyFont="1" applyAlignment="1">
      <alignment horizontal="right"/>
    </xf>
    <xf numFmtId="0" fontId="1" fillId="0" borderId="1" xfId="0" applyFont="1" applyBorder="1" applyAlignment="1"/>
    <xf numFmtId="0" fontId="8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0" fontId="1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8" fillId="0" borderId="5" xfId="0" quotePrefix="1" applyFont="1" applyBorder="1"/>
    <xf numFmtId="0" fontId="8" fillId="0" borderId="5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0" fontId="8" fillId="0" borderId="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0" xfId="0" applyFont="1" applyFill="1"/>
    <xf numFmtId="0" fontId="8" fillId="0" borderId="0" xfId="0" applyFont="1" applyBorder="1"/>
    <xf numFmtId="0" fontId="8" fillId="0" borderId="11" xfId="0" applyFont="1" applyBorder="1"/>
    <xf numFmtId="9" fontId="7" fillId="0" borderId="0" xfId="3" applyFont="1"/>
    <xf numFmtId="0" fontId="7" fillId="0" borderId="0" xfId="0" applyFont="1"/>
    <xf numFmtId="166" fontId="8" fillId="0" borderId="0" xfId="2" applyNumberFormat="1" applyFont="1"/>
    <xf numFmtId="166" fontId="8" fillId="0" borderId="0" xfId="2" applyNumberFormat="1" applyFont="1" applyFill="1"/>
    <xf numFmtId="166" fontId="8" fillId="0" borderId="0" xfId="2" applyNumberFormat="1" applyFont="1" applyBorder="1"/>
    <xf numFmtId="166" fontId="0" fillId="0" borderId="0" xfId="3" applyNumberFormat="1" applyFont="1"/>
    <xf numFmtId="165" fontId="0" fillId="0" borderId="0" xfId="1" applyNumberFormat="1" applyFont="1"/>
    <xf numFmtId="167" fontId="0" fillId="0" borderId="0" xfId="0" applyNumberFormat="1"/>
    <xf numFmtId="44" fontId="8" fillId="0" borderId="0" xfId="2" applyFont="1"/>
    <xf numFmtId="44" fontId="8" fillId="0" borderId="0" xfId="2" applyFont="1" applyFill="1"/>
    <xf numFmtId="167" fontId="0" fillId="0" borderId="0" xfId="1" applyNumberFormat="1" applyFont="1"/>
    <xf numFmtId="15" fontId="8" fillId="0" borderId="5" xfId="0" quotePrefix="1" applyNumberFormat="1" applyFont="1" applyBorder="1"/>
    <xf numFmtId="168" fontId="8" fillId="0" borderId="0" xfId="2" applyNumberFormat="1" applyFont="1" applyFill="1"/>
    <xf numFmtId="168" fontId="8" fillId="0" borderId="0" xfId="0" applyNumberFormat="1" applyFont="1" applyFill="1" applyProtection="1"/>
    <xf numFmtId="0" fontId="0" fillId="0" borderId="0" xfId="0" applyFill="1"/>
    <xf numFmtId="44" fontId="0" fillId="0" borderId="0" xfId="2" applyFont="1"/>
    <xf numFmtId="44" fontId="0" fillId="0" borderId="11" xfId="2" applyFont="1" applyBorder="1"/>
    <xf numFmtId="0" fontId="2" fillId="0" borderId="5" xfId="0" applyFont="1" applyBorder="1"/>
    <xf numFmtId="166" fontId="0" fillId="0" borderId="0" xfId="2" applyNumberFormat="1" applyFont="1" applyBorder="1"/>
    <xf numFmtId="166" fontId="0" fillId="0" borderId="11" xfId="2" applyNumberFormat="1" applyFont="1" applyBorder="1"/>
    <xf numFmtId="0" fontId="0" fillId="0" borderId="12" xfId="0" applyBorder="1"/>
    <xf numFmtId="166" fontId="0" fillId="0" borderId="1" xfId="2" applyNumberFormat="1" applyFont="1" applyBorder="1"/>
    <xf numFmtId="166" fontId="0" fillId="0" borderId="13" xfId="2" applyNumberFormat="1" applyFont="1" applyBorder="1"/>
    <xf numFmtId="0" fontId="14" fillId="0" borderId="0" xfId="0" applyFont="1" applyFill="1"/>
    <xf numFmtId="166" fontId="14" fillId="0" borderId="0" xfId="2" applyNumberFormat="1" applyFont="1" applyBorder="1"/>
    <xf numFmtId="9" fontId="7" fillId="0" borderId="0" xfId="3" applyFont="1" applyFill="1"/>
    <xf numFmtId="164" fontId="7" fillId="0" borderId="0" xfId="1" applyNumberFormat="1" applyFont="1" applyFill="1"/>
    <xf numFmtId="165" fontId="7" fillId="0" borderId="0" xfId="0" applyNumberFormat="1" applyFont="1"/>
    <xf numFmtId="166" fontId="0" fillId="0" borderId="0" xfId="2" applyNumberFormat="1" applyFont="1"/>
    <xf numFmtId="0" fontId="14" fillId="0" borderId="0" xfId="0" applyFont="1" applyAlignment="1">
      <alignment vertical="center"/>
    </xf>
    <xf numFmtId="166" fontId="11" fillId="0" borderId="0" xfId="2" applyNumberFormat="1" applyFont="1"/>
    <xf numFmtId="166" fontId="16" fillId="0" borderId="0" xfId="2" applyNumberFormat="1" applyFont="1" applyBorder="1" applyAlignment="1">
      <alignment horizontal="left"/>
    </xf>
    <xf numFmtId="166" fontId="16" fillId="0" borderId="0" xfId="2" applyNumberFormat="1" applyFont="1" applyBorder="1"/>
    <xf numFmtId="166" fontId="15" fillId="0" borderId="0" xfId="2" applyNumberFormat="1" applyFont="1" applyBorder="1" applyAlignment="1">
      <alignment horizontal="left"/>
    </xf>
    <xf numFmtId="9" fontId="11" fillId="0" borderId="0" xfId="3" applyFont="1"/>
    <xf numFmtId="164" fontId="11" fillId="0" borderId="0" xfId="1" applyNumberFormat="1" applyFont="1"/>
    <xf numFmtId="165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right"/>
    </xf>
    <xf numFmtId="166" fontId="9" fillId="0" borderId="0" xfId="2" applyNumberFormat="1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/>
    <xf numFmtId="0" fontId="0" fillId="0" borderId="11" xfId="0" applyBorder="1" applyAlignment="1"/>
    <xf numFmtId="0" fontId="14" fillId="0" borderId="0" xfId="0" applyFont="1" applyFill="1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</cellXfs>
  <cellStyles count="48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urrency" xfId="2" builtinId="4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41"/>
    <cellStyle name="Note 2" xfId="42"/>
    <cellStyle name="Output 2" xfId="43"/>
    <cellStyle name="Percent" xfId="3" builtinId="5"/>
    <cellStyle name="Percen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as%20Accounting\Inventory\STORAGE\Greeley\account%201641.15908.29%20Stora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2%20MO%20PGA%20Exhibit%20I%20and%20WACOG%202012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's"/>
      <sheetName val="Inventory"/>
      <sheetName val="General Ledger Balances"/>
    </sheetNames>
    <sheetDataSet>
      <sheetData sheetId="0">
        <row r="6">
          <cell r="C6">
            <v>40391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44"/>
      <sheetName val="11 2012 Impact Support"/>
      <sheetName val="EXH I NE 97"/>
      <sheetName val="EXH I WEST 71"/>
      <sheetName val="EXH I KIRKS 70"/>
      <sheetName val="EXH I SE 72"/>
      <sheetName val="WorkPaper"/>
      <sheetName val="Allocation-MO"/>
      <sheetName val="Adjusted NYMEX"/>
      <sheetName val="Adjusted Basis"/>
      <sheetName val="Volume"/>
      <sheetName val="Storage"/>
      <sheetName val="Other--&gt;"/>
      <sheetName val="SEMO Detail"/>
      <sheetName val="NEMO Detail"/>
      <sheetName val="WEMO Detail"/>
      <sheetName val="Hedge"/>
      <sheetName val="Nymex"/>
    </sheetNames>
    <sheetDataSet>
      <sheetData sheetId="0"/>
      <sheetData sheetId="1">
        <row r="12">
          <cell r="B12">
            <v>-3.4520000000000002E-2</v>
          </cell>
        </row>
        <row r="20">
          <cell r="B20">
            <v>-1.4430000000000002E-2</v>
          </cell>
        </row>
        <row r="30">
          <cell r="B30">
            <v>-7.2090000000000001E-2</v>
          </cell>
        </row>
        <row r="37">
          <cell r="B37">
            <v>-5.1889999999999999E-2</v>
          </cell>
        </row>
        <row r="48">
          <cell r="B48">
            <v>-3.3599999999999998E-2</v>
          </cell>
        </row>
        <row r="55">
          <cell r="B55">
            <v>-1.9279999999999999E-2</v>
          </cell>
        </row>
        <row r="66">
          <cell r="B66">
            <v>-3.7670000000000002E-2</v>
          </cell>
        </row>
        <row r="73">
          <cell r="B73">
            <v>-2.724E-2</v>
          </cell>
        </row>
      </sheetData>
      <sheetData sheetId="2">
        <row r="45">
          <cell r="H45">
            <v>0.4713</v>
          </cell>
        </row>
        <row r="47">
          <cell r="H47">
            <v>0.3836</v>
          </cell>
        </row>
      </sheetData>
      <sheetData sheetId="3">
        <row r="51">
          <cell r="H51">
            <v>0.46840000000000004</v>
          </cell>
        </row>
        <row r="53">
          <cell r="H53">
            <v>0.41770000000000002</v>
          </cell>
        </row>
      </sheetData>
      <sheetData sheetId="4">
        <row r="49">
          <cell r="H49">
            <v>0.54769999999999996</v>
          </cell>
        </row>
        <row r="51">
          <cell r="H51">
            <v>0.437</v>
          </cell>
        </row>
      </sheetData>
      <sheetData sheetId="5">
        <row r="63">
          <cell r="H63">
            <v>0.61929999999999996</v>
          </cell>
        </row>
        <row r="65">
          <cell r="H65">
            <v>0.50249999999999995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topLeftCell="A7" zoomScale="85" workbookViewId="0">
      <selection activeCell="I9" sqref="I9"/>
    </sheetView>
  </sheetViews>
  <sheetFormatPr defaultRowHeight="12.75" x14ac:dyDescent="0.2"/>
  <cols>
    <col min="1" max="1" width="29.85546875" customWidth="1"/>
    <col min="2" max="2" width="16.42578125" customWidth="1"/>
    <col min="3" max="3" width="3.5703125" customWidth="1"/>
    <col min="4" max="4" width="17.7109375" bestFit="1" customWidth="1"/>
    <col min="5" max="5" width="3.85546875" customWidth="1"/>
    <col min="6" max="6" width="14.7109375" customWidth="1"/>
    <col min="7" max="7" width="9.85546875" customWidth="1"/>
    <col min="8" max="8" width="5.5703125" customWidth="1"/>
    <col min="9" max="9" width="10.7109375" style="8" bestFit="1" customWidth="1"/>
    <col min="10" max="10" width="9.140625" style="39"/>
    <col min="11" max="11" width="9.140625" style="8"/>
    <col min="12" max="12" width="14.140625" style="40" customWidth="1"/>
    <col min="13" max="13" width="9.7109375" bestFit="1" customWidth="1"/>
    <col min="14" max="14" width="9.7109375" style="8" bestFit="1" customWidth="1"/>
  </cols>
  <sheetData>
    <row r="1" spans="1:8" ht="18.75" x14ac:dyDescent="0.25">
      <c r="A1" s="1" t="s">
        <v>0</v>
      </c>
      <c r="B1" s="2" t="s">
        <v>1</v>
      </c>
      <c r="C1" s="3">
        <v>2</v>
      </c>
      <c r="E1" s="4" t="s">
        <v>2</v>
      </c>
      <c r="F1" s="5" t="s">
        <v>3</v>
      </c>
      <c r="G1" s="6"/>
      <c r="H1" s="7" t="s">
        <v>4</v>
      </c>
    </row>
    <row r="2" spans="1:8" ht="18" x14ac:dyDescent="0.25">
      <c r="A2" s="9"/>
      <c r="F2" s="5" t="s">
        <v>5</v>
      </c>
      <c r="G2" s="10"/>
      <c r="H2" s="1"/>
    </row>
    <row r="3" spans="1:8" ht="18.75" x14ac:dyDescent="0.25">
      <c r="A3" s="11" t="s">
        <v>6</v>
      </c>
      <c r="B3" s="2" t="s">
        <v>1</v>
      </c>
      <c r="C3" s="3">
        <v>2</v>
      </c>
      <c r="E3" s="4" t="s">
        <v>7</v>
      </c>
      <c r="F3" s="5" t="s">
        <v>3</v>
      </c>
      <c r="G3" s="10"/>
      <c r="H3" s="7">
        <v>44</v>
      </c>
    </row>
    <row r="4" spans="1:8" ht="18" x14ac:dyDescent="0.25">
      <c r="A4" s="9"/>
      <c r="B4" s="9"/>
      <c r="F4" s="5" t="s">
        <v>8</v>
      </c>
      <c r="G4" s="10"/>
      <c r="H4" s="1"/>
    </row>
    <row r="5" spans="1:8" ht="18.75" thickBot="1" x14ac:dyDescent="0.3">
      <c r="A5" s="12" t="s">
        <v>38</v>
      </c>
      <c r="B5" s="13"/>
      <c r="C5" s="13"/>
      <c r="D5" s="14"/>
      <c r="E5" s="15" t="s">
        <v>9</v>
      </c>
      <c r="F5" s="16" t="s">
        <v>10</v>
      </c>
      <c r="G5" s="16"/>
      <c r="H5" s="16"/>
    </row>
    <row r="6" spans="1:8" ht="15.75" thickTop="1" x14ac:dyDescent="0.2">
      <c r="A6" s="17" t="s">
        <v>11</v>
      </c>
      <c r="B6" s="9"/>
      <c r="C6" s="9"/>
      <c r="F6" s="18" t="s">
        <v>12</v>
      </c>
      <c r="G6" s="18"/>
      <c r="H6" s="9"/>
    </row>
    <row r="7" spans="1:8" ht="13.5" thickBot="1" x14ac:dyDescent="0.25">
      <c r="A7" s="19"/>
    </row>
    <row r="8" spans="1:8" ht="13.5" thickTop="1" x14ac:dyDescent="0.2">
      <c r="A8" s="20"/>
      <c r="B8" s="21"/>
      <c r="C8" s="21"/>
      <c r="D8" s="21"/>
      <c r="E8" s="21"/>
      <c r="F8" s="21"/>
      <c r="G8" s="21"/>
      <c r="H8" s="22"/>
    </row>
    <row r="9" spans="1:8" ht="16.5" thickBot="1" x14ac:dyDescent="0.3">
      <c r="A9" s="23"/>
      <c r="B9" s="24"/>
      <c r="C9" s="25" t="s">
        <v>13</v>
      </c>
      <c r="D9" s="26"/>
      <c r="E9" s="26"/>
      <c r="F9" s="26"/>
      <c r="G9" s="26"/>
      <c r="H9" s="27"/>
    </row>
    <row r="10" spans="1:8" x14ac:dyDescent="0.2">
      <c r="A10" s="28"/>
      <c r="B10" s="29"/>
      <c r="C10" s="29"/>
      <c r="D10" s="29"/>
      <c r="E10" s="29"/>
      <c r="F10" s="29"/>
      <c r="G10" s="29"/>
      <c r="H10" s="30"/>
    </row>
    <row r="11" spans="1:8" x14ac:dyDescent="0.2">
      <c r="A11" s="23"/>
      <c r="B11" s="24"/>
      <c r="C11" s="24"/>
      <c r="D11" s="24"/>
      <c r="E11" s="24"/>
      <c r="F11" s="24"/>
      <c r="G11" s="24"/>
      <c r="H11" s="31"/>
    </row>
    <row r="12" spans="1:8" ht="20.25" x14ac:dyDescent="0.3">
      <c r="A12" s="90" t="s">
        <v>14</v>
      </c>
      <c r="B12" s="91"/>
      <c r="C12" s="91"/>
      <c r="D12" s="91"/>
      <c r="E12" s="91"/>
      <c r="F12" s="91"/>
      <c r="G12" s="91"/>
      <c r="H12" s="92"/>
    </row>
    <row r="13" spans="1:8" ht="20.25" x14ac:dyDescent="0.3">
      <c r="A13" s="23"/>
      <c r="B13" s="32"/>
      <c r="C13" s="32"/>
      <c r="D13" s="32"/>
      <c r="E13" s="32"/>
      <c r="F13" s="32"/>
      <c r="G13" s="32"/>
      <c r="H13" s="33"/>
    </row>
    <row r="14" spans="1:8" ht="15" x14ac:dyDescent="0.2">
      <c r="A14" s="34" t="s">
        <v>15</v>
      </c>
      <c r="B14" s="24"/>
      <c r="C14" s="24"/>
      <c r="D14" s="24"/>
      <c r="E14" s="24"/>
      <c r="F14" s="24"/>
      <c r="G14" s="24"/>
      <c r="H14" s="31"/>
    </row>
    <row r="15" spans="1:8" ht="15" x14ac:dyDescent="0.2">
      <c r="A15" s="34" t="s">
        <v>16</v>
      </c>
      <c r="B15" s="24"/>
      <c r="C15" s="24"/>
      <c r="D15" s="24"/>
      <c r="E15" s="24"/>
      <c r="F15" s="24"/>
      <c r="G15" s="24"/>
      <c r="H15" s="31"/>
    </row>
    <row r="16" spans="1:8" ht="15" x14ac:dyDescent="0.2">
      <c r="A16" s="35"/>
      <c r="B16" s="24"/>
      <c r="C16" s="24"/>
      <c r="D16" s="24"/>
      <c r="E16" s="24"/>
      <c r="F16" s="24"/>
      <c r="G16" s="24"/>
      <c r="H16" s="31"/>
    </row>
    <row r="17" spans="1:15" ht="15" x14ac:dyDescent="0.2">
      <c r="A17" s="23"/>
      <c r="B17" s="36"/>
      <c r="C17" s="36"/>
      <c r="D17" s="37"/>
      <c r="E17" s="37"/>
      <c r="F17" s="37"/>
      <c r="G17" s="37"/>
      <c r="H17" s="38"/>
    </row>
    <row r="18" spans="1:15" ht="15" x14ac:dyDescent="0.2">
      <c r="A18" s="23"/>
      <c r="B18" s="36"/>
      <c r="C18" s="36"/>
      <c r="D18" s="37"/>
      <c r="E18" s="37"/>
      <c r="F18" s="41" t="s">
        <v>17</v>
      </c>
      <c r="G18" s="41"/>
      <c r="H18" s="42"/>
    </row>
    <row r="19" spans="1:15" ht="15" x14ac:dyDescent="0.2">
      <c r="A19" s="23"/>
      <c r="B19" s="43" t="s">
        <v>18</v>
      </c>
      <c r="D19" s="44" t="s">
        <v>19</v>
      </c>
      <c r="E19" s="43"/>
      <c r="F19" s="45" t="s">
        <v>20</v>
      </c>
      <c r="G19" s="45"/>
      <c r="H19" s="46"/>
    </row>
    <row r="20" spans="1:15" ht="15" x14ac:dyDescent="0.2">
      <c r="A20" s="34" t="s">
        <v>21</v>
      </c>
      <c r="B20" s="9"/>
      <c r="D20" s="47"/>
      <c r="E20" s="9"/>
      <c r="F20" s="48"/>
      <c r="G20" s="48"/>
      <c r="H20" s="49"/>
    </row>
    <row r="21" spans="1:15" ht="15" x14ac:dyDescent="0.2">
      <c r="A21" s="23"/>
      <c r="B21" s="9"/>
      <c r="D21" s="47"/>
      <c r="E21" s="9"/>
      <c r="F21" s="48"/>
      <c r="G21" s="48"/>
      <c r="H21" s="49"/>
    </row>
    <row r="22" spans="1:15" ht="15" x14ac:dyDescent="0.2">
      <c r="A22" s="34" t="s">
        <v>22</v>
      </c>
      <c r="B22" s="9"/>
      <c r="D22" s="47"/>
      <c r="E22" s="9"/>
      <c r="F22" s="48"/>
      <c r="G22" s="48"/>
      <c r="H22" s="49"/>
      <c r="K22" s="50"/>
      <c r="M22" s="51"/>
    </row>
    <row r="23" spans="1:15" ht="15" x14ac:dyDescent="0.2">
      <c r="A23" s="34" t="s">
        <v>23</v>
      </c>
      <c r="B23" s="52">
        <f>'[2]EXH I WEST 71'!H51</f>
        <v>0.46840000000000004</v>
      </c>
      <c r="D23" s="53">
        <f>'[2]11 2012 Impact Support'!B55</f>
        <v>-1.9279999999999999E-2</v>
      </c>
      <c r="E23" s="52"/>
      <c r="F23" s="54">
        <f>SUM(B23+D23)</f>
        <v>0.44912000000000002</v>
      </c>
      <c r="G23" s="54"/>
      <c r="H23" s="49"/>
      <c r="I23" s="55"/>
      <c r="L23" s="56"/>
      <c r="M23" s="57"/>
      <c r="O23" s="8"/>
    </row>
    <row r="24" spans="1:15" ht="15" x14ac:dyDescent="0.2">
      <c r="A24" s="34" t="s">
        <v>24</v>
      </c>
      <c r="B24" s="52">
        <f>'[2]EXH I WEST 71'!H53</f>
        <v>0.41770000000000002</v>
      </c>
      <c r="D24" s="53">
        <f>'[2]11 2012 Impact Support'!B48</f>
        <v>-3.3599999999999998E-2</v>
      </c>
      <c r="E24" s="52"/>
      <c r="F24" s="54">
        <f>SUM(B24+D24)</f>
        <v>0.3841</v>
      </c>
      <c r="G24" s="54"/>
      <c r="H24" s="49"/>
      <c r="I24" s="55"/>
      <c r="L24" s="56"/>
      <c r="M24" s="57"/>
    </row>
    <row r="25" spans="1:15" ht="15" x14ac:dyDescent="0.2">
      <c r="A25" s="34" t="s">
        <v>25</v>
      </c>
      <c r="B25" s="58">
        <v>0</v>
      </c>
      <c r="D25" s="59">
        <v>0</v>
      </c>
      <c r="E25" s="58"/>
      <c r="F25" s="54">
        <f>SUM(B25+D25)</f>
        <v>0</v>
      </c>
      <c r="G25" s="54"/>
      <c r="H25" s="49"/>
      <c r="I25" s="55"/>
      <c r="L25" s="56"/>
      <c r="M25" s="57"/>
    </row>
    <row r="26" spans="1:15" ht="15" x14ac:dyDescent="0.2">
      <c r="A26" s="35"/>
      <c r="B26" s="9"/>
      <c r="D26" s="47"/>
      <c r="E26" s="9"/>
      <c r="F26" s="48"/>
      <c r="G26" s="48"/>
      <c r="H26" s="49"/>
      <c r="I26" s="55"/>
      <c r="L26" s="56"/>
    </row>
    <row r="27" spans="1:15" ht="15" x14ac:dyDescent="0.2">
      <c r="A27" s="34" t="s">
        <v>26</v>
      </c>
      <c r="B27" s="9"/>
      <c r="D27" s="47"/>
      <c r="E27" s="9"/>
      <c r="F27" s="48"/>
      <c r="G27" s="48"/>
      <c r="H27" s="49"/>
      <c r="I27" s="55"/>
      <c r="L27" s="56"/>
    </row>
    <row r="28" spans="1:15" ht="15" x14ac:dyDescent="0.2">
      <c r="A28" s="34" t="s">
        <v>23</v>
      </c>
      <c r="B28" s="52">
        <f>'[2]EXH I KIRKS 70'!H49</f>
        <v>0.54769999999999996</v>
      </c>
      <c r="D28" s="53">
        <f>'[2]11 2012 Impact Support'!B73</f>
        <v>-2.724E-2</v>
      </c>
      <c r="E28" s="52"/>
      <c r="F28" s="54">
        <f>SUM(B28+D28)</f>
        <v>0.52045999999999992</v>
      </c>
      <c r="G28" s="54"/>
      <c r="H28" s="49"/>
      <c r="I28" s="55"/>
      <c r="L28" s="56"/>
      <c r="M28" s="57"/>
      <c r="N28" s="60"/>
      <c r="O28" s="8"/>
    </row>
    <row r="29" spans="1:15" ht="15" x14ac:dyDescent="0.2">
      <c r="A29" s="34" t="s">
        <v>24</v>
      </c>
      <c r="B29" s="52">
        <f>'[2]EXH I KIRKS 70'!H51</f>
        <v>0.437</v>
      </c>
      <c r="D29" s="53">
        <f>'[2]11 2012 Impact Support'!B66</f>
        <v>-3.7670000000000002E-2</v>
      </c>
      <c r="E29" s="52"/>
      <c r="F29" s="54">
        <f>SUM(B29+D29)</f>
        <v>0.39933000000000002</v>
      </c>
      <c r="G29" s="54"/>
      <c r="H29" s="49"/>
      <c r="I29" s="55"/>
      <c r="L29" s="56"/>
      <c r="M29" s="57"/>
      <c r="N29" s="60"/>
    </row>
    <row r="30" spans="1:15" ht="15" x14ac:dyDescent="0.2">
      <c r="A30" s="34" t="s">
        <v>25</v>
      </c>
      <c r="B30" s="58">
        <v>0</v>
      </c>
      <c r="D30" s="59">
        <v>0</v>
      </c>
      <c r="E30" s="58"/>
      <c r="F30" s="54">
        <f>SUM(B30+D30)</f>
        <v>0</v>
      </c>
      <c r="G30" s="54"/>
      <c r="H30" s="49"/>
      <c r="I30" s="55"/>
      <c r="L30" s="56"/>
      <c r="M30" s="57"/>
    </row>
    <row r="31" spans="1:15" ht="15" x14ac:dyDescent="0.2">
      <c r="A31" s="61"/>
      <c r="B31" s="9"/>
      <c r="D31" s="47"/>
      <c r="E31" s="9"/>
      <c r="F31" s="48"/>
      <c r="G31" s="48"/>
      <c r="H31" s="49"/>
      <c r="I31" s="55"/>
      <c r="L31" s="56"/>
    </row>
    <row r="32" spans="1:15" ht="15" x14ac:dyDescent="0.2">
      <c r="A32" s="34" t="s">
        <v>27</v>
      </c>
      <c r="B32" s="9"/>
      <c r="D32" s="47"/>
      <c r="E32" s="9"/>
      <c r="F32" s="48"/>
      <c r="G32" s="48"/>
      <c r="H32" s="49"/>
      <c r="I32" s="55"/>
      <c r="L32" s="56"/>
    </row>
    <row r="33" spans="1:15" ht="15" x14ac:dyDescent="0.2">
      <c r="A33" s="34" t="s">
        <v>23</v>
      </c>
      <c r="B33" s="52">
        <f>'[2]EXH I NE 97'!H45</f>
        <v>0.4713</v>
      </c>
      <c r="D33" s="62">
        <f>'[2]11 2012 Impact Support'!B20</f>
        <v>-1.4430000000000002E-2</v>
      </c>
      <c r="E33" s="52"/>
      <c r="F33" s="54">
        <f>SUM(B33+D33)</f>
        <v>0.45687</v>
      </c>
      <c r="G33" s="54"/>
      <c r="H33" s="49"/>
      <c r="I33" s="55"/>
      <c r="L33" s="56"/>
      <c r="M33" s="57"/>
      <c r="O33" s="8"/>
    </row>
    <row r="34" spans="1:15" ht="15" x14ac:dyDescent="0.2">
      <c r="A34" s="34" t="s">
        <v>24</v>
      </c>
      <c r="B34" s="52">
        <f>'[2]EXH I NE 97'!H47</f>
        <v>0.3836</v>
      </c>
      <c r="D34" s="63">
        <f>'[2]11 2012 Impact Support'!B12</f>
        <v>-3.4520000000000002E-2</v>
      </c>
      <c r="E34" s="52"/>
      <c r="F34" s="54">
        <f>SUM(B34+D34)</f>
        <v>0.34908</v>
      </c>
      <c r="G34" s="54"/>
      <c r="H34" s="49"/>
      <c r="I34" s="55"/>
      <c r="L34" s="56"/>
      <c r="M34" s="57"/>
    </row>
    <row r="35" spans="1:15" ht="15" x14ac:dyDescent="0.2">
      <c r="A35" s="35"/>
      <c r="B35" s="9"/>
      <c r="D35" s="64"/>
      <c r="E35" s="9"/>
      <c r="F35" s="48"/>
      <c r="G35" s="48"/>
      <c r="H35" s="49"/>
      <c r="I35" s="55"/>
      <c r="L35" s="56"/>
    </row>
    <row r="36" spans="1:15" ht="15" x14ac:dyDescent="0.2">
      <c r="A36" s="34" t="s">
        <v>28</v>
      </c>
      <c r="B36" s="9"/>
      <c r="D36" s="64"/>
      <c r="E36" s="9"/>
      <c r="F36" s="48"/>
      <c r="G36" s="48"/>
      <c r="H36" s="49"/>
      <c r="I36" s="55"/>
      <c r="L36" s="56"/>
    </row>
    <row r="37" spans="1:15" ht="15" x14ac:dyDescent="0.2">
      <c r="A37" s="34" t="s">
        <v>23</v>
      </c>
      <c r="B37" s="52">
        <f>'[2]EXH I SE 72'!H63</f>
        <v>0.61929999999999996</v>
      </c>
      <c r="D37" s="53">
        <f>'[2]11 2012 Impact Support'!B37</f>
        <v>-5.1889999999999999E-2</v>
      </c>
      <c r="F37" s="54">
        <f>SUM(B37+D37)</f>
        <v>0.56740999999999997</v>
      </c>
      <c r="G37" s="54"/>
      <c r="H37" s="49"/>
      <c r="I37" s="55"/>
      <c r="L37" s="56"/>
      <c r="M37" s="57"/>
      <c r="O37" s="8"/>
    </row>
    <row r="38" spans="1:15" ht="15" x14ac:dyDescent="0.2">
      <c r="A38" s="34" t="s">
        <v>24</v>
      </c>
      <c r="B38" s="52">
        <f>'[2]EXH I SE 72'!H65</f>
        <v>0.50249999999999995</v>
      </c>
      <c r="D38" s="53">
        <f>'[2]11 2012 Impact Support'!B30</f>
        <v>-7.2090000000000001E-2</v>
      </c>
      <c r="F38" s="54">
        <f>SUM(B38+D38)</f>
        <v>0.43040999999999996</v>
      </c>
      <c r="G38" s="54"/>
      <c r="H38" s="49"/>
      <c r="I38" s="55"/>
      <c r="L38" s="56"/>
      <c r="M38" s="57"/>
    </row>
    <row r="39" spans="1:15" ht="15" x14ac:dyDescent="0.2">
      <c r="A39" s="34"/>
      <c r="D39" s="65"/>
      <c r="F39" s="65"/>
      <c r="G39" s="65"/>
      <c r="H39" s="31"/>
    </row>
    <row r="40" spans="1:15" ht="15" x14ac:dyDescent="0.2">
      <c r="A40" s="34"/>
      <c r="B40" s="65"/>
      <c r="D40" s="65"/>
      <c r="E40" s="65"/>
      <c r="F40" s="65"/>
      <c r="G40" s="65"/>
      <c r="H40" s="66"/>
    </row>
    <row r="41" spans="1:15" ht="15" x14ac:dyDescent="0.2">
      <c r="A41" s="34"/>
      <c r="B41" s="65"/>
      <c r="D41" s="65"/>
      <c r="E41" s="65"/>
      <c r="F41" s="65"/>
      <c r="G41" s="65"/>
      <c r="H41" s="66"/>
    </row>
    <row r="42" spans="1:15" ht="15" x14ac:dyDescent="0.2">
      <c r="A42" s="34"/>
      <c r="B42" s="65"/>
      <c r="D42" s="65"/>
      <c r="E42" s="65"/>
      <c r="F42" s="65"/>
      <c r="G42" s="65"/>
      <c r="H42" s="66"/>
    </row>
    <row r="43" spans="1:15" ht="15" x14ac:dyDescent="0.2">
      <c r="A43" s="34"/>
      <c r="B43" s="65"/>
      <c r="C43" s="65"/>
      <c r="D43" s="65"/>
      <c r="E43" s="65"/>
      <c r="F43" s="65"/>
      <c r="G43" s="65"/>
      <c r="H43" s="66"/>
    </row>
    <row r="44" spans="1:15" ht="15.75" x14ac:dyDescent="0.25">
      <c r="A44" s="67"/>
      <c r="B44" s="68"/>
      <c r="C44" s="68"/>
      <c r="D44" s="68"/>
      <c r="E44" s="68"/>
      <c r="F44" s="68"/>
      <c r="G44" s="68"/>
      <c r="H44" s="69"/>
    </row>
    <row r="45" spans="1:15" ht="13.5" thickBot="1" x14ac:dyDescent="0.25">
      <c r="A45" s="70"/>
      <c r="B45" s="71"/>
      <c r="C45" s="71"/>
      <c r="D45" s="71"/>
      <c r="E45" s="71"/>
      <c r="F45" s="71"/>
      <c r="G45" s="71"/>
      <c r="H45" s="72"/>
    </row>
    <row r="46" spans="1:15" ht="13.5" thickTop="1" x14ac:dyDescent="0.2"/>
    <row r="47" spans="1:15" s="51" customFormat="1" ht="15" x14ac:dyDescent="0.25">
      <c r="A47" s="73" t="s">
        <v>29</v>
      </c>
      <c r="B47" s="74"/>
      <c r="C47" s="74"/>
      <c r="D47" s="93" t="s">
        <v>30</v>
      </c>
      <c r="E47" s="93"/>
      <c r="F47" s="93"/>
      <c r="G47" s="93"/>
      <c r="H47" s="93"/>
      <c r="I47" s="75"/>
      <c r="J47" s="76"/>
      <c r="K47" s="50"/>
      <c r="L47" s="77"/>
      <c r="N47" s="50"/>
    </row>
    <row r="48" spans="1:15" x14ac:dyDescent="0.2">
      <c r="A48" s="94" t="s">
        <v>31</v>
      </c>
      <c r="B48" s="95"/>
      <c r="C48" s="78"/>
      <c r="D48" s="96" t="s">
        <v>32</v>
      </c>
      <c r="E48" s="96"/>
      <c r="F48" s="96"/>
      <c r="G48" s="96"/>
      <c r="H48" s="96"/>
    </row>
    <row r="49" spans="1:14" s="87" customFormat="1" ht="15" x14ac:dyDescent="0.25">
      <c r="A49" s="79" t="s">
        <v>33</v>
      </c>
      <c r="B49" s="80"/>
      <c r="C49" s="81"/>
      <c r="D49" s="82"/>
      <c r="E49" s="82"/>
      <c r="F49" s="82"/>
      <c r="G49" s="83" t="s">
        <v>34</v>
      </c>
      <c r="H49" s="80"/>
      <c r="I49" s="84"/>
      <c r="J49" s="85"/>
      <c r="K49" s="84"/>
      <c r="L49" s="86"/>
      <c r="N49" s="84"/>
    </row>
    <row r="50" spans="1:14" x14ac:dyDescent="0.2">
      <c r="A50" s="88" t="s">
        <v>35</v>
      </c>
      <c r="D50" s="89" t="s">
        <v>36</v>
      </c>
      <c r="F50" s="78"/>
      <c r="G50" s="89" t="s">
        <v>37</v>
      </c>
      <c r="H50" s="78"/>
    </row>
    <row r="51" spans="1:14" x14ac:dyDescent="0.2">
      <c r="B51" s="78"/>
      <c r="C51" s="78"/>
      <c r="D51" s="78"/>
      <c r="E51" s="78"/>
      <c r="F51" s="78"/>
      <c r="G51" s="78"/>
      <c r="H51" s="78"/>
    </row>
    <row r="52" spans="1:14" x14ac:dyDescent="0.2">
      <c r="B52" s="78"/>
      <c r="C52" s="78"/>
      <c r="D52" s="78"/>
      <c r="E52" s="78"/>
      <c r="F52" s="78"/>
      <c r="G52" s="78"/>
      <c r="H52" s="78"/>
    </row>
  </sheetData>
  <mergeCells count="4">
    <mergeCell ref="A12:H12"/>
    <mergeCell ref="D47:H47"/>
    <mergeCell ref="A48:B48"/>
    <mergeCell ref="D48:H48"/>
  </mergeCells>
  <printOptions horizontalCentered="1"/>
  <pageMargins left="0" right="0" top="0" bottom="0" header="0" footer="0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44</vt:lpstr>
      <vt:lpstr>'Sheet 44'!Print_Area</vt:lpstr>
    </vt:vector>
  </TitlesOfParts>
  <Company>Liberty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2012-10-17T13:42:32Z</dcterms:created>
  <dcterms:modified xsi:type="dcterms:W3CDTF">2012-10-17T14:07:33Z</dcterms:modified>
</cp:coreProperties>
</file>