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EO-2018-0211 MEEIA 3\Pleadings\Filing of MEEIA 3 - 5.13.2020 Ext 2022\Attachments to Application\"/>
    </mc:Choice>
  </mc:AlternateContent>
  <bookViews>
    <workbookView xWindow="0" yWindow="0" windowWidth="17280" windowHeight="8445"/>
  </bookViews>
  <sheets>
    <sheet name="EO-TOTAL (PY2022)" sheetId="1" r:id="rId1"/>
    <sheet name="PY4-PY2022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abase">#REF!</definedName>
    <definedName name="adj_ues_nres">'[1]Data Summary'!#REF!</definedName>
    <definedName name="adj_ues_res">'[1]Data Summary'!#REF!</definedName>
    <definedName name="APPK_profile">#REF!</definedName>
    <definedName name="APPK_profilekW">#REF!</definedName>
    <definedName name="AVGcool">#REF!</definedName>
    <definedName name="AVGheat">#REF!</definedName>
    <definedName name="AvoidedCost">#REF!</definedName>
    <definedName name="awrap">#REF!</definedName>
    <definedName name="Cadmus_Valid_LED">'[2]Raw Cadmus Survey Data'!$DI:$DI</definedName>
    <definedName name="CF">#REF!</definedName>
    <definedName name="CFlighting">#REF!</definedName>
    <definedName name="Changing_Cell">#REF!</definedName>
    <definedName name="chart_title">#REF!</definedName>
    <definedName name="ConF">#REF!</definedName>
    <definedName name="coupon_fr">#REF!</definedName>
    <definedName name="Coupon_ISR">#REF!</definedName>
    <definedName name="Coupon_LKG">#REF!</definedName>
    <definedName name="coupon_me">#REF!</definedName>
    <definedName name="coupon_ntg">#REF!</definedName>
    <definedName name="coupon_so">#REF!</definedName>
    <definedName name="Cp">#REF!</definedName>
    <definedName name="DAYS">#REF!</definedName>
    <definedName name="DeltaGPM">#REF!</definedName>
    <definedName name="deltaT">#REF!</definedName>
    <definedName name="den">#REF!</definedName>
    <definedName name="DesignDetails">#REF!</definedName>
    <definedName name="Diameter">#REF!</definedName>
    <definedName name="ductRESULTS">#REF!</definedName>
    <definedName name="EDR">#REF!</definedName>
    <definedName name="EERafter">#REF!</definedName>
    <definedName name="EERBefore">#REF!</definedName>
    <definedName name="EFbase">#REF!</definedName>
    <definedName name="EndRef">#REF!</definedName>
    <definedName name="Endrow">#REF!</definedName>
    <definedName name="ESFcool">#REF!</definedName>
    <definedName name="ESFheat">#REF!</definedName>
    <definedName name="EUEx">#REF!</definedName>
    <definedName name="EUNew">#REF!</definedName>
    <definedName name="FAdays">#REF!</definedName>
    <definedName name="FAdeltaGPM">#REF!</definedName>
    <definedName name="FauCp">#REF!</definedName>
    <definedName name="FaucTime">#REF!</definedName>
    <definedName name="FauDen">#REF!</definedName>
    <definedName name="FauRE">#REF!</definedName>
    <definedName name="FauTin">#REF!</definedName>
    <definedName name="Finished">'[2]Raw Cadmus Survey Data'!$F:$F</definedName>
    <definedName name="HCIFd">#REF!</definedName>
    <definedName name="HCIFe">#REF!</definedName>
    <definedName name="HDD">#REF!</definedName>
    <definedName name="Height">#REF!</definedName>
    <definedName name="HEW_LED">'[2]Raw Cadmus Survey Data'!$O:$O</definedName>
    <definedName name="HEW_Valid_LED">'[2]Raw Cadmus Survey Data'!$CI:$CI</definedName>
    <definedName name="HOU_NRES">'[3]Input Values'!$C$32</definedName>
    <definedName name="HOU_Res">'[3]Input Values'!$C$31</definedName>
    <definedName name="HOURRES">#REF!</definedName>
    <definedName name="HOURSNRES">#REF!</definedName>
    <definedName name="HP">#REF!</definedName>
    <definedName name="HPfive">#REF!</definedName>
    <definedName name="HPfour">#REF!</definedName>
    <definedName name="HPfpur">#REF!</definedName>
    <definedName name="HPsix">#REF!</definedName>
    <definedName name="HPthree">#REF!</definedName>
    <definedName name="HPtwo">#REF!</definedName>
    <definedName name="HVAC_Sens">'[4]EO-TOTAL Proposed'!$D$23</definedName>
    <definedName name="ISR">#REF!</definedName>
    <definedName name="L">#REF!</definedName>
    <definedName name="Ldays">#REF!</definedName>
    <definedName name="LHours">#REF!</definedName>
    <definedName name="LKG">#REF!</definedName>
    <definedName name="LWHF">#REF!</definedName>
    <definedName name="markdown_fr">#REF!</definedName>
    <definedName name="Markdown_ISR">#REF!</definedName>
    <definedName name="Markdown_LKG">#REF!</definedName>
    <definedName name="markdown_me">#REF!</definedName>
    <definedName name="markdown_ntg">#REF!</definedName>
    <definedName name="markdown_so">#REF!</definedName>
    <definedName name="MM_BldgType">#REF!</definedName>
    <definedName name="MM_CompAirList">#REF!</definedName>
    <definedName name="MM_EMSList">#REF!</definedName>
    <definedName name="MM_EndUseList">#REF!</definedName>
    <definedName name="MM_EnvList">#REF!</definedName>
    <definedName name="MM_FoodServList">#REF!</definedName>
    <definedName name="MM_FuelList">#REF!</definedName>
    <definedName name="MM_HVACList">#REF!</definedName>
    <definedName name="MM_IncentChangeList">#REF!</definedName>
    <definedName name="MM_IncentiveDistribution">#REF!</definedName>
    <definedName name="MM_IncentList">#REF!</definedName>
    <definedName name="MM_LaudryList">#REF!</definedName>
    <definedName name="MM_LgtList">#REF!</definedName>
    <definedName name="MM_OtherList">#REF!</definedName>
    <definedName name="MM_ProcessList">#REF!</definedName>
    <definedName name="MM_ProgTypeList">#REF!</definedName>
    <definedName name="MM_RefList">#REF!</definedName>
    <definedName name="MM_ReplacementType">#REF!</definedName>
    <definedName name="MM_SysTypeList">#REF!</definedName>
    <definedName name="MM_TRMList">#REF!</definedName>
    <definedName name="MM_WHList">#REF!</definedName>
    <definedName name="MM_YesNoList">#REF!</definedName>
    <definedName name="Month">#REF!</definedName>
    <definedName name="net_ues_nres">'[1]Data Summary'!#REF!</definedName>
    <definedName name="net_ues_res">'[1]Data Summary'!#REF!</definedName>
    <definedName name="New_LED">'[2]Raw Cadmus Survey Data'!$DJ:$DJ</definedName>
    <definedName name="NoFauc">#REF!</definedName>
    <definedName name="NonIncent_Elec">#REF!</definedName>
    <definedName name="NonIncent_Gas">#REF!</definedName>
    <definedName name="NoPpl">#REF!</definedName>
    <definedName name="P">#REF!</definedName>
    <definedName name="PctRes">'[3]Input Values'!$C$35</definedName>
    <definedName name="PerDays">#REF!</definedName>
    <definedName name="Persist_LED">'[2]Raw Cadmus Survey Data'!$CJ:$CJ</definedName>
    <definedName name="PonBase">#REF!</definedName>
    <definedName name="_xlnm.Print_Area" localSheetId="0">'EO-TOTAL (PY2022)'!$C$1:$I$12</definedName>
    <definedName name="PusePer">#REF!</definedName>
    <definedName name="qout">#REF!</definedName>
    <definedName name="Rair">#REF!</definedName>
    <definedName name="Ratio">[5]Inputs!$C$28</definedName>
    <definedName name="Rduct">#REF!</definedName>
    <definedName name="rduct_rr">'[6]Bob Results'!$AT$68</definedName>
    <definedName name="RE">#REF!</definedName>
    <definedName name="REbase">#REF!</definedName>
    <definedName name="RESPCT">#REF!</definedName>
    <definedName name="Rexist">#REF!</definedName>
    <definedName name="Rnew">#REF!</definedName>
    <definedName name="Rwrap">#REF!</definedName>
    <definedName name="SEER">#REF!</definedName>
    <definedName name="Set_Cell">#REF!</definedName>
    <definedName name="SHCp">#REF!</definedName>
    <definedName name="SHdays">#REF!</definedName>
    <definedName name="SHDen">#REF!</definedName>
    <definedName name="Showerheads">#REF!</definedName>
    <definedName name="SHRE">#REF!</definedName>
    <definedName name="SHtime">#REF!</definedName>
    <definedName name="SHTin">#REF!</definedName>
    <definedName name="smd_fr">#REF!</definedName>
    <definedName name="SMD_ISR">#REF!</definedName>
    <definedName name="SMD_LKG">#REF!</definedName>
    <definedName name="smd_me">#REF!</definedName>
    <definedName name="smd_ntg">#REF!</definedName>
    <definedName name="smd_so">#REF!</definedName>
    <definedName name="solver_adj" localSheetId="0" hidden="1">'EO-TOTAL (PY2022)'!#REF!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'EO-TOTAL (PY2022)'!$G$28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amb">#REF!</definedName>
    <definedName name="TFauc">#REF!</definedName>
    <definedName name="Tin">#REF!</definedName>
    <definedName name="Tm">[5]Inputs!$C$23</definedName>
    <definedName name="Ts">[5]Inputs!$C$24</definedName>
    <definedName name="Tshower">#REF!</definedName>
    <definedName name="TTank">#REF!</definedName>
    <definedName name="TuneEFLHcool">#REF!</definedName>
    <definedName name="UABase">#REF!</definedName>
    <definedName name="ubase">#REF!</definedName>
    <definedName name="ues_nres">'[1]Data Summary'!#REF!</definedName>
    <definedName name="ues_res">'[1]Data Summary'!#REF!</definedName>
    <definedName name="UnitTons">#REF!</definedName>
    <definedName name="usage">#REF!</definedName>
    <definedName name="Va">#REF!</definedName>
    <definedName name="Vs">#REF!</definedName>
    <definedName name="WB_10.5W">#REF!</definedName>
    <definedName name="WB_10W">#REF!</definedName>
    <definedName name="WB_12W">#REF!</definedName>
    <definedName name="WB_15W">#REF!</definedName>
    <definedName name="WB_15WFlood">#REF!</definedName>
    <definedName name="WB_18WFlood">#REF!</definedName>
    <definedName name="WB_20W">#REF!</definedName>
    <definedName name="WB_4W">#REF!</definedName>
    <definedName name="WB_8W">#REF!</definedName>
    <definedName name="Wcfl13">#REF!</definedName>
    <definedName name="Wcfl18">#REF!</definedName>
    <definedName name="Wcfl23">#REF!</definedName>
    <definedName name="WE_10.5W">#REF!</definedName>
    <definedName name="WE_10W">#REF!</definedName>
    <definedName name="WE_12W">#REF!</definedName>
    <definedName name="WE_15W">#REF!</definedName>
    <definedName name="WE_15WFlood">#REF!</definedName>
    <definedName name="WE_18WFlood">#REF!</definedName>
    <definedName name="WE_20W">#REF!</definedName>
    <definedName name="WE_4W">#REF!</definedName>
    <definedName name="WE_8W">#REF!</definedName>
    <definedName name="WHC">#REF!</definedName>
    <definedName name="WHF_Nres">'[3]Input Values'!$C$34</definedName>
    <definedName name="WHF_Res">'[3]Input Values'!$C$33</definedName>
    <definedName name="WHFNRES">#REF!</definedName>
    <definedName name="WHFRES">#REF!</definedName>
    <definedName name="WHFRES_Coupon">#REF!</definedName>
    <definedName name="WHFRES_Markdown">#REF!</definedName>
    <definedName name="WHFRES_SMD">#REF!</definedName>
    <definedName name="Winc100">#REF!</definedName>
    <definedName name="Winc60">#REF!</definedName>
    <definedName name="Winc7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5" l="1"/>
  <c r="C46" i="5"/>
  <c r="I46" i="5" s="1"/>
  <c r="H40" i="5"/>
  <c r="F40" i="5"/>
  <c r="G40" i="5" s="1"/>
  <c r="I40" i="5"/>
  <c r="C37" i="5"/>
  <c r="H34" i="5"/>
  <c r="G34" i="5"/>
  <c r="F34" i="5"/>
  <c r="I34" i="5"/>
  <c r="C31" i="5"/>
  <c r="H28" i="5"/>
  <c r="F28" i="5"/>
  <c r="G28" i="5" s="1"/>
  <c r="I28" i="5" s="1"/>
  <c r="D28" i="5"/>
  <c r="C28" i="5"/>
  <c r="C25" i="5"/>
  <c r="H22" i="5"/>
  <c r="E22" i="5"/>
  <c r="F22" i="5" s="1"/>
  <c r="G22" i="5" s="1"/>
  <c r="C22" i="5"/>
  <c r="J22" i="5" s="1"/>
  <c r="M16" i="5"/>
  <c r="F16" i="5"/>
  <c r="M10" i="5"/>
  <c r="I10" i="5"/>
  <c r="J10" i="5" s="1"/>
  <c r="N10" i="5" s="1"/>
  <c r="P10" i="5" s="1"/>
  <c r="G10" i="5"/>
  <c r="E10" i="5"/>
  <c r="G11" i="1"/>
  <c r="H11" i="1" s="1"/>
  <c r="G9" i="1"/>
  <c r="H9" i="1" s="1"/>
  <c r="G8" i="1"/>
  <c r="G7" i="1"/>
  <c r="H7" i="1" s="1"/>
  <c r="G6" i="1"/>
  <c r="H6" i="1" s="1"/>
  <c r="G5" i="1"/>
  <c r="H5" i="1" s="1"/>
  <c r="G4" i="1"/>
  <c r="G46" i="5" l="1"/>
  <c r="G12" i="1"/>
  <c r="H4" i="1"/>
  <c r="E16" i="5"/>
  <c r="G16" i="5" s="1"/>
  <c r="N16" i="5" s="1"/>
  <c r="P16" i="5" s="1"/>
  <c r="I2" i="5" s="1"/>
  <c r="I16" i="5"/>
  <c r="J16" i="5" s="1"/>
  <c r="H8" i="1"/>
  <c r="H12" i="1" l="1"/>
</calcChain>
</file>

<file path=xl/sharedStrings.xml><?xml version="1.0" encoding="utf-8"?>
<sst xmlns="http://schemas.openxmlformats.org/spreadsheetml/2006/main" count="221" uniqueCount="92">
  <si>
    <t>Ameren Missouri - MEEIA 2019-21 Earnings Opportunity Summary - Modifications for 2022</t>
  </si>
  <si>
    <t>Performance Metric</t>
  </si>
  <si>
    <t>Payout Rate</t>
  </si>
  <si>
    <t>Payout Unit</t>
  </si>
  <si>
    <t>2022 Target</t>
  </si>
  <si>
    <t>2022 Payout</t>
  </si>
  <si>
    <t>2022 Cap Dollars</t>
  </si>
  <si>
    <t>Cap % Multiplier</t>
  </si>
  <si>
    <r>
      <rPr>
        <b/>
        <sz val="11"/>
        <color theme="1"/>
        <rFont val="Calibri"/>
        <family val="2"/>
        <scheme val="minor"/>
      </rPr>
      <t>Low Income Multi Family</t>
    </r>
    <r>
      <rPr>
        <sz val="11"/>
        <color theme="1"/>
        <rFont val="Calibri"/>
        <family val="2"/>
        <scheme val="minor"/>
      </rPr>
      <t>:
Criteria will be the average Percent Energy Savings Per Property multiplied by actual spend relative to approved budget (up to 100%)</t>
    </r>
  </si>
  <si>
    <t>($/Basis Point) x ($Spend/$Budget)</t>
  </si>
  <si>
    <r>
      <rPr>
        <b/>
        <sz val="11"/>
        <color theme="1"/>
        <rFont val="Calibri"/>
        <family val="2"/>
        <scheme val="minor"/>
      </rPr>
      <t>Low Income Single Family Incl. Mobile Homes</t>
    </r>
    <r>
      <rPr>
        <sz val="11"/>
        <color theme="1"/>
        <rFont val="Calibri"/>
        <family val="2"/>
        <scheme val="minor"/>
      </rPr>
      <t>:
criteria will be Average Percent Energy Savings Per Property; 85% Spend Threshold  (admin. + incentive; excludes energy efficiency grants)</t>
    </r>
  </si>
  <si>
    <t>$ / Basis Point</t>
  </si>
  <si>
    <r>
      <rPr>
        <b/>
        <sz val="11"/>
        <color theme="1"/>
        <rFont val="Calibri"/>
        <family val="2"/>
        <scheme val="minor"/>
      </rPr>
      <t xml:space="preserve">Home Energy Report:   
</t>
    </r>
    <r>
      <rPr>
        <sz val="11"/>
        <color theme="1"/>
        <rFont val="Calibri"/>
        <family val="2"/>
        <scheme val="minor"/>
      </rPr>
      <t>criteria will be the evaluated MWh savings; TRC &gt; 1.0 Threshold for PY2020, PY2021, &amp; PY2022</t>
    </r>
  </si>
  <si>
    <t>$/MWh</t>
  </si>
  <si>
    <r>
      <rPr>
        <b/>
        <sz val="11"/>
        <color theme="1"/>
        <rFont val="Calibri"/>
        <family val="2"/>
        <scheme val="minor"/>
      </rPr>
      <t>Pays:</t>
    </r>
    <r>
      <rPr>
        <sz val="11"/>
        <color theme="1"/>
        <rFont val="Calibri"/>
        <family val="2"/>
        <scheme val="minor"/>
      </rPr>
      <t xml:space="preserve">
criteria will be 5% of the financing amount that has been subscribed</t>
    </r>
  </si>
  <si>
    <t>Percentage</t>
  </si>
  <si>
    <r>
      <rPr>
        <b/>
        <sz val="11"/>
        <color theme="1"/>
        <rFont val="Calibri"/>
        <family val="2"/>
        <scheme val="minor"/>
      </rPr>
      <t xml:space="preserve">EE MWh:
</t>
    </r>
    <r>
      <rPr>
        <sz val="11"/>
        <color theme="1"/>
        <rFont val="Calibri"/>
        <family val="2"/>
        <scheme val="minor"/>
      </rPr>
      <t>criteria will be the evaluated 1st yr incremental MWh savings excluding HER, MF and SF Low Income, Business Social Services, PAYS and DR programs.</t>
    </r>
  </si>
  <si>
    <r>
      <rPr>
        <b/>
        <sz val="11"/>
        <color theme="1"/>
        <rFont val="Calibri"/>
        <family val="2"/>
        <scheme val="minor"/>
      </rPr>
      <t xml:space="preserve">EE MW:
</t>
    </r>
    <r>
      <rPr>
        <sz val="11"/>
        <color theme="1"/>
        <rFont val="Calibri"/>
        <family val="2"/>
        <scheme val="minor"/>
      </rPr>
      <t>criteria will be the evaluated 1st yr incremental MW savings excluding HER, MF and SF Low Income Programs, Business Social Service, PAYS, and DR programs.</t>
    </r>
  </si>
  <si>
    <t>$/MW</t>
  </si>
  <si>
    <r>
      <rPr>
        <b/>
        <sz val="11"/>
        <rFont val="Calibri"/>
        <family val="2"/>
        <scheme val="minor"/>
      </rPr>
      <t>Demand Response:</t>
    </r>
    <r>
      <rPr>
        <sz val="11"/>
        <rFont val="Calibri"/>
        <family val="2"/>
        <scheme val="minor"/>
      </rPr>
      <t xml:space="preserve"> 
criteria will be cumulative evaluated MW enrolled, coincident with system peak @ design criteria</t>
    </r>
  </si>
  <si>
    <t>Total</t>
  </si>
  <si>
    <t>Static Inputs-DO NOT CHANGE</t>
  </si>
  <si>
    <t>Earnings Opportunity Calculator</t>
  </si>
  <si>
    <t>Evaluation/Actual Inputs</t>
  </si>
  <si>
    <t>Total EO Payout</t>
  </si>
  <si>
    <t>Formula</t>
  </si>
  <si>
    <t>EO Payout Amount</t>
  </si>
  <si>
    <t>Low-Income Multifamily</t>
  </si>
  <si>
    <t>Description</t>
  </si>
  <si>
    <t>Program Cost Budget 
(Admin + Incentive)</t>
  </si>
  <si>
    <t>Budget Threshold Metric (%)</t>
  </si>
  <si>
    <t>Budget Threshold Metric ($)</t>
  </si>
  <si>
    <t>Actual Spend 
(Admin + Incentive)</t>
  </si>
  <si>
    <t>Budget Threshold Multiplier 
(0% or 100%)</t>
  </si>
  <si>
    <t>Evaluated First Year Incremental kWh</t>
  </si>
  <si>
    <t>12 Months Usage for Participating Properties</t>
  </si>
  <si>
    <t>Average kWh Savings Per Property</t>
  </si>
  <si>
    <t>EO Target (%)</t>
  </si>
  <si>
    <t>EO Cap Multiplier</t>
  </si>
  <si>
    <t>EO Maximum (%)</t>
  </si>
  <si>
    <t>EO Eligible Performance (%)</t>
  </si>
  <si>
    <t>Payout Amount per Unit 
(Basis Point)</t>
  </si>
  <si>
    <t>EO Payout Amount ($)</t>
  </si>
  <si>
    <t>Source</t>
  </si>
  <si>
    <t>Approved Plan</t>
  </si>
  <si>
    <t>Calculation</t>
  </si>
  <si>
    <t>Evaluation Report</t>
  </si>
  <si>
    <t>Evaluation Report/
Billing System</t>
  </si>
  <si>
    <t>Column ref</t>
  </si>
  <si>
    <t>a</t>
  </si>
  <si>
    <t>b</t>
  </si>
  <si>
    <t>c=a*b</t>
  </si>
  <si>
    <t>d</t>
  </si>
  <si>
    <t>e=if d &gt;=c then 100%, else 0%</t>
  </si>
  <si>
    <t>f</t>
  </si>
  <si>
    <t>g</t>
  </si>
  <si>
    <t>h=f/g</t>
  </si>
  <si>
    <t>i</t>
  </si>
  <si>
    <t>j</t>
  </si>
  <si>
    <t>k=i*j</t>
  </si>
  <si>
    <t>l=e*[minimum of (h or k)]</t>
  </si>
  <si>
    <t>m</t>
  </si>
  <si>
    <t>n=l*100*m</t>
  </si>
  <si>
    <t>Low-Income Single Family (Excluding Efficiency Home Grants)</t>
  </si>
  <si>
    <t>Home Energy Report</t>
  </si>
  <si>
    <t>Evaluated MWh savings for the HER</t>
  </si>
  <si>
    <t>EO Target (MWh)</t>
  </si>
  <si>
    <t>EO Eligible Performance (MW)</t>
  </si>
  <si>
    <t>Payout Amount per Unit (MWh)</t>
  </si>
  <si>
    <t>c</t>
  </si>
  <si>
    <t>d=b*c</t>
  </si>
  <si>
    <t>e=minimum of (a or d)</t>
  </si>
  <si>
    <t>g=e*f</t>
  </si>
  <si>
    <t>EE MWh</t>
  </si>
  <si>
    <t>EO Target (MW)</t>
  </si>
  <si>
    <t>EO Maximum (MW)</t>
  </si>
  <si>
    <t>Payout Amount per Unit (MW)</t>
  </si>
  <si>
    <t>DR Cumulative Enrolled MW</t>
  </si>
  <si>
    <t>Evaluated cumulative MW capability, coincident with system peak @ design criteria</t>
  </si>
  <si>
    <t>Company Records to General Ledger 
(Project Code)</t>
  </si>
  <si>
    <t>EO Maximum (MWh)</t>
  </si>
  <si>
    <t>PY2022</t>
  </si>
  <si>
    <t>e=if d &gt;=a then 100%, else d/a</t>
  </si>
  <si>
    <t>n=l*100*m*e</t>
  </si>
  <si>
    <t>TRC Threshold Metric (TRC&gt;1.0)</t>
  </si>
  <si>
    <t>h=e*f</t>
  </si>
  <si>
    <t>Residential PAYS</t>
  </si>
  <si>
    <t>EO Target (subscribed Financing)</t>
  </si>
  <si>
    <t>Payout Amount per Unit (%)</t>
  </si>
  <si>
    <t>d=a</t>
  </si>
  <si>
    <t>N/A</t>
  </si>
  <si>
    <t>EE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</si>
</sst>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_(&quot;$&quot;* #,##0_);_(&quot;$&quot;* \(#,##0\);_(&quot;$&quot;* &quot;-&quot;??_);_(@_)"/>
    <numFmt numFmtId="168" formatCode="_(* #,##0.0_);_(* \(#,##0.0\);_(* &quot;-&quot;??_);_(@_)"/>
    <numFmt numFmtId="169" formatCode="&quot;$&quot;#,##0.00"/>
    <numFmt numFmtId="170" formatCode="#,##0.000"/>
    <numFmt numFmtId="171" formatCode="_(* #,##0.0000000_);_(* \(#,##0.0000000\);_(* &quot;-&quot;??_);_(@_)"/>
    <numFmt numFmtId="172" formatCode="_(* #,##0.000000_);_(* \(#,##0.000000\);_(* &quot;-&quot;??_);_(@_)"/>
    <numFmt numFmtId="173" formatCode="0.000%"/>
    <numFmt numFmtId="174" formatCode="#,##0.0_);\(#,##0.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theme="4"/>
      </patternFill>
    </fill>
    <fill>
      <patternFill patternType="solid">
        <fgColor theme="0" tint="-0.499984740745262"/>
        <bgColor theme="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/>
      <bottom style="thin">
        <color theme="7" tint="0.39994506668294322"/>
      </bottom>
      <diagonal/>
    </border>
    <border>
      <left/>
      <right style="medium">
        <color indexed="64"/>
      </right>
      <top/>
      <bottom style="thin">
        <color theme="7" tint="0.59999389629810485"/>
      </bottom>
      <diagonal/>
    </border>
    <border>
      <left/>
      <right/>
      <top/>
      <bottom style="thin">
        <color theme="7" tint="0.39994506668294322"/>
      </bottom>
      <diagonal/>
    </border>
    <border>
      <left style="thin">
        <color indexed="64"/>
      </left>
      <right style="medium">
        <color indexed="64"/>
      </right>
      <top/>
      <bottom style="thin">
        <color theme="7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7" tint="0.59999389629810485"/>
      </bottom>
      <diagonal/>
    </border>
    <border>
      <left style="medium">
        <color indexed="64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/>
      <bottom style="thin">
        <color theme="7" tint="0.59999389629810485"/>
      </bottom>
      <diagonal/>
    </border>
    <border>
      <left style="medium">
        <color indexed="64"/>
      </left>
      <right style="medium">
        <color indexed="64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indexed="64"/>
      </left>
      <right style="medium">
        <color indexed="64"/>
      </right>
      <top/>
      <bottom style="thin">
        <color theme="7" tint="0.39994506668294322"/>
      </bottom>
      <diagonal/>
    </border>
    <border>
      <left style="medium">
        <color indexed="64"/>
      </left>
      <right style="medium">
        <color indexed="64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indexed="64"/>
      </left>
      <right/>
      <top style="thin">
        <color theme="7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7" tint="0.39994506668294322"/>
      </top>
      <bottom style="thin">
        <color indexed="64"/>
      </bottom>
      <diagonal/>
    </border>
    <border>
      <left/>
      <right/>
      <top style="thin">
        <color theme="7" tint="0.399945066682943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7" tint="0.399945066682943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7" tint="0.3999450666829432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Fill="1" applyBorder="1" applyAlignment="1">
      <alignment horizontal="right"/>
    </xf>
    <xf numFmtId="164" fontId="0" fillId="0" borderId="0" xfId="1" applyNumberFormat="1" applyFont="1"/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0" fillId="5" borderId="7" xfId="0" applyFont="1" applyFill="1" applyBorder="1" applyAlignment="1">
      <alignment vertical="center" wrapText="1"/>
    </xf>
    <xf numFmtId="5" fontId="0" fillId="5" borderId="8" xfId="0" applyNumberFormat="1" applyFont="1" applyFill="1" applyBorder="1" applyAlignment="1">
      <alignment horizontal="center" vertical="center"/>
    </xf>
    <xf numFmtId="165" fontId="0" fillId="5" borderId="9" xfId="0" applyNumberFormat="1" applyFont="1" applyFill="1" applyBorder="1" applyAlignment="1">
      <alignment horizontal="center" vertical="center" wrapText="1"/>
    </xf>
    <xf numFmtId="9" fontId="0" fillId="6" borderId="8" xfId="3" applyNumberFormat="1" applyFont="1" applyFill="1" applyBorder="1" applyAlignment="1">
      <alignment horizontal="center" vertical="center"/>
    </xf>
    <xf numFmtId="165" fontId="0" fillId="5" borderId="10" xfId="0" applyNumberFormat="1" applyFont="1" applyFill="1" applyBorder="1" applyAlignment="1">
      <alignment horizontal="center" vertical="center"/>
    </xf>
    <xf numFmtId="165" fontId="0" fillId="5" borderId="11" xfId="0" applyNumberFormat="1" applyFont="1" applyFill="1" applyBorder="1" applyAlignment="1">
      <alignment horizontal="center" vertical="center"/>
    </xf>
    <xf numFmtId="166" fontId="0" fillId="5" borderId="12" xfId="3" applyNumberFormat="1" applyFont="1" applyFill="1" applyBorder="1" applyAlignment="1">
      <alignment horizontal="center" vertical="center"/>
    </xf>
    <xf numFmtId="43" fontId="0" fillId="0" borderId="0" xfId="1" applyNumberFormat="1" applyFont="1"/>
    <xf numFmtId="9" fontId="0" fillId="0" borderId="0" xfId="3" applyFont="1"/>
    <xf numFmtId="44" fontId="0" fillId="0" borderId="0" xfId="0" applyNumberFormat="1"/>
    <xf numFmtId="0" fontId="0" fillId="7" borderId="13" xfId="0" applyFont="1" applyFill="1" applyBorder="1" applyAlignment="1">
      <alignment vertical="center" wrapText="1"/>
    </xf>
    <xf numFmtId="165" fontId="7" fillId="0" borderId="14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 wrapText="1"/>
    </xf>
    <xf numFmtId="9" fontId="0" fillId="0" borderId="8" xfId="3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6" fontId="0" fillId="0" borderId="15" xfId="3" applyNumberFormat="1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vertical="center" wrapText="1"/>
    </xf>
    <xf numFmtId="7" fontId="0" fillId="5" borderId="8" xfId="0" applyNumberFormat="1" applyFont="1" applyFill="1" applyBorder="1" applyAlignment="1">
      <alignment horizontal="center" vertical="center"/>
    </xf>
    <xf numFmtId="167" fontId="0" fillId="5" borderId="10" xfId="0" applyNumberFormat="1" applyFont="1" applyFill="1" applyBorder="1" applyAlignment="1">
      <alignment horizontal="center" vertical="center"/>
    </xf>
    <xf numFmtId="164" fontId="0" fillId="5" borderId="8" xfId="1" applyNumberFormat="1" applyFont="1" applyFill="1" applyBorder="1" applyAlignment="1">
      <alignment horizontal="center" vertical="center"/>
    </xf>
    <xf numFmtId="166" fontId="0" fillId="5" borderId="16" xfId="3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wrapText="1"/>
    </xf>
    <xf numFmtId="9" fontId="0" fillId="0" borderId="8" xfId="0" applyNumberFormat="1" applyFont="1" applyFill="1" applyBorder="1" applyAlignment="1">
      <alignment horizontal="center" vertical="center"/>
    </xf>
    <xf numFmtId="167" fontId="0" fillId="8" borderId="10" xfId="0" applyNumberFormat="1" applyFont="1" applyFill="1" applyBorder="1" applyAlignment="1">
      <alignment horizontal="center" vertical="center"/>
    </xf>
    <xf numFmtId="5" fontId="0" fillId="0" borderId="8" xfId="1" applyNumberFormat="1" applyFont="1" applyFill="1" applyBorder="1" applyAlignment="1">
      <alignment horizontal="center" vertical="center"/>
    </xf>
    <xf numFmtId="166" fontId="0" fillId="0" borderId="16" xfId="3" applyNumberFormat="1" applyFont="1" applyFill="1" applyBorder="1" applyAlignment="1">
      <alignment horizontal="center" vertical="center"/>
    </xf>
    <xf numFmtId="168" fontId="0" fillId="5" borderId="8" xfId="1" applyNumberFormat="1" applyFont="1" applyFill="1" applyBorder="1" applyAlignment="1">
      <alignment horizontal="left" vertical="center" indent="1"/>
    </xf>
    <xf numFmtId="166" fontId="0" fillId="5" borderId="17" xfId="3" applyNumberFormat="1" applyFont="1" applyFill="1" applyBorder="1" applyAlignment="1">
      <alignment horizontal="center" vertical="center"/>
    </xf>
    <xf numFmtId="166" fontId="0" fillId="0" borderId="0" xfId="3" applyNumberFormat="1" applyFont="1"/>
    <xf numFmtId="9" fontId="0" fillId="0" borderId="0" xfId="0" applyNumberFormat="1"/>
    <xf numFmtId="0" fontId="0" fillId="8" borderId="13" xfId="0" applyFont="1" applyFill="1" applyBorder="1" applyAlignment="1">
      <alignment vertical="center" wrapText="1"/>
    </xf>
    <xf numFmtId="5" fontId="0" fillId="0" borderId="8" xfId="0" quotePrefix="1" applyNumberFormat="1" applyFont="1" applyFill="1" applyBorder="1" applyAlignment="1">
      <alignment horizontal="center" vertical="center" wrapText="1"/>
    </xf>
    <xf numFmtId="167" fontId="0" fillId="0" borderId="10" xfId="0" applyNumberFormat="1" applyFont="1" applyFill="1" applyBorder="1" applyAlignment="1">
      <alignment horizontal="center" vertical="center"/>
    </xf>
    <xf numFmtId="168" fontId="0" fillId="0" borderId="8" xfId="1" applyNumberFormat="1" applyFont="1" applyFill="1" applyBorder="1" applyAlignment="1">
      <alignment horizontal="left" vertical="center"/>
    </xf>
    <xf numFmtId="9" fontId="0" fillId="0" borderId="11" xfId="3" applyFont="1" applyFill="1" applyBorder="1" applyAlignment="1">
      <alignment horizontal="center" vertical="center"/>
    </xf>
    <xf numFmtId="164" fontId="0" fillId="0" borderId="0" xfId="1" applyNumberFormat="1" applyFont="1" applyBorder="1"/>
    <xf numFmtId="9" fontId="0" fillId="0" borderId="0" xfId="0" applyNumberFormat="1" applyFill="1"/>
    <xf numFmtId="0" fontId="2" fillId="5" borderId="13" xfId="0" applyFont="1" applyFill="1" applyBorder="1" applyAlignment="1">
      <alignment vertical="center" wrapText="1"/>
    </xf>
    <xf numFmtId="168" fontId="0" fillId="5" borderId="8" xfId="1" applyNumberFormat="1" applyFont="1" applyFill="1" applyBorder="1" applyAlignment="1">
      <alignment horizontal="left" vertical="center" indent="4"/>
    </xf>
    <xf numFmtId="169" fontId="0" fillId="5" borderId="11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0" borderId="18" xfId="0" applyFont="1" applyFill="1" applyBorder="1" applyAlignment="1">
      <alignment vertical="center" wrapText="1"/>
    </xf>
    <xf numFmtId="7" fontId="0" fillId="0" borderId="19" xfId="0" applyNumberFormat="1" applyFont="1" applyFill="1" applyBorder="1" applyAlignment="1">
      <alignment horizontal="center" vertical="center"/>
    </xf>
    <xf numFmtId="167" fontId="0" fillId="0" borderId="20" xfId="0" applyNumberFormat="1" applyFont="1" applyFill="1" applyBorder="1" applyAlignment="1">
      <alignment horizontal="center" vertical="center"/>
    </xf>
    <xf numFmtId="168" fontId="0" fillId="0" borderId="19" xfId="1" applyNumberFormat="1" applyFont="1" applyFill="1" applyBorder="1" applyAlignment="1">
      <alignment horizontal="left" vertical="center" indent="4"/>
    </xf>
    <xf numFmtId="165" fontId="0" fillId="0" borderId="20" xfId="0" applyNumberFormat="1" applyFont="1" applyFill="1" applyBorder="1" applyAlignment="1">
      <alignment horizontal="center" vertical="center"/>
    </xf>
    <xf numFmtId="165" fontId="0" fillId="0" borderId="21" xfId="0" applyNumberFormat="1" applyFont="1" applyFill="1" applyBorder="1" applyAlignment="1">
      <alignment horizontal="center" vertical="center"/>
    </xf>
    <xf numFmtId="166" fontId="0" fillId="0" borderId="22" xfId="3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right" vertical="center" wrapText="1"/>
    </xf>
    <xf numFmtId="167" fontId="10" fillId="0" borderId="25" xfId="2" applyNumberFormat="1" applyFont="1" applyBorder="1" applyAlignment="1">
      <alignment horizontal="right" vertical="center"/>
    </xf>
    <xf numFmtId="165" fontId="10" fillId="0" borderId="26" xfId="2" applyNumberFormat="1" applyFont="1" applyBorder="1" applyAlignment="1">
      <alignment horizontal="center" vertical="center"/>
    </xf>
    <xf numFmtId="165" fontId="10" fillId="0" borderId="27" xfId="2" applyNumberFormat="1" applyFont="1" applyBorder="1" applyAlignment="1">
      <alignment horizontal="center" vertical="center"/>
    </xf>
    <xf numFmtId="166" fontId="0" fillId="0" borderId="28" xfId="3" applyNumberFormat="1" applyFont="1" applyFill="1" applyBorder="1" applyAlignment="1">
      <alignment horizontal="center" vertical="center"/>
    </xf>
    <xf numFmtId="9" fontId="0" fillId="0" borderId="0" xfId="3" applyFont="1" applyBorder="1"/>
    <xf numFmtId="0" fontId="0" fillId="0" borderId="0" xfId="0" applyBorder="1"/>
    <xf numFmtId="0" fontId="3" fillId="0" borderId="0" xfId="0" applyFont="1" applyFill="1" applyAlignment="1">
      <alignment horizontal="right"/>
    </xf>
    <xf numFmtId="0" fontId="0" fillId="0" borderId="0" xfId="0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9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166" fontId="0" fillId="0" borderId="0" xfId="3" applyNumberFormat="1" applyFont="1" applyFill="1" applyBorder="1" applyAlignment="1">
      <alignment horizontal="center"/>
    </xf>
    <xf numFmtId="7" fontId="7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70" fontId="0" fillId="0" borderId="0" xfId="0" applyNumberFormat="1" applyFill="1" applyBorder="1"/>
    <xf numFmtId="0" fontId="3" fillId="0" borderId="0" xfId="0" applyFont="1" applyAlignment="1">
      <alignment horizontal="right"/>
    </xf>
    <xf numFmtId="171" fontId="0" fillId="0" borderId="0" xfId="0" applyNumberFormat="1"/>
    <xf numFmtId="164" fontId="0" fillId="0" borderId="0" xfId="0" applyNumberFormat="1"/>
    <xf numFmtId="168" fontId="0" fillId="0" borderId="0" xfId="0" applyNumberFormat="1"/>
    <xf numFmtId="43" fontId="0" fillId="0" borderId="0" xfId="0" applyNumberFormat="1"/>
    <xf numFmtId="172" fontId="0" fillId="0" borderId="0" xfId="0" applyNumberFormat="1"/>
    <xf numFmtId="0" fontId="0" fillId="9" borderId="0" xfId="0" applyFill="1"/>
    <xf numFmtId="0" fontId="11" fillId="0" borderId="0" xfId="0" applyFont="1"/>
    <xf numFmtId="0" fontId="0" fillId="10" borderId="0" xfId="0" applyFill="1"/>
    <xf numFmtId="0" fontId="3" fillId="11" borderId="0" xfId="0" applyFont="1" applyFill="1"/>
    <xf numFmtId="44" fontId="3" fillId="11" borderId="0" xfId="2" applyNumberFormat="1" applyFont="1" applyFill="1"/>
    <xf numFmtId="0" fontId="0" fillId="12" borderId="0" xfId="0" applyFill="1"/>
    <xf numFmtId="0" fontId="0" fillId="11" borderId="0" xfId="0" applyFill="1"/>
    <xf numFmtId="0" fontId="0" fillId="0" borderId="29" xfId="0" applyBorder="1"/>
    <xf numFmtId="0" fontId="11" fillId="0" borderId="30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6" borderId="33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 wrapText="1"/>
    </xf>
    <xf numFmtId="44" fontId="12" fillId="0" borderId="0" xfId="2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quotePrefix="1" applyFont="1" applyBorder="1" applyAlignment="1">
      <alignment horizontal="center" wrapText="1"/>
    </xf>
    <xf numFmtId="44" fontId="7" fillId="0" borderId="0" xfId="2" applyFont="1" applyBorder="1" applyAlignment="1">
      <alignment horizontal="center"/>
    </xf>
    <xf numFmtId="0" fontId="7" fillId="0" borderId="34" xfId="0" quotePrefix="1" applyFont="1" applyBorder="1" applyAlignment="1">
      <alignment horizontal="center" wrapText="1"/>
    </xf>
    <xf numFmtId="0" fontId="0" fillId="0" borderId="23" xfId="0" applyBorder="1"/>
    <xf numFmtId="9" fontId="0" fillId="9" borderId="26" xfId="0" applyNumberFormat="1" applyFill="1" applyBorder="1"/>
    <xf numFmtId="167" fontId="0" fillId="12" borderId="26" xfId="0" applyNumberFormat="1" applyFill="1" applyBorder="1"/>
    <xf numFmtId="167" fontId="0" fillId="10" borderId="26" xfId="2" applyNumberFormat="1" applyFont="1" applyFill="1" applyBorder="1"/>
    <xf numFmtId="9" fontId="0" fillId="12" borderId="26" xfId="3" applyNumberFormat="1" applyFont="1" applyFill="1" applyBorder="1"/>
    <xf numFmtId="164" fontId="0" fillId="10" borderId="26" xfId="1" applyNumberFormat="1" applyFont="1" applyFill="1" applyBorder="1"/>
    <xf numFmtId="10" fontId="0" fillId="9" borderId="26" xfId="3" applyNumberFormat="1" applyFont="1" applyFill="1" applyBorder="1"/>
    <xf numFmtId="173" fontId="0" fillId="12" borderId="26" xfId="3" applyNumberFormat="1" applyFont="1" applyFill="1" applyBorder="1"/>
    <xf numFmtId="10" fontId="0" fillId="12" borderId="26" xfId="3" applyNumberFormat="1" applyFont="1" applyFill="1" applyBorder="1"/>
    <xf numFmtId="44" fontId="0" fillId="9" borderId="26" xfId="2" applyFont="1" applyFill="1" applyBorder="1"/>
    <xf numFmtId="44" fontId="0" fillId="11" borderId="24" xfId="0" applyNumberForma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44" fontId="12" fillId="0" borderId="0" xfId="2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4" fontId="0" fillId="0" borderId="0" xfId="2" applyFont="1" applyBorder="1" applyAlignment="1">
      <alignment horizontal="center"/>
    </xf>
    <xf numFmtId="0" fontId="0" fillId="0" borderId="34" xfId="0" quotePrefix="1" applyBorder="1" applyAlignment="1">
      <alignment horizontal="center" wrapText="1"/>
    </xf>
    <xf numFmtId="164" fontId="0" fillId="9" borderId="26" xfId="1" applyNumberFormat="1" applyFont="1" applyFill="1" applyBorder="1"/>
    <xf numFmtId="164" fontId="0" fillId="12" borderId="26" xfId="1" applyNumberFormat="1" applyFont="1" applyFill="1" applyBorder="1"/>
    <xf numFmtId="167" fontId="7" fillId="9" borderId="26" xfId="2" applyNumberFormat="1" applyFont="1" applyFill="1" applyBorder="1"/>
    <xf numFmtId="9" fontId="7" fillId="9" borderId="26" xfId="0" applyNumberFormat="1" applyFont="1" applyFill="1" applyBorder="1" applyAlignment="1">
      <alignment horizontal="center"/>
    </xf>
    <xf numFmtId="174" fontId="0" fillId="10" borderId="26" xfId="1" applyNumberFormat="1" applyFont="1" applyFill="1" applyBorder="1" applyAlignment="1">
      <alignment horizontal="center"/>
    </xf>
    <xf numFmtId="0" fontId="13" fillId="0" borderId="30" xfId="0" applyFont="1" applyBorder="1"/>
    <xf numFmtId="164" fontId="7" fillId="10" borderId="26" xfId="1" applyNumberFormat="1" applyFont="1" applyFill="1" applyBorder="1"/>
    <xf numFmtId="10" fontId="7" fillId="9" borderId="26" xfId="3" applyNumberFormat="1" applyFont="1" applyFill="1" applyBorder="1"/>
    <xf numFmtId="7" fontId="7" fillId="9" borderId="26" xfId="2" applyNumberFormat="1" applyFont="1" applyFill="1" applyBorder="1"/>
    <xf numFmtId="164" fontId="7" fillId="9" borderId="26" xfId="1" applyNumberFormat="1" applyFont="1" applyFill="1" applyBorder="1"/>
    <xf numFmtId="10" fontId="7" fillId="9" borderId="26" xfId="3" applyNumberFormat="1" applyFont="1" applyFill="1" applyBorder="1" applyAlignment="1">
      <alignment horizontal="center"/>
    </xf>
    <xf numFmtId="164" fontId="7" fillId="12" borderId="26" xfId="1" applyNumberFormat="1" applyFont="1" applyFill="1" applyBorder="1"/>
    <xf numFmtId="10" fontId="7" fillId="9" borderId="26" xfId="2" applyNumberFormat="1" applyFont="1" applyFill="1" applyBorder="1" applyAlignment="1">
      <alignment horizontal="center"/>
    </xf>
    <xf numFmtId="44" fontId="7" fillId="11" borderId="24" xfId="0" applyNumberFormat="1" applyFont="1" applyFill="1" applyBorder="1"/>
    <xf numFmtId="0" fontId="7" fillId="6" borderId="33" xfId="0" applyFont="1" applyFill="1" applyBorder="1" applyAlignment="1">
      <alignment horizontal="center" wrapText="1"/>
    </xf>
    <xf numFmtId="43" fontId="7" fillId="10" borderId="26" xfId="1" applyNumberFormat="1" applyFont="1" applyFill="1" applyBorder="1"/>
    <xf numFmtId="43" fontId="7" fillId="9" borderId="26" xfId="1" applyNumberFormat="1" applyFont="1" applyFill="1" applyBorder="1"/>
    <xf numFmtId="43" fontId="7" fillId="12" borderId="26" xfId="1" applyNumberFormat="1" applyFont="1" applyFill="1" applyBorder="1"/>
    <xf numFmtId="5" fontId="7" fillId="9" borderId="26" xfId="2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4" fontId="10" fillId="0" borderId="23" xfId="2" applyNumberFormat="1" applyFont="1" applyBorder="1" applyAlignment="1">
      <alignment horizontal="center" vertical="center"/>
    </xf>
    <xf numFmtId="44" fontId="10" fillId="0" borderId="24" xfId="2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musgroup.org\energy\Users\Sam%20Chen\Desktop\AUE%20Lighting%20Impact%20Workbook%2028Jan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6320-P02\phase01\Shared%20Documents\Programs\Energy%20Efficiency%20Kits\PY16\5.%20Impact%20analysis\InstallationRates%20COPY%20FOR%20NT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6320-P02\phase01\Shared%20Documents\Programs\Energy%20Efficiency%20Kits\PY16\5.%20Impact%20analysis\Ameren%20MO_Lighting_PY16_Dashboard_Q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eworks.ameren.com/460/MEEIA2022/Library/Draft%20Materials%20-%20Privileged/Workpapers/Archive/RESBUSDR_COMB_Sub_Tool_MEEIA%202022%20-%20With%20Amendment%202%20Projections%20(v15%204.01.2020)%20Updated%20RES_BUS_V2MW%20With%20SFIE%20Chang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35112\AppData\Local\Microsoft\Windows\Temporary%20Internet%20Files\Content.Outlook\8BXL3AQ8\Transfer\Zephaniah\Res%20and%20LI%20analysis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35112\AppData\Local\Microsoft\Windows\Temporary%20Internet%20Files\Content.Outlook\8BXL3AQ8\P\1609\2.%20Multifamily%20DI\Analysis\Duct%20Sealing_Trade%20Allies_M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Bulb Lookup"/>
      <sheetName val="LightSavers"/>
      <sheetName val="LightSavers_GrossDetails"/>
      <sheetName val="Qty Summary"/>
      <sheetName val="LightSavers_NetDetails"/>
      <sheetName val="Savings Parameters"/>
      <sheetName val="Data Summary"/>
      <sheetName val="Savings Pivot"/>
      <sheetName val="POP Sales"/>
      <sheetName val="Coupon Sales"/>
      <sheetName val="SMD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W Key"/>
      <sheetName val="HEW Raw Data"/>
      <sheetName val="Schools_HEW questions_summary"/>
      <sheetName val="Cadmus Parent Survey"/>
      <sheetName val="Child Parent Survey Summary"/>
      <sheetName val="Installation Rates"/>
      <sheetName val="Raw Cadmus Survey Data"/>
      <sheetName val="Sheet2"/>
      <sheetName val="Sheet3"/>
      <sheetName val="Sheet1"/>
      <sheetName val="Pivot"/>
      <sheetName val="AMo Customers by School"/>
      <sheetName val="AMo Customers by School Final"/>
      <sheetName val="Whistle Pivot Raw Data "/>
      <sheetName val="Whistle Equip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 t="str">
            <v>V10</v>
          </cell>
          <cell r="O1" t="str">
            <v>LED QTY</v>
          </cell>
          <cell r="CI1" t="str">
            <v>LED Validity</v>
          </cell>
          <cell r="CJ1" t="str">
            <v>Greater than 4 =4</v>
          </cell>
          <cell r="DI1" t="str">
            <v>Valid</v>
          </cell>
          <cell r="DJ1" t="str">
            <v>New</v>
          </cell>
        </row>
        <row r="2">
          <cell r="F2" t="str">
            <v>Finished</v>
          </cell>
          <cell r="O2" t="str">
            <v>LED QTY</v>
          </cell>
          <cell r="CI2">
            <v>0</v>
          </cell>
          <cell r="CJ2">
            <v>0</v>
          </cell>
          <cell r="DI2" t="str">
            <v>LED</v>
          </cell>
          <cell r="DJ2" t="str">
            <v>LED</v>
          </cell>
        </row>
        <row r="3">
          <cell r="F3">
            <v>1</v>
          </cell>
          <cell r="O3">
            <v>4</v>
          </cell>
          <cell r="CI3">
            <v>1</v>
          </cell>
          <cell r="CJ3">
            <v>4</v>
          </cell>
          <cell r="DI3">
            <v>1</v>
          </cell>
          <cell r="DJ3">
            <v>0</v>
          </cell>
        </row>
        <row r="4">
          <cell r="F4">
            <v>1</v>
          </cell>
          <cell r="O4">
            <v>0</v>
          </cell>
          <cell r="CI4">
            <v>1</v>
          </cell>
          <cell r="CJ4">
            <v>0</v>
          </cell>
          <cell r="DI4">
            <v>1</v>
          </cell>
          <cell r="DJ4">
            <v>2</v>
          </cell>
        </row>
        <row r="5">
          <cell r="F5">
            <v>1</v>
          </cell>
          <cell r="O5">
            <v>4</v>
          </cell>
          <cell r="CI5">
            <v>1</v>
          </cell>
          <cell r="CJ5">
            <v>4</v>
          </cell>
          <cell r="DI5">
            <v>1</v>
          </cell>
          <cell r="DJ5">
            <v>0</v>
          </cell>
        </row>
        <row r="6">
          <cell r="F6">
            <v>1</v>
          </cell>
          <cell r="O6">
            <v>4</v>
          </cell>
          <cell r="CI6">
            <v>1</v>
          </cell>
          <cell r="CJ6">
            <v>4</v>
          </cell>
          <cell r="DI6">
            <v>1</v>
          </cell>
          <cell r="DJ6">
            <v>0</v>
          </cell>
        </row>
        <row r="7">
          <cell r="F7">
            <v>1</v>
          </cell>
          <cell r="O7">
            <v>4</v>
          </cell>
          <cell r="CI7">
            <v>1</v>
          </cell>
          <cell r="CJ7">
            <v>4</v>
          </cell>
          <cell r="DI7">
            <v>1</v>
          </cell>
          <cell r="DJ7">
            <v>0</v>
          </cell>
        </row>
        <row r="8">
          <cell r="F8">
            <v>1</v>
          </cell>
          <cell r="O8">
            <v>4</v>
          </cell>
          <cell r="CI8">
            <v>1</v>
          </cell>
          <cell r="CJ8">
            <v>4</v>
          </cell>
          <cell r="DI8">
            <v>1</v>
          </cell>
          <cell r="DJ8">
            <v>0</v>
          </cell>
        </row>
        <row r="9">
          <cell r="F9">
            <v>1</v>
          </cell>
          <cell r="O9">
            <v>4</v>
          </cell>
          <cell r="CI9">
            <v>1</v>
          </cell>
          <cell r="CJ9">
            <v>4</v>
          </cell>
          <cell r="DI9">
            <v>1</v>
          </cell>
          <cell r="DJ9">
            <v>0</v>
          </cell>
        </row>
        <row r="10">
          <cell r="F10">
            <v>1</v>
          </cell>
          <cell r="O10">
            <v>4</v>
          </cell>
          <cell r="CI10">
            <v>1</v>
          </cell>
          <cell r="CJ10">
            <v>4</v>
          </cell>
          <cell r="DI10">
            <v>1</v>
          </cell>
          <cell r="DJ10">
            <v>0</v>
          </cell>
        </row>
        <row r="11">
          <cell r="F11">
            <v>1</v>
          </cell>
          <cell r="O11">
            <v>0</v>
          </cell>
          <cell r="CI11">
            <v>1</v>
          </cell>
          <cell r="CJ11">
            <v>0</v>
          </cell>
          <cell r="DI11">
            <v>1</v>
          </cell>
          <cell r="DJ11">
            <v>4</v>
          </cell>
        </row>
        <row r="12">
          <cell r="F12">
            <v>1</v>
          </cell>
          <cell r="O12">
            <v>4</v>
          </cell>
          <cell r="CI12">
            <v>1</v>
          </cell>
          <cell r="CJ12">
            <v>4</v>
          </cell>
          <cell r="DI12">
            <v>1</v>
          </cell>
          <cell r="DJ12">
            <v>0</v>
          </cell>
        </row>
        <row r="13">
          <cell r="F13">
            <v>1</v>
          </cell>
          <cell r="O13">
            <v>4</v>
          </cell>
          <cell r="CI13">
            <v>1</v>
          </cell>
          <cell r="CJ13">
            <v>4</v>
          </cell>
          <cell r="DI13">
            <v>1</v>
          </cell>
          <cell r="DJ13">
            <v>0</v>
          </cell>
        </row>
        <row r="14">
          <cell r="F14">
            <v>1</v>
          </cell>
          <cell r="O14">
            <v>4</v>
          </cell>
          <cell r="CI14">
            <v>1</v>
          </cell>
          <cell r="CJ14">
            <v>4</v>
          </cell>
          <cell r="DI14">
            <v>1</v>
          </cell>
          <cell r="DJ14">
            <v>0</v>
          </cell>
        </row>
        <row r="15">
          <cell r="F15">
            <v>1</v>
          </cell>
          <cell r="O15">
            <v>4</v>
          </cell>
          <cell r="CI15">
            <v>1</v>
          </cell>
          <cell r="CJ15">
            <v>4</v>
          </cell>
          <cell r="DI15">
            <v>1</v>
          </cell>
          <cell r="DJ15">
            <v>0</v>
          </cell>
        </row>
        <row r="16">
          <cell r="F16">
            <v>1</v>
          </cell>
          <cell r="O16">
            <v>4</v>
          </cell>
          <cell r="CI16">
            <v>1</v>
          </cell>
          <cell r="CJ16">
            <v>4</v>
          </cell>
          <cell r="DI16">
            <v>1</v>
          </cell>
          <cell r="DJ16">
            <v>0</v>
          </cell>
        </row>
        <row r="17">
          <cell r="F17">
            <v>1</v>
          </cell>
          <cell r="O17">
            <v>4</v>
          </cell>
          <cell r="CI17">
            <v>1</v>
          </cell>
          <cell r="CJ17">
            <v>4</v>
          </cell>
          <cell r="DI17">
            <v>1</v>
          </cell>
          <cell r="DJ17">
            <v>0</v>
          </cell>
        </row>
        <row r="18">
          <cell r="F18">
            <v>1</v>
          </cell>
          <cell r="O18">
            <v>0</v>
          </cell>
          <cell r="CI18">
            <v>1</v>
          </cell>
          <cell r="CJ18">
            <v>0</v>
          </cell>
          <cell r="DI18">
            <v>1</v>
          </cell>
          <cell r="DJ18">
            <v>4</v>
          </cell>
        </row>
        <row r="19">
          <cell r="F19">
            <v>1</v>
          </cell>
          <cell r="O19">
            <v>4</v>
          </cell>
          <cell r="CI19">
            <v>1</v>
          </cell>
          <cell r="CJ19">
            <v>4</v>
          </cell>
          <cell r="DI19">
            <v>1</v>
          </cell>
          <cell r="DJ19">
            <v>0</v>
          </cell>
        </row>
        <row r="20">
          <cell r="F20">
            <v>1</v>
          </cell>
          <cell r="O20">
            <v>4</v>
          </cell>
          <cell r="CI20">
            <v>1</v>
          </cell>
          <cell r="CJ20">
            <v>4</v>
          </cell>
          <cell r="DI20">
            <v>1</v>
          </cell>
          <cell r="DJ20">
            <v>0</v>
          </cell>
        </row>
        <row r="21">
          <cell r="F21">
            <v>1</v>
          </cell>
          <cell r="O21">
            <v>4</v>
          </cell>
          <cell r="CI21">
            <v>1</v>
          </cell>
          <cell r="CJ21">
            <v>4</v>
          </cell>
          <cell r="DI21">
            <v>1</v>
          </cell>
          <cell r="DJ21">
            <v>0</v>
          </cell>
        </row>
        <row r="22">
          <cell r="F22">
            <v>1</v>
          </cell>
          <cell r="O22">
            <v>4</v>
          </cell>
          <cell r="CI22">
            <v>1</v>
          </cell>
          <cell r="CJ22">
            <v>4</v>
          </cell>
          <cell r="DI22">
            <v>1</v>
          </cell>
          <cell r="DJ22">
            <v>0</v>
          </cell>
        </row>
        <row r="23">
          <cell r="F23">
            <v>1</v>
          </cell>
          <cell r="O23">
            <v>4</v>
          </cell>
          <cell r="CI23">
            <v>1</v>
          </cell>
          <cell r="CJ23">
            <v>4</v>
          </cell>
          <cell r="DI23">
            <v>1</v>
          </cell>
          <cell r="DJ23">
            <v>0</v>
          </cell>
        </row>
        <row r="24">
          <cell r="F24">
            <v>1</v>
          </cell>
          <cell r="O24">
            <v>1</v>
          </cell>
          <cell r="CI24">
            <v>1</v>
          </cell>
          <cell r="CJ24">
            <v>1</v>
          </cell>
          <cell r="DI24">
            <v>1</v>
          </cell>
          <cell r="DJ24">
            <v>3</v>
          </cell>
        </row>
        <row r="25">
          <cell r="F25">
            <v>1</v>
          </cell>
          <cell r="O25">
            <v>1</v>
          </cell>
          <cell r="CI25">
            <v>1</v>
          </cell>
          <cell r="CJ25">
            <v>1</v>
          </cell>
          <cell r="DI25">
            <v>1</v>
          </cell>
          <cell r="DJ25">
            <v>3</v>
          </cell>
        </row>
        <row r="26">
          <cell r="F26">
            <v>1</v>
          </cell>
          <cell r="O26">
            <v>2</v>
          </cell>
          <cell r="CI26">
            <v>1</v>
          </cell>
          <cell r="CJ26">
            <v>2</v>
          </cell>
          <cell r="DI26">
            <v>1</v>
          </cell>
          <cell r="DJ26">
            <v>2</v>
          </cell>
        </row>
        <row r="27">
          <cell r="F27">
            <v>1</v>
          </cell>
          <cell r="O27">
            <v>4</v>
          </cell>
          <cell r="CI27">
            <v>1</v>
          </cell>
          <cell r="CJ27">
            <v>0</v>
          </cell>
          <cell r="DI27">
            <v>1</v>
          </cell>
          <cell r="DJ27">
            <v>0</v>
          </cell>
        </row>
        <row r="28">
          <cell r="F28">
            <v>1</v>
          </cell>
          <cell r="O28">
            <v>4</v>
          </cell>
          <cell r="CI28">
            <v>1</v>
          </cell>
          <cell r="CJ28">
            <v>1</v>
          </cell>
          <cell r="DI28">
            <v>1</v>
          </cell>
          <cell r="DJ28">
            <v>0</v>
          </cell>
        </row>
        <row r="29">
          <cell r="F29">
            <v>1</v>
          </cell>
          <cell r="O29">
            <v>4</v>
          </cell>
          <cell r="CI29">
            <v>1</v>
          </cell>
          <cell r="CJ29">
            <v>4</v>
          </cell>
          <cell r="DI29">
            <v>1</v>
          </cell>
          <cell r="DJ29">
            <v>0</v>
          </cell>
        </row>
        <row r="30">
          <cell r="F30">
            <v>1</v>
          </cell>
          <cell r="O30">
            <v>4</v>
          </cell>
          <cell r="CI30">
            <v>1</v>
          </cell>
          <cell r="CJ30">
            <v>4</v>
          </cell>
          <cell r="DI30">
            <v>1</v>
          </cell>
          <cell r="DJ30">
            <v>0</v>
          </cell>
        </row>
        <row r="31">
          <cell r="F31">
            <v>1</v>
          </cell>
          <cell r="O31">
            <v>1</v>
          </cell>
          <cell r="CI31">
            <v>1</v>
          </cell>
          <cell r="CJ31">
            <v>1</v>
          </cell>
          <cell r="DI31">
            <v>1</v>
          </cell>
          <cell r="DJ31">
            <v>3</v>
          </cell>
        </row>
        <row r="32">
          <cell r="F32">
            <v>1</v>
          </cell>
          <cell r="O32">
            <v>4</v>
          </cell>
          <cell r="CI32">
            <v>1</v>
          </cell>
          <cell r="CJ32">
            <v>4</v>
          </cell>
          <cell r="DI32">
            <v>1</v>
          </cell>
          <cell r="DJ32">
            <v>0</v>
          </cell>
        </row>
        <row r="33">
          <cell r="F33">
            <v>1</v>
          </cell>
          <cell r="O33">
            <v>0</v>
          </cell>
          <cell r="CI33">
            <v>1</v>
          </cell>
          <cell r="CJ33">
            <v>0</v>
          </cell>
          <cell r="DI33">
            <v>1</v>
          </cell>
          <cell r="DJ33">
            <v>4</v>
          </cell>
        </row>
        <row r="34">
          <cell r="F34">
            <v>1</v>
          </cell>
          <cell r="O34">
            <v>4</v>
          </cell>
          <cell r="CI34">
            <v>1</v>
          </cell>
          <cell r="CJ34">
            <v>4</v>
          </cell>
          <cell r="DI34">
            <v>1</v>
          </cell>
          <cell r="DJ34">
            <v>0</v>
          </cell>
        </row>
        <row r="35">
          <cell r="F35">
            <v>1</v>
          </cell>
          <cell r="O35">
            <v>0</v>
          </cell>
          <cell r="CI35">
            <v>1</v>
          </cell>
          <cell r="CJ35">
            <v>0</v>
          </cell>
          <cell r="DI35">
            <v>1</v>
          </cell>
          <cell r="DJ35">
            <v>2</v>
          </cell>
        </row>
        <row r="36">
          <cell r="F36">
            <v>1</v>
          </cell>
          <cell r="O36">
            <v>4</v>
          </cell>
          <cell r="CI36">
            <v>1</v>
          </cell>
          <cell r="CJ36">
            <v>4</v>
          </cell>
          <cell r="DI36">
            <v>1</v>
          </cell>
          <cell r="DJ36">
            <v>0</v>
          </cell>
        </row>
        <row r="37">
          <cell r="F37">
            <v>1</v>
          </cell>
          <cell r="O37">
            <v>0</v>
          </cell>
          <cell r="CI37">
            <v>1</v>
          </cell>
          <cell r="CJ37">
            <v>0</v>
          </cell>
          <cell r="DI37">
            <v>1</v>
          </cell>
          <cell r="DJ37">
            <v>4</v>
          </cell>
        </row>
        <row r="38">
          <cell r="F38">
            <v>1</v>
          </cell>
          <cell r="O38">
            <v>4</v>
          </cell>
          <cell r="CI38">
            <v>1</v>
          </cell>
          <cell r="CJ38">
            <v>4</v>
          </cell>
          <cell r="DI38">
            <v>1</v>
          </cell>
          <cell r="DJ38">
            <v>0</v>
          </cell>
        </row>
        <row r="39">
          <cell r="F39">
            <v>1</v>
          </cell>
          <cell r="O39">
            <v>0</v>
          </cell>
          <cell r="CI39">
            <v>1</v>
          </cell>
          <cell r="CJ39">
            <v>0</v>
          </cell>
          <cell r="DI39">
            <v>1</v>
          </cell>
          <cell r="DJ39">
            <v>4</v>
          </cell>
        </row>
        <row r="40">
          <cell r="F40">
            <v>1</v>
          </cell>
          <cell r="O40">
            <v>2</v>
          </cell>
          <cell r="CI40">
            <v>1</v>
          </cell>
          <cell r="CJ40">
            <v>2</v>
          </cell>
          <cell r="DI40">
            <v>1</v>
          </cell>
          <cell r="DJ40">
            <v>2</v>
          </cell>
        </row>
        <row r="41">
          <cell r="F41">
            <v>1</v>
          </cell>
          <cell r="O41">
            <v>4</v>
          </cell>
          <cell r="CI41">
            <v>1</v>
          </cell>
          <cell r="CJ41">
            <v>4</v>
          </cell>
          <cell r="DI41">
            <v>1</v>
          </cell>
          <cell r="DJ41">
            <v>0</v>
          </cell>
        </row>
        <row r="42">
          <cell r="F42">
            <v>1</v>
          </cell>
          <cell r="O42">
            <v>4</v>
          </cell>
          <cell r="CI42">
            <v>1</v>
          </cell>
          <cell r="CJ42">
            <v>4</v>
          </cell>
          <cell r="DI42">
            <v>1</v>
          </cell>
          <cell r="DJ42">
            <v>0</v>
          </cell>
        </row>
        <row r="43">
          <cell r="F43">
            <v>1</v>
          </cell>
          <cell r="O43">
            <v>4</v>
          </cell>
          <cell r="CI43">
            <v>1</v>
          </cell>
          <cell r="CJ43">
            <v>4</v>
          </cell>
          <cell r="DI43">
            <v>1</v>
          </cell>
          <cell r="DJ43">
            <v>0</v>
          </cell>
        </row>
        <row r="44">
          <cell r="F44">
            <v>1</v>
          </cell>
          <cell r="O44">
            <v>4</v>
          </cell>
          <cell r="CI44">
            <v>1</v>
          </cell>
          <cell r="CJ44">
            <v>4</v>
          </cell>
          <cell r="DI44">
            <v>1</v>
          </cell>
          <cell r="DJ44">
            <v>0</v>
          </cell>
        </row>
        <row r="45">
          <cell r="F45">
            <v>1</v>
          </cell>
          <cell r="O45">
            <v>3</v>
          </cell>
          <cell r="CI45">
            <v>1</v>
          </cell>
          <cell r="CJ45">
            <v>3</v>
          </cell>
          <cell r="DI45">
            <v>1</v>
          </cell>
          <cell r="DJ45">
            <v>1</v>
          </cell>
        </row>
        <row r="46">
          <cell r="F46">
            <v>1</v>
          </cell>
          <cell r="O46">
            <v>4</v>
          </cell>
          <cell r="CI46">
            <v>1</v>
          </cell>
          <cell r="CJ46">
            <v>4</v>
          </cell>
          <cell r="DI46">
            <v>1</v>
          </cell>
          <cell r="DJ46">
            <v>0</v>
          </cell>
        </row>
        <row r="47">
          <cell r="F47">
            <v>1</v>
          </cell>
          <cell r="O47">
            <v>4</v>
          </cell>
          <cell r="CI47">
            <v>1</v>
          </cell>
          <cell r="CJ47">
            <v>4</v>
          </cell>
          <cell r="DI47">
            <v>1</v>
          </cell>
          <cell r="DJ47">
            <v>0</v>
          </cell>
        </row>
        <row r="48">
          <cell r="F48">
            <v>1</v>
          </cell>
          <cell r="O48">
            <v>4</v>
          </cell>
          <cell r="CI48">
            <v>1</v>
          </cell>
          <cell r="CJ48">
            <v>4</v>
          </cell>
          <cell r="DI48">
            <v>1</v>
          </cell>
          <cell r="DJ48">
            <v>0</v>
          </cell>
        </row>
        <row r="49">
          <cell r="F49">
            <v>1</v>
          </cell>
          <cell r="O49">
            <v>4</v>
          </cell>
          <cell r="CI49">
            <v>1</v>
          </cell>
          <cell r="CJ49">
            <v>4</v>
          </cell>
          <cell r="DI49">
            <v>1</v>
          </cell>
          <cell r="DJ49">
            <v>0</v>
          </cell>
        </row>
        <row r="50">
          <cell r="F50">
            <v>1</v>
          </cell>
          <cell r="O50">
            <v>4</v>
          </cell>
          <cell r="CI50">
            <v>1</v>
          </cell>
          <cell r="CJ50">
            <v>4</v>
          </cell>
          <cell r="DI50">
            <v>1</v>
          </cell>
          <cell r="DJ50">
            <v>0</v>
          </cell>
        </row>
        <row r="51">
          <cell r="F51">
            <v>1</v>
          </cell>
          <cell r="O51">
            <v>4</v>
          </cell>
          <cell r="CI51">
            <v>1</v>
          </cell>
          <cell r="CJ51">
            <v>4</v>
          </cell>
          <cell r="DI51">
            <v>1</v>
          </cell>
          <cell r="DJ51">
            <v>0</v>
          </cell>
        </row>
        <row r="52">
          <cell r="F52">
            <v>1</v>
          </cell>
          <cell r="O52">
            <v>0</v>
          </cell>
          <cell r="CI52">
            <v>1</v>
          </cell>
          <cell r="CJ52">
            <v>0</v>
          </cell>
          <cell r="DI52">
            <v>1</v>
          </cell>
          <cell r="DJ52">
            <v>4</v>
          </cell>
        </row>
        <row r="53">
          <cell r="F53">
            <v>1</v>
          </cell>
          <cell r="O53">
            <v>4</v>
          </cell>
          <cell r="CI53">
            <v>1</v>
          </cell>
          <cell r="CJ53">
            <v>4</v>
          </cell>
          <cell r="DI53">
            <v>1</v>
          </cell>
          <cell r="DJ53">
            <v>0</v>
          </cell>
        </row>
        <row r="54">
          <cell r="F54">
            <v>1</v>
          </cell>
          <cell r="O54">
            <v>4</v>
          </cell>
          <cell r="CI54">
            <v>1</v>
          </cell>
          <cell r="CJ54">
            <v>4</v>
          </cell>
          <cell r="DI54">
            <v>1</v>
          </cell>
          <cell r="DJ54">
            <v>0</v>
          </cell>
        </row>
        <row r="55">
          <cell r="F55">
            <v>1</v>
          </cell>
          <cell r="O55">
            <v>2</v>
          </cell>
          <cell r="CI55">
            <v>1</v>
          </cell>
          <cell r="CJ55">
            <v>2</v>
          </cell>
          <cell r="DI55">
            <v>1</v>
          </cell>
          <cell r="DJ55">
            <v>2</v>
          </cell>
        </row>
        <row r="56">
          <cell r="F56">
            <v>1</v>
          </cell>
          <cell r="O56">
            <v>4</v>
          </cell>
          <cell r="CI56">
            <v>1</v>
          </cell>
          <cell r="CJ56">
            <v>4</v>
          </cell>
          <cell r="DI56">
            <v>1</v>
          </cell>
          <cell r="DJ56">
            <v>0</v>
          </cell>
        </row>
        <row r="57">
          <cell r="F57">
            <v>1</v>
          </cell>
          <cell r="O57">
            <v>4</v>
          </cell>
          <cell r="CI57">
            <v>1</v>
          </cell>
          <cell r="CJ57">
            <v>4</v>
          </cell>
          <cell r="DI57">
            <v>1</v>
          </cell>
          <cell r="DJ57">
            <v>0</v>
          </cell>
        </row>
        <row r="58">
          <cell r="F58">
            <v>1</v>
          </cell>
          <cell r="O58">
            <v>0</v>
          </cell>
          <cell r="CI58">
            <v>1</v>
          </cell>
          <cell r="CJ58">
            <v>0</v>
          </cell>
          <cell r="DI58">
            <v>1</v>
          </cell>
          <cell r="DJ58">
            <v>4</v>
          </cell>
        </row>
        <row r="59">
          <cell r="F59">
            <v>1</v>
          </cell>
          <cell r="O59">
            <v>2</v>
          </cell>
          <cell r="CI59">
            <v>1</v>
          </cell>
          <cell r="CJ59">
            <v>2</v>
          </cell>
          <cell r="DI59">
            <v>1</v>
          </cell>
          <cell r="DJ59">
            <v>2</v>
          </cell>
        </row>
        <row r="60">
          <cell r="F60">
            <v>1</v>
          </cell>
          <cell r="O60">
            <v>4</v>
          </cell>
          <cell r="CI60">
            <v>1</v>
          </cell>
          <cell r="CJ60">
            <v>4</v>
          </cell>
          <cell r="DI60">
            <v>1</v>
          </cell>
          <cell r="DJ60">
            <v>0</v>
          </cell>
        </row>
        <row r="61">
          <cell r="F61">
            <v>1</v>
          </cell>
          <cell r="O61">
            <v>2</v>
          </cell>
          <cell r="CI61">
            <v>1</v>
          </cell>
          <cell r="CJ61">
            <v>2</v>
          </cell>
          <cell r="DI61">
            <v>1</v>
          </cell>
          <cell r="DJ61">
            <v>2</v>
          </cell>
        </row>
        <row r="62">
          <cell r="F62">
            <v>1</v>
          </cell>
          <cell r="O62">
            <v>4</v>
          </cell>
          <cell r="CI62">
            <v>1</v>
          </cell>
          <cell r="CJ62">
            <v>4</v>
          </cell>
          <cell r="DI62">
            <v>1</v>
          </cell>
          <cell r="DJ62">
            <v>0</v>
          </cell>
        </row>
        <row r="63">
          <cell r="F63">
            <v>1</v>
          </cell>
          <cell r="O63">
            <v>3</v>
          </cell>
          <cell r="CI63">
            <v>1</v>
          </cell>
          <cell r="CJ63">
            <v>3</v>
          </cell>
          <cell r="DI63">
            <v>1</v>
          </cell>
          <cell r="DJ63">
            <v>1</v>
          </cell>
        </row>
        <row r="64">
          <cell r="F64">
            <v>1</v>
          </cell>
          <cell r="O64">
            <v>4</v>
          </cell>
          <cell r="CI64">
            <v>1</v>
          </cell>
          <cell r="CJ64">
            <v>4</v>
          </cell>
          <cell r="DI64">
            <v>1</v>
          </cell>
          <cell r="DJ64">
            <v>0</v>
          </cell>
        </row>
        <row r="65">
          <cell r="F65">
            <v>1</v>
          </cell>
          <cell r="O65">
            <v>4</v>
          </cell>
          <cell r="CI65">
            <v>1</v>
          </cell>
          <cell r="CJ65">
            <v>4</v>
          </cell>
          <cell r="DI65">
            <v>1</v>
          </cell>
          <cell r="DJ65">
            <v>0</v>
          </cell>
        </row>
        <row r="66">
          <cell r="F66">
            <v>1</v>
          </cell>
          <cell r="O66">
            <v>4</v>
          </cell>
          <cell r="CI66">
            <v>1</v>
          </cell>
          <cell r="CJ66">
            <v>4</v>
          </cell>
          <cell r="DI66">
            <v>1</v>
          </cell>
          <cell r="DJ66">
            <v>0</v>
          </cell>
        </row>
        <row r="67">
          <cell r="F67">
            <v>1</v>
          </cell>
          <cell r="O67">
            <v>4</v>
          </cell>
          <cell r="CI67">
            <v>1</v>
          </cell>
          <cell r="CJ67">
            <v>4</v>
          </cell>
          <cell r="DI67">
            <v>1</v>
          </cell>
          <cell r="DJ67">
            <v>0</v>
          </cell>
        </row>
        <row r="68">
          <cell r="F68">
            <v>1</v>
          </cell>
          <cell r="O68">
            <v>0</v>
          </cell>
          <cell r="CI68">
            <v>1</v>
          </cell>
          <cell r="CJ68">
            <v>0</v>
          </cell>
          <cell r="DI68">
            <v>1</v>
          </cell>
          <cell r="DJ68">
            <v>4</v>
          </cell>
        </row>
        <row r="69">
          <cell r="F69">
            <v>1</v>
          </cell>
          <cell r="O69">
            <v>4</v>
          </cell>
          <cell r="CI69">
            <v>1</v>
          </cell>
          <cell r="CJ69">
            <v>4</v>
          </cell>
          <cell r="DI69">
            <v>1</v>
          </cell>
          <cell r="DJ69">
            <v>0</v>
          </cell>
        </row>
        <row r="70">
          <cell r="F70">
            <v>1</v>
          </cell>
          <cell r="O70">
            <v>0</v>
          </cell>
          <cell r="CI70">
            <v>1</v>
          </cell>
          <cell r="CJ70">
            <v>0</v>
          </cell>
          <cell r="DI70">
            <v>1</v>
          </cell>
          <cell r="DJ70">
            <v>4</v>
          </cell>
        </row>
        <row r="71">
          <cell r="F71">
            <v>1</v>
          </cell>
          <cell r="O71">
            <v>2</v>
          </cell>
          <cell r="CI71">
            <v>1</v>
          </cell>
          <cell r="CJ71">
            <v>2</v>
          </cell>
          <cell r="DI71">
            <v>1</v>
          </cell>
          <cell r="DJ71">
            <v>2</v>
          </cell>
        </row>
        <row r="72">
          <cell r="F72">
            <v>1</v>
          </cell>
          <cell r="O72">
            <v>0</v>
          </cell>
          <cell r="CI72">
            <v>1</v>
          </cell>
          <cell r="CJ72">
            <v>0</v>
          </cell>
          <cell r="DI72">
            <v>1</v>
          </cell>
          <cell r="DJ72">
            <v>0</v>
          </cell>
        </row>
        <row r="73">
          <cell r="F73">
            <v>1</v>
          </cell>
          <cell r="O73">
            <v>2</v>
          </cell>
          <cell r="CI73">
            <v>1</v>
          </cell>
          <cell r="CJ73">
            <v>2</v>
          </cell>
          <cell r="DI73">
            <v>1</v>
          </cell>
          <cell r="DJ73">
            <v>2</v>
          </cell>
        </row>
        <row r="74">
          <cell r="F74">
            <v>1</v>
          </cell>
          <cell r="O74">
            <v>4</v>
          </cell>
          <cell r="CI74">
            <v>1</v>
          </cell>
          <cell r="CJ74">
            <v>4</v>
          </cell>
          <cell r="DI74">
            <v>1</v>
          </cell>
          <cell r="DJ74">
            <v>0</v>
          </cell>
        </row>
        <row r="75">
          <cell r="F75">
            <v>1</v>
          </cell>
          <cell r="O75">
            <v>0</v>
          </cell>
          <cell r="CI75">
            <v>1</v>
          </cell>
          <cell r="CJ75">
            <v>0</v>
          </cell>
          <cell r="DI75">
            <v>1</v>
          </cell>
          <cell r="DJ75">
            <v>4</v>
          </cell>
        </row>
        <row r="76">
          <cell r="F76">
            <v>1</v>
          </cell>
          <cell r="O76">
            <v>4</v>
          </cell>
          <cell r="CI76">
            <v>1</v>
          </cell>
          <cell r="CJ76">
            <v>4</v>
          </cell>
          <cell r="DI76">
            <v>1</v>
          </cell>
          <cell r="DJ76">
            <v>0</v>
          </cell>
        </row>
        <row r="77">
          <cell r="F77">
            <v>1</v>
          </cell>
          <cell r="O77">
            <v>4</v>
          </cell>
          <cell r="CI77">
            <v>1</v>
          </cell>
          <cell r="CJ77">
            <v>4</v>
          </cell>
          <cell r="DI77">
            <v>1</v>
          </cell>
          <cell r="DJ77">
            <v>0</v>
          </cell>
        </row>
        <row r="78">
          <cell r="F78">
            <v>1</v>
          </cell>
          <cell r="O78">
            <v>4</v>
          </cell>
          <cell r="CI78">
            <v>1</v>
          </cell>
          <cell r="CJ78">
            <v>4</v>
          </cell>
          <cell r="DI78">
            <v>1</v>
          </cell>
          <cell r="DJ78">
            <v>0</v>
          </cell>
        </row>
        <row r="79">
          <cell r="F79">
            <v>1</v>
          </cell>
          <cell r="O79">
            <v>4</v>
          </cell>
          <cell r="CI79">
            <v>1</v>
          </cell>
          <cell r="CJ79">
            <v>4</v>
          </cell>
          <cell r="DI79">
            <v>1</v>
          </cell>
          <cell r="DJ79">
            <v>0</v>
          </cell>
        </row>
        <row r="80">
          <cell r="F80">
            <v>1</v>
          </cell>
          <cell r="O80">
            <v>4</v>
          </cell>
          <cell r="CI80">
            <v>1</v>
          </cell>
          <cell r="CJ80">
            <v>4</v>
          </cell>
          <cell r="DI80">
            <v>1</v>
          </cell>
          <cell r="DJ80">
            <v>0</v>
          </cell>
        </row>
        <row r="81">
          <cell r="F81">
            <v>1</v>
          </cell>
          <cell r="O81">
            <v>0</v>
          </cell>
          <cell r="CI81">
            <v>1</v>
          </cell>
          <cell r="CJ81">
            <v>0</v>
          </cell>
          <cell r="DI81">
            <v>1</v>
          </cell>
          <cell r="DJ81">
            <v>4</v>
          </cell>
        </row>
        <row r="82">
          <cell r="F82">
            <v>1</v>
          </cell>
          <cell r="O82">
            <v>4</v>
          </cell>
          <cell r="CI82">
            <v>1</v>
          </cell>
          <cell r="CJ82">
            <v>4</v>
          </cell>
          <cell r="DI82">
            <v>1</v>
          </cell>
          <cell r="DJ82">
            <v>0</v>
          </cell>
        </row>
        <row r="83">
          <cell r="F83">
            <v>1</v>
          </cell>
          <cell r="O83">
            <v>0</v>
          </cell>
          <cell r="CI83">
            <v>1</v>
          </cell>
          <cell r="CJ83">
            <v>0</v>
          </cell>
          <cell r="DI83">
            <v>1</v>
          </cell>
          <cell r="DJ83">
            <v>2</v>
          </cell>
        </row>
        <row r="84">
          <cell r="F84">
            <v>1</v>
          </cell>
          <cell r="O84">
            <v>4</v>
          </cell>
          <cell r="CI84">
            <v>1</v>
          </cell>
          <cell r="CJ84">
            <v>4</v>
          </cell>
          <cell r="DI84">
            <v>1</v>
          </cell>
          <cell r="DJ84">
            <v>0</v>
          </cell>
        </row>
        <row r="85">
          <cell r="F85">
            <v>1</v>
          </cell>
          <cell r="O85">
            <v>0</v>
          </cell>
          <cell r="CI85">
            <v>1</v>
          </cell>
          <cell r="CJ85">
            <v>0</v>
          </cell>
          <cell r="DI85">
            <v>1</v>
          </cell>
          <cell r="DJ85">
            <v>4</v>
          </cell>
        </row>
        <row r="86">
          <cell r="F86">
            <v>1</v>
          </cell>
          <cell r="O86">
            <v>4</v>
          </cell>
          <cell r="CI86">
            <v>1</v>
          </cell>
          <cell r="CJ86">
            <v>4</v>
          </cell>
          <cell r="DI86">
            <v>1</v>
          </cell>
          <cell r="DJ86">
            <v>0</v>
          </cell>
        </row>
        <row r="87">
          <cell r="F87">
            <v>1</v>
          </cell>
          <cell r="O87">
            <v>0</v>
          </cell>
          <cell r="CI87">
            <v>1</v>
          </cell>
          <cell r="CJ87">
            <v>0</v>
          </cell>
          <cell r="DI87">
            <v>1</v>
          </cell>
          <cell r="DJ87">
            <v>4</v>
          </cell>
        </row>
        <row r="88">
          <cell r="F88">
            <v>1</v>
          </cell>
          <cell r="O88">
            <v>1</v>
          </cell>
          <cell r="CI88">
            <v>1</v>
          </cell>
          <cell r="CJ88">
            <v>1</v>
          </cell>
          <cell r="DI88">
            <v>1</v>
          </cell>
          <cell r="DJ88">
            <v>3</v>
          </cell>
        </row>
        <row r="89">
          <cell r="F89">
            <v>1</v>
          </cell>
          <cell r="O89">
            <v>4</v>
          </cell>
          <cell r="CI89">
            <v>1</v>
          </cell>
          <cell r="CJ89">
            <v>4</v>
          </cell>
          <cell r="DI89">
            <v>1</v>
          </cell>
          <cell r="DJ89">
            <v>0</v>
          </cell>
        </row>
        <row r="90">
          <cell r="F90">
            <v>1</v>
          </cell>
          <cell r="O90">
            <v>4</v>
          </cell>
          <cell r="CI90">
            <v>1</v>
          </cell>
          <cell r="CJ90">
            <v>4</v>
          </cell>
          <cell r="DI90">
            <v>1</v>
          </cell>
          <cell r="DJ90">
            <v>0</v>
          </cell>
        </row>
        <row r="91">
          <cell r="F91">
            <v>1</v>
          </cell>
          <cell r="O91">
            <v>0</v>
          </cell>
          <cell r="CI91">
            <v>1</v>
          </cell>
          <cell r="CJ91">
            <v>0</v>
          </cell>
          <cell r="DI91">
            <v>1</v>
          </cell>
          <cell r="DJ91">
            <v>2</v>
          </cell>
        </row>
        <row r="92">
          <cell r="F92">
            <v>1</v>
          </cell>
          <cell r="O92">
            <v>4</v>
          </cell>
          <cell r="CI92">
            <v>1</v>
          </cell>
          <cell r="CJ92">
            <v>4</v>
          </cell>
          <cell r="DI92">
            <v>1</v>
          </cell>
          <cell r="DJ92">
            <v>0</v>
          </cell>
        </row>
        <row r="93">
          <cell r="F93">
            <v>1</v>
          </cell>
          <cell r="O93">
            <v>0</v>
          </cell>
          <cell r="CI93">
            <v>1</v>
          </cell>
          <cell r="CJ93">
            <v>0</v>
          </cell>
          <cell r="DI93">
            <v>1</v>
          </cell>
          <cell r="DJ93">
            <v>4</v>
          </cell>
        </row>
        <row r="94">
          <cell r="F94">
            <v>1</v>
          </cell>
          <cell r="O94">
            <v>0</v>
          </cell>
          <cell r="CI94">
            <v>1</v>
          </cell>
          <cell r="CJ94">
            <v>0</v>
          </cell>
          <cell r="DI94">
            <v>1</v>
          </cell>
          <cell r="DJ94">
            <v>4</v>
          </cell>
        </row>
        <row r="95">
          <cell r="F95">
            <v>1</v>
          </cell>
          <cell r="O95">
            <v>4</v>
          </cell>
          <cell r="CI95">
            <v>1</v>
          </cell>
          <cell r="CJ95">
            <v>4</v>
          </cell>
          <cell r="DI95">
            <v>1</v>
          </cell>
          <cell r="DJ95">
            <v>0</v>
          </cell>
        </row>
        <row r="96">
          <cell r="F96">
            <v>1</v>
          </cell>
          <cell r="O96">
            <v>0</v>
          </cell>
          <cell r="CI96">
            <v>1</v>
          </cell>
          <cell r="CJ96">
            <v>0</v>
          </cell>
          <cell r="DI96">
            <v>1</v>
          </cell>
          <cell r="DJ96">
            <v>3</v>
          </cell>
        </row>
        <row r="97">
          <cell r="F97">
            <v>1</v>
          </cell>
          <cell r="O97">
            <v>4</v>
          </cell>
          <cell r="CI97">
            <v>1</v>
          </cell>
          <cell r="CJ97">
            <v>4</v>
          </cell>
          <cell r="DI97">
            <v>1</v>
          </cell>
          <cell r="DJ97">
            <v>0</v>
          </cell>
        </row>
        <row r="98">
          <cell r="F98">
            <v>1</v>
          </cell>
          <cell r="O98">
            <v>0</v>
          </cell>
          <cell r="CI98">
            <v>1</v>
          </cell>
          <cell r="CJ98">
            <v>0</v>
          </cell>
          <cell r="DI98">
            <v>1</v>
          </cell>
          <cell r="DJ98">
            <v>4</v>
          </cell>
        </row>
        <row r="99">
          <cell r="F99">
            <v>1</v>
          </cell>
          <cell r="O99">
            <v>4</v>
          </cell>
          <cell r="CI99">
            <v>1</v>
          </cell>
          <cell r="CJ99">
            <v>4</v>
          </cell>
          <cell r="DI99">
            <v>1</v>
          </cell>
          <cell r="DJ99">
            <v>0</v>
          </cell>
        </row>
        <row r="100">
          <cell r="F100">
            <v>1</v>
          </cell>
          <cell r="O100">
            <v>4</v>
          </cell>
          <cell r="CI100">
            <v>1</v>
          </cell>
          <cell r="CJ100">
            <v>4</v>
          </cell>
          <cell r="DI100">
            <v>1</v>
          </cell>
          <cell r="DJ100">
            <v>0</v>
          </cell>
        </row>
        <row r="101">
          <cell r="F101">
            <v>1</v>
          </cell>
          <cell r="O101">
            <v>0</v>
          </cell>
          <cell r="CI101">
            <v>1</v>
          </cell>
          <cell r="CJ101">
            <v>0</v>
          </cell>
          <cell r="DI101">
            <v>1</v>
          </cell>
          <cell r="DJ101">
            <v>0</v>
          </cell>
        </row>
        <row r="102">
          <cell r="F102">
            <v>1</v>
          </cell>
          <cell r="O102">
            <v>0</v>
          </cell>
          <cell r="CI102">
            <v>1</v>
          </cell>
          <cell r="CJ102">
            <v>0</v>
          </cell>
          <cell r="DI102">
            <v>0</v>
          </cell>
          <cell r="DJ102">
            <v>1</v>
          </cell>
        </row>
        <row r="103">
          <cell r="F103">
            <v>1</v>
          </cell>
          <cell r="O103">
            <v>4</v>
          </cell>
          <cell r="CI103">
            <v>1</v>
          </cell>
          <cell r="CJ103">
            <v>4</v>
          </cell>
          <cell r="DI103">
            <v>1</v>
          </cell>
          <cell r="DJ103">
            <v>0</v>
          </cell>
        </row>
        <row r="104">
          <cell r="F104">
            <v>1</v>
          </cell>
          <cell r="O104">
            <v>0</v>
          </cell>
          <cell r="CI104">
            <v>1</v>
          </cell>
          <cell r="CJ104">
            <v>0</v>
          </cell>
          <cell r="DI104">
            <v>1</v>
          </cell>
          <cell r="DJ104">
            <v>4</v>
          </cell>
        </row>
        <row r="105">
          <cell r="F105">
            <v>1</v>
          </cell>
          <cell r="O105">
            <v>1</v>
          </cell>
          <cell r="CI105">
            <v>1</v>
          </cell>
          <cell r="CJ105">
            <v>3</v>
          </cell>
          <cell r="DI105">
            <v>0</v>
          </cell>
          <cell r="DJ105">
            <v>3</v>
          </cell>
        </row>
        <row r="106">
          <cell r="F106">
            <v>1</v>
          </cell>
          <cell r="O106">
            <v>0</v>
          </cell>
          <cell r="CI106">
            <v>1</v>
          </cell>
          <cell r="CJ106">
            <v>0</v>
          </cell>
          <cell r="DI106">
            <v>1</v>
          </cell>
          <cell r="DJ106">
            <v>4</v>
          </cell>
        </row>
        <row r="107">
          <cell r="F107">
            <v>1</v>
          </cell>
          <cell r="O107">
            <v>0</v>
          </cell>
          <cell r="CI107">
            <v>1</v>
          </cell>
          <cell r="CJ107">
            <v>0</v>
          </cell>
          <cell r="DI107">
            <v>1</v>
          </cell>
          <cell r="DJ107">
            <v>4</v>
          </cell>
        </row>
        <row r="108">
          <cell r="F108">
            <v>1</v>
          </cell>
          <cell r="O108">
            <v>0</v>
          </cell>
          <cell r="CI108">
            <v>1</v>
          </cell>
          <cell r="CJ108">
            <v>0</v>
          </cell>
          <cell r="DI108">
            <v>1</v>
          </cell>
          <cell r="DJ108">
            <v>2</v>
          </cell>
        </row>
        <row r="109">
          <cell r="F109">
            <v>1</v>
          </cell>
          <cell r="O109">
            <v>4</v>
          </cell>
          <cell r="CI109">
            <v>1</v>
          </cell>
          <cell r="CJ109">
            <v>4</v>
          </cell>
          <cell r="DI109">
            <v>1</v>
          </cell>
          <cell r="DJ109">
            <v>0</v>
          </cell>
        </row>
        <row r="110">
          <cell r="F110">
            <v>1</v>
          </cell>
          <cell r="O110">
            <v>3</v>
          </cell>
          <cell r="CI110">
            <v>1</v>
          </cell>
          <cell r="CJ110">
            <v>3</v>
          </cell>
          <cell r="DI110">
            <v>0</v>
          </cell>
          <cell r="DJ110">
            <v>3</v>
          </cell>
        </row>
        <row r="111">
          <cell r="F111">
            <v>1</v>
          </cell>
          <cell r="O111">
            <v>1</v>
          </cell>
          <cell r="CI111">
            <v>1</v>
          </cell>
          <cell r="CJ111">
            <v>1</v>
          </cell>
          <cell r="DI111">
            <v>1</v>
          </cell>
          <cell r="DJ111">
            <v>3</v>
          </cell>
        </row>
        <row r="112">
          <cell r="F112">
            <v>1</v>
          </cell>
          <cell r="O112">
            <v>4</v>
          </cell>
          <cell r="CI112">
            <v>1</v>
          </cell>
          <cell r="CJ112">
            <v>4</v>
          </cell>
          <cell r="DI112">
            <v>1</v>
          </cell>
          <cell r="DJ112">
            <v>0</v>
          </cell>
        </row>
        <row r="113">
          <cell r="F113">
            <v>1</v>
          </cell>
          <cell r="O113">
            <v>4</v>
          </cell>
          <cell r="CI113">
            <v>1</v>
          </cell>
          <cell r="CJ113">
            <v>4</v>
          </cell>
          <cell r="DI113">
            <v>1</v>
          </cell>
          <cell r="DJ113">
            <v>0</v>
          </cell>
        </row>
        <row r="114">
          <cell r="F114">
            <v>1</v>
          </cell>
          <cell r="O114">
            <v>4</v>
          </cell>
          <cell r="CI114">
            <v>1</v>
          </cell>
          <cell r="CJ114">
            <v>4</v>
          </cell>
          <cell r="DI114">
            <v>1</v>
          </cell>
          <cell r="DJ114">
            <v>0</v>
          </cell>
        </row>
        <row r="115">
          <cell r="F115">
            <v>1</v>
          </cell>
          <cell r="O115">
            <v>4</v>
          </cell>
          <cell r="CI115">
            <v>1</v>
          </cell>
          <cell r="CJ115">
            <v>4</v>
          </cell>
          <cell r="DI115">
            <v>1</v>
          </cell>
          <cell r="DJ115">
            <v>0</v>
          </cell>
        </row>
        <row r="116">
          <cell r="F116">
            <v>1</v>
          </cell>
          <cell r="O116">
            <v>4</v>
          </cell>
          <cell r="CI116">
            <v>1</v>
          </cell>
          <cell r="CJ116">
            <v>4</v>
          </cell>
          <cell r="DI116">
            <v>1</v>
          </cell>
          <cell r="DJ116">
            <v>0</v>
          </cell>
        </row>
        <row r="117">
          <cell r="F117">
            <v>1</v>
          </cell>
          <cell r="O117">
            <v>0</v>
          </cell>
          <cell r="CI117">
            <v>1</v>
          </cell>
          <cell r="CJ117">
            <v>0</v>
          </cell>
          <cell r="DI117">
            <v>1</v>
          </cell>
          <cell r="DJ117">
            <v>4</v>
          </cell>
        </row>
        <row r="118">
          <cell r="F118">
            <v>1</v>
          </cell>
          <cell r="O118">
            <v>4</v>
          </cell>
          <cell r="CI118">
            <v>1</v>
          </cell>
          <cell r="CJ118">
            <v>4</v>
          </cell>
          <cell r="DI118">
            <v>1</v>
          </cell>
          <cell r="DJ118">
            <v>0</v>
          </cell>
        </row>
        <row r="119">
          <cell r="F119">
            <v>1</v>
          </cell>
          <cell r="O119">
            <v>2</v>
          </cell>
          <cell r="CI119">
            <v>1</v>
          </cell>
          <cell r="CJ119">
            <v>2</v>
          </cell>
          <cell r="DI119">
            <v>1</v>
          </cell>
          <cell r="DJ119">
            <v>2</v>
          </cell>
        </row>
        <row r="120">
          <cell r="F120">
            <v>1</v>
          </cell>
          <cell r="O120">
            <v>3</v>
          </cell>
          <cell r="CI120">
            <v>1</v>
          </cell>
          <cell r="CJ120">
            <v>3</v>
          </cell>
          <cell r="DI120">
            <v>1</v>
          </cell>
          <cell r="DJ120">
            <v>1</v>
          </cell>
        </row>
        <row r="121">
          <cell r="F121">
            <v>1</v>
          </cell>
          <cell r="O121">
            <v>0</v>
          </cell>
          <cell r="CI121">
            <v>1</v>
          </cell>
          <cell r="CJ121">
            <v>0</v>
          </cell>
          <cell r="DI121">
            <v>1</v>
          </cell>
          <cell r="DJ121">
            <v>4</v>
          </cell>
        </row>
        <row r="122">
          <cell r="F122">
            <v>1</v>
          </cell>
          <cell r="O122">
            <v>0</v>
          </cell>
          <cell r="CI122">
            <v>1</v>
          </cell>
          <cell r="CJ122">
            <v>0</v>
          </cell>
          <cell r="DI122">
            <v>1</v>
          </cell>
          <cell r="DJ122">
            <v>4</v>
          </cell>
        </row>
        <row r="123">
          <cell r="F123">
            <v>1</v>
          </cell>
          <cell r="O123">
            <v>4</v>
          </cell>
          <cell r="CI123">
            <v>1</v>
          </cell>
          <cell r="CJ123">
            <v>4</v>
          </cell>
          <cell r="DI123">
            <v>1</v>
          </cell>
          <cell r="DJ123">
            <v>0</v>
          </cell>
        </row>
        <row r="124">
          <cell r="F124">
            <v>1</v>
          </cell>
          <cell r="O124">
            <v>0</v>
          </cell>
          <cell r="CI124">
            <v>1</v>
          </cell>
          <cell r="CJ124">
            <v>0</v>
          </cell>
          <cell r="DI124">
            <v>1</v>
          </cell>
          <cell r="DJ124">
            <v>4</v>
          </cell>
        </row>
        <row r="125">
          <cell r="F125">
            <v>1</v>
          </cell>
          <cell r="O125">
            <v>4</v>
          </cell>
          <cell r="CI125">
            <v>1</v>
          </cell>
          <cell r="CJ125">
            <v>4</v>
          </cell>
          <cell r="DI125">
            <v>1</v>
          </cell>
          <cell r="DJ125">
            <v>0</v>
          </cell>
        </row>
        <row r="126">
          <cell r="F126">
            <v>1</v>
          </cell>
          <cell r="O126">
            <v>4</v>
          </cell>
          <cell r="CI126">
            <v>1</v>
          </cell>
          <cell r="CJ126">
            <v>1</v>
          </cell>
          <cell r="DI126">
            <v>1</v>
          </cell>
          <cell r="DJ126">
            <v>0</v>
          </cell>
        </row>
        <row r="127">
          <cell r="F127">
            <v>1</v>
          </cell>
          <cell r="O127">
            <v>4</v>
          </cell>
          <cell r="CI127">
            <v>1</v>
          </cell>
          <cell r="CJ127">
            <v>4</v>
          </cell>
          <cell r="DI127">
            <v>1</v>
          </cell>
          <cell r="DJ127">
            <v>0</v>
          </cell>
        </row>
        <row r="128">
          <cell r="F128">
            <v>1</v>
          </cell>
          <cell r="O128">
            <v>4</v>
          </cell>
          <cell r="CI128">
            <v>1</v>
          </cell>
          <cell r="CJ128">
            <v>4</v>
          </cell>
          <cell r="DI128">
            <v>1</v>
          </cell>
          <cell r="DJ128">
            <v>0</v>
          </cell>
        </row>
        <row r="129">
          <cell r="F129">
            <v>1</v>
          </cell>
          <cell r="O129">
            <v>4</v>
          </cell>
          <cell r="CI129">
            <v>1</v>
          </cell>
          <cell r="CJ129">
            <v>0</v>
          </cell>
          <cell r="DI129">
            <v>1</v>
          </cell>
          <cell r="DJ129">
            <v>0</v>
          </cell>
        </row>
        <row r="130">
          <cell r="F130">
            <v>1</v>
          </cell>
          <cell r="O130">
            <v>4</v>
          </cell>
          <cell r="CI130">
            <v>1</v>
          </cell>
          <cell r="CJ130">
            <v>4</v>
          </cell>
          <cell r="DI130">
            <v>1</v>
          </cell>
          <cell r="DJ130">
            <v>0</v>
          </cell>
        </row>
        <row r="131">
          <cell r="F131">
            <v>1</v>
          </cell>
          <cell r="O131">
            <v>4</v>
          </cell>
          <cell r="CI131">
            <v>1</v>
          </cell>
          <cell r="CJ131">
            <v>4</v>
          </cell>
          <cell r="DI131">
            <v>1</v>
          </cell>
          <cell r="DJ131">
            <v>0</v>
          </cell>
        </row>
        <row r="132">
          <cell r="F132">
            <v>1</v>
          </cell>
          <cell r="O132">
            <v>1</v>
          </cell>
          <cell r="CI132">
            <v>0</v>
          </cell>
          <cell r="CJ132">
            <v>4</v>
          </cell>
          <cell r="DI132">
            <v>0</v>
          </cell>
          <cell r="DJ132">
            <v>4</v>
          </cell>
        </row>
        <row r="133">
          <cell r="F133">
            <v>1</v>
          </cell>
          <cell r="O133">
            <v>4</v>
          </cell>
          <cell r="CI133">
            <v>1</v>
          </cell>
          <cell r="CJ133">
            <v>4</v>
          </cell>
          <cell r="DI133">
            <v>1</v>
          </cell>
          <cell r="DJ133">
            <v>0</v>
          </cell>
        </row>
        <row r="134">
          <cell r="F134">
            <v>1</v>
          </cell>
          <cell r="O134">
            <v>0</v>
          </cell>
          <cell r="CI134">
            <v>1</v>
          </cell>
          <cell r="CJ134">
            <v>0</v>
          </cell>
          <cell r="DI134">
            <v>1</v>
          </cell>
          <cell r="DJ134">
            <v>4</v>
          </cell>
        </row>
        <row r="135">
          <cell r="F135">
            <v>1</v>
          </cell>
          <cell r="O135">
            <v>4</v>
          </cell>
          <cell r="CI135">
            <v>1</v>
          </cell>
          <cell r="CJ135">
            <v>4</v>
          </cell>
          <cell r="DI135">
            <v>1</v>
          </cell>
          <cell r="DJ135">
            <v>0</v>
          </cell>
        </row>
        <row r="136">
          <cell r="F136">
            <v>1</v>
          </cell>
          <cell r="O136">
            <v>4</v>
          </cell>
          <cell r="CI136">
            <v>1</v>
          </cell>
          <cell r="CJ136">
            <v>4</v>
          </cell>
          <cell r="DI136">
            <v>1</v>
          </cell>
          <cell r="DJ136">
            <v>0</v>
          </cell>
        </row>
        <row r="137">
          <cell r="F137">
            <v>1</v>
          </cell>
          <cell r="O137">
            <v>4</v>
          </cell>
          <cell r="CI137">
            <v>1</v>
          </cell>
          <cell r="CJ137">
            <v>4</v>
          </cell>
          <cell r="DI137">
            <v>1</v>
          </cell>
          <cell r="DJ137">
            <v>0</v>
          </cell>
        </row>
        <row r="138">
          <cell r="F138">
            <v>1</v>
          </cell>
          <cell r="O138">
            <v>0</v>
          </cell>
          <cell r="CI138">
            <v>1</v>
          </cell>
          <cell r="CJ138">
            <v>0</v>
          </cell>
          <cell r="DI138">
            <v>1</v>
          </cell>
          <cell r="DJ138">
            <v>4</v>
          </cell>
        </row>
        <row r="139">
          <cell r="F139">
            <v>1</v>
          </cell>
          <cell r="O139">
            <v>4</v>
          </cell>
          <cell r="CI139">
            <v>1</v>
          </cell>
          <cell r="CJ139">
            <v>4</v>
          </cell>
          <cell r="DI139">
            <v>1</v>
          </cell>
          <cell r="DJ139">
            <v>0</v>
          </cell>
        </row>
        <row r="140">
          <cell r="F140">
            <v>1</v>
          </cell>
          <cell r="O140">
            <v>2</v>
          </cell>
          <cell r="CI140">
            <v>1</v>
          </cell>
          <cell r="CJ140">
            <v>2</v>
          </cell>
          <cell r="DI140">
            <v>1</v>
          </cell>
          <cell r="DJ140">
            <v>2</v>
          </cell>
        </row>
        <row r="141">
          <cell r="F141">
            <v>1</v>
          </cell>
          <cell r="O141">
            <v>2</v>
          </cell>
          <cell r="CI141">
            <v>1</v>
          </cell>
          <cell r="CJ141">
            <v>2</v>
          </cell>
          <cell r="DI141">
            <v>1</v>
          </cell>
          <cell r="DJ141">
            <v>2</v>
          </cell>
        </row>
        <row r="142">
          <cell r="F142">
            <v>1</v>
          </cell>
          <cell r="O142">
            <v>1</v>
          </cell>
          <cell r="CI142">
            <v>1</v>
          </cell>
          <cell r="CJ142">
            <v>1</v>
          </cell>
          <cell r="DI142">
            <v>1</v>
          </cell>
          <cell r="DJ142">
            <v>2</v>
          </cell>
        </row>
        <row r="143">
          <cell r="F143">
            <v>1</v>
          </cell>
          <cell r="O143">
            <v>4</v>
          </cell>
          <cell r="CI143">
            <v>1</v>
          </cell>
          <cell r="CJ143">
            <v>4</v>
          </cell>
          <cell r="DI143">
            <v>1</v>
          </cell>
          <cell r="DJ143">
            <v>0</v>
          </cell>
        </row>
        <row r="144">
          <cell r="F144">
            <v>1</v>
          </cell>
          <cell r="O144">
            <v>4</v>
          </cell>
          <cell r="CI144">
            <v>1</v>
          </cell>
          <cell r="CJ144">
            <v>4</v>
          </cell>
          <cell r="DI144">
            <v>1</v>
          </cell>
          <cell r="DJ144">
            <v>0</v>
          </cell>
        </row>
        <row r="145">
          <cell r="F145">
            <v>1</v>
          </cell>
          <cell r="O145">
            <v>0</v>
          </cell>
          <cell r="CI145">
            <v>1</v>
          </cell>
          <cell r="CJ145">
            <v>0</v>
          </cell>
          <cell r="DI145">
            <v>1</v>
          </cell>
          <cell r="DJ145">
            <v>2</v>
          </cell>
        </row>
        <row r="146">
          <cell r="F146">
            <v>1</v>
          </cell>
          <cell r="O146">
            <v>4</v>
          </cell>
          <cell r="CI146">
            <v>1</v>
          </cell>
          <cell r="CJ146">
            <v>4</v>
          </cell>
          <cell r="DI146">
            <v>1</v>
          </cell>
          <cell r="DJ146">
            <v>0</v>
          </cell>
        </row>
        <row r="147">
          <cell r="F147">
            <v>1</v>
          </cell>
          <cell r="O147">
            <v>0</v>
          </cell>
          <cell r="CI147">
            <v>1</v>
          </cell>
          <cell r="CJ147">
            <v>0</v>
          </cell>
          <cell r="DI147">
            <v>1</v>
          </cell>
          <cell r="DJ147">
            <v>4</v>
          </cell>
        </row>
        <row r="148">
          <cell r="F148">
            <v>1</v>
          </cell>
          <cell r="O148">
            <v>0</v>
          </cell>
          <cell r="CI148">
            <v>1</v>
          </cell>
          <cell r="CJ148">
            <v>0</v>
          </cell>
          <cell r="DI148">
            <v>1</v>
          </cell>
          <cell r="DJ148">
            <v>4</v>
          </cell>
        </row>
        <row r="149">
          <cell r="F149">
            <v>1</v>
          </cell>
          <cell r="O149">
            <v>0</v>
          </cell>
          <cell r="CI149">
            <v>1</v>
          </cell>
          <cell r="CJ149">
            <v>0</v>
          </cell>
          <cell r="DI149">
            <v>1</v>
          </cell>
          <cell r="DJ149">
            <v>3</v>
          </cell>
        </row>
        <row r="150">
          <cell r="F150">
            <v>1</v>
          </cell>
          <cell r="O150">
            <v>0</v>
          </cell>
          <cell r="CI150">
            <v>1</v>
          </cell>
          <cell r="CJ150">
            <v>0</v>
          </cell>
          <cell r="DI150">
            <v>1</v>
          </cell>
          <cell r="DJ150">
            <v>4</v>
          </cell>
        </row>
        <row r="151">
          <cell r="F151">
            <v>1</v>
          </cell>
          <cell r="O151">
            <v>4</v>
          </cell>
          <cell r="CI151">
            <v>1</v>
          </cell>
          <cell r="CJ151">
            <v>4</v>
          </cell>
          <cell r="DI151">
            <v>1</v>
          </cell>
          <cell r="DJ151">
            <v>0</v>
          </cell>
        </row>
        <row r="152">
          <cell r="F152">
            <v>1</v>
          </cell>
          <cell r="O152">
            <v>4</v>
          </cell>
          <cell r="CI152">
            <v>1</v>
          </cell>
          <cell r="CJ152">
            <v>4</v>
          </cell>
          <cell r="DI152">
            <v>1</v>
          </cell>
          <cell r="DJ152">
            <v>0</v>
          </cell>
        </row>
        <row r="153">
          <cell r="F153">
            <v>1</v>
          </cell>
          <cell r="O153">
            <v>4</v>
          </cell>
          <cell r="CI153">
            <v>1</v>
          </cell>
          <cell r="CJ153">
            <v>4</v>
          </cell>
          <cell r="DI153">
            <v>1</v>
          </cell>
          <cell r="DJ153">
            <v>0</v>
          </cell>
        </row>
        <row r="154">
          <cell r="F154">
            <v>1</v>
          </cell>
          <cell r="O154">
            <v>4</v>
          </cell>
          <cell r="CI154">
            <v>1</v>
          </cell>
          <cell r="CJ154">
            <v>4</v>
          </cell>
          <cell r="DI154">
            <v>1</v>
          </cell>
          <cell r="DJ154">
            <v>0</v>
          </cell>
        </row>
        <row r="155">
          <cell r="F155">
            <v>1</v>
          </cell>
          <cell r="O155">
            <v>4</v>
          </cell>
          <cell r="CI155">
            <v>1</v>
          </cell>
          <cell r="CJ155">
            <v>4</v>
          </cell>
          <cell r="DI155">
            <v>1</v>
          </cell>
          <cell r="DJ155">
            <v>0</v>
          </cell>
        </row>
        <row r="156">
          <cell r="F156">
            <v>1</v>
          </cell>
          <cell r="O156">
            <v>4</v>
          </cell>
          <cell r="CI156">
            <v>1</v>
          </cell>
          <cell r="CJ156">
            <v>4</v>
          </cell>
          <cell r="DI156">
            <v>1</v>
          </cell>
          <cell r="DJ156">
            <v>0</v>
          </cell>
        </row>
        <row r="157">
          <cell r="F157">
            <v>1</v>
          </cell>
          <cell r="O157">
            <v>4</v>
          </cell>
          <cell r="CI157">
            <v>1</v>
          </cell>
          <cell r="CJ157">
            <v>4</v>
          </cell>
          <cell r="DI157">
            <v>1</v>
          </cell>
          <cell r="DJ157">
            <v>0</v>
          </cell>
        </row>
        <row r="158">
          <cell r="F158">
            <v>1</v>
          </cell>
          <cell r="O158">
            <v>0</v>
          </cell>
          <cell r="CI158">
            <v>1</v>
          </cell>
          <cell r="CJ158">
            <v>0</v>
          </cell>
          <cell r="DI158">
            <v>1</v>
          </cell>
          <cell r="DJ158">
            <v>4</v>
          </cell>
        </row>
        <row r="159">
          <cell r="F159">
            <v>1</v>
          </cell>
          <cell r="O159">
            <v>0</v>
          </cell>
          <cell r="CI159">
            <v>1</v>
          </cell>
          <cell r="CJ159">
            <v>0</v>
          </cell>
          <cell r="DI159">
            <v>1</v>
          </cell>
          <cell r="DJ159">
            <v>4</v>
          </cell>
        </row>
        <row r="160">
          <cell r="F160">
            <v>1</v>
          </cell>
          <cell r="O160">
            <v>0</v>
          </cell>
          <cell r="CI160">
            <v>1</v>
          </cell>
          <cell r="CJ160">
            <v>0</v>
          </cell>
          <cell r="DI160">
            <v>1</v>
          </cell>
          <cell r="DJ160">
            <v>0</v>
          </cell>
        </row>
        <row r="161">
          <cell r="F161">
            <v>1</v>
          </cell>
          <cell r="O161">
            <v>4</v>
          </cell>
          <cell r="CI161">
            <v>1</v>
          </cell>
          <cell r="CJ161">
            <v>4</v>
          </cell>
          <cell r="DI161">
            <v>1</v>
          </cell>
          <cell r="DJ161">
            <v>0</v>
          </cell>
        </row>
        <row r="162">
          <cell r="F162">
            <v>1</v>
          </cell>
          <cell r="O162">
            <v>0</v>
          </cell>
          <cell r="CI162">
            <v>1</v>
          </cell>
          <cell r="CJ162">
            <v>0</v>
          </cell>
          <cell r="DI162">
            <v>0</v>
          </cell>
          <cell r="DJ162">
            <v>4</v>
          </cell>
        </row>
        <row r="163">
          <cell r="F163">
            <v>1</v>
          </cell>
          <cell r="O163">
            <v>4</v>
          </cell>
          <cell r="CI163">
            <v>1</v>
          </cell>
          <cell r="CJ163">
            <v>4</v>
          </cell>
          <cell r="DI163">
            <v>1</v>
          </cell>
          <cell r="DJ163">
            <v>0</v>
          </cell>
        </row>
        <row r="164">
          <cell r="F164">
            <v>1</v>
          </cell>
          <cell r="O164">
            <v>1</v>
          </cell>
          <cell r="CI164">
            <v>1</v>
          </cell>
          <cell r="CJ164">
            <v>4</v>
          </cell>
          <cell r="DI164">
            <v>0</v>
          </cell>
          <cell r="DJ164">
            <v>4</v>
          </cell>
        </row>
        <row r="165">
          <cell r="F165">
            <v>1</v>
          </cell>
          <cell r="O165">
            <v>4</v>
          </cell>
          <cell r="CI165">
            <v>1</v>
          </cell>
          <cell r="CJ165">
            <v>4</v>
          </cell>
          <cell r="DI165">
            <v>1</v>
          </cell>
          <cell r="DJ165">
            <v>0</v>
          </cell>
        </row>
        <row r="166">
          <cell r="F166">
            <v>1</v>
          </cell>
          <cell r="O166">
            <v>0</v>
          </cell>
          <cell r="CI166">
            <v>1</v>
          </cell>
          <cell r="CJ166">
            <v>0</v>
          </cell>
          <cell r="DI166">
            <v>1</v>
          </cell>
          <cell r="DJ166">
            <v>4</v>
          </cell>
        </row>
        <row r="167">
          <cell r="F167">
            <v>1</v>
          </cell>
          <cell r="O167">
            <v>4</v>
          </cell>
          <cell r="CI167">
            <v>1</v>
          </cell>
          <cell r="CJ167">
            <v>4</v>
          </cell>
          <cell r="DI167">
            <v>1</v>
          </cell>
          <cell r="DJ167">
            <v>0</v>
          </cell>
        </row>
        <row r="168">
          <cell r="F168">
            <v>1</v>
          </cell>
          <cell r="O168">
            <v>4</v>
          </cell>
          <cell r="CI168">
            <v>1</v>
          </cell>
          <cell r="CJ168">
            <v>4</v>
          </cell>
          <cell r="DI168">
            <v>1</v>
          </cell>
          <cell r="DJ168">
            <v>0</v>
          </cell>
        </row>
        <row r="169">
          <cell r="F169">
            <v>1</v>
          </cell>
          <cell r="O169">
            <v>2</v>
          </cell>
          <cell r="CI169">
            <v>1</v>
          </cell>
          <cell r="CJ169">
            <v>2</v>
          </cell>
          <cell r="DI169">
            <v>1</v>
          </cell>
          <cell r="DJ169">
            <v>0</v>
          </cell>
        </row>
        <row r="170">
          <cell r="F170">
            <v>1</v>
          </cell>
          <cell r="O170">
            <v>4</v>
          </cell>
          <cell r="CI170">
            <v>1</v>
          </cell>
          <cell r="CJ170">
            <v>4</v>
          </cell>
          <cell r="DI170">
            <v>1</v>
          </cell>
          <cell r="DJ170">
            <v>0</v>
          </cell>
        </row>
        <row r="171">
          <cell r="F171">
            <v>1</v>
          </cell>
          <cell r="O171">
            <v>4</v>
          </cell>
          <cell r="CI171">
            <v>1</v>
          </cell>
          <cell r="CJ171">
            <v>4</v>
          </cell>
          <cell r="DI171">
            <v>1</v>
          </cell>
          <cell r="DJ171">
            <v>0</v>
          </cell>
        </row>
        <row r="172">
          <cell r="F172">
            <v>1</v>
          </cell>
          <cell r="O172">
            <v>4</v>
          </cell>
          <cell r="CI172">
            <v>1</v>
          </cell>
          <cell r="CJ172">
            <v>4</v>
          </cell>
          <cell r="DI172">
            <v>1</v>
          </cell>
          <cell r="DJ172">
            <v>0</v>
          </cell>
        </row>
        <row r="173">
          <cell r="F173">
            <v>1</v>
          </cell>
          <cell r="O173">
            <v>4</v>
          </cell>
          <cell r="CI173">
            <v>1</v>
          </cell>
          <cell r="CJ173">
            <v>4</v>
          </cell>
          <cell r="DI173">
            <v>1</v>
          </cell>
          <cell r="DJ173">
            <v>0</v>
          </cell>
        </row>
        <row r="174">
          <cell r="F174">
            <v>1</v>
          </cell>
          <cell r="O174">
            <v>0</v>
          </cell>
          <cell r="CI174">
            <v>1</v>
          </cell>
          <cell r="CJ174">
            <v>0</v>
          </cell>
          <cell r="DI174">
            <v>1</v>
          </cell>
          <cell r="DJ174">
            <v>4</v>
          </cell>
        </row>
        <row r="175">
          <cell r="F175">
            <v>1</v>
          </cell>
          <cell r="O175">
            <v>1</v>
          </cell>
          <cell r="CI175">
            <v>1</v>
          </cell>
          <cell r="CJ175">
            <v>1</v>
          </cell>
          <cell r="DI175">
            <v>1</v>
          </cell>
          <cell r="DJ175">
            <v>1</v>
          </cell>
        </row>
        <row r="176">
          <cell r="F176">
            <v>1</v>
          </cell>
          <cell r="O176">
            <v>0</v>
          </cell>
          <cell r="CI176">
            <v>1</v>
          </cell>
          <cell r="CJ176">
            <v>0</v>
          </cell>
          <cell r="DI176">
            <v>1</v>
          </cell>
          <cell r="DJ176">
            <v>4</v>
          </cell>
        </row>
        <row r="177">
          <cell r="F177">
            <v>1</v>
          </cell>
          <cell r="O177">
            <v>4</v>
          </cell>
          <cell r="CI177">
            <v>1</v>
          </cell>
          <cell r="CJ177">
            <v>4</v>
          </cell>
          <cell r="DI177">
            <v>1</v>
          </cell>
          <cell r="DJ177">
            <v>0</v>
          </cell>
        </row>
        <row r="178">
          <cell r="F178">
            <v>1</v>
          </cell>
          <cell r="O178">
            <v>0</v>
          </cell>
          <cell r="CI178">
            <v>1</v>
          </cell>
          <cell r="CJ178">
            <v>0</v>
          </cell>
          <cell r="DI178">
            <v>1</v>
          </cell>
          <cell r="DJ178">
            <v>4</v>
          </cell>
        </row>
        <row r="179">
          <cell r="F179">
            <v>1</v>
          </cell>
          <cell r="O179">
            <v>0</v>
          </cell>
          <cell r="CI179">
            <v>1</v>
          </cell>
          <cell r="CJ179">
            <v>0</v>
          </cell>
          <cell r="DI179">
            <v>1</v>
          </cell>
          <cell r="DJ179">
            <v>4</v>
          </cell>
        </row>
        <row r="180">
          <cell r="F180">
            <v>1</v>
          </cell>
          <cell r="O180">
            <v>4</v>
          </cell>
          <cell r="CI180">
            <v>1</v>
          </cell>
          <cell r="CJ180">
            <v>4</v>
          </cell>
          <cell r="DI180">
            <v>1</v>
          </cell>
          <cell r="DJ180">
            <v>0</v>
          </cell>
        </row>
        <row r="181">
          <cell r="F181">
            <v>1</v>
          </cell>
          <cell r="O181">
            <v>4</v>
          </cell>
          <cell r="CI181">
            <v>1</v>
          </cell>
          <cell r="CJ181">
            <v>4</v>
          </cell>
          <cell r="DI181">
            <v>1</v>
          </cell>
          <cell r="DJ181">
            <v>0</v>
          </cell>
        </row>
        <row r="182">
          <cell r="F182">
            <v>1</v>
          </cell>
          <cell r="O182">
            <v>4</v>
          </cell>
          <cell r="CI182">
            <v>1</v>
          </cell>
          <cell r="CJ182">
            <v>4</v>
          </cell>
          <cell r="DI182">
            <v>1</v>
          </cell>
          <cell r="DJ182">
            <v>0</v>
          </cell>
        </row>
        <row r="183">
          <cell r="F183">
            <v>1</v>
          </cell>
          <cell r="O183">
            <v>0</v>
          </cell>
          <cell r="CI183">
            <v>1</v>
          </cell>
          <cell r="CJ183">
            <v>0</v>
          </cell>
          <cell r="DI183">
            <v>1</v>
          </cell>
          <cell r="DJ183">
            <v>2</v>
          </cell>
        </row>
        <row r="184">
          <cell r="F184">
            <v>1</v>
          </cell>
          <cell r="O184">
            <v>4</v>
          </cell>
          <cell r="CI184">
            <v>1</v>
          </cell>
          <cell r="CJ184">
            <v>1</v>
          </cell>
          <cell r="DI184">
            <v>1</v>
          </cell>
          <cell r="DJ184">
            <v>0</v>
          </cell>
        </row>
        <row r="185">
          <cell r="F185">
            <v>1</v>
          </cell>
          <cell r="O185">
            <v>4</v>
          </cell>
          <cell r="CI185">
            <v>1</v>
          </cell>
          <cell r="CJ185">
            <v>4</v>
          </cell>
          <cell r="DI185">
            <v>1</v>
          </cell>
          <cell r="DJ185">
            <v>0</v>
          </cell>
        </row>
        <row r="186">
          <cell r="F186">
            <v>1</v>
          </cell>
          <cell r="O186">
            <v>4</v>
          </cell>
          <cell r="CI186">
            <v>1</v>
          </cell>
          <cell r="CJ186">
            <v>4</v>
          </cell>
          <cell r="DI186">
            <v>1</v>
          </cell>
          <cell r="DJ186">
            <v>0</v>
          </cell>
        </row>
        <row r="187">
          <cell r="F187">
            <v>1</v>
          </cell>
          <cell r="O187">
            <v>0</v>
          </cell>
          <cell r="CI187">
            <v>1</v>
          </cell>
          <cell r="CJ187">
            <v>0</v>
          </cell>
          <cell r="DI187">
            <v>1</v>
          </cell>
          <cell r="DJ187">
            <v>4</v>
          </cell>
        </row>
        <row r="188">
          <cell r="F188">
            <v>1</v>
          </cell>
          <cell r="O188">
            <v>1</v>
          </cell>
          <cell r="CI188">
            <v>1</v>
          </cell>
          <cell r="CJ188">
            <v>0</v>
          </cell>
          <cell r="DI188">
            <v>1</v>
          </cell>
          <cell r="DJ188">
            <v>0</v>
          </cell>
        </row>
        <row r="189">
          <cell r="F189">
            <v>1</v>
          </cell>
          <cell r="O189">
            <v>4</v>
          </cell>
          <cell r="CI189">
            <v>1</v>
          </cell>
          <cell r="CJ189">
            <v>4</v>
          </cell>
          <cell r="DI189">
            <v>1</v>
          </cell>
          <cell r="DJ189">
            <v>0</v>
          </cell>
        </row>
        <row r="190">
          <cell r="F190">
            <v>1</v>
          </cell>
          <cell r="O190">
            <v>0</v>
          </cell>
          <cell r="CI190">
            <v>1</v>
          </cell>
          <cell r="CJ190">
            <v>0</v>
          </cell>
          <cell r="DI190">
            <v>1</v>
          </cell>
          <cell r="DJ190">
            <v>4</v>
          </cell>
        </row>
        <row r="191">
          <cell r="F191">
            <v>1</v>
          </cell>
          <cell r="O191">
            <v>4</v>
          </cell>
          <cell r="CI191">
            <v>1</v>
          </cell>
          <cell r="CJ191">
            <v>4</v>
          </cell>
          <cell r="DI191">
            <v>1</v>
          </cell>
          <cell r="DJ191">
            <v>0</v>
          </cell>
        </row>
        <row r="192">
          <cell r="F192">
            <v>1</v>
          </cell>
          <cell r="O192">
            <v>4</v>
          </cell>
          <cell r="CI192">
            <v>1</v>
          </cell>
          <cell r="CJ192">
            <v>4</v>
          </cell>
          <cell r="DI192">
            <v>1</v>
          </cell>
          <cell r="DJ192">
            <v>0</v>
          </cell>
        </row>
        <row r="193">
          <cell r="F193">
            <v>1</v>
          </cell>
          <cell r="O193">
            <v>1</v>
          </cell>
          <cell r="CI193">
            <v>1</v>
          </cell>
          <cell r="CJ193">
            <v>2</v>
          </cell>
          <cell r="DI193">
            <v>1</v>
          </cell>
          <cell r="DJ193">
            <v>2</v>
          </cell>
        </row>
        <row r="194">
          <cell r="F194">
            <v>1</v>
          </cell>
          <cell r="O194">
            <v>4</v>
          </cell>
          <cell r="CI194">
            <v>1</v>
          </cell>
          <cell r="CJ194">
            <v>4</v>
          </cell>
          <cell r="DI194">
            <v>1</v>
          </cell>
          <cell r="DJ194">
            <v>0</v>
          </cell>
        </row>
        <row r="195">
          <cell r="F195">
            <v>1</v>
          </cell>
          <cell r="O195">
            <v>2</v>
          </cell>
          <cell r="CI195">
            <v>1</v>
          </cell>
          <cell r="CJ195">
            <v>2</v>
          </cell>
          <cell r="DI195">
            <v>1</v>
          </cell>
          <cell r="DJ195">
            <v>2</v>
          </cell>
        </row>
        <row r="196">
          <cell r="F196">
            <v>1</v>
          </cell>
          <cell r="O196">
            <v>0</v>
          </cell>
          <cell r="CI196">
            <v>1</v>
          </cell>
          <cell r="CJ196">
            <v>0</v>
          </cell>
          <cell r="DI196">
            <v>1</v>
          </cell>
          <cell r="DJ196">
            <v>4</v>
          </cell>
        </row>
        <row r="197">
          <cell r="F197">
            <v>1</v>
          </cell>
          <cell r="O197">
            <v>4</v>
          </cell>
          <cell r="CI197">
            <v>1</v>
          </cell>
          <cell r="CJ197">
            <v>4</v>
          </cell>
          <cell r="DI197">
            <v>1</v>
          </cell>
          <cell r="DJ197">
            <v>0</v>
          </cell>
        </row>
        <row r="198">
          <cell r="F198">
            <v>1</v>
          </cell>
          <cell r="O198">
            <v>0</v>
          </cell>
          <cell r="CI198">
            <v>1</v>
          </cell>
          <cell r="CJ198">
            <v>0</v>
          </cell>
          <cell r="DI198">
            <v>1</v>
          </cell>
          <cell r="DJ198">
            <v>4</v>
          </cell>
        </row>
        <row r="199">
          <cell r="F199">
            <v>1</v>
          </cell>
          <cell r="O199">
            <v>4</v>
          </cell>
          <cell r="CI199">
            <v>1</v>
          </cell>
          <cell r="CJ199">
            <v>4</v>
          </cell>
          <cell r="DI199">
            <v>1</v>
          </cell>
          <cell r="DJ199">
            <v>0</v>
          </cell>
        </row>
        <row r="200">
          <cell r="F200">
            <v>1</v>
          </cell>
          <cell r="O200">
            <v>3</v>
          </cell>
          <cell r="CI200">
            <v>1</v>
          </cell>
          <cell r="CJ200">
            <v>3</v>
          </cell>
          <cell r="DI200">
            <v>1</v>
          </cell>
          <cell r="DJ200">
            <v>1</v>
          </cell>
        </row>
        <row r="201">
          <cell r="F201">
            <v>1</v>
          </cell>
          <cell r="O201">
            <v>4</v>
          </cell>
          <cell r="CI201">
            <v>1</v>
          </cell>
          <cell r="CJ201">
            <v>4</v>
          </cell>
          <cell r="DI201">
            <v>1</v>
          </cell>
          <cell r="DJ201">
            <v>0</v>
          </cell>
        </row>
        <row r="202">
          <cell r="F202">
            <v>1</v>
          </cell>
          <cell r="O202">
            <v>0</v>
          </cell>
          <cell r="CI202">
            <v>1</v>
          </cell>
          <cell r="CJ202">
            <v>0</v>
          </cell>
          <cell r="DI202">
            <v>1</v>
          </cell>
          <cell r="DJ202">
            <v>2</v>
          </cell>
        </row>
        <row r="203">
          <cell r="F203">
            <v>1</v>
          </cell>
          <cell r="O203">
            <v>4</v>
          </cell>
          <cell r="CI203">
            <v>1</v>
          </cell>
          <cell r="CJ203">
            <v>4</v>
          </cell>
          <cell r="DI203">
            <v>1</v>
          </cell>
          <cell r="DJ203">
            <v>0</v>
          </cell>
        </row>
        <row r="204">
          <cell r="F204">
            <v>1</v>
          </cell>
          <cell r="O204">
            <v>4</v>
          </cell>
          <cell r="CI204">
            <v>1</v>
          </cell>
          <cell r="CJ204">
            <v>4</v>
          </cell>
          <cell r="DI204">
            <v>1</v>
          </cell>
          <cell r="DJ204">
            <v>0</v>
          </cell>
        </row>
        <row r="205">
          <cell r="F205">
            <v>1</v>
          </cell>
          <cell r="O205">
            <v>0</v>
          </cell>
          <cell r="CI205">
            <v>1</v>
          </cell>
          <cell r="CJ205">
            <v>0</v>
          </cell>
          <cell r="DI205">
            <v>1</v>
          </cell>
          <cell r="DJ205">
            <v>4</v>
          </cell>
        </row>
        <row r="206">
          <cell r="F206">
            <v>1</v>
          </cell>
          <cell r="O206">
            <v>0</v>
          </cell>
          <cell r="CI206">
            <v>1</v>
          </cell>
          <cell r="CJ206">
            <v>0</v>
          </cell>
          <cell r="DI206">
            <v>1</v>
          </cell>
          <cell r="DJ206">
            <v>4</v>
          </cell>
        </row>
        <row r="207">
          <cell r="F207">
            <v>1</v>
          </cell>
          <cell r="O207">
            <v>0</v>
          </cell>
          <cell r="CI207">
            <v>1</v>
          </cell>
          <cell r="CJ207">
            <v>0</v>
          </cell>
          <cell r="DI207">
            <v>1</v>
          </cell>
          <cell r="DJ207">
            <v>3</v>
          </cell>
        </row>
        <row r="208">
          <cell r="F208">
            <v>1</v>
          </cell>
          <cell r="O208">
            <v>3</v>
          </cell>
          <cell r="CI208">
            <v>1</v>
          </cell>
          <cell r="CJ208">
            <v>3</v>
          </cell>
          <cell r="DI208">
            <v>1</v>
          </cell>
          <cell r="DJ208">
            <v>1</v>
          </cell>
        </row>
        <row r="209">
          <cell r="F209">
            <v>1</v>
          </cell>
          <cell r="O209">
            <v>4</v>
          </cell>
          <cell r="CI209">
            <v>1</v>
          </cell>
          <cell r="CJ209">
            <v>4</v>
          </cell>
          <cell r="DI209">
            <v>1</v>
          </cell>
          <cell r="DJ209">
            <v>0</v>
          </cell>
        </row>
        <row r="210">
          <cell r="F210">
            <v>1</v>
          </cell>
          <cell r="O210">
            <v>0</v>
          </cell>
          <cell r="CI210">
            <v>1</v>
          </cell>
          <cell r="CJ210">
            <v>0</v>
          </cell>
          <cell r="DI210">
            <v>0</v>
          </cell>
          <cell r="DJ210">
            <v>2</v>
          </cell>
        </row>
        <row r="211">
          <cell r="F211">
            <v>1</v>
          </cell>
          <cell r="O211">
            <v>1</v>
          </cell>
          <cell r="CI211">
            <v>0</v>
          </cell>
          <cell r="CJ211">
            <v>3</v>
          </cell>
          <cell r="DI211">
            <v>0</v>
          </cell>
          <cell r="DJ211">
            <v>3</v>
          </cell>
        </row>
        <row r="212">
          <cell r="F212">
            <v>1</v>
          </cell>
          <cell r="O212">
            <v>0</v>
          </cell>
          <cell r="CI212">
            <v>1</v>
          </cell>
          <cell r="CJ212">
            <v>0</v>
          </cell>
          <cell r="DI212">
            <v>1</v>
          </cell>
          <cell r="DJ212">
            <v>2</v>
          </cell>
        </row>
        <row r="213">
          <cell r="F213">
            <v>1</v>
          </cell>
          <cell r="O213">
            <v>0</v>
          </cell>
          <cell r="CI213">
            <v>1</v>
          </cell>
          <cell r="CJ213">
            <v>0</v>
          </cell>
          <cell r="DI213">
            <v>0</v>
          </cell>
          <cell r="DJ213">
            <v>0</v>
          </cell>
        </row>
        <row r="214">
          <cell r="F214">
            <v>1</v>
          </cell>
          <cell r="O214">
            <v>4</v>
          </cell>
          <cell r="CI214">
            <v>1</v>
          </cell>
          <cell r="CJ214">
            <v>4</v>
          </cell>
          <cell r="DI214">
            <v>1</v>
          </cell>
          <cell r="DJ214">
            <v>0</v>
          </cell>
        </row>
        <row r="215">
          <cell r="F215">
            <v>1</v>
          </cell>
          <cell r="O215">
            <v>1</v>
          </cell>
          <cell r="CI215">
            <v>1</v>
          </cell>
          <cell r="CJ215">
            <v>1</v>
          </cell>
          <cell r="DI215">
            <v>1</v>
          </cell>
          <cell r="DJ215">
            <v>1</v>
          </cell>
        </row>
        <row r="216">
          <cell r="F216">
            <v>1</v>
          </cell>
          <cell r="O216">
            <v>0</v>
          </cell>
          <cell r="CI216">
            <v>1</v>
          </cell>
          <cell r="CJ216">
            <v>0</v>
          </cell>
          <cell r="DI216">
            <v>1</v>
          </cell>
          <cell r="DJ216">
            <v>4</v>
          </cell>
        </row>
        <row r="217">
          <cell r="F217">
            <v>1</v>
          </cell>
          <cell r="O217">
            <v>4</v>
          </cell>
          <cell r="CI217">
            <v>1</v>
          </cell>
          <cell r="CJ217">
            <v>4</v>
          </cell>
          <cell r="DI217">
            <v>1</v>
          </cell>
          <cell r="DJ217">
            <v>0</v>
          </cell>
        </row>
        <row r="218">
          <cell r="F218">
            <v>1</v>
          </cell>
          <cell r="O218">
            <v>4</v>
          </cell>
          <cell r="CI218">
            <v>1</v>
          </cell>
          <cell r="CJ218">
            <v>4</v>
          </cell>
          <cell r="DI218">
            <v>1</v>
          </cell>
          <cell r="DJ218">
            <v>0</v>
          </cell>
        </row>
        <row r="219">
          <cell r="F219">
            <v>1</v>
          </cell>
          <cell r="O219">
            <v>2</v>
          </cell>
          <cell r="CI219">
            <v>1</v>
          </cell>
          <cell r="CJ219">
            <v>2</v>
          </cell>
          <cell r="DI219">
            <v>1</v>
          </cell>
          <cell r="DJ219">
            <v>2</v>
          </cell>
        </row>
        <row r="220">
          <cell r="F220">
            <v>1</v>
          </cell>
          <cell r="O220">
            <v>4</v>
          </cell>
          <cell r="CI220">
            <v>1</v>
          </cell>
          <cell r="CJ220">
            <v>4</v>
          </cell>
          <cell r="DI220">
            <v>1</v>
          </cell>
          <cell r="DJ220">
            <v>0</v>
          </cell>
        </row>
        <row r="221">
          <cell r="F221">
            <v>1</v>
          </cell>
          <cell r="O221">
            <v>0</v>
          </cell>
          <cell r="CI221">
            <v>1</v>
          </cell>
          <cell r="CJ221">
            <v>0</v>
          </cell>
          <cell r="DI221">
            <v>0</v>
          </cell>
          <cell r="DJ221">
            <v>4</v>
          </cell>
        </row>
        <row r="222">
          <cell r="F222">
            <v>1</v>
          </cell>
          <cell r="O222">
            <v>4</v>
          </cell>
          <cell r="CI222">
            <v>1</v>
          </cell>
          <cell r="CJ222">
            <v>4</v>
          </cell>
          <cell r="DI222">
            <v>1</v>
          </cell>
          <cell r="DJ222">
            <v>0</v>
          </cell>
        </row>
        <row r="223">
          <cell r="F223">
            <v>1</v>
          </cell>
          <cell r="O223">
            <v>4</v>
          </cell>
          <cell r="CI223">
            <v>1</v>
          </cell>
          <cell r="CJ223">
            <v>2</v>
          </cell>
          <cell r="DI223">
            <v>1</v>
          </cell>
          <cell r="DJ223">
            <v>0</v>
          </cell>
        </row>
        <row r="224">
          <cell r="F224">
            <v>1</v>
          </cell>
          <cell r="O224">
            <v>0</v>
          </cell>
          <cell r="CI224">
            <v>1</v>
          </cell>
          <cell r="CJ224">
            <v>0</v>
          </cell>
          <cell r="DI224">
            <v>1</v>
          </cell>
          <cell r="DJ224">
            <v>4</v>
          </cell>
        </row>
        <row r="225">
          <cell r="F225">
            <v>1</v>
          </cell>
          <cell r="O225">
            <v>4</v>
          </cell>
          <cell r="CI225">
            <v>1</v>
          </cell>
          <cell r="CJ225">
            <v>4</v>
          </cell>
          <cell r="DI225">
            <v>1</v>
          </cell>
          <cell r="DJ225">
            <v>0</v>
          </cell>
        </row>
        <row r="226">
          <cell r="F226">
            <v>1</v>
          </cell>
          <cell r="O226">
            <v>3</v>
          </cell>
          <cell r="CI226">
            <v>1</v>
          </cell>
          <cell r="CJ226">
            <v>3</v>
          </cell>
          <cell r="DI226">
            <v>1</v>
          </cell>
          <cell r="DJ226">
            <v>1</v>
          </cell>
        </row>
        <row r="227">
          <cell r="F227">
            <v>1</v>
          </cell>
          <cell r="O227">
            <v>1</v>
          </cell>
          <cell r="CI227">
            <v>1</v>
          </cell>
          <cell r="CJ227">
            <v>1</v>
          </cell>
          <cell r="DI227">
            <v>1</v>
          </cell>
          <cell r="DJ227">
            <v>3</v>
          </cell>
        </row>
        <row r="228">
          <cell r="F228">
            <v>1</v>
          </cell>
          <cell r="O228">
            <v>1</v>
          </cell>
          <cell r="CI228">
            <v>1</v>
          </cell>
          <cell r="CJ228">
            <v>1</v>
          </cell>
          <cell r="DI228">
            <v>1</v>
          </cell>
          <cell r="DJ228">
            <v>3</v>
          </cell>
        </row>
        <row r="229">
          <cell r="F229">
            <v>1</v>
          </cell>
          <cell r="O229">
            <v>2</v>
          </cell>
          <cell r="CI229">
            <v>1</v>
          </cell>
          <cell r="CJ229">
            <v>2</v>
          </cell>
          <cell r="DI229">
            <v>1</v>
          </cell>
          <cell r="DJ229">
            <v>2</v>
          </cell>
        </row>
        <row r="230">
          <cell r="F230">
            <v>1</v>
          </cell>
          <cell r="O230">
            <v>4</v>
          </cell>
          <cell r="CI230">
            <v>1</v>
          </cell>
          <cell r="CJ230">
            <v>4</v>
          </cell>
          <cell r="DI230">
            <v>1</v>
          </cell>
          <cell r="DJ230">
            <v>0</v>
          </cell>
        </row>
        <row r="231">
          <cell r="F231">
            <v>1</v>
          </cell>
          <cell r="O231">
            <v>2</v>
          </cell>
          <cell r="CI231">
            <v>1</v>
          </cell>
          <cell r="CJ231">
            <v>2</v>
          </cell>
          <cell r="DI231">
            <v>1</v>
          </cell>
          <cell r="DJ231">
            <v>2</v>
          </cell>
        </row>
        <row r="232">
          <cell r="F232">
            <v>1</v>
          </cell>
          <cell r="O232">
            <v>4</v>
          </cell>
          <cell r="CI232">
            <v>1</v>
          </cell>
          <cell r="CJ232">
            <v>1</v>
          </cell>
          <cell r="DI232">
            <v>1</v>
          </cell>
          <cell r="DJ232">
            <v>0</v>
          </cell>
        </row>
        <row r="233">
          <cell r="F233">
            <v>1</v>
          </cell>
          <cell r="O233">
            <v>2</v>
          </cell>
          <cell r="CI233">
            <v>1</v>
          </cell>
          <cell r="CJ233">
            <v>2</v>
          </cell>
          <cell r="DI233">
            <v>1</v>
          </cell>
          <cell r="DJ233">
            <v>2</v>
          </cell>
        </row>
        <row r="234">
          <cell r="F234">
            <v>1</v>
          </cell>
          <cell r="O234">
            <v>2</v>
          </cell>
          <cell r="CI234">
            <v>1</v>
          </cell>
          <cell r="CJ234">
            <v>2</v>
          </cell>
          <cell r="DI234">
            <v>1</v>
          </cell>
          <cell r="DJ234">
            <v>2</v>
          </cell>
        </row>
        <row r="235">
          <cell r="F235">
            <v>1</v>
          </cell>
          <cell r="O235">
            <v>2</v>
          </cell>
          <cell r="CI235">
            <v>1</v>
          </cell>
          <cell r="CJ235">
            <v>2</v>
          </cell>
          <cell r="DI235">
            <v>1</v>
          </cell>
          <cell r="DJ235">
            <v>2</v>
          </cell>
        </row>
        <row r="236">
          <cell r="F236">
            <v>1</v>
          </cell>
          <cell r="O236">
            <v>3</v>
          </cell>
          <cell r="CI236">
            <v>1</v>
          </cell>
          <cell r="CJ236">
            <v>3</v>
          </cell>
          <cell r="DI236">
            <v>1</v>
          </cell>
          <cell r="DJ236">
            <v>0</v>
          </cell>
        </row>
        <row r="237">
          <cell r="F237">
            <v>1</v>
          </cell>
          <cell r="O237">
            <v>4</v>
          </cell>
          <cell r="CI237">
            <v>1</v>
          </cell>
          <cell r="CJ237">
            <v>3</v>
          </cell>
          <cell r="DI237">
            <v>1</v>
          </cell>
          <cell r="DJ237">
            <v>0</v>
          </cell>
        </row>
        <row r="238">
          <cell r="F238">
            <v>1</v>
          </cell>
          <cell r="O238">
            <v>0</v>
          </cell>
          <cell r="CI238">
            <v>1</v>
          </cell>
          <cell r="CJ238">
            <v>0</v>
          </cell>
          <cell r="DI238">
            <v>1</v>
          </cell>
          <cell r="DJ238">
            <v>4</v>
          </cell>
        </row>
        <row r="239">
          <cell r="F239">
            <v>1</v>
          </cell>
          <cell r="O239">
            <v>0</v>
          </cell>
          <cell r="CI239">
            <v>1</v>
          </cell>
          <cell r="CJ239">
            <v>0</v>
          </cell>
          <cell r="DI239">
            <v>1</v>
          </cell>
          <cell r="DJ239">
            <v>0</v>
          </cell>
        </row>
        <row r="240">
          <cell r="F240">
            <v>1</v>
          </cell>
          <cell r="O240">
            <v>2</v>
          </cell>
          <cell r="CI240">
            <v>1</v>
          </cell>
          <cell r="CJ240">
            <v>2</v>
          </cell>
          <cell r="DI240">
            <v>1</v>
          </cell>
          <cell r="DJ240">
            <v>2</v>
          </cell>
        </row>
        <row r="241">
          <cell r="F241">
            <v>1</v>
          </cell>
          <cell r="O241">
            <v>0</v>
          </cell>
          <cell r="CI241">
            <v>1</v>
          </cell>
          <cell r="CJ241">
            <v>0</v>
          </cell>
          <cell r="DI241">
            <v>1</v>
          </cell>
          <cell r="DJ241">
            <v>2</v>
          </cell>
        </row>
        <row r="242">
          <cell r="F242">
            <v>1</v>
          </cell>
          <cell r="O242">
            <v>4</v>
          </cell>
          <cell r="CI242">
            <v>1</v>
          </cell>
          <cell r="CJ242">
            <v>1</v>
          </cell>
          <cell r="DI242">
            <v>1</v>
          </cell>
          <cell r="DJ242">
            <v>0</v>
          </cell>
        </row>
        <row r="243">
          <cell r="F243">
            <v>1</v>
          </cell>
          <cell r="O243">
            <v>0</v>
          </cell>
          <cell r="CI243">
            <v>1</v>
          </cell>
          <cell r="CJ243">
            <v>0</v>
          </cell>
          <cell r="DI243">
            <v>1</v>
          </cell>
          <cell r="DJ243">
            <v>4</v>
          </cell>
        </row>
        <row r="244">
          <cell r="F244">
            <v>1</v>
          </cell>
          <cell r="O244">
            <v>4</v>
          </cell>
          <cell r="CI244">
            <v>1</v>
          </cell>
          <cell r="CJ244">
            <v>4</v>
          </cell>
          <cell r="DI244">
            <v>1</v>
          </cell>
          <cell r="DJ244">
            <v>0</v>
          </cell>
        </row>
        <row r="245">
          <cell r="F245">
            <v>1</v>
          </cell>
          <cell r="O245">
            <v>4</v>
          </cell>
          <cell r="CI245">
            <v>1</v>
          </cell>
          <cell r="CJ245">
            <v>4</v>
          </cell>
          <cell r="DI245">
            <v>1</v>
          </cell>
          <cell r="DJ245">
            <v>0</v>
          </cell>
        </row>
        <row r="246">
          <cell r="F246">
            <v>1</v>
          </cell>
          <cell r="O246">
            <v>4</v>
          </cell>
          <cell r="CI246">
            <v>1</v>
          </cell>
          <cell r="CJ246">
            <v>4</v>
          </cell>
          <cell r="DI246">
            <v>1</v>
          </cell>
          <cell r="DJ246">
            <v>0</v>
          </cell>
        </row>
        <row r="247">
          <cell r="F247">
            <v>1</v>
          </cell>
          <cell r="O247">
            <v>4</v>
          </cell>
          <cell r="CI247">
            <v>1</v>
          </cell>
          <cell r="CJ247">
            <v>4</v>
          </cell>
          <cell r="DI247">
            <v>1</v>
          </cell>
          <cell r="DJ247">
            <v>0</v>
          </cell>
        </row>
        <row r="248">
          <cell r="F248">
            <v>1</v>
          </cell>
          <cell r="O248">
            <v>4</v>
          </cell>
          <cell r="CI248">
            <v>1</v>
          </cell>
          <cell r="CJ248">
            <v>4</v>
          </cell>
          <cell r="DI248">
            <v>1</v>
          </cell>
          <cell r="DJ248">
            <v>0</v>
          </cell>
        </row>
        <row r="249">
          <cell r="F249">
            <v>1</v>
          </cell>
          <cell r="O249">
            <v>4</v>
          </cell>
          <cell r="CI249">
            <v>1</v>
          </cell>
          <cell r="CJ249">
            <v>4</v>
          </cell>
          <cell r="DI249">
            <v>1</v>
          </cell>
          <cell r="DJ249">
            <v>0</v>
          </cell>
        </row>
        <row r="250">
          <cell r="F250">
            <v>1</v>
          </cell>
          <cell r="O250">
            <v>4</v>
          </cell>
          <cell r="CI250">
            <v>1</v>
          </cell>
          <cell r="CJ250">
            <v>2</v>
          </cell>
          <cell r="DI250">
            <v>1</v>
          </cell>
          <cell r="DJ250">
            <v>0</v>
          </cell>
        </row>
        <row r="251">
          <cell r="F251">
            <v>1</v>
          </cell>
          <cell r="O251">
            <v>2</v>
          </cell>
          <cell r="CI251">
            <v>1</v>
          </cell>
          <cell r="CJ251">
            <v>2</v>
          </cell>
          <cell r="DI251">
            <v>1</v>
          </cell>
          <cell r="DJ251">
            <v>2</v>
          </cell>
        </row>
        <row r="252">
          <cell r="F252">
            <v>1</v>
          </cell>
          <cell r="O252">
            <v>4</v>
          </cell>
          <cell r="CI252">
            <v>1</v>
          </cell>
          <cell r="CJ252">
            <v>4</v>
          </cell>
          <cell r="DI252">
            <v>1</v>
          </cell>
          <cell r="DJ252">
            <v>0</v>
          </cell>
        </row>
        <row r="253">
          <cell r="F253">
            <v>1</v>
          </cell>
          <cell r="O253">
            <v>2</v>
          </cell>
          <cell r="CI253">
            <v>1</v>
          </cell>
          <cell r="CJ253">
            <v>2</v>
          </cell>
          <cell r="DI253">
            <v>1</v>
          </cell>
          <cell r="DJ253">
            <v>2</v>
          </cell>
        </row>
        <row r="254">
          <cell r="F254">
            <v>1</v>
          </cell>
          <cell r="O254">
            <v>4</v>
          </cell>
          <cell r="CI254">
            <v>1</v>
          </cell>
          <cell r="CJ254">
            <v>4</v>
          </cell>
          <cell r="DI254">
            <v>1</v>
          </cell>
          <cell r="DJ254">
            <v>0</v>
          </cell>
        </row>
        <row r="255">
          <cell r="F255">
            <v>1</v>
          </cell>
          <cell r="O255">
            <v>4</v>
          </cell>
          <cell r="CI255">
            <v>1</v>
          </cell>
          <cell r="CJ255">
            <v>4</v>
          </cell>
          <cell r="DI255">
            <v>1</v>
          </cell>
          <cell r="DJ255">
            <v>0</v>
          </cell>
        </row>
        <row r="256">
          <cell r="F256">
            <v>1</v>
          </cell>
          <cell r="O256">
            <v>4</v>
          </cell>
          <cell r="CI256">
            <v>1</v>
          </cell>
          <cell r="CJ256">
            <v>4</v>
          </cell>
          <cell r="DI256">
            <v>1</v>
          </cell>
          <cell r="DJ256">
            <v>0</v>
          </cell>
        </row>
        <row r="257">
          <cell r="F257">
            <v>1</v>
          </cell>
          <cell r="O257">
            <v>2</v>
          </cell>
          <cell r="CI257">
            <v>1</v>
          </cell>
          <cell r="CJ257">
            <v>2</v>
          </cell>
          <cell r="DI257">
            <v>1</v>
          </cell>
          <cell r="DJ257">
            <v>2</v>
          </cell>
        </row>
        <row r="258">
          <cell r="F258">
            <v>1</v>
          </cell>
          <cell r="O258">
            <v>0</v>
          </cell>
          <cell r="CI258">
            <v>1</v>
          </cell>
          <cell r="CJ258">
            <v>0</v>
          </cell>
          <cell r="DI258">
            <v>1</v>
          </cell>
          <cell r="DJ258">
            <v>4</v>
          </cell>
        </row>
        <row r="259">
          <cell r="F259">
            <v>1</v>
          </cell>
          <cell r="O259">
            <v>4</v>
          </cell>
          <cell r="CI259">
            <v>0</v>
          </cell>
          <cell r="CJ259">
            <v>0</v>
          </cell>
          <cell r="DI259">
            <v>1</v>
          </cell>
          <cell r="DJ259">
            <v>0</v>
          </cell>
        </row>
        <row r="260">
          <cell r="F260">
            <v>1</v>
          </cell>
          <cell r="O260">
            <v>4</v>
          </cell>
          <cell r="CI260">
            <v>1</v>
          </cell>
          <cell r="CJ260">
            <v>4</v>
          </cell>
          <cell r="DI260">
            <v>1</v>
          </cell>
          <cell r="DJ260">
            <v>0</v>
          </cell>
        </row>
        <row r="261">
          <cell r="F261">
            <v>1</v>
          </cell>
          <cell r="O261">
            <v>4</v>
          </cell>
          <cell r="CI261">
            <v>1</v>
          </cell>
          <cell r="CJ261">
            <v>4</v>
          </cell>
          <cell r="DI261">
            <v>1</v>
          </cell>
          <cell r="DJ261">
            <v>0</v>
          </cell>
        </row>
        <row r="262">
          <cell r="F262">
            <v>1</v>
          </cell>
          <cell r="O262">
            <v>0</v>
          </cell>
          <cell r="CI262">
            <v>1</v>
          </cell>
          <cell r="CJ262">
            <v>0</v>
          </cell>
          <cell r="DI262">
            <v>1</v>
          </cell>
          <cell r="DJ262">
            <v>2</v>
          </cell>
        </row>
        <row r="263">
          <cell r="F263">
            <v>1</v>
          </cell>
          <cell r="O263">
            <v>4</v>
          </cell>
          <cell r="CI263">
            <v>1</v>
          </cell>
          <cell r="CJ263">
            <v>4</v>
          </cell>
          <cell r="DI263">
            <v>1</v>
          </cell>
          <cell r="DJ263">
            <v>0</v>
          </cell>
        </row>
        <row r="264">
          <cell r="F264">
            <v>1</v>
          </cell>
          <cell r="O264">
            <v>4</v>
          </cell>
          <cell r="CI264">
            <v>1</v>
          </cell>
          <cell r="CJ264">
            <v>4</v>
          </cell>
          <cell r="DI264">
            <v>1</v>
          </cell>
          <cell r="DJ264">
            <v>0</v>
          </cell>
        </row>
        <row r="265">
          <cell r="F265">
            <v>1</v>
          </cell>
          <cell r="O265">
            <v>1</v>
          </cell>
          <cell r="CI265">
            <v>0</v>
          </cell>
          <cell r="CJ265">
            <v>0</v>
          </cell>
          <cell r="DI265">
            <v>1</v>
          </cell>
          <cell r="DJ265">
            <v>3</v>
          </cell>
        </row>
        <row r="266">
          <cell r="F266">
            <v>1</v>
          </cell>
          <cell r="O266">
            <v>2</v>
          </cell>
          <cell r="CI266">
            <v>1</v>
          </cell>
          <cell r="CJ266">
            <v>2</v>
          </cell>
          <cell r="DI266">
            <v>1</v>
          </cell>
          <cell r="DJ266">
            <v>2</v>
          </cell>
        </row>
        <row r="267">
          <cell r="F267">
            <v>1</v>
          </cell>
          <cell r="O267">
            <v>0</v>
          </cell>
          <cell r="CI267">
            <v>1</v>
          </cell>
          <cell r="CJ267">
            <v>0</v>
          </cell>
          <cell r="DI267">
            <v>1</v>
          </cell>
          <cell r="DJ267">
            <v>4</v>
          </cell>
        </row>
        <row r="268">
          <cell r="F268">
            <v>1</v>
          </cell>
          <cell r="O268">
            <v>4</v>
          </cell>
          <cell r="CI268">
            <v>1</v>
          </cell>
          <cell r="CJ268">
            <v>4</v>
          </cell>
          <cell r="DI268">
            <v>1</v>
          </cell>
          <cell r="DJ268">
            <v>0</v>
          </cell>
        </row>
        <row r="269">
          <cell r="F269">
            <v>1</v>
          </cell>
          <cell r="O269">
            <v>4</v>
          </cell>
          <cell r="CI269">
            <v>1</v>
          </cell>
          <cell r="CJ269">
            <v>4</v>
          </cell>
          <cell r="DI269">
            <v>1</v>
          </cell>
          <cell r="DJ269">
            <v>0</v>
          </cell>
        </row>
        <row r="270">
          <cell r="F270">
            <v>1</v>
          </cell>
          <cell r="O270">
            <v>4</v>
          </cell>
          <cell r="CI270">
            <v>1</v>
          </cell>
          <cell r="CJ270">
            <v>4</v>
          </cell>
          <cell r="DI270">
            <v>1</v>
          </cell>
          <cell r="DJ270">
            <v>0</v>
          </cell>
        </row>
        <row r="271">
          <cell r="F271">
            <v>1</v>
          </cell>
          <cell r="O271">
            <v>4</v>
          </cell>
          <cell r="CI271">
            <v>1</v>
          </cell>
          <cell r="CJ271">
            <v>4</v>
          </cell>
          <cell r="DI271">
            <v>1</v>
          </cell>
          <cell r="DJ271">
            <v>0</v>
          </cell>
        </row>
        <row r="272">
          <cell r="F272">
            <v>1</v>
          </cell>
          <cell r="O272">
            <v>4</v>
          </cell>
          <cell r="CI272">
            <v>1</v>
          </cell>
          <cell r="CJ272">
            <v>4</v>
          </cell>
          <cell r="DI272">
            <v>1</v>
          </cell>
          <cell r="DJ272">
            <v>0</v>
          </cell>
        </row>
        <row r="273">
          <cell r="F273">
            <v>1</v>
          </cell>
          <cell r="O273">
            <v>4</v>
          </cell>
          <cell r="CI273">
            <v>1</v>
          </cell>
          <cell r="CJ273">
            <v>0</v>
          </cell>
          <cell r="DI273">
            <v>1</v>
          </cell>
          <cell r="DJ273">
            <v>0</v>
          </cell>
        </row>
        <row r="274">
          <cell r="F274">
            <v>1</v>
          </cell>
          <cell r="O274">
            <v>4</v>
          </cell>
          <cell r="CI274">
            <v>1</v>
          </cell>
          <cell r="CJ274">
            <v>4</v>
          </cell>
          <cell r="DI274">
            <v>1</v>
          </cell>
          <cell r="DJ274">
            <v>0</v>
          </cell>
        </row>
        <row r="275">
          <cell r="F275">
            <v>1</v>
          </cell>
          <cell r="O275">
            <v>2</v>
          </cell>
          <cell r="CI275">
            <v>1</v>
          </cell>
          <cell r="CJ275">
            <v>2</v>
          </cell>
          <cell r="DI275">
            <v>1</v>
          </cell>
          <cell r="DJ275">
            <v>1</v>
          </cell>
        </row>
        <row r="276">
          <cell r="F276">
            <v>1</v>
          </cell>
          <cell r="O276">
            <v>4</v>
          </cell>
          <cell r="CI276">
            <v>1</v>
          </cell>
          <cell r="CJ276">
            <v>4</v>
          </cell>
          <cell r="DI276">
            <v>1</v>
          </cell>
          <cell r="DJ276">
            <v>0</v>
          </cell>
        </row>
        <row r="277">
          <cell r="F277">
            <v>1</v>
          </cell>
          <cell r="O277">
            <v>4</v>
          </cell>
          <cell r="CI277">
            <v>1</v>
          </cell>
          <cell r="CJ277">
            <v>4</v>
          </cell>
          <cell r="DI277">
            <v>1</v>
          </cell>
          <cell r="DJ277">
            <v>0</v>
          </cell>
        </row>
        <row r="278">
          <cell r="F278">
            <v>1</v>
          </cell>
          <cell r="O278">
            <v>3</v>
          </cell>
          <cell r="CI278">
            <v>1</v>
          </cell>
          <cell r="CJ278">
            <v>3</v>
          </cell>
          <cell r="DI278">
            <v>1</v>
          </cell>
          <cell r="DJ278">
            <v>1</v>
          </cell>
        </row>
        <row r="279">
          <cell r="F279">
            <v>1</v>
          </cell>
          <cell r="O279">
            <v>4</v>
          </cell>
          <cell r="CI279">
            <v>1</v>
          </cell>
          <cell r="CJ279">
            <v>4</v>
          </cell>
          <cell r="DI279">
            <v>1</v>
          </cell>
          <cell r="DJ279">
            <v>0</v>
          </cell>
        </row>
        <row r="280">
          <cell r="F280">
            <v>1</v>
          </cell>
          <cell r="O280">
            <v>3</v>
          </cell>
          <cell r="CI280">
            <v>1</v>
          </cell>
          <cell r="CJ280">
            <v>3</v>
          </cell>
          <cell r="DI280">
            <v>1</v>
          </cell>
          <cell r="DJ280">
            <v>1</v>
          </cell>
        </row>
        <row r="281">
          <cell r="F281">
            <v>1</v>
          </cell>
          <cell r="O281">
            <v>4</v>
          </cell>
          <cell r="CI281">
            <v>1</v>
          </cell>
          <cell r="CJ281">
            <v>4</v>
          </cell>
          <cell r="DI281">
            <v>1</v>
          </cell>
          <cell r="DJ281">
            <v>0</v>
          </cell>
        </row>
        <row r="282">
          <cell r="F282">
            <v>1</v>
          </cell>
          <cell r="O282">
            <v>4</v>
          </cell>
          <cell r="CI282">
            <v>1</v>
          </cell>
          <cell r="CJ282">
            <v>4</v>
          </cell>
          <cell r="DI282">
            <v>1</v>
          </cell>
          <cell r="DJ282">
            <v>0</v>
          </cell>
        </row>
        <row r="283">
          <cell r="F283">
            <v>1</v>
          </cell>
          <cell r="O283">
            <v>0</v>
          </cell>
          <cell r="CI283">
            <v>1</v>
          </cell>
          <cell r="CJ283">
            <v>0</v>
          </cell>
          <cell r="DI283">
            <v>1</v>
          </cell>
          <cell r="DJ283">
            <v>1</v>
          </cell>
        </row>
        <row r="284">
          <cell r="F284">
            <v>1</v>
          </cell>
          <cell r="O284">
            <v>4</v>
          </cell>
          <cell r="CI284">
            <v>1</v>
          </cell>
          <cell r="CJ284">
            <v>4</v>
          </cell>
          <cell r="DI284">
            <v>1</v>
          </cell>
          <cell r="DJ284">
            <v>0</v>
          </cell>
        </row>
        <row r="285">
          <cell r="F285">
            <v>1</v>
          </cell>
          <cell r="O285">
            <v>4</v>
          </cell>
          <cell r="CI285">
            <v>1</v>
          </cell>
          <cell r="CJ285">
            <v>2</v>
          </cell>
          <cell r="DI285">
            <v>1</v>
          </cell>
          <cell r="DJ285">
            <v>0</v>
          </cell>
        </row>
        <row r="286">
          <cell r="F286">
            <v>1</v>
          </cell>
          <cell r="O286">
            <v>4</v>
          </cell>
          <cell r="CI286">
            <v>1</v>
          </cell>
          <cell r="CJ286">
            <v>4</v>
          </cell>
          <cell r="DI286">
            <v>1</v>
          </cell>
          <cell r="DJ286">
            <v>0</v>
          </cell>
        </row>
        <row r="287">
          <cell r="F287">
            <v>1</v>
          </cell>
          <cell r="O287">
            <v>1</v>
          </cell>
          <cell r="CI287">
            <v>0</v>
          </cell>
          <cell r="CJ287">
            <v>2</v>
          </cell>
          <cell r="DI287">
            <v>0</v>
          </cell>
          <cell r="DJ287">
            <v>3</v>
          </cell>
        </row>
        <row r="288">
          <cell r="F288">
            <v>1</v>
          </cell>
          <cell r="O288">
            <v>0</v>
          </cell>
          <cell r="CI288">
            <v>1</v>
          </cell>
          <cell r="CJ288">
            <v>0</v>
          </cell>
          <cell r="DI288">
            <v>1</v>
          </cell>
          <cell r="DJ288">
            <v>0</v>
          </cell>
        </row>
        <row r="289">
          <cell r="F289">
            <v>1</v>
          </cell>
          <cell r="O289">
            <v>4</v>
          </cell>
          <cell r="CI289">
            <v>1</v>
          </cell>
          <cell r="CJ289">
            <v>4</v>
          </cell>
          <cell r="DI289">
            <v>1</v>
          </cell>
          <cell r="DJ289">
            <v>0</v>
          </cell>
        </row>
        <row r="290">
          <cell r="F290">
            <v>1</v>
          </cell>
          <cell r="O290">
            <v>4</v>
          </cell>
          <cell r="CI290">
            <v>1</v>
          </cell>
          <cell r="CJ290">
            <v>4</v>
          </cell>
          <cell r="DI290">
            <v>1</v>
          </cell>
          <cell r="DJ290">
            <v>0</v>
          </cell>
        </row>
        <row r="291">
          <cell r="F291">
            <v>1</v>
          </cell>
          <cell r="O291">
            <v>1</v>
          </cell>
          <cell r="CI291">
            <v>1</v>
          </cell>
          <cell r="CJ291">
            <v>3</v>
          </cell>
          <cell r="DI291">
            <v>0</v>
          </cell>
          <cell r="DJ291">
            <v>3</v>
          </cell>
        </row>
        <row r="292">
          <cell r="F292">
            <v>1</v>
          </cell>
          <cell r="O292">
            <v>4</v>
          </cell>
          <cell r="CI292">
            <v>1</v>
          </cell>
          <cell r="CJ292">
            <v>4</v>
          </cell>
          <cell r="DI292">
            <v>1</v>
          </cell>
          <cell r="DJ292">
            <v>0</v>
          </cell>
        </row>
        <row r="293">
          <cell r="F293">
            <v>1</v>
          </cell>
          <cell r="O293">
            <v>0</v>
          </cell>
          <cell r="CI293">
            <v>1</v>
          </cell>
          <cell r="CJ293">
            <v>0</v>
          </cell>
          <cell r="DI293">
            <v>1</v>
          </cell>
          <cell r="DJ293">
            <v>4</v>
          </cell>
        </row>
        <row r="294">
          <cell r="F294">
            <v>1</v>
          </cell>
          <cell r="O294">
            <v>2</v>
          </cell>
          <cell r="CI294">
            <v>1</v>
          </cell>
          <cell r="CJ294">
            <v>2</v>
          </cell>
          <cell r="DI294">
            <v>1</v>
          </cell>
          <cell r="DJ294">
            <v>0</v>
          </cell>
        </row>
        <row r="295">
          <cell r="F295">
            <v>1</v>
          </cell>
          <cell r="O295">
            <v>2</v>
          </cell>
          <cell r="CI295">
            <v>1</v>
          </cell>
          <cell r="CJ295">
            <v>0</v>
          </cell>
          <cell r="DI295">
            <v>1</v>
          </cell>
          <cell r="DJ295">
            <v>0</v>
          </cell>
        </row>
        <row r="296">
          <cell r="F296">
            <v>1</v>
          </cell>
          <cell r="O296">
            <v>4</v>
          </cell>
          <cell r="CI296">
            <v>1</v>
          </cell>
          <cell r="CJ296">
            <v>4</v>
          </cell>
          <cell r="DI296">
            <v>1</v>
          </cell>
          <cell r="DJ296">
            <v>0</v>
          </cell>
        </row>
        <row r="297">
          <cell r="F297">
            <v>1</v>
          </cell>
          <cell r="O297">
            <v>4</v>
          </cell>
          <cell r="CI297">
            <v>1</v>
          </cell>
          <cell r="CJ297">
            <v>4</v>
          </cell>
          <cell r="DI297">
            <v>1</v>
          </cell>
          <cell r="DJ297">
            <v>0</v>
          </cell>
        </row>
        <row r="298">
          <cell r="F298">
            <v>1</v>
          </cell>
          <cell r="O298">
            <v>4</v>
          </cell>
          <cell r="CI298">
            <v>1</v>
          </cell>
          <cell r="CJ298">
            <v>4</v>
          </cell>
          <cell r="DI298">
            <v>1</v>
          </cell>
          <cell r="DJ298">
            <v>0</v>
          </cell>
        </row>
        <row r="299">
          <cell r="F299">
            <v>1</v>
          </cell>
          <cell r="O299">
            <v>4</v>
          </cell>
          <cell r="CI299">
            <v>1</v>
          </cell>
          <cell r="CJ299">
            <v>4</v>
          </cell>
          <cell r="DI299">
            <v>1</v>
          </cell>
          <cell r="DJ299">
            <v>0</v>
          </cell>
        </row>
        <row r="300">
          <cell r="F300">
            <v>1</v>
          </cell>
          <cell r="O300">
            <v>2</v>
          </cell>
          <cell r="CI300">
            <v>1</v>
          </cell>
          <cell r="CJ300">
            <v>2</v>
          </cell>
          <cell r="DI300">
            <v>1</v>
          </cell>
          <cell r="DJ300">
            <v>2</v>
          </cell>
        </row>
        <row r="301">
          <cell r="F301">
            <v>1</v>
          </cell>
          <cell r="O301">
            <v>4</v>
          </cell>
          <cell r="CI301">
            <v>1</v>
          </cell>
          <cell r="CJ301">
            <v>4</v>
          </cell>
          <cell r="DI301">
            <v>1</v>
          </cell>
          <cell r="DJ301">
            <v>0</v>
          </cell>
        </row>
        <row r="302">
          <cell r="F302">
            <v>1</v>
          </cell>
          <cell r="O302">
            <v>4</v>
          </cell>
          <cell r="CI302">
            <v>1</v>
          </cell>
          <cell r="CJ302">
            <v>4</v>
          </cell>
          <cell r="DI302">
            <v>1</v>
          </cell>
          <cell r="DJ302">
            <v>0</v>
          </cell>
        </row>
        <row r="303">
          <cell r="F303">
            <v>1</v>
          </cell>
          <cell r="O303">
            <v>4</v>
          </cell>
          <cell r="CI303">
            <v>1</v>
          </cell>
          <cell r="CJ303">
            <v>4</v>
          </cell>
          <cell r="DI303">
            <v>1</v>
          </cell>
          <cell r="DJ303">
            <v>0</v>
          </cell>
        </row>
        <row r="304">
          <cell r="F304">
            <v>1</v>
          </cell>
          <cell r="O304">
            <v>1</v>
          </cell>
          <cell r="CI304">
            <v>1</v>
          </cell>
          <cell r="CJ304">
            <v>1</v>
          </cell>
          <cell r="DI304">
            <v>1</v>
          </cell>
          <cell r="DJ304">
            <v>1</v>
          </cell>
        </row>
        <row r="305">
          <cell r="F305">
            <v>1</v>
          </cell>
          <cell r="O305">
            <v>4</v>
          </cell>
          <cell r="CI305">
            <v>1</v>
          </cell>
          <cell r="CJ305">
            <v>4</v>
          </cell>
          <cell r="DI305">
            <v>1</v>
          </cell>
          <cell r="DJ305">
            <v>0</v>
          </cell>
        </row>
        <row r="306">
          <cell r="F306">
            <v>1</v>
          </cell>
          <cell r="O306">
            <v>4</v>
          </cell>
          <cell r="CI306">
            <v>1</v>
          </cell>
          <cell r="CJ306">
            <v>4</v>
          </cell>
          <cell r="DI306">
            <v>1</v>
          </cell>
          <cell r="DJ306">
            <v>0</v>
          </cell>
        </row>
        <row r="307">
          <cell r="F307">
            <v>1</v>
          </cell>
          <cell r="O307">
            <v>0</v>
          </cell>
          <cell r="CI307">
            <v>1</v>
          </cell>
          <cell r="CJ307">
            <v>0</v>
          </cell>
          <cell r="DI307">
            <v>1</v>
          </cell>
          <cell r="DJ307">
            <v>4</v>
          </cell>
        </row>
        <row r="308">
          <cell r="F308">
            <v>1</v>
          </cell>
          <cell r="O308">
            <v>4</v>
          </cell>
          <cell r="CI308">
            <v>1</v>
          </cell>
          <cell r="CJ308">
            <v>4</v>
          </cell>
          <cell r="DI308">
            <v>1</v>
          </cell>
          <cell r="DJ308">
            <v>0</v>
          </cell>
        </row>
        <row r="309">
          <cell r="F309">
            <v>1</v>
          </cell>
          <cell r="O309">
            <v>4</v>
          </cell>
          <cell r="CI309">
            <v>1</v>
          </cell>
          <cell r="CJ309">
            <v>4</v>
          </cell>
          <cell r="DI309">
            <v>1</v>
          </cell>
          <cell r="DJ309">
            <v>0</v>
          </cell>
        </row>
        <row r="310">
          <cell r="F310">
            <v>1</v>
          </cell>
          <cell r="O310">
            <v>4</v>
          </cell>
          <cell r="CI310">
            <v>1</v>
          </cell>
          <cell r="CJ310">
            <v>4</v>
          </cell>
          <cell r="DI310">
            <v>1</v>
          </cell>
          <cell r="DJ310">
            <v>0</v>
          </cell>
        </row>
        <row r="311">
          <cell r="F311">
            <v>1</v>
          </cell>
          <cell r="O311">
            <v>0</v>
          </cell>
          <cell r="CI311">
            <v>1</v>
          </cell>
          <cell r="CJ311">
            <v>0</v>
          </cell>
          <cell r="DI311">
            <v>1</v>
          </cell>
          <cell r="DJ311">
            <v>4</v>
          </cell>
        </row>
        <row r="312">
          <cell r="F312">
            <v>1</v>
          </cell>
          <cell r="O312">
            <v>4</v>
          </cell>
          <cell r="CI312">
            <v>1</v>
          </cell>
          <cell r="CJ312">
            <v>4</v>
          </cell>
          <cell r="DI312">
            <v>1</v>
          </cell>
          <cell r="DJ312">
            <v>0</v>
          </cell>
        </row>
        <row r="313">
          <cell r="F313">
            <v>1</v>
          </cell>
          <cell r="O313">
            <v>2</v>
          </cell>
          <cell r="CI313">
            <v>1</v>
          </cell>
          <cell r="CJ313">
            <v>3</v>
          </cell>
          <cell r="DI313">
            <v>0</v>
          </cell>
          <cell r="DJ313">
            <v>2</v>
          </cell>
        </row>
        <row r="314">
          <cell r="F314">
            <v>1</v>
          </cell>
          <cell r="O314">
            <v>2</v>
          </cell>
          <cell r="CI314">
            <v>1</v>
          </cell>
          <cell r="CJ314">
            <v>2</v>
          </cell>
          <cell r="DI314">
            <v>1</v>
          </cell>
          <cell r="DJ314">
            <v>2</v>
          </cell>
        </row>
        <row r="315">
          <cell r="F315">
            <v>1</v>
          </cell>
          <cell r="O315">
            <v>4</v>
          </cell>
          <cell r="CI315">
            <v>1</v>
          </cell>
          <cell r="CJ315">
            <v>4</v>
          </cell>
          <cell r="DI315">
            <v>1</v>
          </cell>
          <cell r="DJ315">
            <v>0</v>
          </cell>
        </row>
        <row r="316">
          <cell r="F316">
            <v>1</v>
          </cell>
          <cell r="O316">
            <v>4</v>
          </cell>
          <cell r="CI316">
            <v>1</v>
          </cell>
          <cell r="CJ316">
            <v>4</v>
          </cell>
          <cell r="DI316">
            <v>1</v>
          </cell>
          <cell r="DJ316">
            <v>0</v>
          </cell>
        </row>
        <row r="317">
          <cell r="F317">
            <v>1</v>
          </cell>
          <cell r="O317">
            <v>4</v>
          </cell>
          <cell r="CI317">
            <v>1</v>
          </cell>
          <cell r="CJ317">
            <v>4</v>
          </cell>
          <cell r="DI317">
            <v>1</v>
          </cell>
          <cell r="DJ317">
            <v>0</v>
          </cell>
        </row>
        <row r="318">
          <cell r="F318">
            <v>1</v>
          </cell>
          <cell r="O318">
            <v>4</v>
          </cell>
          <cell r="CI318">
            <v>1</v>
          </cell>
          <cell r="CJ318">
            <v>4</v>
          </cell>
          <cell r="DI318">
            <v>1</v>
          </cell>
          <cell r="DJ318">
            <v>0</v>
          </cell>
        </row>
        <row r="319">
          <cell r="F319">
            <v>1</v>
          </cell>
          <cell r="O319">
            <v>0</v>
          </cell>
          <cell r="CI319">
            <v>1</v>
          </cell>
          <cell r="CJ319">
            <v>0</v>
          </cell>
          <cell r="DI319">
            <v>1</v>
          </cell>
          <cell r="DJ319">
            <v>0</v>
          </cell>
        </row>
        <row r="320">
          <cell r="F320">
            <v>1</v>
          </cell>
          <cell r="O320">
            <v>4</v>
          </cell>
          <cell r="CI320">
            <v>1</v>
          </cell>
          <cell r="CJ320">
            <v>4</v>
          </cell>
          <cell r="DI320">
            <v>1</v>
          </cell>
          <cell r="DJ320">
            <v>0</v>
          </cell>
        </row>
        <row r="321">
          <cell r="F321">
            <v>1</v>
          </cell>
          <cell r="O321">
            <v>1</v>
          </cell>
          <cell r="CI321">
            <v>1</v>
          </cell>
          <cell r="CJ321">
            <v>1</v>
          </cell>
          <cell r="DI321">
            <v>1</v>
          </cell>
          <cell r="DJ321">
            <v>3</v>
          </cell>
        </row>
        <row r="322">
          <cell r="F322">
            <v>1</v>
          </cell>
          <cell r="O322">
            <v>0</v>
          </cell>
          <cell r="CI322">
            <v>1</v>
          </cell>
          <cell r="CJ322">
            <v>0</v>
          </cell>
          <cell r="DI322">
            <v>1</v>
          </cell>
          <cell r="DJ322">
            <v>4</v>
          </cell>
        </row>
        <row r="323">
          <cell r="F323">
            <v>1</v>
          </cell>
          <cell r="O323">
            <v>0</v>
          </cell>
          <cell r="CI323">
            <v>1</v>
          </cell>
          <cell r="CJ323">
            <v>0</v>
          </cell>
          <cell r="DI323">
            <v>1</v>
          </cell>
          <cell r="DJ323">
            <v>3</v>
          </cell>
        </row>
        <row r="324">
          <cell r="F324">
            <v>1</v>
          </cell>
          <cell r="O324">
            <v>4</v>
          </cell>
          <cell r="CI324">
            <v>1</v>
          </cell>
          <cell r="CJ324">
            <v>4</v>
          </cell>
          <cell r="DI324">
            <v>1</v>
          </cell>
          <cell r="DJ324">
            <v>0</v>
          </cell>
        </row>
        <row r="325">
          <cell r="F325">
            <v>1</v>
          </cell>
          <cell r="O325">
            <v>4</v>
          </cell>
          <cell r="CI325">
            <v>1</v>
          </cell>
          <cell r="CJ325">
            <v>0</v>
          </cell>
          <cell r="DI325">
            <v>1</v>
          </cell>
          <cell r="DJ325">
            <v>0</v>
          </cell>
        </row>
        <row r="326">
          <cell r="F326">
            <v>1</v>
          </cell>
          <cell r="O326">
            <v>4</v>
          </cell>
          <cell r="CI326">
            <v>1</v>
          </cell>
          <cell r="CJ326">
            <v>4</v>
          </cell>
          <cell r="DI326">
            <v>1</v>
          </cell>
          <cell r="DJ326">
            <v>0</v>
          </cell>
        </row>
        <row r="327">
          <cell r="F327">
            <v>1</v>
          </cell>
          <cell r="O327">
            <v>0</v>
          </cell>
          <cell r="CI327">
            <v>1</v>
          </cell>
          <cell r="CJ327">
            <v>0</v>
          </cell>
          <cell r="DI327">
            <v>1</v>
          </cell>
          <cell r="DJ327">
            <v>4</v>
          </cell>
        </row>
        <row r="328">
          <cell r="F328">
            <v>1</v>
          </cell>
          <cell r="O328">
            <v>4</v>
          </cell>
          <cell r="CI328">
            <v>1</v>
          </cell>
          <cell r="CJ328">
            <v>4</v>
          </cell>
          <cell r="DI328">
            <v>1</v>
          </cell>
          <cell r="DJ328">
            <v>0</v>
          </cell>
        </row>
        <row r="329">
          <cell r="F329">
            <v>1</v>
          </cell>
          <cell r="O329">
            <v>0</v>
          </cell>
          <cell r="CI329">
            <v>1</v>
          </cell>
          <cell r="CJ329">
            <v>0</v>
          </cell>
          <cell r="DI329">
            <v>1</v>
          </cell>
          <cell r="DJ329">
            <v>4</v>
          </cell>
        </row>
        <row r="330">
          <cell r="F330">
            <v>1</v>
          </cell>
          <cell r="O330">
            <v>4</v>
          </cell>
          <cell r="CI330">
            <v>1</v>
          </cell>
          <cell r="CJ330">
            <v>4</v>
          </cell>
          <cell r="DI330">
            <v>1</v>
          </cell>
          <cell r="DJ330">
            <v>0</v>
          </cell>
        </row>
        <row r="331">
          <cell r="F331">
            <v>1</v>
          </cell>
          <cell r="O331">
            <v>4</v>
          </cell>
          <cell r="CI331">
            <v>1</v>
          </cell>
          <cell r="CJ331">
            <v>4</v>
          </cell>
          <cell r="DI331">
            <v>1</v>
          </cell>
          <cell r="DJ331">
            <v>0</v>
          </cell>
        </row>
        <row r="332">
          <cell r="F332">
            <v>1</v>
          </cell>
          <cell r="O332">
            <v>4</v>
          </cell>
          <cell r="CI332">
            <v>1</v>
          </cell>
          <cell r="CJ332">
            <v>4</v>
          </cell>
          <cell r="DI332">
            <v>1</v>
          </cell>
          <cell r="DJ332">
            <v>0</v>
          </cell>
        </row>
        <row r="333">
          <cell r="F333">
            <v>1</v>
          </cell>
          <cell r="O333">
            <v>4</v>
          </cell>
          <cell r="CI333">
            <v>1</v>
          </cell>
          <cell r="CJ333">
            <v>4</v>
          </cell>
          <cell r="DI333">
            <v>1</v>
          </cell>
          <cell r="DJ333">
            <v>0</v>
          </cell>
        </row>
        <row r="334">
          <cell r="F334">
            <v>1</v>
          </cell>
          <cell r="O334">
            <v>1</v>
          </cell>
          <cell r="CI334">
            <v>0</v>
          </cell>
          <cell r="CJ334">
            <v>2</v>
          </cell>
          <cell r="DI334">
            <v>0</v>
          </cell>
          <cell r="DJ334">
            <v>3</v>
          </cell>
        </row>
        <row r="335">
          <cell r="F335">
            <v>1</v>
          </cell>
          <cell r="O335">
            <v>0</v>
          </cell>
          <cell r="CI335">
            <v>1</v>
          </cell>
          <cell r="CJ335">
            <v>0</v>
          </cell>
          <cell r="DI335">
            <v>1</v>
          </cell>
          <cell r="DJ335">
            <v>4</v>
          </cell>
        </row>
        <row r="336">
          <cell r="F336">
            <v>1</v>
          </cell>
          <cell r="O336">
            <v>4</v>
          </cell>
          <cell r="CI336">
            <v>1</v>
          </cell>
          <cell r="CJ336">
            <v>4</v>
          </cell>
          <cell r="DI336">
            <v>1</v>
          </cell>
          <cell r="DJ336">
            <v>0</v>
          </cell>
        </row>
        <row r="337">
          <cell r="F337">
            <v>1</v>
          </cell>
          <cell r="O337">
            <v>1</v>
          </cell>
          <cell r="CI337">
            <v>1</v>
          </cell>
          <cell r="CJ337">
            <v>1</v>
          </cell>
          <cell r="DI337">
            <v>1</v>
          </cell>
          <cell r="DJ337">
            <v>3</v>
          </cell>
        </row>
        <row r="338">
          <cell r="F338">
            <v>1</v>
          </cell>
          <cell r="O338">
            <v>4</v>
          </cell>
          <cell r="CI338">
            <v>1</v>
          </cell>
          <cell r="CJ338">
            <v>4</v>
          </cell>
          <cell r="DI338">
            <v>1</v>
          </cell>
          <cell r="DJ338">
            <v>0</v>
          </cell>
        </row>
        <row r="339">
          <cell r="F339">
            <v>1</v>
          </cell>
          <cell r="O339">
            <v>3</v>
          </cell>
          <cell r="CI339">
            <v>1</v>
          </cell>
          <cell r="CJ339">
            <v>3</v>
          </cell>
          <cell r="DI339">
            <v>1</v>
          </cell>
          <cell r="DJ339">
            <v>1</v>
          </cell>
        </row>
        <row r="340">
          <cell r="F340">
            <v>1</v>
          </cell>
          <cell r="O340">
            <v>4</v>
          </cell>
          <cell r="CI340">
            <v>1</v>
          </cell>
          <cell r="CJ340">
            <v>4</v>
          </cell>
          <cell r="DI340">
            <v>1</v>
          </cell>
          <cell r="DJ340">
            <v>0</v>
          </cell>
        </row>
        <row r="341">
          <cell r="F341">
            <v>1</v>
          </cell>
          <cell r="O341">
            <v>4</v>
          </cell>
          <cell r="CI341">
            <v>1</v>
          </cell>
          <cell r="CJ341">
            <v>4</v>
          </cell>
          <cell r="DI341">
            <v>1</v>
          </cell>
          <cell r="DJ341">
            <v>0</v>
          </cell>
        </row>
        <row r="342">
          <cell r="F342">
            <v>1</v>
          </cell>
          <cell r="O342">
            <v>4</v>
          </cell>
          <cell r="CI342">
            <v>1</v>
          </cell>
          <cell r="CJ342">
            <v>4</v>
          </cell>
          <cell r="DI342">
            <v>1</v>
          </cell>
          <cell r="DJ342">
            <v>0</v>
          </cell>
        </row>
        <row r="343">
          <cell r="F343">
            <v>1</v>
          </cell>
          <cell r="O343">
            <v>4</v>
          </cell>
          <cell r="CI343">
            <v>1</v>
          </cell>
          <cell r="CJ343">
            <v>4</v>
          </cell>
          <cell r="DI343">
            <v>1</v>
          </cell>
          <cell r="DJ343">
            <v>0</v>
          </cell>
        </row>
        <row r="344">
          <cell r="F344">
            <v>1</v>
          </cell>
          <cell r="O344">
            <v>4</v>
          </cell>
          <cell r="CI344">
            <v>1</v>
          </cell>
          <cell r="CJ344">
            <v>4</v>
          </cell>
          <cell r="DI344">
            <v>1</v>
          </cell>
          <cell r="DJ344">
            <v>0</v>
          </cell>
        </row>
        <row r="345">
          <cell r="F345">
            <v>1</v>
          </cell>
          <cell r="O345">
            <v>1</v>
          </cell>
          <cell r="CI345">
            <v>1</v>
          </cell>
          <cell r="CJ345">
            <v>1</v>
          </cell>
          <cell r="DI345">
            <v>1</v>
          </cell>
          <cell r="DJ345">
            <v>3</v>
          </cell>
        </row>
        <row r="346">
          <cell r="F346">
            <v>1</v>
          </cell>
          <cell r="O346">
            <v>0</v>
          </cell>
          <cell r="CI346">
            <v>1</v>
          </cell>
          <cell r="CJ346">
            <v>0</v>
          </cell>
          <cell r="DI346">
            <v>1</v>
          </cell>
          <cell r="DJ346">
            <v>4</v>
          </cell>
        </row>
        <row r="347">
          <cell r="F347">
            <v>1</v>
          </cell>
          <cell r="O347">
            <v>4</v>
          </cell>
          <cell r="CI347">
            <v>1</v>
          </cell>
          <cell r="CJ347">
            <v>4</v>
          </cell>
          <cell r="DI347">
            <v>1</v>
          </cell>
          <cell r="DJ347">
            <v>0</v>
          </cell>
        </row>
        <row r="348">
          <cell r="F348">
            <v>1</v>
          </cell>
          <cell r="O348">
            <v>4</v>
          </cell>
          <cell r="CI348">
            <v>1</v>
          </cell>
          <cell r="CJ348">
            <v>4</v>
          </cell>
          <cell r="DI348">
            <v>1</v>
          </cell>
          <cell r="DJ348">
            <v>0</v>
          </cell>
        </row>
        <row r="349">
          <cell r="F349">
            <v>1</v>
          </cell>
          <cell r="O349">
            <v>4</v>
          </cell>
          <cell r="CI349">
            <v>1</v>
          </cell>
          <cell r="CJ349">
            <v>4</v>
          </cell>
          <cell r="DI349">
            <v>1</v>
          </cell>
          <cell r="DJ349">
            <v>0</v>
          </cell>
        </row>
        <row r="350">
          <cell r="F350">
            <v>1</v>
          </cell>
          <cell r="O350">
            <v>1</v>
          </cell>
          <cell r="CI350">
            <v>1</v>
          </cell>
          <cell r="CJ350">
            <v>4</v>
          </cell>
          <cell r="DI350">
            <v>0</v>
          </cell>
          <cell r="DJ350">
            <v>4</v>
          </cell>
        </row>
        <row r="351">
          <cell r="F351">
            <v>1</v>
          </cell>
          <cell r="O351">
            <v>4</v>
          </cell>
          <cell r="CI351">
            <v>1</v>
          </cell>
          <cell r="CJ351">
            <v>4</v>
          </cell>
          <cell r="DI351">
            <v>1</v>
          </cell>
          <cell r="DJ351">
            <v>0</v>
          </cell>
        </row>
        <row r="352">
          <cell r="F352">
            <v>1</v>
          </cell>
          <cell r="O352">
            <v>4</v>
          </cell>
          <cell r="CI352">
            <v>1</v>
          </cell>
          <cell r="CJ352">
            <v>4</v>
          </cell>
          <cell r="DI352">
            <v>1</v>
          </cell>
          <cell r="DJ352">
            <v>0</v>
          </cell>
        </row>
        <row r="353">
          <cell r="F353">
            <v>1</v>
          </cell>
          <cell r="O353">
            <v>4</v>
          </cell>
          <cell r="CI353">
            <v>1</v>
          </cell>
          <cell r="CJ353">
            <v>4</v>
          </cell>
          <cell r="DI353">
            <v>1</v>
          </cell>
          <cell r="DJ353">
            <v>0</v>
          </cell>
        </row>
        <row r="354">
          <cell r="F354">
            <v>1</v>
          </cell>
          <cell r="O354">
            <v>4</v>
          </cell>
          <cell r="CI354">
            <v>1</v>
          </cell>
          <cell r="CJ354">
            <v>4</v>
          </cell>
          <cell r="DI354">
            <v>1</v>
          </cell>
          <cell r="DJ354">
            <v>0</v>
          </cell>
        </row>
        <row r="355">
          <cell r="F355">
            <v>1</v>
          </cell>
          <cell r="O355">
            <v>0</v>
          </cell>
          <cell r="CI355">
            <v>1</v>
          </cell>
          <cell r="CJ355">
            <v>0</v>
          </cell>
          <cell r="DI355">
            <v>1</v>
          </cell>
          <cell r="DJ355">
            <v>2</v>
          </cell>
        </row>
        <row r="356">
          <cell r="F356">
            <v>1</v>
          </cell>
          <cell r="O356">
            <v>4</v>
          </cell>
          <cell r="CI356">
            <v>1</v>
          </cell>
          <cell r="CJ356">
            <v>4</v>
          </cell>
          <cell r="DI356">
            <v>1</v>
          </cell>
          <cell r="DJ356">
            <v>0</v>
          </cell>
        </row>
        <row r="357">
          <cell r="F357">
            <v>1</v>
          </cell>
          <cell r="O357">
            <v>0</v>
          </cell>
          <cell r="CI357">
            <v>1</v>
          </cell>
          <cell r="CJ357">
            <v>0</v>
          </cell>
          <cell r="DI357">
            <v>1</v>
          </cell>
          <cell r="DJ357">
            <v>4</v>
          </cell>
        </row>
        <row r="358">
          <cell r="F358">
            <v>1</v>
          </cell>
          <cell r="O358">
            <v>4</v>
          </cell>
          <cell r="CI358">
            <v>1</v>
          </cell>
          <cell r="CJ358">
            <v>4</v>
          </cell>
          <cell r="DI358">
            <v>1</v>
          </cell>
          <cell r="DJ358">
            <v>0</v>
          </cell>
        </row>
        <row r="359">
          <cell r="F359">
            <v>1</v>
          </cell>
          <cell r="O359">
            <v>4</v>
          </cell>
          <cell r="CI359">
            <v>1</v>
          </cell>
          <cell r="CJ359">
            <v>4</v>
          </cell>
          <cell r="DI359">
            <v>1</v>
          </cell>
          <cell r="DJ359">
            <v>0</v>
          </cell>
        </row>
        <row r="360">
          <cell r="F360">
            <v>1</v>
          </cell>
          <cell r="O360">
            <v>4</v>
          </cell>
          <cell r="CI360">
            <v>1</v>
          </cell>
          <cell r="CJ360">
            <v>4</v>
          </cell>
          <cell r="DI360">
            <v>1</v>
          </cell>
          <cell r="DJ360">
            <v>0</v>
          </cell>
        </row>
        <row r="361">
          <cell r="F361">
            <v>1</v>
          </cell>
          <cell r="O361">
            <v>4</v>
          </cell>
          <cell r="CI361">
            <v>1</v>
          </cell>
          <cell r="CJ361">
            <v>4</v>
          </cell>
          <cell r="DI361">
            <v>1</v>
          </cell>
          <cell r="DJ361">
            <v>0</v>
          </cell>
        </row>
        <row r="362">
          <cell r="F362">
            <v>1</v>
          </cell>
          <cell r="O362">
            <v>0</v>
          </cell>
          <cell r="CI362">
            <v>1</v>
          </cell>
          <cell r="CJ362">
            <v>0</v>
          </cell>
          <cell r="DI362">
            <v>1</v>
          </cell>
          <cell r="DJ362">
            <v>3</v>
          </cell>
        </row>
        <row r="363">
          <cell r="F363">
            <v>1</v>
          </cell>
          <cell r="O363">
            <v>4</v>
          </cell>
          <cell r="CI363">
            <v>1</v>
          </cell>
          <cell r="CJ363">
            <v>2</v>
          </cell>
          <cell r="DI363">
            <v>1</v>
          </cell>
          <cell r="DJ363">
            <v>0</v>
          </cell>
        </row>
        <row r="364">
          <cell r="F364">
            <v>1</v>
          </cell>
          <cell r="O364">
            <v>4</v>
          </cell>
          <cell r="CI364">
            <v>1</v>
          </cell>
          <cell r="CJ364">
            <v>4</v>
          </cell>
          <cell r="DI364">
            <v>1</v>
          </cell>
          <cell r="DJ364">
            <v>0</v>
          </cell>
        </row>
        <row r="365">
          <cell r="F365">
            <v>1</v>
          </cell>
          <cell r="O365">
            <v>4</v>
          </cell>
          <cell r="CI365">
            <v>1</v>
          </cell>
          <cell r="CJ365">
            <v>4</v>
          </cell>
          <cell r="DI365">
            <v>1</v>
          </cell>
          <cell r="DJ365">
            <v>0</v>
          </cell>
        </row>
        <row r="366">
          <cell r="F366">
            <v>1</v>
          </cell>
          <cell r="O366">
            <v>0</v>
          </cell>
          <cell r="CI366">
            <v>1</v>
          </cell>
          <cell r="CJ366">
            <v>0</v>
          </cell>
          <cell r="DI366">
            <v>1</v>
          </cell>
          <cell r="DJ366">
            <v>4</v>
          </cell>
        </row>
        <row r="367">
          <cell r="F367">
            <v>1</v>
          </cell>
          <cell r="O367">
            <v>0</v>
          </cell>
          <cell r="CI367">
            <v>1</v>
          </cell>
          <cell r="CJ367">
            <v>0</v>
          </cell>
          <cell r="DI367">
            <v>1</v>
          </cell>
          <cell r="DJ367">
            <v>4</v>
          </cell>
        </row>
        <row r="368">
          <cell r="F368">
            <v>1</v>
          </cell>
          <cell r="O368">
            <v>4</v>
          </cell>
          <cell r="CI368">
            <v>1</v>
          </cell>
          <cell r="CJ368">
            <v>4</v>
          </cell>
          <cell r="DI368">
            <v>1</v>
          </cell>
          <cell r="DJ368">
            <v>0</v>
          </cell>
        </row>
        <row r="369">
          <cell r="F369">
            <v>1</v>
          </cell>
          <cell r="O369">
            <v>4</v>
          </cell>
          <cell r="CI369">
            <v>1</v>
          </cell>
          <cell r="CJ369">
            <v>4</v>
          </cell>
          <cell r="DI369">
            <v>1</v>
          </cell>
          <cell r="DJ369">
            <v>0</v>
          </cell>
        </row>
        <row r="370">
          <cell r="F370">
            <v>1</v>
          </cell>
          <cell r="O370">
            <v>4</v>
          </cell>
          <cell r="CI370">
            <v>1</v>
          </cell>
          <cell r="CJ370">
            <v>4</v>
          </cell>
          <cell r="DI370">
            <v>1</v>
          </cell>
          <cell r="DJ370">
            <v>0</v>
          </cell>
        </row>
        <row r="371">
          <cell r="F371">
            <v>1</v>
          </cell>
          <cell r="O371">
            <v>0</v>
          </cell>
          <cell r="CI371">
            <v>1</v>
          </cell>
          <cell r="CJ371">
            <v>0</v>
          </cell>
          <cell r="DI371">
            <v>1</v>
          </cell>
          <cell r="DJ371">
            <v>3</v>
          </cell>
        </row>
        <row r="372">
          <cell r="F372">
            <v>1</v>
          </cell>
          <cell r="O372">
            <v>3</v>
          </cell>
          <cell r="CI372">
            <v>1</v>
          </cell>
          <cell r="CJ372">
            <v>3</v>
          </cell>
          <cell r="DI372">
            <v>1</v>
          </cell>
          <cell r="DJ372">
            <v>1</v>
          </cell>
        </row>
        <row r="373">
          <cell r="F373">
            <v>1</v>
          </cell>
          <cell r="O373">
            <v>1</v>
          </cell>
          <cell r="CI373">
            <v>1</v>
          </cell>
          <cell r="CJ373">
            <v>1</v>
          </cell>
          <cell r="DI373">
            <v>1</v>
          </cell>
          <cell r="DJ373">
            <v>3</v>
          </cell>
        </row>
        <row r="374">
          <cell r="F374">
            <v>1</v>
          </cell>
          <cell r="O374">
            <v>0</v>
          </cell>
          <cell r="CI374">
            <v>1</v>
          </cell>
          <cell r="CJ374">
            <v>0</v>
          </cell>
          <cell r="DI374">
            <v>1</v>
          </cell>
          <cell r="DJ374">
            <v>2</v>
          </cell>
        </row>
        <row r="375">
          <cell r="F375">
            <v>1</v>
          </cell>
          <cell r="O375">
            <v>0</v>
          </cell>
          <cell r="CI375">
            <v>1</v>
          </cell>
          <cell r="CJ375">
            <v>0</v>
          </cell>
          <cell r="DI375">
            <v>1</v>
          </cell>
          <cell r="DJ375">
            <v>4</v>
          </cell>
        </row>
        <row r="376">
          <cell r="F376">
            <v>1</v>
          </cell>
          <cell r="O376">
            <v>2</v>
          </cell>
          <cell r="CI376">
            <v>1</v>
          </cell>
          <cell r="CJ376">
            <v>2</v>
          </cell>
          <cell r="DI376">
            <v>1</v>
          </cell>
          <cell r="DJ376">
            <v>2</v>
          </cell>
        </row>
        <row r="377">
          <cell r="F377">
            <v>1</v>
          </cell>
          <cell r="O377">
            <v>3</v>
          </cell>
          <cell r="CI377">
            <v>1</v>
          </cell>
          <cell r="CJ377">
            <v>3</v>
          </cell>
          <cell r="DI377">
            <v>1</v>
          </cell>
          <cell r="DJ377">
            <v>1</v>
          </cell>
        </row>
        <row r="378">
          <cell r="F378">
            <v>1</v>
          </cell>
          <cell r="O378">
            <v>0</v>
          </cell>
          <cell r="CI378">
            <v>1</v>
          </cell>
          <cell r="CJ378">
            <v>0</v>
          </cell>
          <cell r="DI378">
            <v>1</v>
          </cell>
          <cell r="DJ378">
            <v>2</v>
          </cell>
        </row>
        <row r="379">
          <cell r="F379">
            <v>1</v>
          </cell>
          <cell r="O379">
            <v>4</v>
          </cell>
          <cell r="CI379">
            <v>1</v>
          </cell>
          <cell r="CJ379">
            <v>4</v>
          </cell>
          <cell r="DI379">
            <v>1</v>
          </cell>
          <cell r="DJ379">
            <v>0</v>
          </cell>
        </row>
        <row r="380">
          <cell r="F380">
            <v>1</v>
          </cell>
          <cell r="O380">
            <v>2</v>
          </cell>
          <cell r="CI380">
            <v>1</v>
          </cell>
          <cell r="CJ380">
            <v>2</v>
          </cell>
          <cell r="DI380">
            <v>1</v>
          </cell>
          <cell r="DJ380">
            <v>0</v>
          </cell>
        </row>
        <row r="381">
          <cell r="F381">
            <v>1</v>
          </cell>
          <cell r="O381">
            <v>4</v>
          </cell>
          <cell r="CI381">
            <v>1</v>
          </cell>
          <cell r="CJ381">
            <v>4</v>
          </cell>
          <cell r="DI381">
            <v>1</v>
          </cell>
          <cell r="DJ381">
            <v>0</v>
          </cell>
        </row>
        <row r="382">
          <cell r="F382">
            <v>1</v>
          </cell>
          <cell r="O382">
            <v>4</v>
          </cell>
          <cell r="CI382">
            <v>1</v>
          </cell>
          <cell r="CJ382">
            <v>4</v>
          </cell>
          <cell r="DI382">
            <v>1</v>
          </cell>
          <cell r="DJ382">
            <v>0</v>
          </cell>
        </row>
        <row r="383">
          <cell r="F383">
            <v>1</v>
          </cell>
          <cell r="O383">
            <v>4</v>
          </cell>
          <cell r="CI383">
            <v>1</v>
          </cell>
          <cell r="CJ383">
            <v>4</v>
          </cell>
          <cell r="DI383">
            <v>1</v>
          </cell>
          <cell r="DJ383">
            <v>0</v>
          </cell>
        </row>
        <row r="384">
          <cell r="F384">
            <v>1</v>
          </cell>
          <cell r="O384">
            <v>3</v>
          </cell>
          <cell r="CI384">
            <v>1</v>
          </cell>
          <cell r="CJ384">
            <v>3</v>
          </cell>
          <cell r="DI384">
            <v>1</v>
          </cell>
          <cell r="DJ384">
            <v>1</v>
          </cell>
        </row>
        <row r="385">
          <cell r="F385">
            <v>1</v>
          </cell>
          <cell r="O385">
            <v>4</v>
          </cell>
          <cell r="CI385">
            <v>1</v>
          </cell>
          <cell r="CJ385">
            <v>4</v>
          </cell>
          <cell r="DI385">
            <v>1</v>
          </cell>
          <cell r="DJ385">
            <v>0</v>
          </cell>
        </row>
        <row r="386">
          <cell r="F386">
            <v>1</v>
          </cell>
          <cell r="O386">
            <v>3</v>
          </cell>
          <cell r="CI386">
            <v>1</v>
          </cell>
          <cell r="CJ386">
            <v>2</v>
          </cell>
          <cell r="DI386">
            <v>1</v>
          </cell>
          <cell r="DJ386">
            <v>2</v>
          </cell>
        </row>
        <row r="387">
          <cell r="F387">
            <v>1</v>
          </cell>
          <cell r="O387">
            <v>4</v>
          </cell>
          <cell r="CI387">
            <v>1</v>
          </cell>
          <cell r="CJ387">
            <v>4</v>
          </cell>
          <cell r="DI387">
            <v>1</v>
          </cell>
          <cell r="DJ387">
            <v>0</v>
          </cell>
        </row>
        <row r="388">
          <cell r="F388">
            <v>1</v>
          </cell>
          <cell r="O388">
            <v>4</v>
          </cell>
          <cell r="CI388">
            <v>1</v>
          </cell>
          <cell r="CJ388">
            <v>4</v>
          </cell>
          <cell r="DI388">
            <v>1</v>
          </cell>
          <cell r="DJ388">
            <v>0</v>
          </cell>
        </row>
        <row r="389">
          <cell r="F389">
            <v>1</v>
          </cell>
          <cell r="O389">
            <v>4</v>
          </cell>
          <cell r="CI389">
            <v>1</v>
          </cell>
          <cell r="CJ389">
            <v>4</v>
          </cell>
          <cell r="DI389">
            <v>1</v>
          </cell>
          <cell r="DJ389">
            <v>0</v>
          </cell>
        </row>
        <row r="390">
          <cell r="F390">
            <v>1</v>
          </cell>
          <cell r="O390">
            <v>4</v>
          </cell>
          <cell r="CI390">
            <v>1</v>
          </cell>
          <cell r="CJ390">
            <v>4</v>
          </cell>
          <cell r="DI390">
            <v>1</v>
          </cell>
          <cell r="DJ390">
            <v>0</v>
          </cell>
        </row>
        <row r="391">
          <cell r="F391">
            <v>1</v>
          </cell>
          <cell r="O391">
            <v>2</v>
          </cell>
          <cell r="CI391">
            <v>1</v>
          </cell>
          <cell r="CJ391">
            <v>2</v>
          </cell>
          <cell r="DI391">
            <v>1</v>
          </cell>
          <cell r="DJ391">
            <v>2</v>
          </cell>
        </row>
        <row r="392">
          <cell r="F392">
            <v>1</v>
          </cell>
          <cell r="O392">
            <v>4</v>
          </cell>
          <cell r="CI392">
            <v>1</v>
          </cell>
          <cell r="CJ392">
            <v>4</v>
          </cell>
          <cell r="DI392">
            <v>1</v>
          </cell>
          <cell r="DJ392">
            <v>0</v>
          </cell>
        </row>
        <row r="393">
          <cell r="F393">
            <v>1</v>
          </cell>
          <cell r="O393">
            <v>4</v>
          </cell>
          <cell r="CI393">
            <v>1</v>
          </cell>
          <cell r="CJ393">
            <v>4</v>
          </cell>
          <cell r="DI393">
            <v>1</v>
          </cell>
          <cell r="DJ393">
            <v>0</v>
          </cell>
        </row>
        <row r="394">
          <cell r="F394">
            <v>1</v>
          </cell>
          <cell r="O394">
            <v>4</v>
          </cell>
          <cell r="CI394">
            <v>1</v>
          </cell>
          <cell r="CJ394">
            <v>4</v>
          </cell>
          <cell r="DI394">
            <v>1</v>
          </cell>
          <cell r="DJ394">
            <v>0</v>
          </cell>
        </row>
        <row r="395">
          <cell r="F395">
            <v>1</v>
          </cell>
          <cell r="O395">
            <v>4</v>
          </cell>
          <cell r="CI395">
            <v>1</v>
          </cell>
          <cell r="CJ395">
            <v>4</v>
          </cell>
          <cell r="DI395">
            <v>1</v>
          </cell>
          <cell r="DJ395">
            <v>0</v>
          </cell>
        </row>
        <row r="396">
          <cell r="F396">
            <v>1</v>
          </cell>
          <cell r="O396">
            <v>2</v>
          </cell>
          <cell r="CI396">
            <v>1</v>
          </cell>
          <cell r="CJ396">
            <v>4</v>
          </cell>
          <cell r="DI396">
            <v>0</v>
          </cell>
          <cell r="DJ396">
            <v>2</v>
          </cell>
        </row>
        <row r="397">
          <cell r="F397">
            <v>1</v>
          </cell>
          <cell r="O397">
            <v>4</v>
          </cell>
          <cell r="CI397">
            <v>1</v>
          </cell>
          <cell r="CJ397">
            <v>2</v>
          </cell>
          <cell r="DI397">
            <v>1</v>
          </cell>
          <cell r="DJ397">
            <v>0</v>
          </cell>
        </row>
        <row r="398">
          <cell r="F398">
            <v>1</v>
          </cell>
          <cell r="O398">
            <v>4</v>
          </cell>
          <cell r="CI398">
            <v>1</v>
          </cell>
          <cell r="CJ398">
            <v>4</v>
          </cell>
          <cell r="DI398">
            <v>1</v>
          </cell>
          <cell r="DJ398">
            <v>0</v>
          </cell>
        </row>
        <row r="399">
          <cell r="F399">
            <v>1</v>
          </cell>
          <cell r="O399">
            <v>0</v>
          </cell>
          <cell r="CI399">
            <v>1</v>
          </cell>
          <cell r="CJ399">
            <v>0</v>
          </cell>
          <cell r="DI399">
            <v>1</v>
          </cell>
          <cell r="DJ399">
            <v>1</v>
          </cell>
        </row>
        <row r="400">
          <cell r="F400">
            <v>1</v>
          </cell>
          <cell r="O400">
            <v>4</v>
          </cell>
          <cell r="CI400">
            <v>1</v>
          </cell>
          <cell r="CJ400">
            <v>4</v>
          </cell>
          <cell r="DI400">
            <v>1</v>
          </cell>
          <cell r="DJ400">
            <v>0</v>
          </cell>
        </row>
        <row r="401">
          <cell r="F401">
            <v>1</v>
          </cell>
          <cell r="O401">
            <v>2</v>
          </cell>
          <cell r="CI401">
            <v>1</v>
          </cell>
          <cell r="CJ401">
            <v>2</v>
          </cell>
          <cell r="DI401">
            <v>1</v>
          </cell>
          <cell r="DJ401">
            <v>2</v>
          </cell>
        </row>
        <row r="402">
          <cell r="F402">
            <v>1</v>
          </cell>
          <cell r="O402">
            <v>4</v>
          </cell>
          <cell r="CI402">
            <v>1</v>
          </cell>
          <cell r="CJ402">
            <v>4</v>
          </cell>
          <cell r="DI402">
            <v>1</v>
          </cell>
          <cell r="DJ402">
            <v>0</v>
          </cell>
        </row>
        <row r="403">
          <cell r="F403">
            <v>1</v>
          </cell>
          <cell r="O403">
            <v>0</v>
          </cell>
          <cell r="CI403">
            <v>1</v>
          </cell>
          <cell r="CJ403">
            <v>0</v>
          </cell>
          <cell r="DI403">
            <v>1</v>
          </cell>
          <cell r="DJ403">
            <v>3</v>
          </cell>
        </row>
        <row r="404">
          <cell r="F404">
            <v>1</v>
          </cell>
          <cell r="O404">
            <v>4</v>
          </cell>
          <cell r="CI404">
            <v>1</v>
          </cell>
          <cell r="CJ404">
            <v>4</v>
          </cell>
          <cell r="DI404">
            <v>1</v>
          </cell>
          <cell r="DJ404">
            <v>0</v>
          </cell>
        </row>
        <row r="405">
          <cell r="F405">
            <v>1</v>
          </cell>
          <cell r="O405">
            <v>4</v>
          </cell>
          <cell r="CI405">
            <v>1</v>
          </cell>
          <cell r="CJ405">
            <v>4</v>
          </cell>
          <cell r="DI405">
            <v>1</v>
          </cell>
          <cell r="DJ405">
            <v>0</v>
          </cell>
        </row>
        <row r="406">
          <cell r="F406">
            <v>1</v>
          </cell>
          <cell r="O406">
            <v>4</v>
          </cell>
          <cell r="CI406">
            <v>1</v>
          </cell>
          <cell r="CJ406">
            <v>4</v>
          </cell>
          <cell r="DI406">
            <v>1</v>
          </cell>
          <cell r="DJ406">
            <v>0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Calcs"/>
      <sheetName val="Input Values"/>
      <sheetName val="WattsEE"/>
      <sheetName val="WattsB"/>
      <sheetName val="HOU"/>
      <sheetName val="ISR"/>
      <sheetName val="Pivot"/>
      <sheetName val="Tracking Data"/>
      <sheetName val="Measure Category Descriptions"/>
      <sheetName val="Retailer-Manuf."/>
    </sheetNames>
    <sheetDataSet>
      <sheetData sheetId="0"/>
      <sheetData sheetId="1"/>
      <sheetData sheetId="2">
        <row r="31">
          <cell r="C31">
            <v>3.1494444444444443</v>
          </cell>
        </row>
        <row r="32">
          <cell r="C32">
            <v>9.8958904109589039</v>
          </cell>
        </row>
        <row r="33">
          <cell r="C33">
            <v>0.99</v>
          </cell>
        </row>
        <row r="34">
          <cell r="C34">
            <v>1.1000000000000001</v>
          </cell>
        </row>
        <row r="35">
          <cell r="C35">
            <v>0.95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Table for Plan"/>
      <sheetName val="PC per KWH"/>
      <sheetName val="EO-TOTAL Proposed"/>
      <sheetName val="EO-RES (P)"/>
      <sheetName val="EO-BUS (P)"/>
      <sheetName val="EO_LastYR_MW_RES"/>
      <sheetName val="EO_LastYR_MW_Bus"/>
      <sheetName val="EO-TOTAL"/>
      <sheetName val="EO-RES"/>
      <sheetName val="EO-BUS"/>
      <sheetName val="PY1-2019"/>
      <sheetName val="PY2-2020"/>
      <sheetName val="PY3-2021"/>
      <sheetName val="PY4-PY2022"/>
      <sheetName val="PY5-PY2023"/>
      <sheetName val="PY6-PY2024"/>
      <sheetName val="Total Program Costs (Allocated)"/>
      <sheetName val="Budget Scenarios"/>
      <sheetName val="COVER"/>
      <sheetName val="Total Program Costs (Unallocate"/>
      <sheetName val="Administrative Costs"/>
      <sheetName val="Incentive Costs"/>
      <sheetName val="EM&amp;V Costs"/>
      <sheetName val="Other Portfolio Costs"/>
      <sheetName val="Gross MWh"/>
      <sheetName val="NET MWh"/>
      <sheetName val="Net MW"/>
      <sheetName val="EO-TOTAL (P)"/>
      <sheetName val="TRC"/>
      <sheetName val="UCT"/>
      <sheetName val="PCT"/>
      <sheetName val="RIM Net Fuel"/>
      <sheetName val="RES EO-ER1"/>
      <sheetName val="RES SUM TABLES"/>
      <sheetName val="RES EO detail"/>
      <sheetName val="TOTALPortfolio Level Analysis"/>
      <sheetName val="DR Portfolio Level Analysis"/>
      <sheetName val="Res DR 2022"/>
      <sheetName val="Business Portfolio Analysis"/>
      <sheetName val="RES Portfolio Level Analysis"/>
      <sheetName val="SMB DR"/>
      <sheetName val="Res DR - Old"/>
      <sheetName val="Cost effect tables"/>
      <sheetName val="Figure 10"/>
      <sheetName val="Figure 11"/>
      <sheetName val="Figure 12"/>
      <sheetName val="Figure 13"/>
      <sheetName val="Historical Data"/>
      <sheetName val="Figure 34"/>
      <sheetName val="3.2"/>
      <sheetName val="Measure INDEX"/>
      <sheetName val="Lighting"/>
      <sheetName val="Efficient Products"/>
      <sheetName val="Energy Efficient Kits"/>
      <sheetName val="PAYS"/>
      <sheetName val="HVAC"/>
      <sheetName val="MF Income Eligible"/>
      <sheetName val="SF Income Eligible"/>
      <sheetName val="Home Energy Report"/>
      <sheetName val="Multifamily Market Rate"/>
      <sheetName val="Appliance Recycling"/>
      <sheetName val="RES_ALL_MEAS"/>
      <sheetName val="CP FACTORS"/>
      <sheetName val="Avoided Cost Benefits"/>
      <sheetName val="Standard "/>
      <sheetName val="Custom"/>
      <sheetName val="Small Business Direct Install"/>
      <sheetName val="New Construction"/>
      <sheetName val="Retro-Commissioning"/>
      <sheetName val="Strategic Energy Management"/>
      <sheetName val="Business Social Services"/>
      <sheetName val="BUS_ALL_MEAS"/>
      <sheetName val="Deemed Savings Tbl Revision (2"/>
      <sheetName val="Summary Tables"/>
      <sheetName val="Sheet3"/>
      <sheetName val="Lifetime Savings EE_&amp;_DR@meter"/>
      <sheetName val="Lifetime Savings EE_&amp;_DR@MISO"/>
      <sheetName val="Lifetime Savings EE_&amp;_DR@Gen"/>
      <sheetName val="LINE LOSS Factors"/>
    </sheetNames>
    <sheetDataSet>
      <sheetData sheetId="0"/>
      <sheetData sheetId="1"/>
      <sheetData sheetId="2"/>
      <sheetData sheetId="3">
        <row r="23">
          <cell r="D23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racking Data"/>
      <sheetName val="Inputs"/>
      <sheetName val="zone lookups"/>
      <sheetName val="Air Infiltration"/>
      <sheetName val="Duct Sealing"/>
      <sheetName val="Ceiling Insultion"/>
      <sheetName val="CFL &amp; LED"/>
      <sheetName val="Smart Strips"/>
      <sheetName val="Aerators"/>
      <sheetName val="Showerheads"/>
    </sheetNames>
    <sheetDataSet>
      <sheetData sheetId="0"/>
      <sheetData sheetId="1"/>
      <sheetData sheetId="2">
        <row r="23">
          <cell r="C23">
            <v>103.6049</v>
          </cell>
        </row>
        <row r="24">
          <cell r="C24">
            <v>70.467920000000007</v>
          </cell>
        </row>
        <row r="28">
          <cell r="C28">
            <v>1.0399999999999999E-4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Y Data"/>
      <sheetName val="Duct analysis"/>
      <sheetName val="PRJ Lookup"/>
      <sheetName val="Bob Results"/>
      <sheetName val="Inputs"/>
    </sheetNames>
    <sheetDataSet>
      <sheetData sheetId="0"/>
      <sheetData sheetId="1"/>
      <sheetData sheetId="2"/>
      <sheetData sheetId="3">
        <row r="68">
          <cell r="AT68">
            <v>2.1929618768328445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39"/>
  <sheetViews>
    <sheetView tabSelected="1" zoomScale="60" zoomScaleNormal="60" zoomScaleSheetLayoutView="80" workbookViewId="0">
      <selection activeCell="C27" sqref="C27"/>
    </sheetView>
  </sheetViews>
  <sheetFormatPr defaultColWidth="9.140625" defaultRowHeight="15" x14ac:dyDescent="0.25"/>
  <cols>
    <col min="1" max="1" width="9.140625" customWidth="1"/>
    <col min="2" max="2" width="2.7109375" style="78" customWidth="1"/>
    <col min="3" max="3" width="57.5703125" customWidth="1"/>
    <col min="4" max="4" width="14.42578125" customWidth="1"/>
    <col min="5" max="5" width="22.85546875" customWidth="1"/>
    <col min="6" max="6" width="19.85546875" customWidth="1"/>
    <col min="7" max="7" width="18.5703125" bestFit="1" customWidth="1"/>
    <col min="8" max="8" width="25.28515625" bestFit="1" customWidth="1"/>
    <col min="9" max="9" width="14" bestFit="1" customWidth="1"/>
    <col min="10" max="10" width="17" customWidth="1"/>
    <col min="11" max="11" width="16.42578125" customWidth="1"/>
    <col min="12" max="12" width="12.5703125" customWidth="1"/>
    <col min="13" max="13" width="16.140625" customWidth="1"/>
    <col min="16" max="16" width="19.5703125" customWidth="1"/>
  </cols>
  <sheetData>
    <row r="1" spans="1:16" ht="6" customHeight="1" thickBot="1" x14ac:dyDescent="0.3">
      <c r="B1" s="1"/>
    </row>
    <row r="2" spans="1:16" ht="27" customHeight="1" thickBot="1" x14ac:dyDescent="0.4">
      <c r="B2" s="1"/>
      <c r="C2" s="143" t="s">
        <v>0</v>
      </c>
      <c r="D2" s="144"/>
      <c r="E2" s="144"/>
      <c r="F2" s="144"/>
      <c r="G2" s="144"/>
      <c r="H2" s="144"/>
      <c r="I2" s="144"/>
      <c r="J2" s="2"/>
      <c r="K2" s="2"/>
      <c r="L2" s="2"/>
      <c r="M2" s="2"/>
      <c r="N2" s="2"/>
    </row>
    <row r="3" spans="1:16" ht="61.5" customHeight="1" thickBot="1" x14ac:dyDescent="0.3">
      <c r="B3" s="1"/>
      <c r="C3" s="3" t="s">
        <v>1</v>
      </c>
      <c r="D3" s="4" t="s">
        <v>2</v>
      </c>
      <c r="E3" s="5" t="s">
        <v>3</v>
      </c>
      <c r="F3" s="4" t="s">
        <v>4</v>
      </c>
      <c r="G3" s="5" t="s">
        <v>5</v>
      </c>
      <c r="H3" s="6" t="s">
        <v>6</v>
      </c>
      <c r="I3" s="7" t="s">
        <v>7</v>
      </c>
      <c r="J3" s="2"/>
      <c r="K3" s="2"/>
      <c r="M3" s="2"/>
      <c r="N3" s="2"/>
      <c r="O3" s="8"/>
      <c r="P3" s="8"/>
    </row>
    <row r="4" spans="1:16" ht="71.25" customHeight="1" x14ac:dyDescent="0.25">
      <c r="B4" s="9"/>
      <c r="C4" s="10" t="s">
        <v>8</v>
      </c>
      <c r="D4" s="11">
        <v>63283.582089552241</v>
      </c>
      <c r="E4" s="12" t="s">
        <v>9</v>
      </c>
      <c r="F4" s="13">
        <v>0.15</v>
      </c>
      <c r="G4" s="14">
        <f>D4*F4*100</f>
        <v>949253.73134328367</v>
      </c>
      <c r="H4" s="15">
        <f>G4*I4</f>
        <v>1186567.1641791046</v>
      </c>
      <c r="I4" s="16">
        <v>1.25</v>
      </c>
      <c r="J4" s="2"/>
      <c r="K4" s="2"/>
      <c r="L4" s="2"/>
      <c r="M4" s="17"/>
      <c r="N4" s="18"/>
      <c r="O4" s="19"/>
      <c r="P4" s="19"/>
    </row>
    <row r="5" spans="1:16" ht="99.75" customHeight="1" x14ac:dyDescent="0.25">
      <c r="B5" s="9"/>
      <c r="C5" s="20" t="s">
        <v>10</v>
      </c>
      <c r="D5" s="21">
        <v>33333.333333333336</v>
      </c>
      <c r="E5" s="22" t="s">
        <v>11</v>
      </c>
      <c r="F5" s="23">
        <v>0.1</v>
      </c>
      <c r="G5" s="24">
        <f>D5/F5</f>
        <v>333333.33333333331</v>
      </c>
      <c r="H5" s="25">
        <f>G5*I5</f>
        <v>416666.66666666663</v>
      </c>
      <c r="I5" s="26">
        <v>1.25</v>
      </c>
      <c r="J5" s="2"/>
      <c r="K5" s="2"/>
      <c r="L5" s="2"/>
      <c r="M5" s="17"/>
      <c r="N5" s="18"/>
      <c r="O5" s="19"/>
      <c r="P5" s="19"/>
    </row>
    <row r="6" spans="1:16" ht="45" x14ac:dyDescent="0.25">
      <c r="B6" s="9"/>
      <c r="C6" s="27" t="s">
        <v>12</v>
      </c>
      <c r="D6" s="28">
        <v>4.7300000000000004</v>
      </c>
      <c r="E6" s="29" t="s">
        <v>13</v>
      </c>
      <c r="F6" s="30">
        <v>29498.526737482483</v>
      </c>
      <c r="G6" s="14">
        <f>D6*F6</f>
        <v>139528.03146829215</v>
      </c>
      <c r="H6" s="15">
        <f>G6*I6</f>
        <v>146504.43304170677</v>
      </c>
      <c r="I6" s="31">
        <v>1.05</v>
      </c>
      <c r="J6" s="2"/>
      <c r="K6" s="2"/>
      <c r="L6" s="2"/>
      <c r="M6" s="2"/>
      <c r="N6" s="2"/>
    </row>
    <row r="7" spans="1:16" ht="67.5" customHeight="1" x14ac:dyDescent="0.25">
      <c r="B7" s="9"/>
      <c r="C7" s="32" t="s">
        <v>14</v>
      </c>
      <c r="D7" s="33">
        <v>0.05</v>
      </c>
      <c r="E7" s="34" t="s">
        <v>15</v>
      </c>
      <c r="F7" s="35">
        <v>5000000</v>
      </c>
      <c r="G7" s="24">
        <f>D7*F7</f>
        <v>250000</v>
      </c>
      <c r="H7" s="25">
        <f>G7</f>
        <v>250000</v>
      </c>
      <c r="I7" s="36"/>
      <c r="J7" s="2"/>
      <c r="K7" s="2"/>
      <c r="L7" s="2"/>
      <c r="M7" s="2"/>
      <c r="N7" s="2"/>
    </row>
    <row r="8" spans="1:16" ht="105" customHeight="1" x14ac:dyDescent="0.25">
      <c r="B8" s="9"/>
      <c r="C8" s="27" t="s">
        <v>16</v>
      </c>
      <c r="D8" s="28">
        <v>9.4</v>
      </c>
      <c r="E8" s="29" t="s">
        <v>13</v>
      </c>
      <c r="F8" s="37">
        <v>205207.03800605005</v>
      </c>
      <c r="G8" s="14">
        <f>F8*D8</f>
        <v>1928946.1572568705</v>
      </c>
      <c r="H8" s="15">
        <f>G8*I8</f>
        <v>2411182.6965710884</v>
      </c>
      <c r="I8" s="38">
        <v>1.25</v>
      </c>
      <c r="J8" s="39"/>
      <c r="K8" s="2"/>
      <c r="L8" s="2"/>
      <c r="M8" s="2"/>
      <c r="N8" s="2"/>
    </row>
    <row r="9" spans="1:16" ht="96" customHeight="1" x14ac:dyDescent="0.25">
      <c r="A9" s="40"/>
      <c r="B9" s="9"/>
      <c r="C9" s="41" t="s">
        <v>17</v>
      </c>
      <c r="D9" s="42">
        <v>103840</v>
      </c>
      <c r="E9" s="43" t="s">
        <v>18</v>
      </c>
      <c r="F9" s="44">
        <v>58.79277947033242</v>
      </c>
      <c r="G9" s="24">
        <f>F9*D9</f>
        <v>6105042.2201993186</v>
      </c>
      <c r="H9" s="25">
        <f>G9*I9</f>
        <v>7631302.7752491478</v>
      </c>
      <c r="I9" s="45">
        <v>1.25</v>
      </c>
      <c r="J9" s="46"/>
      <c r="K9" s="2"/>
      <c r="L9" s="2"/>
      <c r="M9" s="2"/>
      <c r="N9" s="2"/>
    </row>
    <row r="10" spans="1:16" x14ac:dyDescent="0.25">
      <c r="A10" s="47"/>
      <c r="B10" s="9"/>
      <c r="C10" s="48"/>
      <c r="D10" s="28"/>
      <c r="E10" s="29"/>
      <c r="F10" s="49"/>
      <c r="G10" s="14"/>
      <c r="H10" s="50"/>
      <c r="I10" s="31"/>
      <c r="J10" s="46"/>
      <c r="K10" s="2"/>
      <c r="L10" s="2"/>
      <c r="M10" s="2"/>
      <c r="N10" s="2"/>
    </row>
    <row r="11" spans="1:16" ht="45" x14ac:dyDescent="0.25">
      <c r="A11" s="51"/>
      <c r="B11" s="9"/>
      <c r="C11" s="52" t="s">
        <v>19</v>
      </c>
      <c r="D11" s="53">
        <v>19901.622274734917</v>
      </c>
      <c r="E11" s="54" t="s">
        <v>18</v>
      </c>
      <c r="F11" s="55">
        <v>158.41029658567999</v>
      </c>
      <c r="G11" s="56">
        <f>F11*D11</f>
        <v>3152621.8870769334</v>
      </c>
      <c r="H11" s="57">
        <f>G11*I11</f>
        <v>3940777.3588461666</v>
      </c>
      <c r="I11" s="58">
        <v>1.25</v>
      </c>
      <c r="J11" s="46"/>
      <c r="K11" s="2"/>
      <c r="L11" s="2"/>
      <c r="M11" s="2"/>
      <c r="N11" s="2"/>
    </row>
    <row r="12" spans="1:16" ht="19.5" thickBot="1" x14ac:dyDescent="0.3">
      <c r="A12" s="51"/>
      <c r="B12" s="9"/>
      <c r="C12" s="59" t="s">
        <v>20</v>
      </c>
      <c r="D12" s="145"/>
      <c r="E12" s="146"/>
      <c r="F12" s="60"/>
      <c r="G12" s="61">
        <f>SUM(G4:G11)</f>
        <v>12858725.360678032</v>
      </c>
      <c r="H12" s="62">
        <f>SUM(H4:H11)</f>
        <v>15983001.094553882</v>
      </c>
      <c r="I12" s="63"/>
      <c r="J12" s="64"/>
      <c r="K12" s="2"/>
      <c r="L12" s="2"/>
      <c r="M12" s="2"/>
      <c r="N12" s="2"/>
    </row>
    <row r="13" spans="1:16" x14ac:dyDescent="0.25">
      <c r="A13" s="51"/>
      <c r="B13" s="65"/>
      <c r="E13" s="65"/>
      <c r="F13" s="65"/>
      <c r="G13" s="65"/>
      <c r="H13" s="65"/>
      <c r="I13" s="65"/>
      <c r="J13" s="46"/>
      <c r="K13" s="2"/>
      <c r="L13" s="2"/>
      <c r="M13" s="2"/>
      <c r="N13" s="2"/>
    </row>
    <row r="14" spans="1:16" ht="15" customHeight="1" x14ac:dyDescent="0.25">
      <c r="A14" s="51"/>
      <c r="B14" s="66"/>
      <c r="I14" s="67"/>
    </row>
    <row r="15" spans="1:16" ht="15" customHeight="1" x14ac:dyDescent="0.25">
      <c r="A15" s="51"/>
      <c r="B15" s="66"/>
      <c r="C15" s="68"/>
    </row>
    <row r="16" spans="1:16" ht="15" customHeight="1" x14ac:dyDescent="0.25">
      <c r="A16" s="51"/>
      <c r="B16" s="66"/>
      <c r="F16" s="69"/>
      <c r="G16" s="69"/>
    </row>
    <row r="17" spans="1:8" ht="15" customHeight="1" x14ac:dyDescent="0.25">
      <c r="A17" s="51"/>
      <c r="B17" s="66"/>
      <c r="E17" s="70"/>
      <c r="F17" s="71"/>
      <c r="G17" s="71"/>
      <c r="H17" s="72"/>
    </row>
    <row r="18" spans="1:8" ht="15" customHeight="1" x14ac:dyDescent="0.25">
      <c r="A18" s="51"/>
      <c r="B18" s="66"/>
      <c r="E18" s="73"/>
      <c r="G18" s="74"/>
      <c r="H18" s="72"/>
    </row>
    <row r="19" spans="1:8" ht="15" customHeight="1" x14ac:dyDescent="0.25">
      <c r="A19" s="51"/>
      <c r="B19" s="66"/>
      <c r="D19" s="2"/>
      <c r="E19" s="2"/>
      <c r="F19" s="75"/>
      <c r="G19" s="72"/>
      <c r="H19" s="72"/>
    </row>
    <row r="20" spans="1:8" ht="15" customHeight="1" x14ac:dyDescent="0.25">
      <c r="A20" s="51"/>
      <c r="B20" s="66"/>
      <c r="D20" s="2"/>
      <c r="E20" s="2"/>
      <c r="F20" s="72"/>
      <c r="G20" s="72"/>
      <c r="H20" s="72"/>
    </row>
    <row r="21" spans="1:8" ht="15" customHeight="1" x14ac:dyDescent="0.25">
      <c r="A21" s="51"/>
      <c r="B21" s="66"/>
      <c r="D21" s="65"/>
      <c r="E21" s="65"/>
      <c r="F21" s="72"/>
      <c r="G21" s="72"/>
      <c r="H21" s="72"/>
    </row>
    <row r="22" spans="1:8" ht="15" customHeight="1" x14ac:dyDescent="0.25">
      <c r="A22" s="51"/>
      <c r="B22" s="66"/>
      <c r="D22" s="65"/>
      <c r="E22" s="65"/>
      <c r="F22" s="72"/>
      <c r="G22" s="72"/>
      <c r="H22" s="72"/>
    </row>
    <row r="23" spans="1:8" ht="15" customHeight="1" x14ac:dyDescent="0.25">
      <c r="A23" s="51"/>
      <c r="B23" s="66"/>
      <c r="D23" s="65"/>
      <c r="E23" s="65"/>
      <c r="F23" s="72"/>
      <c r="G23" s="76"/>
      <c r="H23" s="72"/>
    </row>
    <row r="24" spans="1:8" ht="15" customHeight="1" x14ac:dyDescent="0.25">
      <c r="A24" s="51"/>
      <c r="B24" s="66"/>
      <c r="D24" s="72"/>
      <c r="E24" s="72"/>
      <c r="F24" s="65"/>
      <c r="G24" s="76"/>
      <c r="H24" s="65"/>
    </row>
    <row r="25" spans="1:8" ht="15" customHeight="1" x14ac:dyDescent="0.25">
      <c r="A25" s="51"/>
      <c r="B25" s="66"/>
      <c r="D25" s="72"/>
      <c r="E25" s="72"/>
      <c r="F25" s="65"/>
      <c r="G25" s="65"/>
      <c r="H25" s="65"/>
    </row>
    <row r="26" spans="1:8" x14ac:dyDescent="0.25">
      <c r="A26" s="51"/>
      <c r="B26" s="66"/>
      <c r="C26" s="51"/>
      <c r="D26" s="72"/>
      <c r="E26" s="72"/>
      <c r="F26" s="77"/>
      <c r="G26" s="76"/>
      <c r="H26" s="77"/>
    </row>
    <row r="27" spans="1:8" x14ac:dyDescent="0.25">
      <c r="A27" s="51"/>
      <c r="B27" s="66"/>
      <c r="C27" s="51"/>
      <c r="D27" s="72"/>
      <c r="E27" s="72"/>
      <c r="F27" s="72"/>
      <c r="G27" s="76"/>
      <c r="H27" s="72"/>
    </row>
    <row r="28" spans="1:8" x14ac:dyDescent="0.25">
      <c r="A28" s="51"/>
      <c r="B28" s="66"/>
      <c r="D28" s="72"/>
      <c r="E28" s="72"/>
      <c r="F28" s="72"/>
      <c r="G28" s="76"/>
      <c r="H28" s="65"/>
    </row>
    <row r="29" spans="1:8" x14ac:dyDescent="0.25">
      <c r="D29" s="72"/>
      <c r="E29" s="72"/>
      <c r="F29" s="72"/>
      <c r="G29" s="65"/>
      <c r="H29" s="65"/>
    </row>
    <row r="30" spans="1:8" x14ac:dyDescent="0.25">
      <c r="D30" s="72"/>
      <c r="E30" s="72"/>
      <c r="F30" s="65"/>
      <c r="G30" s="65"/>
      <c r="H30" s="65"/>
    </row>
    <row r="31" spans="1:8" x14ac:dyDescent="0.25">
      <c r="D31" s="51"/>
      <c r="E31" s="51"/>
    </row>
    <row r="32" spans="1:8" x14ac:dyDescent="0.25">
      <c r="D32" s="51"/>
      <c r="E32" s="51"/>
    </row>
    <row r="33" spans="3:3" x14ac:dyDescent="0.25">
      <c r="C33" s="79"/>
    </row>
    <row r="34" spans="3:3" x14ac:dyDescent="0.25">
      <c r="C34" s="80"/>
    </row>
    <row r="36" spans="3:3" x14ac:dyDescent="0.25">
      <c r="C36" s="80"/>
    </row>
    <row r="37" spans="3:3" x14ac:dyDescent="0.25">
      <c r="C37" s="81"/>
    </row>
    <row r="38" spans="3:3" x14ac:dyDescent="0.25">
      <c r="C38" s="82"/>
    </row>
    <row r="39" spans="3:3" x14ac:dyDescent="0.25">
      <c r="C39" s="83"/>
    </row>
  </sheetData>
  <mergeCells count="2">
    <mergeCell ref="C2:I2"/>
    <mergeCell ref="D12:E12"/>
  </mergeCells>
  <pageMargins left="0.7" right="0.7" top="0.75" bottom="0.75" header="0.3" footer="0.3"/>
  <pageSetup scale="71" orientation="landscape" r:id="rId1"/>
  <headerFooter>
    <oddHeader>&amp;RATTACHMENT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Q46"/>
  <sheetViews>
    <sheetView zoomScale="80" zoomScaleNormal="80" workbookViewId="0">
      <selection activeCell="C52" sqref="C52"/>
    </sheetView>
  </sheetViews>
  <sheetFormatPr defaultColWidth="9.140625"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84" t="s">
        <v>21</v>
      </c>
      <c r="H1" s="85" t="s">
        <v>81</v>
      </c>
    </row>
    <row r="2" spans="2:17" x14ac:dyDescent="0.25">
      <c r="C2" s="85" t="s">
        <v>22</v>
      </c>
      <c r="F2" s="86" t="s">
        <v>23</v>
      </c>
      <c r="H2" s="87" t="s">
        <v>24</v>
      </c>
      <c r="I2" s="88">
        <f>P10+P16+J22+I28+I34+I40+I46</f>
        <v>12858725.360674698</v>
      </c>
      <c r="J2" s="19"/>
    </row>
    <row r="3" spans="2:17" x14ac:dyDescent="0.25">
      <c r="F3" s="89" t="s">
        <v>25</v>
      </c>
    </row>
    <row r="4" spans="2:17" x14ac:dyDescent="0.25">
      <c r="F4" s="90" t="s">
        <v>26</v>
      </c>
    </row>
    <row r="5" spans="2:17" ht="15.75" thickBot="1" x14ac:dyDescent="0.3"/>
    <row r="6" spans="2:17" x14ac:dyDescent="0.25">
      <c r="B6" s="91"/>
      <c r="C6" s="92" t="s">
        <v>27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17" ht="45" x14ac:dyDescent="0.25">
      <c r="B7" s="95" t="s">
        <v>28</v>
      </c>
      <c r="C7" s="96" t="s">
        <v>29</v>
      </c>
      <c r="D7" s="96" t="s">
        <v>30</v>
      </c>
      <c r="E7" s="96" t="s">
        <v>31</v>
      </c>
      <c r="F7" s="96" t="s">
        <v>32</v>
      </c>
      <c r="G7" s="96" t="s">
        <v>33</v>
      </c>
      <c r="H7" s="96" t="s">
        <v>34</v>
      </c>
      <c r="I7" s="96" t="s">
        <v>35</v>
      </c>
      <c r="J7" s="96" t="s">
        <v>36</v>
      </c>
      <c r="K7" s="96" t="s">
        <v>37</v>
      </c>
      <c r="L7" s="96" t="s">
        <v>38</v>
      </c>
      <c r="M7" s="96" t="s">
        <v>39</v>
      </c>
      <c r="N7" s="96" t="s">
        <v>40</v>
      </c>
      <c r="O7" s="96" t="s">
        <v>41</v>
      </c>
      <c r="P7" s="96" t="s">
        <v>42</v>
      </c>
      <c r="Q7" s="97"/>
    </row>
    <row r="8" spans="2:17" ht="45" x14ac:dyDescent="0.25">
      <c r="B8" s="95" t="s">
        <v>43</v>
      </c>
      <c r="C8" s="98" t="s">
        <v>44</v>
      </c>
      <c r="D8" s="98"/>
      <c r="E8" s="98" t="s">
        <v>45</v>
      </c>
      <c r="F8" s="98" t="s">
        <v>79</v>
      </c>
      <c r="G8" s="98"/>
      <c r="H8" s="98" t="s">
        <v>46</v>
      </c>
      <c r="I8" s="98" t="s">
        <v>47</v>
      </c>
      <c r="J8" s="98" t="s">
        <v>45</v>
      </c>
      <c r="K8" s="98"/>
      <c r="L8" s="98"/>
      <c r="M8" s="98" t="s">
        <v>45</v>
      </c>
      <c r="N8" s="98" t="s">
        <v>45</v>
      </c>
      <c r="O8" s="99"/>
      <c r="P8" s="100" t="s">
        <v>45</v>
      </c>
    </row>
    <row r="9" spans="2:17" ht="30" x14ac:dyDescent="0.25">
      <c r="B9" s="95" t="s">
        <v>48</v>
      </c>
      <c r="C9" s="101" t="s">
        <v>49</v>
      </c>
      <c r="D9" s="101" t="s">
        <v>50</v>
      </c>
      <c r="E9" s="101" t="s">
        <v>51</v>
      </c>
      <c r="F9" s="101" t="s">
        <v>52</v>
      </c>
      <c r="G9" s="101" t="s">
        <v>82</v>
      </c>
      <c r="H9" s="101" t="s">
        <v>54</v>
      </c>
      <c r="I9" s="101" t="s">
        <v>55</v>
      </c>
      <c r="J9" s="102" t="s">
        <v>56</v>
      </c>
      <c r="K9" s="101" t="s">
        <v>57</v>
      </c>
      <c r="L9" s="101" t="s">
        <v>58</v>
      </c>
      <c r="M9" s="101" t="s">
        <v>59</v>
      </c>
      <c r="N9" s="101" t="s">
        <v>60</v>
      </c>
      <c r="O9" s="103" t="s">
        <v>61</v>
      </c>
      <c r="P9" s="104" t="s">
        <v>83</v>
      </c>
    </row>
    <row r="10" spans="2:17" ht="15.75" thickBot="1" x14ac:dyDescent="0.3">
      <c r="B10" s="105"/>
      <c r="C10" s="126">
        <v>6359.9999999999991</v>
      </c>
      <c r="D10" s="127">
        <v>0</v>
      </c>
      <c r="E10" s="107">
        <f>C10*D10</f>
        <v>0</v>
      </c>
      <c r="F10" s="108">
        <v>6360</v>
      </c>
      <c r="G10" s="109">
        <f>IF(F10&gt;=C10,100%, F10/C10)</f>
        <v>1</v>
      </c>
      <c r="H10" s="130">
        <v>11667241.229103645</v>
      </c>
      <c r="I10" s="110">
        <f>H10/0.15</f>
        <v>77781608.19402431</v>
      </c>
      <c r="J10" s="113">
        <f>H10/I10</f>
        <v>0.15</v>
      </c>
      <c r="K10" s="111">
        <v>0.15</v>
      </c>
      <c r="L10" s="131">
        <v>1.25</v>
      </c>
      <c r="M10" s="112">
        <f>L10*K10</f>
        <v>0.1875</v>
      </c>
      <c r="N10" s="109">
        <f>G10*MIN(M10,J10)</f>
        <v>0.15</v>
      </c>
      <c r="O10" s="114">
        <v>63283.582089552241</v>
      </c>
      <c r="P10" s="115">
        <f>N10*100*O10*G10</f>
        <v>949253.73134328367</v>
      </c>
    </row>
    <row r="11" spans="2:17" ht="15.75" thickBot="1" x14ac:dyDescent="0.3"/>
    <row r="12" spans="2:17" x14ac:dyDescent="0.25">
      <c r="B12" s="91"/>
      <c r="C12" s="92" t="s">
        <v>63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7" ht="45" x14ac:dyDescent="0.25">
      <c r="B13" s="95" t="s">
        <v>28</v>
      </c>
      <c r="C13" s="96" t="s">
        <v>29</v>
      </c>
      <c r="D13" s="96" t="s">
        <v>30</v>
      </c>
      <c r="E13" s="96" t="s">
        <v>31</v>
      </c>
      <c r="F13" s="96" t="s">
        <v>32</v>
      </c>
      <c r="G13" s="96" t="s">
        <v>33</v>
      </c>
      <c r="H13" s="96" t="s">
        <v>34</v>
      </c>
      <c r="I13" s="96" t="s">
        <v>35</v>
      </c>
      <c r="J13" s="96" t="s">
        <v>36</v>
      </c>
      <c r="K13" s="96" t="s">
        <v>37</v>
      </c>
      <c r="L13" s="96" t="s">
        <v>38</v>
      </c>
      <c r="M13" s="96" t="s">
        <v>39</v>
      </c>
      <c r="N13" s="96" t="s">
        <v>40</v>
      </c>
      <c r="O13" s="96" t="s">
        <v>41</v>
      </c>
      <c r="P13" s="96" t="s">
        <v>42</v>
      </c>
    </row>
    <row r="14" spans="2:17" ht="45" x14ac:dyDescent="0.25">
      <c r="B14" s="95" t="s">
        <v>43</v>
      </c>
      <c r="C14" s="98" t="s">
        <v>44</v>
      </c>
      <c r="D14" s="98"/>
      <c r="E14" s="98" t="s">
        <v>45</v>
      </c>
      <c r="F14" s="98" t="s">
        <v>79</v>
      </c>
      <c r="G14" s="98"/>
      <c r="H14" s="98" t="s">
        <v>46</v>
      </c>
      <c r="I14" s="98" t="s">
        <v>47</v>
      </c>
      <c r="J14" s="98" t="s">
        <v>45</v>
      </c>
      <c r="K14" s="98"/>
      <c r="L14" s="98"/>
      <c r="M14" s="98" t="s">
        <v>45</v>
      </c>
      <c r="N14" s="98" t="s">
        <v>45</v>
      </c>
      <c r="O14" s="99"/>
      <c r="P14" s="100" t="s">
        <v>45</v>
      </c>
    </row>
    <row r="15" spans="2:17" ht="30" x14ac:dyDescent="0.25">
      <c r="B15" s="95" t="s">
        <v>48</v>
      </c>
      <c r="C15" s="101" t="s">
        <v>49</v>
      </c>
      <c r="D15" s="101" t="s">
        <v>50</v>
      </c>
      <c r="E15" s="101" t="s">
        <v>51</v>
      </c>
      <c r="F15" s="101" t="s">
        <v>52</v>
      </c>
      <c r="G15" s="101" t="s">
        <v>53</v>
      </c>
      <c r="H15" s="101" t="s">
        <v>54</v>
      </c>
      <c r="I15" s="101" t="s">
        <v>55</v>
      </c>
      <c r="J15" s="102" t="s">
        <v>56</v>
      </c>
      <c r="K15" s="101" t="s">
        <v>57</v>
      </c>
      <c r="L15" s="101" t="s">
        <v>58</v>
      </c>
      <c r="M15" s="101" t="s">
        <v>59</v>
      </c>
      <c r="N15" s="101" t="s">
        <v>60</v>
      </c>
      <c r="O15" s="103" t="s">
        <v>61</v>
      </c>
      <c r="P15" s="104" t="s">
        <v>62</v>
      </c>
    </row>
    <row r="16" spans="2:17" ht="15.75" thickBot="1" x14ac:dyDescent="0.3">
      <c r="B16" s="105"/>
      <c r="C16" s="126">
        <v>3649.9996012580382</v>
      </c>
      <c r="D16" s="106">
        <v>0.85</v>
      </c>
      <c r="E16" s="107">
        <f>C16*D16</f>
        <v>3102.4996610693324</v>
      </c>
      <c r="F16" s="108">
        <f>C16</f>
        <v>3649.9996012580382</v>
      </c>
      <c r="G16" s="109">
        <f>IF(F16&gt;=E16,100%, 0%)</f>
        <v>1</v>
      </c>
      <c r="H16" s="130">
        <v>4228318.7410500655</v>
      </c>
      <c r="I16" s="110">
        <f>H16/0.1</f>
        <v>42283187.410500653</v>
      </c>
      <c r="J16" s="113">
        <f>H16/I16</f>
        <v>0.1</v>
      </c>
      <c r="K16" s="111">
        <v>0.1</v>
      </c>
      <c r="L16" s="131">
        <v>1.25</v>
      </c>
      <c r="M16" s="112">
        <f>L16*K16</f>
        <v>0.125</v>
      </c>
      <c r="N16" s="109">
        <f>G16*MIN(M16,J16)</f>
        <v>0.1</v>
      </c>
      <c r="O16" s="114">
        <v>33333.333333000002</v>
      </c>
      <c r="P16" s="115">
        <f>N16*100*O16</f>
        <v>333333.33333000005</v>
      </c>
    </row>
    <row r="17" spans="2:10" ht="15.75" thickBot="1" x14ac:dyDescent="0.3"/>
    <row r="18" spans="2:10" x14ac:dyDescent="0.25">
      <c r="B18" s="91"/>
      <c r="C18" s="92" t="s">
        <v>64</v>
      </c>
      <c r="D18" s="93"/>
      <c r="E18" s="93"/>
      <c r="F18" s="93"/>
      <c r="G18" s="93"/>
      <c r="H18" s="93"/>
      <c r="I18" s="94"/>
    </row>
    <row r="19" spans="2:10" ht="45" x14ac:dyDescent="0.25">
      <c r="B19" s="95" t="s">
        <v>28</v>
      </c>
      <c r="C19" s="96" t="s">
        <v>65</v>
      </c>
      <c r="D19" s="96" t="s">
        <v>66</v>
      </c>
      <c r="E19" s="96" t="s">
        <v>38</v>
      </c>
      <c r="F19" s="96" t="s">
        <v>80</v>
      </c>
      <c r="G19" s="96" t="s">
        <v>67</v>
      </c>
      <c r="H19" s="96" t="s">
        <v>68</v>
      </c>
      <c r="I19" s="96" t="s">
        <v>84</v>
      </c>
      <c r="J19" s="96" t="s">
        <v>42</v>
      </c>
    </row>
    <row r="20" spans="2:10" x14ac:dyDescent="0.25">
      <c r="B20" s="95" t="s">
        <v>43</v>
      </c>
      <c r="C20" s="116" t="s">
        <v>46</v>
      </c>
      <c r="D20" s="117"/>
      <c r="E20" s="117"/>
      <c r="F20" s="117" t="s">
        <v>45</v>
      </c>
      <c r="G20" s="117" t="s">
        <v>45</v>
      </c>
      <c r="H20" s="118"/>
      <c r="I20" s="118"/>
      <c r="J20" s="119" t="s">
        <v>45</v>
      </c>
    </row>
    <row r="21" spans="2:10" ht="30" x14ac:dyDescent="0.25">
      <c r="B21" s="95" t="s">
        <v>48</v>
      </c>
      <c r="C21" s="120" t="s">
        <v>49</v>
      </c>
      <c r="D21" s="121" t="s">
        <v>50</v>
      </c>
      <c r="E21" s="121" t="s">
        <v>69</v>
      </c>
      <c r="F21" s="121" t="s">
        <v>70</v>
      </c>
      <c r="G21" s="121" t="s">
        <v>71</v>
      </c>
      <c r="H21" s="122" t="s">
        <v>54</v>
      </c>
      <c r="I21" s="122" t="s">
        <v>55</v>
      </c>
      <c r="J21" s="123" t="s">
        <v>85</v>
      </c>
    </row>
    <row r="22" spans="2:10" ht="15.75" thickBot="1" x14ac:dyDescent="0.3">
      <c r="B22" s="105"/>
      <c r="C22" s="110">
        <f>D22</f>
        <v>29498.526737482483</v>
      </c>
      <c r="D22" s="124">
        <v>29498.526737482483</v>
      </c>
      <c r="E22" s="111">
        <f>'EO-TOTAL (PY2022)'!I6</f>
        <v>1.05</v>
      </c>
      <c r="F22" s="125">
        <f>E22*D22</f>
        <v>30973.45307435661</v>
      </c>
      <c r="G22" s="125">
        <f>MIN(F22,C22)</f>
        <v>29498.526737482483</v>
      </c>
      <c r="H22" s="132">
        <f>'EO-TOTAL (PY2022)'!D6</f>
        <v>4.7300000000000004</v>
      </c>
      <c r="I22" s="128">
        <v>1</v>
      </c>
      <c r="J22" s="115">
        <f>IF(I22&gt;=1,C22*H22,0)</f>
        <v>139528.03146829215</v>
      </c>
    </row>
    <row r="23" spans="2:10" ht="15.75" thickBot="1" x14ac:dyDescent="0.3"/>
    <row r="24" spans="2:10" x14ac:dyDescent="0.25">
      <c r="B24" s="91"/>
      <c r="C24" s="92" t="s">
        <v>86</v>
      </c>
      <c r="D24" s="93"/>
      <c r="E24" s="93"/>
      <c r="F24" s="93"/>
      <c r="G24" s="93"/>
      <c r="H24" s="93"/>
      <c r="I24" s="94"/>
    </row>
    <row r="25" spans="2:10" ht="54.75" customHeight="1" x14ac:dyDescent="0.25">
      <c r="B25" s="95" t="s">
        <v>28</v>
      </c>
      <c r="C25" s="96" t="str">
        <f>'EO-TOTAL (PY2022)'!C7</f>
        <v>Pays:
criteria will be 5% of the financing amount that has been subscribed</v>
      </c>
      <c r="D25" s="96" t="s">
        <v>87</v>
      </c>
      <c r="E25" s="96" t="s">
        <v>38</v>
      </c>
      <c r="F25" s="96" t="s">
        <v>80</v>
      </c>
      <c r="G25" s="96" t="s">
        <v>67</v>
      </c>
      <c r="H25" s="96" t="s">
        <v>88</v>
      </c>
      <c r="I25" s="96" t="s">
        <v>42</v>
      </c>
    </row>
    <row r="26" spans="2:10" x14ac:dyDescent="0.25">
      <c r="B26" s="95" t="s">
        <v>43</v>
      </c>
      <c r="C26" s="116" t="s">
        <v>46</v>
      </c>
      <c r="D26" s="117"/>
      <c r="E26" s="117"/>
      <c r="F26" s="117" t="s">
        <v>45</v>
      </c>
      <c r="G26" s="117" t="s">
        <v>45</v>
      </c>
      <c r="H26" s="118"/>
      <c r="I26" s="119" t="s">
        <v>45</v>
      </c>
    </row>
    <row r="27" spans="2:10" ht="30" x14ac:dyDescent="0.25">
      <c r="B27" s="95"/>
      <c r="C27" s="120" t="s">
        <v>49</v>
      </c>
      <c r="D27" s="121" t="s">
        <v>50</v>
      </c>
      <c r="E27" s="121" t="s">
        <v>69</v>
      </c>
      <c r="F27" s="121" t="s">
        <v>89</v>
      </c>
      <c r="G27" s="121" t="s">
        <v>71</v>
      </c>
      <c r="H27" s="122" t="s">
        <v>54</v>
      </c>
      <c r="I27" s="123" t="s">
        <v>72</v>
      </c>
    </row>
    <row r="28" spans="2:10" ht="15.75" thickBot="1" x14ac:dyDescent="0.3">
      <c r="B28" s="105"/>
      <c r="C28" s="130">
        <f>'EO-TOTAL (PY2022)'!F7</f>
        <v>5000000</v>
      </c>
      <c r="D28" s="133">
        <f>'EO-TOTAL (PY2022)'!F7</f>
        <v>5000000</v>
      </c>
      <c r="E28" s="134" t="s">
        <v>90</v>
      </c>
      <c r="F28" s="135">
        <f>C28</f>
        <v>5000000</v>
      </c>
      <c r="G28" s="135">
        <f>MIN(F28,C28)</f>
        <v>5000000</v>
      </c>
      <c r="H28" s="136">
        <f>'EO-TOTAL (PY2022)'!D7</f>
        <v>0.05</v>
      </c>
      <c r="I28" s="137">
        <f>G28*H28</f>
        <v>250000</v>
      </c>
    </row>
    <row r="29" spans="2:10" ht="15.75" thickBot="1" x14ac:dyDescent="0.3"/>
    <row r="30" spans="2:10" x14ac:dyDescent="0.25">
      <c r="B30" s="91"/>
      <c r="C30" s="92" t="s">
        <v>73</v>
      </c>
      <c r="D30" s="93"/>
      <c r="E30" s="93"/>
      <c r="F30" s="93"/>
      <c r="G30" s="93"/>
      <c r="H30" s="93"/>
      <c r="I30" s="94"/>
    </row>
    <row r="31" spans="2:10" ht="105" x14ac:dyDescent="0.25">
      <c r="B31" s="95" t="s">
        <v>28</v>
      </c>
      <c r="C31" s="138" t="str">
        <f>'EO-TOTAL (PY2022)'!C8</f>
        <v>EE MWh:
criteria will be the evaluated 1st yr incremental MWh savings excluding HER, MF and SF Low Income, Business Social Services, PAYS and DR programs.</v>
      </c>
      <c r="D31" s="96" t="s">
        <v>66</v>
      </c>
      <c r="E31" s="96" t="s">
        <v>38</v>
      </c>
      <c r="F31" s="96" t="s">
        <v>80</v>
      </c>
      <c r="G31" s="96" t="s">
        <v>67</v>
      </c>
      <c r="H31" s="96" t="s">
        <v>68</v>
      </c>
      <c r="I31" s="96" t="s">
        <v>42</v>
      </c>
    </row>
    <row r="32" spans="2:10" x14ac:dyDescent="0.25">
      <c r="B32" s="95" t="s">
        <v>43</v>
      </c>
      <c r="C32" s="116" t="s">
        <v>46</v>
      </c>
      <c r="D32" s="117"/>
      <c r="E32" s="117"/>
      <c r="F32" s="117" t="s">
        <v>45</v>
      </c>
      <c r="G32" s="117" t="s">
        <v>45</v>
      </c>
      <c r="H32" s="118"/>
      <c r="I32" s="119" t="s">
        <v>45</v>
      </c>
    </row>
    <row r="33" spans="2:9" ht="30" x14ac:dyDescent="0.25">
      <c r="B33" s="95" t="s">
        <v>48</v>
      </c>
      <c r="C33" s="120" t="s">
        <v>49</v>
      </c>
      <c r="D33" s="121" t="s">
        <v>50</v>
      </c>
      <c r="E33" s="121" t="s">
        <v>69</v>
      </c>
      <c r="F33" s="121" t="s">
        <v>70</v>
      </c>
      <c r="G33" s="121" t="s">
        <v>71</v>
      </c>
      <c r="H33" s="122" t="s">
        <v>54</v>
      </c>
      <c r="I33" s="123" t="s">
        <v>72</v>
      </c>
    </row>
    <row r="34" spans="2:9" ht="15.75" thickBot="1" x14ac:dyDescent="0.3">
      <c r="B34" s="105"/>
      <c r="C34" s="130">
        <v>205207.03800605005</v>
      </c>
      <c r="D34" s="130">
        <v>205207.03800605005</v>
      </c>
      <c r="E34" s="131">
        <v>1.25</v>
      </c>
      <c r="F34" s="135">
        <f>E34*D34</f>
        <v>256508.79750756256</v>
      </c>
      <c r="G34" s="135">
        <f>MIN(F34,C34)</f>
        <v>205207.03800605005</v>
      </c>
      <c r="H34" s="132">
        <f>'EO-TOTAL (PY2022)'!D8</f>
        <v>9.4</v>
      </c>
      <c r="I34" s="115">
        <f>C34*H34</f>
        <v>1928946.1572568705</v>
      </c>
    </row>
    <row r="35" spans="2:9" ht="34.5" customHeight="1" thickBot="1" x14ac:dyDescent="0.3"/>
    <row r="36" spans="2:9" x14ac:dyDescent="0.25">
      <c r="B36" s="91"/>
      <c r="C36" s="129" t="s">
        <v>91</v>
      </c>
      <c r="D36" s="93"/>
      <c r="E36" s="93"/>
      <c r="F36" s="93"/>
      <c r="G36" s="93"/>
      <c r="H36" s="93"/>
      <c r="I36" s="94"/>
    </row>
    <row r="37" spans="2:9" ht="105" x14ac:dyDescent="0.25">
      <c r="B37" s="95" t="s">
        <v>28</v>
      </c>
      <c r="C37" s="138" t="str">
        <f>'EO-TOTAL (PY2022)'!C9</f>
        <v>EE MW:
criteria will be the evaluated 1st yr incremental MW savings excluding HER, MF and SF Low Income Programs, Business Social Service, PAYS, and DR programs.</v>
      </c>
      <c r="D37" s="96" t="s">
        <v>74</v>
      </c>
      <c r="E37" s="96" t="s">
        <v>38</v>
      </c>
      <c r="F37" s="96" t="s">
        <v>75</v>
      </c>
      <c r="G37" s="96" t="s">
        <v>67</v>
      </c>
      <c r="H37" s="96" t="s">
        <v>76</v>
      </c>
      <c r="I37" s="96" t="s">
        <v>42</v>
      </c>
    </row>
    <row r="38" spans="2:9" x14ac:dyDescent="0.25">
      <c r="B38" s="95" t="s">
        <v>43</v>
      </c>
      <c r="C38" s="116" t="s">
        <v>46</v>
      </c>
      <c r="D38" s="117"/>
      <c r="E38" s="117"/>
      <c r="F38" s="117" t="s">
        <v>45</v>
      </c>
      <c r="G38" s="117" t="s">
        <v>45</v>
      </c>
      <c r="H38" s="99"/>
      <c r="I38" s="119" t="s">
        <v>45</v>
      </c>
    </row>
    <row r="39" spans="2:9" ht="30" x14ac:dyDescent="0.25">
      <c r="B39" s="95" t="s">
        <v>48</v>
      </c>
      <c r="C39" s="120" t="s">
        <v>49</v>
      </c>
      <c r="D39" s="121" t="s">
        <v>50</v>
      </c>
      <c r="E39" s="121" t="s">
        <v>69</v>
      </c>
      <c r="F39" s="121" t="s">
        <v>70</v>
      </c>
      <c r="G39" s="121" t="s">
        <v>71</v>
      </c>
      <c r="H39" s="122" t="s">
        <v>54</v>
      </c>
      <c r="I39" s="123" t="s">
        <v>72</v>
      </c>
    </row>
    <row r="40" spans="2:9" ht="15.75" thickBot="1" x14ac:dyDescent="0.3">
      <c r="B40" s="105"/>
      <c r="C40" s="139">
        <v>58.79277947033242</v>
      </c>
      <c r="D40" s="140">
        <v>58.79277947033242</v>
      </c>
      <c r="E40" s="131">
        <v>1.25</v>
      </c>
      <c r="F40" s="141">
        <f>E40*D40</f>
        <v>73.490974337915532</v>
      </c>
      <c r="G40" s="141">
        <f>MIN(F40,C40)</f>
        <v>58.79277947033242</v>
      </c>
      <c r="H40" s="142">
        <f>'EO-TOTAL (PY2022)'!D9</f>
        <v>103840</v>
      </c>
      <c r="I40" s="115">
        <f>C40*H40</f>
        <v>6105042.2201993186</v>
      </c>
    </row>
    <row r="41" spans="2:9" ht="15.75" thickBot="1" x14ac:dyDescent="0.3"/>
    <row r="42" spans="2:9" x14ac:dyDescent="0.25">
      <c r="B42" s="91"/>
      <c r="C42" s="92" t="s">
        <v>77</v>
      </c>
      <c r="D42" s="93"/>
      <c r="E42" s="93"/>
      <c r="F42" s="93"/>
      <c r="G42" s="93"/>
      <c r="H42" s="93"/>
      <c r="I42" s="94"/>
    </row>
    <row r="43" spans="2:9" ht="45" x14ac:dyDescent="0.25">
      <c r="B43" s="95" t="s">
        <v>28</v>
      </c>
      <c r="C43" s="96" t="s">
        <v>78</v>
      </c>
      <c r="D43" s="96" t="s">
        <v>74</v>
      </c>
      <c r="E43" s="96" t="s">
        <v>38</v>
      </c>
      <c r="F43" s="96" t="s">
        <v>75</v>
      </c>
      <c r="G43" s="96" t="s">
        <v>67</v>
      </c>
      <c r="H43" s="96" t="s">
        <v>76</v>
      </c>
      <c r="I43" s="96" t="s">
        <v>42</v>
      </c>
    </row>
    <row r="44" spans="2:9" x14ac:dyDescent="0.25">
      <c r="B44" s="95" t="s">
        <v>43</v>
      </c>
      <c r="C44" s="116" t="s">
        <v>46</v>
      </c>
      <c r="D44" s="117"/>
      <c r="E44" s="117"/>
      <c r="F44" s="117" t="s">
        <v>45</v>
      </c>
      <c r="G44" s="117" t="s">
        <v>45</v>
      </c>
      <c r="H44" s="118"/>
      <c r="I44" s="119" t="s">
        <v>45</v>
      </c>
    </row>
    <row r="45" spans="2:9" ht="30" x14ac:dyDescent="0.25">
      <c r="B45" s="95" t="s">
        <v>48</v>
      </c>
      <c r="C45" s="120" t="s">
        <v>49</v>
      </c>
      <c r="D45" s="121" t="s">
        <v>50</v>
      </c>
      <c r="E45" s="121" t="s">
        <v>69</v>
      </c>
      <c r="F45" s="121" t="s">
        <v>70</v>
      </c>
      <c r="G45" s="121" t="s">
        <v>71</v>
      </c>
      <c r="H45" s="122" t="s">
        <v>54</v>
      </c>
      <c r="I45" s="123" t="s">
        <v>72</v>
      </c>
    </row>
    <row r="46" spans="2:9" ht="15.75" thickBot="1" x14ac:dyDescent="0.3">
      <c r="B46" s="105"/>
      <c r="C46" s="139">
        <f>D46</f>
        <v>158.41029658567999</v>
      </c>
      <c r="D46" s="140">
        <v>158.41029658567999</v>
      </c>
      <c r="E46" s="131">
        <v>1.25</v>
      </c>
      <c r="F46" s="141">
        <f>E46*D46</f>
        <v>198.0128707321</v>
      </c>
      <c r="G46" s="141">
        <f>MIN(F46,C46)</f>
        <v>158.41029658567999</v>
      </c>
      <c r="H46" s="142">
        <v>19901.622274734917</v>
      </c>
      <c r="I46" s="115">
        <f>C46*H46</f>
        <v>3152621.8870769334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90E19297A4C4AB7C6179ECE203893" ma:contentTypeVersion="" ma:contentTypeDescription="Create a new document." ma:contentTypeScope="" ma:versionID="e8b3d21d49091594fb0ab26947501cc6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0F37C246-2D7C-43C0-BB94-D59E85E72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FB66C8-0E0D-46AE-9DB1-486E823F3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580C2B-4CF1-4E8A-A387-2FBDEAAA33A8}">
  <ds:schemaRefs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EO-TOTAL (PY2022)</vt:lpstr>
      <vt:lpstr>PY4-PY2022</vt:lpstr>
      <vt:lpstr>'EO-TOTAL (PY2022)'!Print_Area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Brueggemann, Jeff R</dc:creator>
  <cp:lastModifiedBy>Best, Geri A</cp:lastModifiedBy>
  <cp:lastPrinted>2020-05-11T19:35:08Z</cp:lastPrinted>
  <dcterms:created xsi:type="dcterms:W3CDTF">2020-04-30T04:51:25Z</dcterms:created>
  <dcterms:modified xsi:type="dcterms:W3CDTF">2020-05-11T19:35:57Z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0x010100DA890E19297A4C4AB7C6179ECE203893</vt:lpwstr>
  </property>
</Properties>
</file>