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IRP 2023\Plan Workbooks\Work Papers\"/>
    </mc:Choice>
  </mc:AlternateContent>
  <xr:revisionPtr revIDLastSave="0" documentId="13_ncr:1_{5542F2DE-5DD7-4A75-BE0E-5919E4CAF902}" xr6:coauthVersionLast="47" xr6:coauthVersionMax="47" xr10:uidLastSave="{00000000-0000-0000-0000-000000000000}"/>
  <bookViews>
    <workbookView xWindow="-28920" yWindow="-120" windowWidth="29040" windowHeight="15840" xr2:uid="{4D696BA7-A7AC-4B0F-8046-A6F8E011BF7A}"/>
  </bookViews>
  <sheets>
    <sheet name="AAAA" sheetId="1" r:id="rId1"/>
    <sheet name="BAAA" sheetId="5" r:id="rId2"/>
    <sheet name="BAAD" sheetId="3" r:id="rId3"/>
    <sheet name="BAAE" sheetId="4" r:id="rId4"/>
    <sheet name="BACA" sheetId="6" r:id="rId5"/>
    <sheet name="BDAA" sheetId="7" r:id="rId6"/>
    <sheet name="BDCA" sheetId="8" r:id="rId7"/>
    <sheet name="BEAA" sheetId="11" r:id="rId8"/>
    <sheet name="BFAA" sheetId="10" r:id="rId9"/>
    <sheet name="BMAA" sheetId="9" r:id="rId10"/>
    <sheet name="CAAA" sheetId="13" r:id="rId11"/>
    <sheet name="DAAA" sheetId="12" r:id="rId12"/>
    <sheet name="EAAA" sheetId="14" r:id="rId13"/>
    <sheet name="EAAO" sheetId="15" r:id="rId14"/>
    <sheet name="FAAA" sheetId="16" r:id="rId15"/>
    <sheet name="GAAA" sheetId="17" r:id="rId16"/>
    <sheet name="HAAA" sheetId="18" r:id="rId17"/>
    <sheet name="IAAA" sheetId="19" r:id="rId18"/>
    <sheet name="JAAA" sheetId="20" r:id="rId19"/>
    <sheet name="KAAA" sheetId="21" r:id="rId20"/>
    <sheet name="LAAA" sheetId="22" r:id="rId21"/>
    <sheet name="MAAA" sheetId="23" r:id="rId22"/>
    <sheet name="data" sheetId="2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107" i="2" l="1"/>
  <c r="B4107" i="2"/>
  <c r="C4107" i="2"/>
  <c r="A4108" i="2"/>
  <c r="B4108" i="2"/>
  <c r="C4108" i="2"/>
  <c r="A4109" i="2"/>
  <c r="B4109" i="2"/>
  <c r="C4109" i="2"/>
  <c r="A4110" i="2"/>
  <c r="B4110" i="2"/>
  <c r="C4110" i="2"/>
  <c r="A4111" i="2"/>
  <c r="B4111" i="2"/>
  <c r="C4111" i="2"/>
  <c r="A4112" i="2"/>
  <c r="B4112" i="2"/>
  <c r="C4112" i="2"/>
  <c r="A4113" i="2"/>
  <c r="B4113" i="2"/>
  <c r="C4113" i="2"/>
  <c r="A4114" i="2"/>
  <c r="B4114" i="2"/>
  <c r="C4114" i="2"/>
  <c r="A4115" i="2"/>
  <c r="B4115" i="2"/>
  <c r="C4115" i="2"/>
  <c r="A4116" i="2"/>
  <c r="B4116" i="2"/>
  <c r="C4116" i="2"/>
  <c r="A4117" i="2"/>
  <c r="B4117" i="2"/>
  <c r="C4117" i="2"/>
  <c r="A4118" i="2"/>
  <c r="B4118" i="2"/>
  <c r="C4118" i="2"/>
  <c r="A4119" i="2"/>
  <c r="B4119" i="2"/>
  <c r="C4119" i="2"/>
  <c r="A4120" i="2"/>
  <c r="B4120" i="2"/>
  <c r="C4120" i="2"/>
  <c r="A4121" i="2"/>
  <c r="B4121" i="2"/>
  <c r="C4121" i="2"/>
  <c r="A4122" i="2"/>
  <c r="B4122" i="2"/>
  <c r="C4122" i="2"/>
  <c r="A4123" i="2"/>
  <c r="B4123" i="2"/>
  <c r="C4123" i="2"/>
  <c r="A4124" i="2"/>
  <c r="B4124" i="2"/>
  <c r="C4124" i="2"/>
  <c r="A4125" i="2"/>
  <c r="B4125" i="2"/>
  <c r="C4125" i="2"/>
  <c r="A4126" i="2"/>
  <c r="B4126" i="2"/>
  <c r="C4126" i="2"/>
  <c r="A4127" i="2"/>
  <c r="B4127" i="2"/>
  <c r="C4127" i="2"/>
  <c r="A4128" i="2"/>
  <c r="B4128" i="2"/>
  <c r="C4128" i="2"/>
  <c r="A4129" i="2"/>
  <c r="B4129" i="2"/>
  <c r="C4129" i="2"/>
  <c r="A4130" i="2"/>
  <c r="B4130" i="2"/>
  <c r="C4130" i="2"/>
  <c r="A4131" i="2"/>
  <c r="B4131" i="2"/>
  <c r="C4131" i="2"/>
  <c r="A4132" i="2"/>
  <c r="B4132" i="2"/>
  <c r="C4132" i="2"/>
  <c r="A4133" i="2"/>
  <c r="B4133" i="2"/>
  <c r="C4133" i="2"/>
  <c r="A4134" i="2"/>
  <c r="B4134" i="2"/>
  <c r="C4134" i="2"/>
  <c r="A4135" i="2"/>
  <c r="B4135" i="2"/>
  <c r="C4135" i="2"/>
  <c r="A4136" i="2"/>
  <c r="B4136" i="2"/>
  <c r="C4136" i="2"/>
  <c r="A4137" i="2"/>
  <c r="B4137" i="2"/>
  <c r="C4137" i="2"/>
  <c r="A4138" i="2"/>
  <c r="B4138" i="2"/>
  <c r="C4138" i="2"/>
  <c r="A4139" i="2"/>
  <c r="B4139" i="2"/>
  <c r="C4139" i="2"/>
  <c r="A4140" i="2"/>
  <c r="B4140" i="2"/>
  <c r="C4140" i="2"/>
  <c r="A4141" i="2"/>
  <c r="B4141" i="2"/>
  <c r="C4141" i="2"/>
  <c r="A4142" i="2"/>
  <c r="B4142" i="2"/>
  <c r="C4142" i="2"/>
  <c r="A4143" i="2"/>
  <c r="B4143" i="2"/>
  <c r="C4143" i="2"/>
  <c r="A4144" i="2"/>
  <c r="B4144" i="2"/>
  <c r="C4144" i="2"/>
  <c r="A4145" i="2"/>
  <c r="B4145" i="2"/>
  <c r="C4145" i="2"/>
  <c r="A4146" i="2"/>
  <c r="B4146" i="2"/>
  <c r="C4146" i="2"/>
  <c r="A4147" i="2"/>
  <c r="B4147" i="2"/>
  <c r="C4147" i="2"/>
  <c r="A4148" i="2"/>
  <c r="B4148" i="2"/>
  <c r="C4148" i="2"/>
  <c r="A4149" i="2"/>
  <c r="B4149" i="2"/>
  <c r="C4149" i="2"/>
  <c r="A4150" i="2"/>
  <c r="B4150" i="2"/>
  <c r="C4150" i="2"/>
  <c r="A4151" i="2"/>
  <c r="B4151" i="2"/>
  <c r="C4151" i="2"/>
  <c r="A4152" i="2"/>
  <c r="B4152" i="2"/>
  <c r="C4152" i="2"/>
  <c r="A4153" i="2"/>
  <c r="B4153" i="2"/>
  <c r="C4153" i="2"/>
  <c r="A4154" i="2"/>
  <c r="B4154" i="2"/>
  <c r="C4154" i="2"/>
  <c r="A4155" i="2"/>
  <c r="B4155" i="2"/>
  <c r="C4155" i="2"/>
  <c r="A4156" i="2"/>
  <c r="B4156" i="2"/>
  <c r="C4156" i="2"/>
  <c r="A4157" i="2"/>
  <c r="B4157" i="2"/>
  <c r="C4157" i="2"/>
  <c r="A4158" i="2"/>
  <c r="B4158" i="2"/>
  <c r="C4158" i="2"/>
  <c r="A4159" i="2"/>
  <c r="B4159" i="2"/>
  <c r="C4159" i="2"/>
  <c r="A4160" i="2"/>
  <c r="B4160" i="2"/>
  <c r="C4160" i="2"/>
  <c r="A4161" i="2"/>
  <c r="B4161" i="2"/>
  <c r="C4161" i="2"/>
  <c r="A4162" i="2"/>
  <c r="B4162" i="2"/>
  <c r="C4162" i="2"/>
  <c r="A4163" i="2"/>
  <c r="B4163" i="2"/>
  <c r="C4163" i="2"/>
  <c r="A4164" i="2"/>
  <c r="B4164" i="2"/>
  <c r="C4164" i="2"/>
  <c r="A4165" i="2"/>
  <c r="B4165" i="2"/>
  <c r="C4165" i="2"/>
  <c r="A4166" i="2"/>
  <c r="B4166" i="2"/>
  <c r="C4166" i="2"/>
  <c r="A4167" i="2"/>
  <c r="B4167" i="2"/>
  <c r="C4167" i="2"/>
  <c r="A4168" i="2"/>
  <c r="B4168" i="2"/>
  <c r="C4168" i="2"/>
  <c r="A4169" i="2"/>
  <c r="B4169" i="2"/>
  <c r="C4169" i="2"/>
  <c r="A4170" i="2"/>
  <c r="B4170" i="2"/>
  <c r="C4170" i="2"/>
  <c r="A4171" i="2"/>
  <c r="B4171" i="2"/>
  <c r="C4171" i="2"/>
  <c r="A4172" i="2"/>
  <c r="B4172" i="2"/>
  <c r="C4172" i="2"/>
  <c r="A4173" i="2"/>
  <c r="B4173" i="2"/>
  <c r="C4173" i="2"/>
  <c r="A4174" i="2"/>
  <c r="B4174" i="2"/>
  <c r="C4174" i="2"/>
  <c r="A4175" i="2"/>
  <c r="B4175" i="2"/>
  <c r="C4175" i="2"/>
  <c r="A4176" i="2"/>
  <c r="B4176" i="2"/>
  <c r="C4176" i="2"/>
  <c r="A4177" i="2"/>
  <c r="B4177" i="2"/>
  <c r="C4177" i="2"/>
  <c r="A4178" i="2"/>
  <c r="B4178" i="2"/>
  <c r="C4178" i="2"/>
  <c r="A4179" i="2"/>
  <c r="B4179" i="2"/>
  <c r="C4179" i="2"/>
  <c r="A4180" i="2"/>
  <c r="B4180" i="2"/>
  <c r="C4180" i="2"/>
  <c r="A4181" i="2"/>
  <c r="B4181" i="2"/>
  <c r="C4181" i="2"/>
  <c r="A4182" i="2"/>
  <c r="B4182" i="2"/>
  <c r="C4182" i="2"/>
  <c r="A4183" i="2"/>
  <c r="B4183" i="2"/>
  <c r="C4183" i="2"/>
  <c r="A4184" i="2"/>
  <c r="B4184" i="2"/>
  <c r="C4184" i="2"/>
  <c r="A4185" i="2"/>
  <c r="B4185" i="2"/>
  <c r="C4185" i="2"/>
  <c r="A4186" i="2"/>
  <c r="B4186" i="2"/>
  <c r="C4186" i="2"/>
  <c r="A4187" i="2"/>
  <c r="B4187" i="2"/>
  <c r="C4187" i="2"/>
  <c r="A4188" i="2"/>
  <c r="B4188" i="2"/>
  <c r="C4188" i="2"/>
  <c r="A4189" i="2"/>
  <c r="B4189" i="2"/>
  <c r="C4189" i="2"/>
  <c r="A4190" i="2"/>
  <c r="B4190" i="2"/>
  <c r="C4190" i="2"/>
  <c r="A4191" i="2"/>
  <c r="B4191" i="2"/>
  <c r="C4191" i="2"/>
  <c r="A4192" i="2"/>
  <c r="B4192" i="2"/>
  <c r="C4192" i="2"/>
  <c r="A4193" i="2"/>
  <c r="B4193" i="2"/>
  <c r="C4193" i="2"/>
  <c r="A4194" i="2"/>
  <c r="B4194" i="2"/>
  <c r="C4194" i="2"/>
  <c r="A4195" i="2"/>
  <c r="B4195" i="2"/>
  <c r="C4195" i="2"/>
  <c r="A4196" i="2"/>
  <c r="B4196" i="2"/>
  <c r="C4196" i="2"/>
  <c r="A4197" i="2"/>
  <c r="B4197" i="2"/>
  <c r="C4197" i="2"/>
  <c r="A4198" i="2"/>
  <c r="B4198" i="2"/>
  <c r="C4198" i="2"/>
  <c r="A4199" i="2"/>
  <c r="B4199" i="2"/>
  <c r="C4199" i="2"/>
  <c r="A4200" i="2"/>
  <c r="B4200" i="2"/>
  <c r="C4200" i="2"/>
  <c r="A4201" i="2"/>
  <c r="B4201" i="2"/>
  <c r="C4201" i="2"/>
  <c r="A4202" i="2"/>
  <c r="B4202" i="2"/>
  <c r="C4202" i="2"/>
  <c r="A4203" i="2"/>
  <c r="B4203" i="2"/>
  <c r="C4203" i="2"/>
  <c r="A4204" i="2"/>
  <c r="B4204" i="2"/>
  <c r="C4204" i="2"/>
  <c r="A4205" i="2"/>
  <c r="B4205" i="2"/>
  <c r="C4205" i="2"/>
  <c r="A4206" i="2"/>
  <c r="B4206" i="2"/>
  <c r="C4206" i="2"/>
  <c r="A4207" i="2"/>
  <c r="B4207" i="2"/>
  <c r="C4207" i="2"/>
  <c r="A4208" i="2"/>
  <c r="B4208" i="2"/>
  <c r="C4208" i="2"/>
  <c r="A4209" i="2"/>
  <c r="B4209" i="2"/>
  <c r="C4209" i="2"/>
  <c r="A4210" i="2"/>
  <c r="B4210" i="2"/>
  <c r="C4210" i="2"/>
  <c r="A4211" i="2"/>
  <c r="B4211" i="2"/>
  <c r="C4211" i="2"/>
  <c r="A4212" i="2"/>
  <c r="B4212" i="2"/>
  <c r="C4212" i="2"/>
  <c r="A4213" i="2"/>
  <c r="B4213" i="2"/>
  <c r="C4213" i="2"/>
  <c r="A4214" i="2"/>
  <c r="B4214" i="2"/>
  <c r="C4214" i="2"/>
  <c r="A4215" i="2"/>
  <c r="B4215" i="2"/>
  <c r="C4215" i="2"/>
  <c r="A4216" i="2"/>
  <c r="B4216" i="2"/>
  <c r="C4216" i="2"/>
  <c r="A4217" i="2"/>
  <c r="B4217" i="2"/>
  <c r="C4217" i="2"/>
  <c r="A4218" i="2"/>
  <c r="B4218" i="2"/>
  <c r="C4218" i="2"/>
  <c r="A4219" i="2"/>
  <c r="B4219" i="2"/>
  <c r="C4219" i="2"/>
  <c r="A4220" i="2"/>
  <c r="B4220" i="2"/>
  <c r="C4220" i="2"/>
  <c r="A4221" i="2"/>
  <c r="B4221" i="2"/>
  <c r="C4221" i="2"/>
  <c r="A4222" i="2"/>
  <c r="B4222" i="2"/>
  <c r="C4222" i="2"/>
  <c r="A4223" i="2"/>
  <c r="B4223" i="2"/>
  <c r="C4223" i="2"/>
  <c r="A4224" i="2"/>
  <c r="B4224" i="2"/>
  <c r="C4224" i="2"/>
  <c r="A4225" i="2"/>
  <c r="B4225" i="2"/>
  <c r="C4225" i="2"/>
  <c r="A4226" i="2"/>
  <c r="B4226" i="2"/>
  <c r="C4226" i="2"/>
  <c r="A4227" i="2"/>
  <c r="B4227" i="2"/>
  <c r="C4227" i="2"/>
  <c r="A4228" i="2"/>
  <c r="B4228" i="2"/>
  <c r="C4228" i="2"/>
  <c r="A4229" i="2"/>
  <c r="B4229" i="2"/>
  <c r="C4229" i="2"/>
  <c r="A4230" i="2"/>
  <c r="B4230" i="2"/>
  <c r="C4230" i="2"/>
  <c r="A4231" i="2"/>
  <c r="B4231" i="2"/>
  <c r="C4231" i="2"/>
  <c r="A4232" i="2"/>
  <c r="B4232" i="2"/>
  <c r="C4232" i="2"/>
  <c r="A4233" i="2"/>
  <c r="B4233" i="2"/>
  <c r="C4233" i="2"/>
  <c r="A4234" i="2"/>
  <c r="B4234" i="2"/>
  <c r="C4234" i="2"/>
  <c r="A4235" i="2"/>
  <c r="B4235" i="2"/>
  <c r="C4235" i="2"/>
  <c r="A4236" i="2"/>
  <c r="B4236" i="2"/>
  <c r="C4236" i="2"/>
  <c r="A4237" i="2"/>
  <c r="B4237" i="2"/>
  <c r="C4237" i="2"/>
  <c r="A4238" i="2"/>
  <c r="B4238" i="2"/>
  <c r="C4238" i="2"/>
  <c r="A4239" i="2"/>
  <c r="B4239" i="2"/>
  <c r="C4239" i="2"/>
  <c r="A4240" i="2"/>
  <c r="B4240" i="2"/>
  <c r="C4240" i="2"/>
  <c r="A4241" i="2"/>
  <c r="B4241" i="2"/>
  <c r="C4241" i="2"/>
  <c r="A4242" i="2"/>
  <c r="B4242" i="2"/>
  <c r="C4242" i="2"/>
  <c r="A4243" i="2"/>
  <c r="B4243" i="2"/>
  <c r="C4243" i="2"/>
  <c r="A4244" i="2"/>
  <c r="B4244" i="2"/>
  <c r="C4244" i="2"/>
  <c r="A4245" i="2"/>
  <c r="B4245" i="2"/>
  <c r="C4245" i="2"/>
  <c r="A4246" i="2"/>
  <c r="B4246" i="2"/>
  <c r="C4246" i="2"/>
  <c r="A4247" i="2"/>
  <c r="B4247" i="2"/>
  <c r="C4247" i="2"/>
  <c r="A4248" i="2"/>
  <c r="B4248" i="2"/>
  <c r="C4248" i="2"/>
  <c r="A4249" i="2"/>
  <c r="B4249" i="2"/>
  <c r="C4249" i="2"/>
  <c r="A4250" i="2"/>
  <c r="B4250" i="2"/>
  <c r="C4250" i="2"/>
  <c r="A4251" i="2"/>
  <c r="B4251" i="2"/>
  <c r="C4251" i="2"/>
  <c r="A4252" i="2"/>
  <c r="B4252" i="2"/>
  <c r="C4252" i="2"/>
  <c r="A4253" i="2"/>
  <c r="B4253" i="2"/>
  <c r="C4253" i="2"/>
  <c r="A4254" i="2"/>
  <c r="B4254" i="2"/>
  <c r="C4254" i="2"/>
  <c r="A4255" i="2"/>
  <c r="B4255" i="2"/>
  <c r="C4255" i="2"/>
  <c r="A4256" i="2"/>
  <c r="B4256" i="2"/>
  <c r="C4256" i="2"/>
  <c r="A4257" i="2"/>
  <c r="B4257" i="2"/>
  <c r="C4257" i="2"/>
  <c r="A4258" i="2"/>
  <c r="B4258" i="2"/>
  <c r="C4258" i="2"/>
  <c r="A4259" i="2"/>
  <c r="B4259" i="2"/>
  <c r="C4259" i="2"/>
  <c r="A4260" i="2"/>
  <c r="B4260" i="2"/>
  <c r="C4260" i="2"/>
  <c r="A4261" i="2"/>
  <c r="B4261" i="2"/>
  <c r="C4261" i="2"/>
  <c r="A4262" i="2"/>
  <c r="B4262" i="2"/>
  <c r="C4262" i="2"/>
  <c r="A4263" i="2"/>
  <c r="B4263" i="2"/>
  <c r="C4263" i="2"/>
  <c r="A4264" i="2"/>
  <c r="B4264" i="2"/>
  <c r="C4264" i="2"/>
  <c r="A4265" i="2"/>
  <c r="B4265" i="2"/>
  <c r="C4265" i="2"/>
  <c r="A4266" i="2"/>
  <c r="B4266" i="2"/>
  <c r="C4266" i="2"/>
  <c r="A4267" i="2"/>
  <c r="B4267" i="2"/>
  <c r="C4267" i="2"/>
  <c r="A4268" i="2"/>
  <c r="B4268" i="2"/>
  <c r="C4268" i="2"/>
  <c r="A4269" i="2"/>
  <c r="B4269" i="2"/>
  <c r="C4269" i="2"/>
  <c r="A4270" i="2"/>
  <c r="B4270" i="2"/>
  <c r="C4270" i="2"/>
  <c r="A4271" i="2"/>
  <c r="B4271" i="2"/>
  <c r="C4271" i="2"/>
  <c r="A4272" i="2"/>
  <c r="B4272" i="2"/>
  <c r="C4272" i="2"/>
  <c r="A4273" i="2"/>
  <c r="B4273" i="2"/>
  <c r="C4273" i="2"/>
  <c r="A4274" i="2"/>
  <c r="B4274" i="2"/>
  <c r="C4274" i="2"/>
  <c r="A4275" i="2"/>
  <c r="B4275" i="2"/>
  <c r="C4275" i="2"/>
  <c r="A4276" i="2"/>
  <c r="B4276" i="2"/>
  <c r="C4276" i="2"/>
  <c r="A4277" i="2"/>
  <c r="B4277" i="2"/>
  <c r="C4277" i="2"/>
  <c r="A4278" i="2"/>
  <c r="B4278" i="2"/>
  <c r="C4278" i="2"/>
  <c r="A4279" i="2"/>
  <c r="B4279" i="2"/>
  <c r="C4279" i="2"/>
  <c r="A4280" i="2"/>
  <c r="B4280" i="2"/>
  <c r="C4280" i="2"/>
  <c r="A4281" i="2"/>
  <c r="B4281" i="2"/>
  <c r="C4281" i="2"/>
  <c r="A4282" i="2"/>
  <c r="B4282" i="2"/>
  <c r="C4282" i="2"/>
  <c r="A4283" i="2"/>
  <c r="B4283" i="2"/>
  <c r="C4283" i="2"/>
  <c r="A4284" i="2"/>
  <c r="B4284" i="2"/>
  <c r="C4284" i="2"/>
  <c r="A4285" i="2"/>
  <c r="B4285" i="2"/>
  <c r="C4285" i="2"/>
  <c r="A4286" i="2"/>
  <c r="B4286" i="2"/>
  <c r="C4286" i="2"/>
  <c r="A4287" i="2"/>
  <c r="B4287" i="2"/>
  <c r="C4287" i="2"/>
  <c r="A4288" i="2"/>
  <c r="B4288" i="2"/>
  <c r="C4288" i="2"/>
  <c r="A4289" i="2"/>
  <c r="B4289" i="2"/>
  <c r="C4289" i="2"/>
  <c r="A4290" i="2"/>
  <c r="B4290" i="2"/>
  <c r="C4290" i="2"/>
  <c r="A4291" i="2"/>
  <c r="B4291" i="2"/>
  <c r="C4291" i="2"/>
  <c r="A4292" i="2"/>
  <c r="B4292" i="2"/>
  <c r="C4292" i="2"/>
  <c r="A4293" i="2"/>
  <c r="B4293" i="2"/>
  <c r="C4293" i="2"/>
  <c r="A4294" i="2"/>
  <c r="B4294" i="2"/>
  <c r="C4294" i="2"/>
  <c r="A4295" i="2"/>
  <c r="B4295" i="2"/>
  <c r="C4295" i="2"/>
  <c r="A4296" i="2"/>
  <c r="B4296" i="2"/>
  <c r="C4296" i="2"/>
  <c r="A4297" i="2"/>
  <c r="B4297" i="2"/>
  <c r="C4297" i="2"/>
  <c r="A4298" i="2"/>
  <c r="B4298" i="2"/>
  <c r="C4298" i="2"/>
  <c r="A4299" i="2"/>
  <c r="B4299" i="2"/>
  <c r="C4299" i="2"/>
  <c r="A4300" i="2"/>
  <c r="B4300" i="2"/>
  <c r="C4300" i="2"/>
  <c r="A4301" i="2"/>
  <c r="B4301" i="2"/>
  <c r="C4301" i="2"/>
  <c r="A4302" i="2"/>
  <c r="B4302" i="2"/>
  <c r="C4302" i="2"/>
  <c r="A4303" i="2"/>
  <c r="B4303" i="2"/>
  <c r="C4303" i="2"/>
  <c r="A4106" i="2"/>
  <c r="B4106" i="2"/>
  <c r="C4106" i="2"/>
  <c r="A3905" i="2" l="1"/>
  <c r="B3905" i="2"/>
  <c r="C3905" i="2"/>
  <c r="A3906" i="2"/>
  <c r="B3906" i="2"/>
  <c r="C3906" i="2"/>
  <c r="A3907" i="2"/>
  <c r="B3907" i="2"/>
  <c r="C3907" i="2"/>
  <c r="A3908" i="2"/>
  <c r="B3908" i="2"/>
  <c r="C3908" i="2"/>
  <c r="A3909" i="2"/>
  <c r="B3909" i="2"/>
  <c r="C3909" i="2"/>
  <c r="A3910" i="2"/>
  <c r="B3910" i="2"/>
  <c r="C3910" i="2"/>
  <c r="A3911" i="2"/>
  <c r="B3911" i="2"/>
  <c r="C3911" i="2"/>
  <c r="A3912" i="2"/>
  <c r="B3912" i="2"/>
  <c r="C3912" i="2"/>
  <c r="A3913" i="2"/>
  <c r="B3913" i="2"/>
  <c r="C3913" i="2"/>
  <c r="A3914" i="2"/>
  <c r="B3914" i="2"/>
  <c r="C3914" i="2"/>
  <c r="A3915" i="2"/>
  <c r="B3915" i="2"/>
  <c r="C3915" i="2"/>
  <c r="A3916" i="2"/>
  <c r="B3916" i="2"/>
  <c r="C3916" i="2"/>
  <c r="A3917" i="2"/>
  <c r="B3917" i="2"/>
  <c r="C3917" i="2"/>
  <c r="A3918" i="2"/>
  <c r="B3918" i="2"/>
  <c r="C3918" i="2"/>
  <c r="A3919" i="2"/>
  <c r="B3919" i="2"/>
  <c r="C3919" i="2"/>
  <c r="A3920" i="2"/>
  <c r="B3920" i="2"/>
  <c r="C3920" i="2"/>
  <c r="A3921" i="2"/>
  <c r="B3921" i="2"/>
  <c r="C3921" i="2"/>
  <c r="A3922" i="2"/>
  <c r="B3922" i="2"/>
  <c r="C3922" i="2"/>
  <c r="A3923" i="2"/>
  <c r="B3923" i="2"/>
  <c r="C3923" i="2"/>
  <c r="A3924" i="2"/>
  <c r="B3924" i="2"/>
  <c r="C3924" i="2"/>
  <c r="A3925" i="2"/>
  <c r="B3925" i="2"/>
  <c r="C3925" i="2"/>
  <c r="A3926" i="2"/>
  <c r="B3926" i="2"/>
  <c r="C3926" i="2"/>
  <c r="A3927" i="2"/>
  <c r="B3927" i="2"/>
  <c r="C3927" i="2"/>
  <c r="A3928" i="2"/>
  <c r="B3928" i="2"/>
  <c r="C3928" i="2"/>
  <c r="A3929" i="2"/>
  <c r="B3929" i="2"/>
  <c r="C3929" i="2"/>
  <c r="A3930" i="2"/>
  <c r="B3930" i="2"/>
  <c r="C3930" i="2"/>
  <c r="A3931" i="2"/>
  <c r="B3931" i="2"/>
  <c r="C3931" i="2"/>
  <c r="A3932" i="2"/>
  <c r="B3932" i="2"/>
  <c r="C3932" i="2"/>
  <c r="A3933" i="2"/>
  <c r="B3933" i="2"/>
  <c r="C3933" i="2"/>
  <c r="A3934" i="2"/>
  <c r="B3934" i="2"/>
  <c r="C3934" i="2"/>
  <c r="A3935" i="2"/>
  <c r="B3935" i="2"/>
  <c r="C3935" i="2"/>
  <c r="A3936" i="2"/>
  <c r="B3936" i="2"/>
  <c r="C3936" i="2"/>
  <c r="A3937" i="2"/>
  <c r="B3937" i="2"/>
  <c r="C3937" i="2"/>
  <c r="A3938" i="2"/>
  <c r="B3938" i="2"/>
  <c r="C3938" i="2"/>
  <c r="A3939" i="2"/>
  <c r="B3939" i="2"/>
  <c r="C3939" i="2"/>
  <c r="A3940" i="2"/>
  <c r="B3940" i="2"/>
  <c r="C3940" i="2"/>
  <c r="A3941" i="2"/>
  <c r="B3941" i="2"/>
  <c r="C3941" i="2"/>
  <c r="A3942" i="2"/>
  <c r="B3942" i="2"/>
  <c r="C3942" i="2"/>
  <c r="A3943" i="2"/>
  <c r="B3943" i="2"/>
  <c r="C3943" i="2"/>
  <c r="A3944" i="2"/>
  <c r="B3944" i="2"/>
  <c r="C3944" i="2"/>
  <c r="A3945" i="2"/>
  <c r="B3945" i="2"/>
  <c r="C3945" i="2"/>
  <c r="A3946" i="2"/>
  <c r="B3946" i="2"/>
  <c r="C3946" i="2"/>
  <c r="A3947" i="2"/>
  <c r="B3947" i="2"/>
  <c r="C3947" i="2"/>
  <c r="A3948" i="2"/>
  <c r="B3948" i="2"/>
  <c r="C3948" i="2"/>
  <c r="A3949" i="2"/>
  <c r="B3949" i="2"/>
  <c r="C3949" i="2"/>
  <c r="A3950" i="2"/>
  <c r="B3950" i="2"/>
  <c r="C3950" i="2"/>
  <c r="A3951" i="2"/>
  <c r="B3951" i="2"/>
  <c r="C3951" i="2"/>
  <c r="A3952" i="2"/>
  <c r="B3952" i="2"/>
  <c r="C3952" i="2"/>
  <c r="A3953" i="2"/>
  <c r="B3953" i="2"/>
  <c r="C3953" i="2"/>
  <c r="A3954" i="2"/>
  <c r="B3954" i="2"/>
  <c r="C3954" i="2"/>
  <c r="A3955" i="2"/>
  <c r="B3955" i="2"/>
  <c r="C3955" i="2"/>
  <c r="A3956" i="2"/>
  <c r="B3956" i="2"/>
  <c r="C3956" i="2"/>
  <c r="A3957" i="2"/>
  <c r="B3957" i="2"/>
  <c r="C3957" i="2"/>
  <c r="A3958" i="2"/>
  <c r="B3958" i="2"/>
  <c r="C3958" i="2"/>
  <c r="A3959" i="2"/>
  <c r="B3959" i="2"/>
  <c r="C3959" i="2"/>
  <c r="A3960" i="2"/>
  <c r="B3960" i="2"/>
  <c r="C3960" i="2"/>
  <c r="A3961" i="2"/>
  <c r="B3961" i="2"/>
  <c r="C3961" i="2"/>
  <c r="A3962" i="2"/>
  <c r="B3962" i="2"/>
  <c r="C3962" i="2"/>
  <c r="A3963" i="2"/>
  <c r="B3963" i="2"/>
  <c r="C3963" i="2"/>
  <c r="A3964" i="2"/>
  <c r="B3964" i="2"/>
  <c r="C3964" i="2"/>
  <c r="A3965" i="2"/>
  <c r="B3965" i="2"/>
  <c r="C3965" i="2"/>
  <c r="A3966" i="2"/>
  <c r="B3966" i="2"/>
  <c r="C3966" i="2"/>
  <c r="A3967" i="2"/>
  <c r="B3967" i="2"/>
  <c r="C3967" i="2"/>
  <c r="A3968" i="2"/>
  <c r="B3968" i="2"/>
  <c r="C3968" i="2"/>
  <c r="A3969" i="2"/>
  <c r="B3969" i="2"/>
  <c r="C3969" i="2"/>
  <c r="A3970" i="2"/>
  <c r="B3970" i="2"/>
  <c r="C3970" i="2"/>
  <c r="A3971" i="2"/>
  <c r="B3971" i="2"/>
  <c r="C3971" i="2"/>
  <c r="A3972" i="2"/>
  <c r="B3972" i="2"/>
  <c r="C3972" i="2"/>
  <c r="A3973" i="2"/>
  <c r="B3973" i="2"/>
  <c r="C3973" i="2"/>
  <c r="A3974" i="2"/>
  <c r="B3974" i="2"/>
  <c r="C3974" i="2"/>
  <c r="A3975" i="2"/>
  <c r="B3975" i="2"/>
  <c r="C3975" i="2"/>
  <c r="A3976" i="2"/>
  <c r="B3976" i="2"/>
  <c r="C3976" i="2"/>
  <c r="A3977" i="2"/>
  <c r="B3977" i="2"/>
  <c r="C3977" i="2"/>
  <c r="A3978" i="2"/>
  <c r="B3978" i="2"/>
  <c r="C3978" i="2"/>
  <c r="A3979" i="2"/>
  <c r="B3979" i="2"/>
  <c r="C3979" i="2"/>
  <c r="A3980" i="2"/>
  <c r="B3980" i="2"/>
  <c r="C3980" i="2"/>
  <c r="A3981" i="2"/>
  <c r="B3981" i="2"/>
  <c r="C3981" i="2"/>
  <c r="A3982" i="2"/>
  <c r="B3982" i="2"/>
  <c r="C3982" i="2"/>
  <c r="A3983" i="2"/>
  <c r="B3983" i="2"/>
  <c r="C3983" i="2"/>
  <c r="A3984" i="2"/>
  <c r="B3984" i="2"/>
  <c r="C3984" i="2"/>
  <c r="A3985" i="2"/>
  <c r="B3985" i="2"/>
  <c r="C3985" i="2"/>
  <c r="A3986" i="2"/>
  <c r="B3986" i="2"/>
  <c r="C3986" i="2"/>
  <c r="A3987" i="2"/>
  <c r="B3987" i="2"/>
  <c r="C3987" i="2"/>
  <c r="A3988" i="2"/>
  <c r="B3988" i="2"/>
  <c r="C3988" i="2"/>
  <c r="A3989" i="2"/>
  <c r="B3989" i="2"/>
  <c r="C3989" i="2"/>
  <c r="A3990" i="2"/>
  <c r="B3990" i="2"/>
  <c r="C3990" i="2"/>
  <c r="A3991" i="2"/>
  <c r="B3991" i="2"/>
  <c r="C3991" i="2"/>
  <c r="A3992" i="2"/>
  <c r="B3992" i="2"/>
  <c r="C3992" i="2"/>
  <c r="A3993" i="2"/>
  <c r="B3993" i="2"/>
  <c r="C3993" i="2"/>
  <c r="A3994" i="2"/>
  <c r="B3994" i="2"/>
  <c r="C3994" i="2"/>
  <c r="A3995" i="2"/>
  <c r="B3995" i="2"/>
  <c r="C3995" i="2"/>
  <c r="A3996" i="2"/>
  <c r="B3996" i="2"/>
  <c r="C3996" i="2"/>
  <c r="A3997" i="2"/>
  <c r="B3997" i="2"/>
  <c r="C3997" i="2"/>
  <c r="A3998" i="2"/>
  <c r="B3998" i="2"/>
  <c r="C3998" i="2"/>
  <c r="A3999" i="2"/>
  <c r="B3999" i="2"/>
  <c r="C3999" i="2"/>
  <c r="A4000" i="2"/>
  <c r="B4000" i="2"/>
  <c r="C4000" i="2"/>
  <c r="A4001" i="2"/>
  <c r="B4001" i="2"/>
  <c r="C4001" i="2"/>
  <c r="A4002" i="2"/>
  <c r="B4002" i="2"/>
  <c r="C4002" i="2"/>
  <c r="A4003" i="2"/>
  <c r="B4003" i="2"/>
  <c r="C4003" i="2"/>
  <c r="A4004" i="2"/>
  <c r="B4004" i="2"/>
  <c r="C4004" i="2"/>
  <c r="A4005" i="2"/>
  <c r="B4005" i="2"/>
  <c r="C4005" i="2"/>
  <c r="A4006" i="2"/>
  <c r="B4006" i="2"/>
  <c r="C4006" i="2"/>
  <c r="A4007" i="2"/>
  <c r="B4007" i="2"/>
  <c r="C4007" i="2"/>
  <c r="A4008" i="2"/>
  <c r="B4008" i="2"/>
  <c r="C4008" i="2"/>
  <c r="A4009" i="2"/>
  <c r="B4009" i="2"/>
  <c r="C4009" i="2"/>
  <c r="A4010" i="2"/>
  <c r="B4010" i="2"/>
  <c r="C4010" i="2"/>
  <c r="A4011" i="2"/>
  <c r="B4011" i="2"/>
  <c r="C4011" i="2"/>
  <c r="A4012" i="2"/>
  <c r="B4012" i="2"/>
  <c r="C4012" i="2"/>
  <c r="A4013" i="2"/>
  <c r="B4013" i="2"/>
  <c r="C4013" i="2"/>
  <c r="A4014" i="2"/>
  <c r="B4014" i="2"/>
  <c r="C4014" i="2"/>
  <c r="A4015" i="2"/>
  <c r="B4015" i="2"/>
  <c r="C4015" i="2"/>
  <c r="A4016" i="2"/>
  <c r="B4016" i="2"/>
  <c r="C4016" i="2"/>
  <c r="A4017" i="2"/>
  <c r="B4017" i="2"/>
  <c r="C4017" i="2"/>
  <c r="A4018" i="2"/>
  <c r="B4018" i="2"/>
  <c r="C4018" i="2"/>
  <c r="A4019" i="2"/>
  <c r="B4019" i="2"/>
  <c r="C4019" i="2"/>
  <c r="A4020" i="2"/>
  <c r="B4020" i="2"/>
  <c r="C4020" i="2"/>
  <c r="A4021" i="2"/>
  <c r="B4021" i="2"/>
  <c r="C4021" i="2"/>
  <c r="A4022" i="2"/>
  <c r="B4022" i="2"/>
  <c r="C4022" i="2"/>
  <c r="A4023" i="2"/>
  <c r="B4023" i="2"/>
  <c r="C4023" i="2"/>
  <c r="A4024" i="2"/>
  <c r="B4024" i="2"/>
  <c r="C4024" i="2"/>
  <c r="A4025" i="2"/>
  <c r="B4025" i="2"/>
  <c r="C4025" i="2"/>
  <c r="A4026" i="2"/>
  <c r="B4026" i="2"/>
  <c r="C4026" i="2"/>
  <c r="A4027" i="2"/>
  <c r="B4027" i="2"/>
  <c r="C4027" i="2"/>
  <c r="A4028" i="2"/>
  <c r="B4028" i="2"/>
  <c r="C4028" i="2"/>
  <c r="A4029" i="2"/>
  <c r="B4029" i="2"/>
  <c r="C4029" i="2"/>
  <c r="A4030" i="2"/>
  <c r="B4030" i="2"/>
  <c r="C4030" i="2"/>
  <c r="A4031" i="2"/>
  <c r="B4031" i="2"/>
  <c r="C4031" i="2"/>
  <c r="A4032" i="2"/>
  <c r="B4032" i="2"/>
  <c r="C4032" i="2"/>
  <c r="A4033" i="2"/>
  <c r="B4033" i="2"/>
  <c r="C4033" i="2"/>
  <c r="A4034" i="2"/>
  <c r="B4034" i="2"/>
  <c r="C4034" i="2"/>
  <c r="A4035" i="2"/>
  <c r="B4035" i="2"/>
  <c r="C4035" i="2"/>
  <c r="A4036" i="2"/>
  <c r="B4036" i="2"/>
  <c r="C4036" i="2"/>
  <c r="A4037" i="2"/>
  <c r="B4037" i="2"/>
  <c r="C4037" i="2"/>
  <c r="A4038" i="2"/>
  <c r="B4038" i="2"/>
  <c r="C4038" i="2"/>
  <c r="A4039" i="2"/>
  <c r="B4039" i="2"/>
  <c r="C4039" i="2"/>
  <c r="A4040" i="2"/>
  <c r="B4040" i="2"/>
  <c r="C4040" i="2"/>
  <c r="A4041" i="2"/>
  <c r="B4041" i="2"/>
  <c r="C4041" i="2"/>
  <c r="A4042" i="2"/>
  <c r="B4042" i="2"/>
  <c r="C4042" i="2"/>
  <c r="A4043" i="2"/>
  <c r="B4043" i="2"/>
  <c r="C4043" i="2"/>
  <c r="A4044" i="2"/>
  <c r="B4044" i="2"/>
  <c r="C4044" i="2"/>
  <c r="A4045" i="2"/>
  <c r="B4045" i="2"/>
  <c r="C4045" i="2"/>
  <c r="A4046" i="2"/>
  <c r="B4046" i="2"/>
  <c r="C4046" i="2"/>
  <c r="A4047" i="2"/>
  <c r="B4047" i="2"/>
  <c r="C4047" i="2"/>
  <c r="A4048" i="2"/>
  <c r="B4048" i="2"/>
  <c r="C4048" i="2"/>
  <c r="A4049" i="2"/>
  <c r="B4049" i="2"/>
  <c r="C4049" i="2"/>
  <c r="A4050" i="2"/>
  <c r="B4050" i="2"/>
  <c r="C4050" i="2"/>
  <c r="A4051" i="2"/>
  <c r="B4051" i="2"/>
  <c r="C4051" i="2"/>
  <c r="A4052" i="2"/>
  <c r="B4052" i="2"/>
  <c r="C4052" i="2"/>
  <c r="A4053" i="2"/>
  <c r="B4053" i="2"/>
  <c r="C4053" i="2"/>
  <c r="A4054" i="2"/>
  <c r="B4054" i="2"/>
  <c r="C4054" i="2"/>
  <c r="A4055" i="2"/>
  <c r="B4055" i="2"/>
  <c r="C4055" i="2"/>
  <c r="A4056" i="2"/>
  <c r="B4056" i="2"/>
  <c r="C4056" i="2"/>
  <c r="A4057" i="2"/>
  <c r="B4057" i="2"/>
  <c r="C4057" i="2"/>
  <c r="A4058" i="2"/>
  <c r="B4058" i="2"/>
  <c r="C4058" i="2"/>
  <c r="A4059" i="2"/>
  <c r="B4059" i="2"/>
  <c r="C4059" i="2"/>
  <c r="A4060" i="2"/>
  <c r="B4060" i="2"/>
  <c r="C4060" i="2"/>
  <c r="A4061" i="2"/>
  <c r="B4061" i="2"/>
  <c r="C4061" i="2"/>
  <c r="A4062" i="2"/>
  <c r="B4062" i="2"/>
  <c r="C4062" i="2"/>
  <c r="A4063" i="2"/>
  <c r="B4063" i="2"/>
  <c r="C4063" i="2"/>
  <c r="A4064" i="2"/>
  <c r="B4064" i="2"/>
  <c r="C4064" i="2"/>
  <c r="A4065" i="2"/>
  <c r="B4065" i="2"/>
  <c r="C4065" i="2"/>
  <c r="A4066" i="2"/>
  <c r="B4066" i="2"/>
  <c r="C4066" i="2"/>
  <c r="A4067" i="2"/>
  <c r="B4067" i="2"/>
  <c r="C4067" i="2"/>
  <c r="A4068" i="2"/>
  <c r="B4068" i="2"/>
  <c r="C4068" i="2"/>
  <c r="A4069" i="2"/>
  <c r="B4069" i="2"/>
  <c r="C4069" i="2"/>
  <c r="A4070" i="2"/>
  <c r="B4070" i="2"/>
  <c r="C4070" i="2"/>
  <c r="A4071" i="2"/>
  <c r="B4071" i="2"/>
  <c r="C4071" i="2"/>
  <c r="A4072" i="2"/>
  <c r="B4072" i="2"/>
  <c r="C4072" i="2"/>
  <c r="A4073" i="2"/>
  <c r="B4073" i="2"/>
  <c r="C4073" i="2"/>
  <c r="A4074" i="2"/>
  <c r="B4074" i="2"/>
  <c r="C4074" i="2"/>
  <c r="A4075" i="2"/>
  <c r="B4075" i="2"/>
  <c r="C4075" i="2"/>
  <c r="A4076" i="2"/>
  <c r="B4076" i="2"/>
  <c r="C4076" i="2"/>
  <c r="A4077" i="2"/>
  <c r="B4077" i="2"/>
  <c r="C4077" i="2"/>
  <c r="A4078" i="2"/>
  <c r="B4078" i="2"/>
  <c r="C4078" i="2"/>
  <c r="A4079" i="2"/>
  <c r="B4079" i="2"/>
  <c r="C4079" i="2"/>
  <c r="A4080" i="2"/>
  <c r="B4080" i="2"/>
  <c r="C4080" i="2"/>
  <c r="A4081" i="2"/>
  <c r="B4081" i="2"/>
  <c r="C4081" i="2"/>
  <c r="A4082" i="2"/>
  <c r="B4082" i="2"/>
  <c r="C4082" i="2"/>
  <c r="A4083" i="2"/>
  <c r="B4083" i="2"/>
  <c r="C4083" i="2"/>
  <c r="A4084" i="2"/>
  <c r="B4084" i="2"/>
  <c r="C4084" i="2"/>
  <c r="A4085" i="2"/>
  <c r="B4085" i="2"/>
  <c r="C4085" i="2"/>
  <c r="A4086" i="2"/>
  <c r="B4086" i="2"/>
  <c r="C4086" i="2"/>
  <c r="A4087" i="2"/>
  <c r="B4087" i="2"/>
  <c r="C4087" i="2"/>
  <c r="A4088" i="2"/>
  <c r="B4088" i="2"/>
  <c r="C4088" i="2"/>
  <c r="A4089" i="2"/>
  <c r="B4089" i="2"/>
  <c r="C4089" i="2"/>
  <c r="A4090" i="2"/>
  <c r="B4090" i="2"/>
  <c r="C4090" i="2"/>
  <c r="A4091" i="2"/>
  <c r="B4091" i="2"/>
  <c r="C4091" i="2"/>
  <c r="A4092" i="2"/>
  <c r="B4092" i="2"/>
  <c r="C4092" i="2"/>
  <c r="A4093" i="2"/>
  <c r="B4093" i="2"/>
  <c r="C4093" i="2"/>
  <c r="A4094" i="2"/>
  <c r="B4094" i="2"/>
  <c r="C4094" i="2"/>
  <c r="A4095" i="2"/>
  <c r="B4095" i="2"/>
  <c r="C4095" i="2"/>
  <c r="A4096" i="2"/>
  <c r="B4096" i="2"/>
  <c r="C4096" i="2"/>
  <c r="A4097" i="2"/>
  <c r="B4097" i="2"/>
  <c r="C4097" i="2"/>
  <c r="A4098" i="2"/>
  <c r="B4098" i="2"/>
  <c r="C4098" i="2"/>
  <c r="A4099" i="2"/>
  <c r="B4099" i="2"/>
  <c r="C4099" i="2"/>
  <c r="A4100" i="2"/>
  <c r="B4100" i="2"/>
  <c r="C4100" i="2"/>
  <c r="A4101" i="2"/>
  <c r="B4101" i="2"/>
  <c r="C4101" i="2"/>
  <c r="A4102" i="2"/>
  <c r="B4102" i="2"/>
  <c r="C4102" i="2"/>
  <c r="A4103" i="2"/>
  <c r="B4103" i="2"/>
  <c r="C4103" i="2"/>
  <c r="A4104" i="2"/>
  <c r="B4104" i="2"/>
  <c r="C4104" i="2"/>
  <c r="A4105" i="2"/>
  <c r="B4105" i="2"/>
  <c r="C4105" i="2"/>
  <c r="A3904" i="2"/>
  <c r="B3904" i="2"/>
  <c r="C3904" i="2"/>
  <c r="A3703" i="2" l="1"/>
  <c r="B3703" i="2"/>
  <c r="C3703" i="2"/>
  <c r="A3704" i="2"/>
  <c r="B3704" i="2"/>
  <c r="C3704" i="2"/>
  <c r="A3705" i="2"/>
  <c r="B3705" i="2"/>
  <c r="C3705" i="2"/>
  <c r="A3706" i="2"/>
  <c r="B3706" i="2"/>
  <c r="C3706" i="2"/>
  <c r="A3707" i="2"/>
  <c r="B3707" i="2"/>
  <c r="C3707" i="2"/>
  <c r="A3708" i="2"/>
  <c r="B3708" i="2"/>
  <c r="C3708" i="2"/>
  <c r="A3709" i="2"/>
  <c r="B3709" i="2"/>
  <c r="C3709" i="2"/>
  <c r="A3710" i="2"/>
  <c r="B3710" i="2"/>
  <c r="C3710" i="2"/>
  <c r="A3711" i="2"/>
  <c r="B3711" i="2"/>
  <c r="C3711" i="2"/>
  <c r="A3712" i="2"/>
  <c r="B3712" i="2"/>
  <c r="C3712" i="2"/>
  <c r="A3713" i="2"/>
  <c r="B3713" i="2"/>
  <c r="C3713" i="2"/>
  <c r="A3714" i="2"/>
  <c r="B3714" i="2"/>
  <c r="C3714" i="2"/>
  <c r="A3715" i="2"/>
  <c r="B3715" i="2"/>
  <c r="C3715" i="2"/>
  <c r="A3716" i="2"/>
  <c r="B3716" i="2"/>
  <c r="C3716" i="2"/>
  <c r="A3717" i="2"/>
  <c r="B3717" i="2"/>
  <c r="C3717" i="2"/>
  <c r="A3718" i="2"/>
  <c r="B3718" i="2"/>
  <c r="C3718" i="2"/>
  <c r="A3719" i="2"/>
  <c r="B3719" i="2"/>
  <c r="C3719" i="2"/>
  <c r="A3720" i="2"/>
  <c r="B3720" i="2"/>
  <c r="C3720" i="2"/>
  <c r="A3721" i="2"/>
  <c r="B3721" i="2"/>
  <c r="C3721" i="2"/>
  <c r="A3722" i="2"/>
  <c r="B3722" i="2"/>
  <c r="C3722" i="2"/>
  <c r="A3723" i="2"/>
  <c r="B3723" i="2"/>
  <c r="C3723" i="2"/>
  <c r="A3724" i="2"/>
  <c r="B3724" i="2"/>
  <c r="C3724" i="2"/>
  <c r="A3725" i="2"/>
  <c r="B3725" i="2"/>
  <c r="C3725" i="2"/>
  <c r="A3726" i="2"/>
  <c r="B3726" i="2"/>
  <c r="C3726" i="2"/>
  <c r="A3727" i="2"/>
  <c r="B3727" i="2"/>
  <c r="C3727" i="2"/>
  <c r="A3728" i="2"/>
  <c r="B3728" i="2"/>
  <c r="C3728" i="2"/>
  <c r="A3729" i="2"/>
  <c r="B3729" i="2"/>
  <c r="C3729" i="2"/>
  <c r="A3730" i="2"/>
  <c r="B3730" i="2"/>
  <c r="C3730" i="2"/>
  <c r="A3731" i="2"/>
  <c r="B3731" i="2"/>
  <c r="C3731" i="2"/>
  <c r="A3732" i="2"/>
  <c r="B3732" i="2"/>
  <c r="C3732" i="2"/>
  <c r="A3733" i="2"/>
  <c r="B3733" i="2"/>
  <c r="C3733" i="2"/>
  <c r="A3734" i="2"/>
  <c r="B3734" i="2"/>
  <c r="C3734" i="2"/>
  <c r="A3735" i="2"/>
  <c r="B3735" i="2"/>
  <c r="C3735" i="2"/>
  <c r="A3736" i="2"/>
  <c r="B3736" i="2"/>
  <c r="C3736" i="2"/>
  <c r="A3737" i="2"/>
  <c r="B3737" i="2"/>
  <c r="C3737" i="2"/>
  <c r="A3738" i="2"/>
  <c r="B3738" i="2"/>
  <c r="C3738" i="2"/>
  <c r="A3739" i="2"/>
  <c r="B3739" i="2"/>
  <c r="C3739" i="2"/>
  <c r="A3740" i="2"/>
  <c r="B3740" i="2"/>
  <c r="C3740" i="2"/>
  <c r="A3741" i="2"/>
  <c r="B3741" i="2"/>
  <c r="C3741" i="2"/>
  <c r="A3742" i="2"/>
  <c r="B3742" i="2"/>
  <c r="C3742" i="2"/>
  <c r="A3743" i="2"/>
  <c r="B3743" i="2"/>
  <c r="C3743" i="2"/>
  <c r="A3744" i="2"/>
  <c r="B3744" i="2"/>
  <c r="C3744" i="2"/>
  <c r="A3745" i="2"/>
  <c r="B3745" i="2"/>
  <c r="C3745" i="2"/>
  <c r="A3746" i="2"/>
  <c r="B3746" i="2"/>
  <c r="C3746" i="2"/>
  <c r="A3747" i="2"/>
  <c r="B3747" i="2"/>
  <c r="C3747" i="2"/>
  <c r="A3748" i="2"/>
  <c r="B3748" i="2"/>
  <c r="C3748" i="2"/>
  <c r="A3749" i="2"/>
  <c r="B3749" i="2"/>
  <c r="C3749" i="2"/>
  <c r="A3750" i="2"/>
  <c r="B3750" i="2"/>
  <c r="C3750" i="2"/>
  <c r="A3751" i="2"/>
  <c r="B3751" i="2"/>
  <c r="C3751" i="2"/>
  <c r="A3752" i="2"/>
  <c r="B3752" i="2"/>
  <c r="C3752" i="2"/>
  <c r="A3753" i="2"/>
  <c r="B3753" i="2"/>
  <c r="C3753" i="2"/>
  <c r="A3754" i="2"/>
  <c r="B3754" i="2"/>
  <c r="C3754" i="2"/>
  <c r="A3755" i="2"/>
  <c r="B3755" i="2"/>
  <c r="C3755" i="2"/>
  <c r="A3756" i="2"/>
  <c r="B3756" i="2"/>
  <c r="C3756" i="2"/>
  <c r="A3757" i="2"/>
  <c r="B3757" i="2"/>
  <c r="C3757" i="2"/>
  <c r="A3758" i="2"/>
  <c r="B3758" i="2"/>
  <c r="C3758" i="2"/>
  <c r="A3759" i="2"/>
  <c r="B3759" i="2"/>
  <c r="C3759" i="2"/>
  <c r="A3760" i="2"/>
  <c r="B3760" i="2"/>
  <c r="C3760" i="2"/>
  <c r="A3761" i="2"/>
  <c r="B3761" i="2"/>
  <c r="C3761" i="2"/>
  <c r="A3762" i="2"/>
  <c r="B3762" i="2"/>
  <c r="C3762" i="2"/>
  <c r="A3763" i="2"/>
  <c r="B3763" i="2"/>
  <c r="C3763" i="2"/>
  <c r="A3764" i="2"/>
  <c r="B3764" i="2"/>
  <c r="C3764" i="2"/>
  <c r="A3765" i="2"/>
  <c r="B3765" i="2"/>
  <c r="C3765" i="2"/>
  <c r="A3766" i="2"/>
  <c r="B3766" i="2"/>
  <c r="C3766" i="2"/>
  <c r="A3767" i="2"/>
  <c r="B3767" i="2"/>
  <c r="C3767" i="2"/>
  <c r="A3768" i="2"/>
  <c r="B3768" i="2"/>
  <c r="C3768" i="2"/>
  <c r="A3769" i="2"/>
  <c r="B3769" i="2"/>
  <c r="C3769" i="2"/>
  <c r="A3770" i="2"/>
  <c r="B3770" i="2"/>
  <c r="C3770" i="2"/>
  <c r="A3771" i="2"/>
  <c r="B3771" i="2"/>
  <c r="C3771" i="2"/>
  <c r="A3772" i="2"/>
  <c r="B3772" i="2"/>
  <c r="C3772" i="2"/>
  <c r="A3773" i="2"/>
  <c r="B3773" i="2"/>
  <c r="C3773" i="2"/>
  <c r="A3774" i="2"/>
  <c r="B3774" i="2"/>
  <c r="C3774" i="2"/>
  <c r="A3775" i="2"/>
  <c r="B3775" i="2"/>
  <c r="C3775" i="2"/>
  <c r="A3776" i="2"/>
  <c r="B3776" i="2"/>
  <c r="C3776" i="2"/>
  <c r="A3777" i="2"/>
  <c r="B3777" i="2"/>
  <c r="C3777" i="2"/>
  <c r="A3778" i="2"/>
  <c r="B3778" i="2"/>
  <c r="C3778" i="2"/>
  <c r="A3779" i="2"/>
  <c r="B3779" i="2"/>
  <c r="C3779" i="2"/>
  <c r="A3780" i="2"/>
  <c r="B3780" i="2"/>
  <c r="C3780" i="2"/>
  <c r="A3781" i="2"/>
  <c r="B3781" i="2"/>
  <c r="C3781" i="2"/>
  <c r="A3782" i="2"/>
  <c r="B3782" i="2"/>
  <c r="C3782" i="2"/>
  <c r="A3783" i="2"/>
  <c r="B3783" i="2"/>
  <c r="C3783" i="2"/>
  <c r="A3784" i="2"/>
  <c r="B3784" i="2"/>
  <c r="C3784" i="2"/>
  <c r="A3785" i="2"/>
  <c r="B3785" i="2"/>
  <c r="C3785" i="2"/>
  <c r="A3786" i="2"/>
  <c r="B3786" i="2"/>
  <c r="C3786" i="2"/>
  <c r="A3787" i="2"/>
  <c r="B3787" i="2"/>
  <c r="C3787" i="2"/>
  <c r="A3788" i="2"/>
  <c r="B3788" i="2"/>
  <c r="C3788" i="2"/>
  <c r="A3789" i="2"/>
  <c r="B3789" i="2"/>
  <c r="C3789" i="2"/>
  <c r="A3790" i="2"/>
  <c r="B3790" i="2"/>
  <c r="C3790" i="2"/>
  <c r="A3791" i="2"/>
  <c r="B3791" i="2"/>
  <c r="C3791" i="2"/>
  <c r="A3792" i="2"/>
  <c r="B3792" i="2"/>
  <c r="C3792" i="2"/>
  <c r="A3793" i="2"/>
  <c r="B3793" i="2"/>
  <c r="C3793" i="2"/>
  <c r="A3794" i="2"/>
  <c r="B3794" i="2"/>
  <c r="C3794" i="2"/>
  <c r="A3795" i="2"/>
  <c r="B3795" i="2"/>
  <c r="C3795" i="2"/>
  <c r="A3796" i="2"/>
  <c r="B3796" i="2"/>
  <c r="C3796" i="2"/>
  <c r="A3797" i="2"/>
  <c r="B3797" i="2"/>
  <c r="C3797" i="2"/>
  <c r="A3798" i="2"/>
  <c r="B3798" i="2"/>
  <c r="C3798" i="2"/>
  <c r="A3799" i="2"/>
  <c r="B3799" i="2"/>
  <c r="C3799" i="2"/>
  <c r="A3800" i="2"/>
  <c r="B3800" i="2"/>
  <c r="C3800" i="2"/>
  <c r="A3801" i="2"/>
  <c r="B3801" i="2"/>
  <c r="C3801" i="2"/>
  <c r="A3802" i="2"/>
  <c r="B3802" i="2"/>
  <c r="C3802" i="2"/>
  <c r="A3803" i="2"/>
  <c r="B3803" i="2"/>
  <c r="C3803" i="2"/>
  <c r="A3804" i="2"/>
  <c r="B3804" i="2"/>
  <c r="C3804" i="2"/>
  <c r="A3805" i="2"/>
  <c r="B3805" i="2"/>
  <c r="C3805" i="2"/>
  <c r="A3806" i="2"/>
  <c r="B3806" i="2"/>
  <c r="C3806" i="2"/>
  <c r="A3807" i="2"/>
  <c r="B3807" i="2"/>
  <c r="C3807" i="2"/>
  <c r="A3808" i="2"/>
  <c r="B3808" i="2"/>
  <c r="C3808" i="2"/>
  <c r="A3809" i="2"/>
  <c r="B3809" i="2"/>
  <c r="C3809" i="2"/>
  <c r="A3810" i="2"/>
  <c r="B3810" i="2"/>
  <c r="C3810" i="2"/>
  <c r="A3811" i="2"/>
  <c r="B3811" i="2"/>
  <c r="C3811" i="2"/>
  <c r="A3812" i="2"/>
  <c r="B3812" i="2"/>
  <c r="C3812" i="2"/>
  <c r="A3813" i="2"/>
  <c r="B3813" i="2"/>
  <c r="C3813" i="2"/>
  <c r="A3814" i="2"/>
  <c r="B3814" i="2"/>
  <c r="C3814" i="2"/>
  <c r="A3815" i="2"/>
  <c r="B3815" i="2"/>
  <c r="C3815" i="2"/>
  <c r="A3816" i="2"/>
  <c r="B3816" i="2"/>
  <c r="C3816" i="2"/>
  <c r="A3817" i="2"/>
  <c r="B3817" i="2"/>
  <c r="C3817" i="2"/>
  <c r="A3818" i="2"/>
  <c r="B3818" i="2"/>
  <c r="C3818" i="2"/>
  <c r="A3819" i="2"/>
  <c r="B3819" i="2"/>
  <c r="C3819" i="2"/>
  <c r="A3820" i="2"/>
  <c r="B3820" i="2"/>
  <c r="C3820" i="2"/>
  <c r="A3821" i="2"/>
  <c r="B3821" i="2"/>
  <c r="C3821" i="2"/>
  <c r="A3822" i="2"/>
  <c r="B3822" i="2"/>
  <c r="C3822" i="2"/>
  <c r="A3823" i="2"/>
  <c r="B3823" i="2"/>
  <c r="C3823" i="2"/>
  <c r="A3824" i="2"/>
  <c r="B3824" i="2"/>
  <c r="C3824" i="2"/>
  <c r="A3825" i="2"/>
  <c r="B3825" i="2"/>
  <c r="C3825" i="2"/>
  <c r="A3826" i="2"/>
  <c r="B3826" i="2"/>
  <c r="C3826" i="2"/>
  <c r="A3827" i="2"/>
  <c r="B3827" i="2"/>
  <c r="C3827" i="2"/>
  <c r="A3828" i="2"/>
  <c r="B3828" i="2"/>
  <c r="C3828" i="2"/>
  <c r="A3829" i="2"/>
  <c r="B3829" i="2"/>
  <c r="C3829" i="2"/>
  <c r="A3830" i="2"/>
  <c r="B3830" i="2"/>
  <c r="C3830" i="2"/>
  <c r="A3831" i="2"/>
  <c r="B3831" i="2"/>
  <c r="C3831" i="2"/>
  <c r="A3832" i="2"/>
  <c r="B3832" i="2"/>
  <c r="C3832" i="2"/>
  <c r="A3833" i="2"/>
  <c r="B3833" i="2"/>
  <c r="C3833" i="2"/>
  <c r="A3834" i="2"/>
  <c r="B3834" i="2"/>
  <c r="C3834" i="2"/>
  <c r="A3835" i="2"/>
  <c r="B3835" i="2"/>
  <c r="C3835" i="2"/>
  <c r="A3836" i="2"/>
  <c r="B3836" i="2"/>
  <c r="C3836" i="2"/>
  <c r="A3837" i="2"/>
  <c r="B3837" i="2"/>
  <c r="C3837" i="2"/>
  <c r="A3838" i="2"/>
  <c r="B3838" i="2"/>
  <c r="C3838" i="2"/>
  <c r="A3839" i="2"/>
  <c r="B3839" i="2"/>
  <c r="C3839" i="2"/>
  <c r="A3840" i="2"/>
  <c r="B3840" i="2"/>
  <c r="C3840" i="2"/>
  <c r="A3841" i="2"/>
  <c r="B3841" i="2"/>
  <c r="C3841" i="2"/>
  <c r="A3842" i="2"/>
  <c r="B3842" i="2"/>
  <c r="C3842" i="2"/>
  <c r="A3843" i="2"/>
  <c r="B3843" i="2"/>
  <c r="C3843" i="2"/>
  <c r="A3844" i="2"/>
  <c r="B3844" i="2"/>
  <c r="C3844" i="2"/>
  <c r="A3845" i="2"/>
  <c r="B3845" i="2"/>
  <c r="C3845" i="2"/>
  <c r="A3846" i="2"/>
  <c r="B3846" i="2"/>
  <c r="C3846" i="2"/>
  <c r="A3847" i="2"/>
  <c r="B3847" i="2"/>
  <c r="C3847" i="2"/>
  <c r="A3848" i="2"/>
  <c r="B3848" i="2"/>
  <c r="C3848" i="2"/>
  <c r="A3849" i="2"/>
  <c r="B3849" i="2"/>
  <c r="C3849" i="2"/>
  <c r="A3850" i="2"/>
  <c r="B3850" i="2"/>
  <c r="C3850" i="2"/>
  <c r="A3851" i="2"/>
  <c r="B3851" i="2"/>
  <c r="C3851" i="2"/>
  <c r="A3852" i="2"/>
  <c r="B3852" i="2"/>
  <c r="C3852" i="2"/>
  <c r="A3853" i="2"/>
  <c r="B3853" i="2"/>
  <c r="C3853" i="2"/>
  <c r="A3854" i="2"/>
  <c r="B3854" i="2"/>
  <c r="C3854" i="2"/>
  <c r="A3855" i="2"/>
  <c r="B3855" i="2"/>
  <c r="C3855" i="2"/>
  <c r="A3856" i="2"/>
  <c r="B3856" i="2"/>
  <c r="C3856" i="2"/>
  <c r="A3857" i="2"/>
  <c r="B3857" i="2"/>
  <c r="C3857" i="2"/>
  <c r="A3858" i="2"/>
  <c r="B3858" i="2"/>
  <c r="C3858" i="2"/>
  <c r="A3859" i="2"/>
  <c r="B3859" i="2"/>
  <c r="C3859" i="2"/>
  <c r="A3860" i="2"/>
  <c r="B3860" i="2"/>
  <c r="C3860" i="2"/>
  <c r="A3861" i="2"/>
  <c r="B3861" i="2"/>
  <c r="C3861" i="2"/>
  <c r="A3862" i="2"/>
  <c r="B3862" i="2"/>
  <c r="C3862" i="2"/>
  <c r="A3863" i="2"/>
  <c r="B3863" i="2"/>
  <c r="C3863" i="2"/>
  <c r="A3864" i="2"/>
  <c r="B3864" i="2"/>
  <c r="C3864" i="2"/>
  <c r="A3865" i="2"/>
  <c r="B3865" i="2"/>
  <c r="C3865" i="2"/>
  <c r="A3866" i="2"/>
  <c r="B3866" i="2"/>
  <c r="C3866" i="2"/>
  <c r="A3867" i="2"/>
  <c r="B3867" i="2"/>
  <c r="C3867" i="2"/>
  <c r="A3868" i="2"/>
  <c r="B3868" i="2"/>
  <c r="C3868" i="2"/>
  <c r="A3869" i="2"/>
  <c r="B3869" i="2"/>
  <c r="C3869" i="2"/>
  <c r="A3870" i="2"/>
  <c r="B3870" i="2"/>
  <c r="C3870" i="2"/>
  <c r="A3871" i="2"/>
  <c r="B3871" i="2"/>
  <c r="C3871" i="2"/>
  <c r="A3872" i="2"/>
  <c r="B3872" i="2"/>
  <c r="C3872" i="2"/>
  <c r="A3873" i="2"/>
  <c r="B3873" i="2"/>
  <c r="C3873" i="2"/>
  <c r="A3874" i="2"/>
  <c r="B3874" i="2"/>
  <c r="C3874" i="2"/>
  <c r="A3875" i="2"/>
  <c r="B3875" i="2"/>
  <c r="C3875" i="2"/>
  <c r="A3876" i="2"/>
  <c r="B3876" i="2"/>
  <c r="C3876" i="2"/>
  <c r="A3877" i="2"/>
  <c r="B3877" i="2"/>
  <c r="C3877" i="2"/>
  <c r="A3878" i="2"/>
  <c r="B3878" i="2"/>
  <c r="C3878" i="2"/>
  <c r="A3879" i="2"/>
  <c r="B3879" i="2"/>
  <c r="C3879" i="2"/>
  <c r="A3880" i="2"/>
  <c r="B3880" i="2"/>
  <c r="C3880" i="2"/>
  <c r="A3881" i="2"/>
  <c r="B3881" i="2"/>
  <c r="C3881" i="2"/>
  <c r="A3882" i="2"/>
  <c r="B3882" i="2"/>
  <c r="C3882" i="2"/>
  <c r="A3883" i="2"/>
  <c r="B3883" i="2"/>
  <c r="C3883" i="2"/>
  <c r="A3884" i="2"/>
  <c r="B3884" i="2"/>
  <c r="C3884" i="2"/>
  <c r="A3885" i="2"/>
  <c r="B3885" i="2"/>
  <c r="C3885" i="2"/>
  <c r="A3886" i="2"/>
  <c r="B3886" i="2"/>
  <c r="C3886" i="2"/>
  <c r="A3887" i="2"/>
  <c r="B3887" i="2"/>
  <c r="C3887" i="2"/>
  <c r="A3888" i="2"/>
  <c r="B3888" i="2"/>
  <c r="C3888" i="2"/>
  <c r="A3889" i="2"/>
  <c r="B3889" i="2"/>
  <c r="C3889" i="2"/>
  <c r="A3890" i="2"/>
  <c r="B3890" i="2"/>
  <c r="C3890" i="2"/>
  <c r="A3891" i="2"/>
  <c r="B3891" i="2"/>
  <c r="C3891" i="2"/>
  <c r="A3892" i="2"/>
  <c r="B3892" i="2"/>
  <c r="C3892" i="2"/>
  <c r="A3893" i="2"/>
  <c r="B3893" i="2"/>
  <c r="C3893" i="2"/>
  <c r="A3894" i="2"/>
  <c r="B3894" i="2"/>
  <c r="C3894" i="2"/>
  <c r="A3895" i="2"/>
  <c r="B3895" i="2"/>
  <c r="C3895" i="2"/>
  <c r="A3896" i="2"/>
  <c r="B3896" i="2"/>
  <c r="C3896" i="2"/>
  <c r="A3897" i="2"/>
  <c r="B3897" i="2"/>
  <c r="C3897" i="2"/>
  <c r="A3898" i="2"/>
  <c r="B3898" i="2"/>
  <c r="C3898" i="2"/>
  <c r="A3899" i="2"/>
  <c r="B3899" i="2"/>
  <c r="C3899" i="2"/>
  <c r="A3900" i="2"/>
  <c r="B3900" i="2"/>
  <c r="C3900" i="2"/>
  <c r="A3901" i="2"/>
  <c r="B3901" i="2"/>
  <c r="C3901" i="2"/>
  <c r="A3902" i="2"/>
  <c r="B3902" i="2"/>
  <c r="C3902" i="2"/>
  <c r="A3903" i="2"/>
  <c r="B3903" i="2"/>
  <c r="C3903" i="2"/>
  <c r="A3702" i="2"/>
  <c r="B3702" i="2"/>
  <c r="C3702" i="2"/>
  <c r="X101" i="23" l="1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X88" i="23"/>
  <c r="W88" i="23"/>
  <c r="V88" i="23"/>
  <c r="U88" i="23"/>
  <c r="T88" i="23"/>
  <c r="T93" i="23" s="1"/>
  <c r="T102" i="23" s="1"/>
  <c r="S88" i="23"/>
  <c r="R88" i="23"/>
  <c r="Q88" i="23"/>
  <c r="P88" i="23"/>
  <c r="O88" i="23"/>
  <c r="N88" i="23"/>
  <c r="M88" i="23"/>
  <c r="L88" i="23"/>
  <c r="L93" i="23" s="1"/>
  <c r="L102" i="23" s="1"/>
  <c r="K88" i="23"/>
  <c r="J88" i="23"/>
  <c r="I88" i="23"/>
  <c r="H88" i="23"/>
  <c r="G88" i="23"/>
  <c r="F88" i="23"/>
  <c r="E88" i="23"/>
  <c r="X79" i="23"/>
  <c r="X80" i="23" s="1"/>
  <c r="W79" i="23"/>
  <c r="W80" i="23" s="1"/>
  <c r="V79" i="23"/>
  <c r="V80" i="23" s="1"/>
  <c r="U79" i="23"/>
  <c r="U80" i="23" s="1"/>
  <c r="T79" i="23"/>
  <c r="T80" i="23" s="1"/>
  <c r="S79" i="23"/>
  <c r="S80" i="23" s="1"/>
  <c r="R79" i="23"/>
  <c r="R80" i="23" s="1"/>
  <c r="Q79" i="23"/>
  <c r="Q80" i="23" s="1"/>
  <c r="P79" i="23"/>
  <c r="P80" i="23" s="1"/>
  <c r="O79" i="23"/>
  <c r="O80" i="23" s="1"/>
  <c r="N79" i="23"/>
  <c r="N80" i="23" s="1"/>
  <c r="M79" i="23"/>
  <c r="M80" i="23" s="1"/>
  <c r="L79" i="23"/>
  <c r="L80" i="23" s="1"/>
  <c r="K79" i="23"/>
  <c r="K80" i="23" s="1"/>
  <c r="J79" i="23"/>
  <c r="J80" i="23" s="1"/>
  <c r="I79" i="23"/>
  <c r="I80" i="23" s="1"/>
  <c r="H79" i="23"/>
  <c r="H80" i="23" s="1"/>
  <c r="G79" i="23"/>
  <c r="G80" i="23" s="1"/>
  <c r="F79" i="23"/>
  <c r="F80" i="23" s="1"/>
  <c r="E79" i="23"/>
  <c r="E80" i="23" s="1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X57" i="23"/>
  <c r="W57" i="23"/>
  <c r="V57" i="23"/>
  <c r="U57" i="23"/>
  <c r="T57" i="23"/>
  <c r="T71" i="23" s="1"/>
  <c r="S57" i="23"/>
  <c r="R57" i="23"/>
  <c r="Q57" i="23"/>
  <c r="P57" i="23"/>
  <c r="O57" i="23"/>
  <c r="N57" i="23"/>
  <c r="M57" i="23"/>
  <c r="L57" i="23"/>
  <c r="L71" i="23" s="1"/>
  <c r="K57" i="23"/>
  <c r="J57" i="23"/>
  <c r="I57" i="23"/>
  <c r="H57" i="23"/>
  <c r="G57" i="23"/>
  <c r="F57" i="23"/>
  <c r="E57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X46" i="23"/>
  <c r="X51" i="23" s="1"/>
  <c r="W46" i="23"/>
  <c r="V46" i="23"/>
  <c r="U46" i="23"/>
  <c r="U45" i="23" s="1"/>
  <c r="T46" i="23"/>
  <c r="S46" i="23"/>
  <c r="R46" i="23"/>
  <c r="R45" i="23" s="1"/>
  <c r="Q46" i="23"/>
  <c r="P46" i="23"/>
  <c r="P51" i="23" s="1"/>
  <c r="O46" i="23"/>
  <c r="N46" i="23"/>
  <c r="M46" i="23"/>
  <c r="M45" i="23" s="1"/>
  <c r="L46" i="23"/>
  <c r="K46" i="23"/>
  <c r="J46" i="23"/>
  <c r="J45" i="23" s="1"/>
  <c r="I46" i="23"/>
  <c r="H46" i="23"/>
  <c r="H51" i="23" s="1"/>
  <c r="G46" i="23"/>
  <c r="F46" i="23"/>
  <c r="E46" i="23"/>
  <c r="E45" i="23" s="1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X79" i="22"/>
  <c r="X80" i="22" s="1"/>
  <c r="W79" i="22"/>
  <c r="W80" i="22" s="1"/>
  <c r="V79" i="22"/>
  <c r="V80" i="22" s="1"/>
  <c r="U79" i="22"/>
  <c r="U80" i="22" s="1"/>
  <c r="T79" i="22"/>
  <c r="T80" i="22" s="1"/>
  <c r="S79" i="22"/>
  <c r="S80" i="22" s="1"/>
  <c r="R79" i="22"/>
  <c r="R80" i="22" s="1"/>
  <c r="Q79" i="22"/>
  <c r="Q80" i="22" s="1"/>
  <c r="P79" i="22"/>
  <c r="P80" i="22" s="1"/>
  <c r="O79" i="22"/>
  <c r="O80" i="22" s="1"/>
  <c r="N79" i="22"/>
  <c r="N80" i="22" s="1"/>
  <c r="M79" i="22"/>
  <c r="M80" i="22" s="1"/>
  <c r="L79" i="22"/>
  <c r="L80" i="22" s="1"/>
  <c r="K79" i="22"/>
  <c r="K80" i="22" s="1"/>
  <c r="J79" i="22"/>
  <c r="J80" i="22" s="1"/>
  <c r="I79" i="22"/>
  <c r="I80" i="22" s="1"/>
  <c r="H79" i="22"/>
  <c r="H80" i="22" s="1"/>
  <c r="G79" i="22"/>
  <c r="G80" i="22" s="1"/>
  <c r="F79" i="22"/>
  <c r="F80" i="22" s="1"/>
  <c r="E79" i="22"/>
  <c r="E80" i="22" s="1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X46" i="22"/>
  <c r="X45" i="22" s="1"/>
  <c r="W46" i="22"/>
  <c r="W45" i="22" s="1"/>
  <c r="V46" i="22"/>
  <c r="U46" i="22"/>
  <c r="T46" i="22"/>
  <c r="S46" i="22"/>
  <c r="R46" i="22"/>
  <c r="R45" i="22" s="1"/>
  <c r="Q46" i="22"/>
  <c r="P46" i="22"/>
  <c r="P45" i="22" s="1"/>
  <c r="O46" i="22"/>
  <c r="O45" i="22" s="1"/>
  <c r="N46" i="22"/>
  <c r="M46" i="22"/>
  <c r="L46" i="22"/>
  <c r="K46" i="22"/>
  <c r="J46" i="22"/>
  <c r="I46" i="22"/>
  <c r="H46" i="22"/>
  <c r="H45" i="22" s="1"/>
  <c r="G46" i="22"/>
  <c r="G45" i="22" s="1"/>
  <c r="F46" i="22"/>
  <c r="E46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X79" i="21"/>
  <c r="X80" i="21" s="1"/>
  <c r="W79" i="21"/>
  <c r="W80" i="21" s="1"/>
  <c r="V79" i="21"/>
  <c r="V80" i="21" s="1"/>
  <c r="U79" i="21"/>
  <c r="U80" i="21" s="1"/>
  <c r="T79" i="21"/>
  <c r="T80" i="21" s="1"/>
  <c r="S79" i="21"/>
  <c r="S80" i="21" s="1"/>
  <c r="R79" i="21"/>
  <c r="R80" i="21" s="1"/>
  <c r="Q79" i="21"/>
  <c r="Q80" i="21" s="1"/>
  <c r="P79" i="21"/>
  <c r="P80" i="21" s="1"/>
  <c r="O79" i="21"/>
  <c r="O80" i="21" s="1"/>
  <c r="N79" i="21"/>
  <c r="N80" i="21" s="1"/>
  <c r="M79" i="21"/>
  <c r="M80" i="21" s="1"/>
  <c r="L79" i="21"/>
  <c r="L80" i="21" s="1"/>
  <c r="K79" i="21"/>
  <c r="K80" i="21" s="1"/>
  <c r="J79" i="21"/>
  <c r="J80" i="21" s="1"/>
  <c r="I79" i="21"/>
  <c r="I80" i="21" s="1"/>
  <c r="H79" i="21"/>
  <c r="H80" i="21" s="1"/>
  <c r="G79" i="21"/>
  <c r="G80" i="21" s="1"/>
  <c r="F79" i="21"/>
  <c r="F80" i="21" s="1"/>
  <c r="E79" i="21"/>
  <c r="E80" i="21" s="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X46" i="21"/>
  <c r="X45" i="21" s="1"/>
  <c r="W46" i="21"/>
  <c r="V46" i="21"/>
  <c r="U46" i="21"/>
  <c r="T46" i="21"/>
  <c r="S46" i="21"/>
  <c r="R46" i="21"/>
  <c r="Q46" i="21"/>
  <c r="P46" i="21"/>
  <c r="P45" i="21" s="1"/>
  <c r="O46" i="21"/>
  <c r="N46" i="21"/>
  <c r="M46" i="21"/>
  <c r="L46" i="21"/>
  <c r="K46" i="21"/>
  <c r="J46" i="21"/>
  <c r="I46" i="21"/>
  <c r="H46" i="21"/>
  <c r="H45" i="21" s="1"/>
  <c r="G46" i="21"/>
  <c r="F46" i="21"/>
  <c r="E46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A3501" i="2"/>
  <c r="B3501" i="2"/>
  <c r="C3501" i="2"/>
  <c r="A3502" i="2"/>
  <c r="B3502" i="2"/>
  <c r="C3502" i="2"/>
  <c r="A3503" i="2"/>
  <c r="B3503" i="2"/>
  <c r="C3503" i="2"/>
  <c r="A3504" i="2"/>
  <c r="B3504" i="2"/>
  <c r="C3504" i="2"/>
  <c r="A3505" i="2"/>
  <c r="B3505" i="2"/>
  <c r="C3505" i="2"/>
  <c r="A3506" i="2"/>
  <c r="B3506" i="2"/>
  <c r="C3506" i="2"/>
  <c r="A3507" i="2"/>
  <c r="B3507" i="2"/>
  <c r="C3507" i="2"/>
  <c r="A3508" i="2"/>
  <c r="B3508" i="2"/>
  <c r="C3508" i="2"/>
  <c r="A3509" i="2"/>
  <c r="B3509" i="2"/>
  <c r="C3509" i="2"/>
  <c r="A3510" i="2"/>
  <c r="B3510" i="2"/>
  <c r="C3510" i="2"/>
  <c r="A3511" i="2"/>
  <c r="B3511" i="2"/>
  <c r="C3511" i="2"/>
  <c r="A3512" i="2"/>
  <c r="B3512" i="2"/>
  <c r="C3512" i="2"/>
  <c r="A3513" i="2"/>
  <c r="B3513" i="2"/>
  <c r="C3513" i="2"/>
  <c r="A3514" i="2"/>
  <c r="B3514" i="2"/>
  <c r="C3514" i="2"/>
  <c r="A3515" i="2"/>
  <c r="B3515" i="2"/>
  <c r="C3515" i="2"/>
  <c r="A3516" i="2"/>
  <c r="B3516" i="2"/>
  <c r="C3516" i="2"/>
  <c r="A3517" i="2"/>
  <c r="B3517" i="2"/>
  <c r="C3517" i="2"/>
  <c r="A3518" i="2"/>
  <c r="B3518" i="2"/>
  <c r="C3518" i="2"/>
  <c r="A3519" i="2"/>
  <c r="B3519" i="2"/>
  <c r="C3519" i="2"/>
  <c r="A3520" i="2"/>
  <c r="B3520" i="2"/>
  <c r="C3520" i="2"/>
  <c r="A3521" i="2"/>
  <c r="B3521" i="2"/>
  <c r="C3521" i="2"/>
  <c r="A3522" i="2"/>
  <c r="B3522" i="2"/>
  <c r="C3522" i="2"/>
  <c r="A3523" i="2"/>
  <c r="B3523" i="2"/>
  <c r="C3523" i="2"/>
  <c r="A3524" i="2"/>
  <c r="B3524" i="2"/>
  <c r="C3524" i="2"/>
  <c r="A3525" i="2"/>
  <c r="B3525" i="2"/>
  <c r="C3525" i="2"/>
  <c r="A3526" i="2"/>
  <c r="B3526" i="2"/>
  <c r="C3526" i="2"/>
  <c r="A3527" i="2"/>
  <c r="B3527" i="2"/>
  <c r="C3527" i="2"/>
  <c r="A3528" i="2"/>
  <c r="B3528" i="2"/>
  <c r="C3528" i="2"/>
  <c r="A3529" i="2"/>
  <c r="B3529" i="2"/>
  <c r="C3529" i="2"/>
  <c r="A3530" i="2"/>
  <c r="B3530" i="2"/>
  <c r="C3530" i="2"/>
  <c r="A3531" i="2"/>
  <c r="B3531" i="2"/>
  <c r="C3531" i="2"/>
  <c r="A3532" i="2"/>
  <c r="B3532" i="2"/>
  <c r="C3532" i="2"/>
  <c r="A3533" i="2"/>
  <c r="B3533" i="2"/>
  <c r="C3533" i="2"/>
  <c r="A3534" i="2"/>
  <c r="B3534" i="2"/>
  <c r="C3534" i="2"/>
  <c r="A3535" i="2"/>
  <c r="B3535" i="2"/>
  <c r="C3535" i="2"/>
  <c r="A3536" i="2"/>
  <c r="B3536" i="2"/>
  <c r="C3536" i="2"/>
  <c r="A3537" i="2"/>
  <c r="B3537" i="2"/>
  <c r="C3537" i="2"/>
  <c r="A3538" i="2"/>
  <c r="B3538" i="2"/>
  <c r="C3538" i="2"/>
  <c r="A3539" i="2"/>
  <c r="B3539" i="2"/>
  <c r="C3539" i="2"/>
  <c r="A3540" i="2"/>
  <c r="B3540" i="2"/>
  <c r="C3540" i="2"/>
  <c r="A3541" i="2"/>
  <c r="B3541" i="2"/>
  <c r="C3541" i="2"/>
  <c r="A3542" i="2"/>
  <c r="B3542" i="2"/>
  <c r="C3542" i="2"/>
  <c r="A3543" i="2"/>
  <c r="B3543" i="2"/>
  <c r="C3543" i="2"/>
  <c r="A3544" i="2"/>
  <c r="B3544" i="2"/>
  <c r="C3544" i="2"/>
  <c r="A3545" i="2"/>
  <c r="B3545" i="2"/>
  <c r="C3545" i="2"/>
  <c r="A3546" i="2"/>
  <c r="B3546" i="2"/>
  <c r="C3546" i="2"/>
  <c r="A3547" i="2"/>
  <c r="B3547" i="2"/>
  <c r="C3547" i="2"/>
  <c r="A3548" i="2"/>
  <c r="B3548" i="2"/>
  <c r="C3548" i="2"/>
  <c r="A3549" i="2"/>
  <c r="B3549" i="2"/>
  <c r="C3549" i="2"/>
  <c r="A3550" i="2"/>
  <c r="B3550" i="2"/>
  <c r="C3550" i="2"/>
  <c r="A3551" i="2"/>
  <c r="B3551" i="2"/>
  <c r="C3551" i="2"/>
  <c r="A3552" i="2"/>
  <c r="B3552" i="2"/>
  <c r="C3552" i="2"/>
  <c r="A3553" i="2"/>
  <c r="B3553" i="2"/>
  <c r="C3553" i="2"/>
  <c r="A3554" i="2"/>
  <c r="B3554" i="2"/>
  <c r="C3554" i="2"/>
  <c r="A3555" i="2"/>
  <c r="B3555" i="2"/>
  <c r="C3555" i="2"/>
  <c r="A3556" i="2"/>
  <c r="B3556" i="2"/>
  <c r="C3556" i="2"/>
  <c r="A3557" i="2"/>
  <c r="B3557" i="2"/>
  <c r="C3557" i="2"/>
  <c r="A3558" i="2"/>
  <c r="B3558" i="2"/>
  <c r="C3558" i="2"/>
  <c r="A3559" i="2"/>
  <c r="B3559" i="2"/>
  <c r="C3559" i="2"/>
  <c r="A3560" i="2"/>
  <c r="B3560" i="2"/>
  <c r="C3560" i="2"/>
  <c r="A3561" i="2"/>
  <c r="B3561" i="2"/>
  <c r="C3561" i="2"/>
  <c r="A3562" i="2"/>
  <c r="B3562" i="2"/>
  <c r="C3562" i="2"/>
  <c r="A3563" i="2"/>
  <c r="B3563" i="2"/>
  <c r="C3563" i="2"/>
  <c r="A3564" i="2"/>
  <c r="B3564" i="2"/>
  <c r="C3564" i="2"/>
  <c r="A3565" i="2"/>
  <c r="B3565" i="2"/>
  <c r="C3565" i="2"/>
  <c r="A3566" i="2"/>
  <c r="B3566" i="2"/>
  <c r="C3566" i="2"/>
  <c r="A3567" i="2"/>
  <c r="B3567" i="2"/>
  <c r="C3567" i="2"/>
  <c r="A3568" i="2"/>
  <c r="B3568" i="2"/>
  <c r="C3568" i="2"/>
  <c r="A3569" i="2"/>
  <c r="B3569" i="2"/>
  <c r="C3569" i="2"/>
  <c r="A3570" i="2"/>
  <c r="B3570" i="2"/>
  <c r="C3570" i="2"/>
  <c r="A3571" i="2"/>
  <c r="B3571" i="2"/>
  <c r="C3571" i="2"/>
  <c r="A3572" i="2"/>
  <c r="B3572" i="2"/>
  <c r="C3572" i="2"/>
  <c r="A3573" i="2"/>
  <c r="B3573" i="2"/>
  <c r="C3573" i="2"/>
  <c r="A3574" i="2"/>
  <c r="B3574" i="2"/>
  <c r="C3574" i="2"/>
  <c r="A3575" i="2"/>
  <c r="B3575" i="2"/>
  <c r="C3575" i="2"/>
  <c r="A3576" i="2"/>
  <c r="B3576" i="2"/>
  <c r="C3576" i="2"/>
  <c r="A3577" i="2"/>
  <c r="B3577" i="2"/>
  <c r="C3577" i="2"/>
  <c r="A3578" i="2"/>
  <c r="B3578" i="2"/>
  <c r="C3578" i="2"/>
  <c r="A3579" i="2"/>
  <c r="B3579" i="2"/>
  <c r="C3579" i="2"/>
  <c r="A3580" i="2"/>
  <c r="B3580" i="2"/>
  <c r="C3580" i="2"/>
  <c r="A3581" i="2"/>
  <c r="B3581" i="2"/>
  <c r="C3581" i="2"/>
  <c r="A3582" i="2"/>
  <c r="B3582" i="2"/>
  <c r="C3582" i="2"/>
  <c r="A3583" i="2"/>
  <c r="B3583" i="2"/>
  <c r="C3583" i="2"/>
  <c r="A3584" i="2"/>
  <c r="B3584" i="2"/>
  <c r="C3584" i="2"/>
  <c r="A3585" i="2"/>
  <c r="B3585" i="2"/>
  <c r="C3585" i="2"/>
  <c r="A3586" i="2"/>
  <c r="B3586" i="2"/>
  <c r="C3586" i="2"/>
  <c r="A3587" i="2"/>
  <c r="B3587" i="2"/>
  <c r="C3587" i="2"/>
  <c r="A3588" i="2"/>
  <c r="B3588" i="2"/>
  <c r="C3588" i="2"/>
  <c r="A3589" i="2"/>
  <c r="B3589" i="2"/>
  <c r="C3589" i="2"/>
  <c r="A3590" i="2"/>
  <c r="B3590" i="2"/>
  <c r="C3590" i="2"/>
  <c r="A3591" i="2"/>
  <c r="B3591" i="2"/>
  <c r="C3591" i="2"/>
  <c r="A3592" i="2"/>
  <c r="B3592" i="2"/>
  <c r="C3592" i="2"/>
  <c r="A3593" i="2"/>
  <c r="B3593" i="2"/>
  <c r="C3593" i="2"/>
  <c r="A3594" i="2"/>
  <c r="B3594" i="2"/>
  <c r="C3594" i="2"/>
  <c r="A3595" i="2"/>
  <c r="B3595" i="2"/>
  <c r="C3595" i="2"/>
  <c r="A3596" i="2"/>
  <c r="B3596" i="2"/>
  <c r="C3596" i="2"/>
  <c r="A3597" i="2"/>
  <c r="B3597" i="2"/>
  <c r="C3597" i="2"/>
  <c r="A3598" i="2"/>
  <c r="B3598" i="2"/>
  <c r="C3598" i="2"/>
  <c r="A3599" i="2"/>
  <c r="B3599" i="2"/>
  <c r="C3599" i="2"/>
  <c r="A3600" i="2"/>
  <c r="B3600" i="2"/>
  <c r="C3600" i="2"/>
  <c r="A3601" i="2"/>
  <c r="B3601" i="2"/>
  <c r="C3601" i="2"/>
  <c r="A3602" i="2"/>
  <c r="B3602" i="2"/>
  <c r="C3602" i="2"/>
  <c r="A3603" i="2"/>
  <c r="B3603" i="2"/>
  <c r="C3603" i="2"/>
  <c r="A3604" i="2"/>
  <c r="B3604" i="2"/>
  <c r="C3604" i="2"/>
  <c r="A3605" i="2"/>
  <c r="B3605" i="2"/>
  <c r="C3605" i="2"/>
  <c r="A3606" i="2"/>
  <c r="B3606" i="2"/>
  <c r="C3606" i="2"/>
  <c r="A3607" i="2"/>
  <c r="B3607" i="2"/>
  <c r="C3607" i="2"/>
  <c r="A3608" i="2"/>
  <c r="B3608" i="2"/>
  <c r="C3608" i="2"/>
  <c r="A3609" i="2"/>
  <c r="B3609" i="2"/>
  <c r="C3609" i="2"/>
  <c r="A3610" i="2"/>
  <c r="B3610" i="2"/>
  <c r="C3610" i="2"/>
  <c r="A3611" i="2"/>
  <c r="B3611" i="2"/>
  <c r="C3611" i="2"/>
  <c r="A3612" i="2"/>
  <c r="B3612" i="2"/>
  <c r="C3612" i="2"/>
  <c r="A3613" i="2"/>
  <c r="B3613" i="2"/>
  <c r="C3613" i="2"/>
  <c r="A3614" i="2"/>
  <c r="B3614" i="2"/>
  <c r="C3614" i="2"/>
  <c r="A3615" i="2"/>
  <c r="B3615" i="2"/>
  <c r="C3615" i="2"/>
  <c r="A3616" i="2"/>
  <c r="B3616" i="2"/>
  <c r="C3616" i="2"/>
  <c r="A3617" i="2"/>
  <c r="B3617" i="2"/>
  <c r="C3617" i="2"/>
  <c r="A3618" i="2"/>
  <c r="B3618" i="2"/>
  <c r="C3618" i="2"/>
  <c r="A3619" i="2"/>
  <c r="B3619" i="2"/>
  <c r="C3619" i="2"/>
  <c r="A3620" i="2"/>
  <c r="B3620" i="2"/>
  <c r="C3620" i="2"/>
  <c r="A3621" i="2"/>
  <c r="B3621" i="2"/>
  <c r="C3621" i="2"/>
  <c r="A3622" i="2"/>
  <c r="B3622" i="2"/>
  <c r="C3622" i="2"/>
  <c r="A3623" i="2"/>
  <c r="B3623" i="2"/>
  <c r="C3623" i="2"/>
  <c r="A3624" i="2"/>
  <c r="B3624" i="2"/>
  <c r="C3624" i="2"/>
  <c r="A3625" i="2"/>
  <c r="B3625" i="2"/>
  <c r="C3625" i="2"/>
  <c r="A3626" i="2"/>
  <c r="B3626" i="2"/>
  <c r="C3626" i="2"/>
  <c r="A3627" i="2"/>
  <c r="B3627" i="2"/>
  <c r="C3627" i="2"/>
  <c r="A3628" i="2"/>
  <c r="B3628" i="2"/>
  <c r="C3628" i="2"/>
  <c r="A3629" i="2"/>
  <c r="B3629" i="2"/>
  <c r="C3629" i="2"/>
  <c r="A3630" i="2"/>
  <c r="B3630" i="2"/>
  <c r="C3630" i="2"/>
  <c r="A3631" i="2"/>
  <c r="B3631" i="2"/>
  <c r="C3631" i="2"/>
  <c r="A3632" i="2"/>
  <c r="B3632" i="2"/>
  <c r="C3632" i="2"/>
  <c r="A3633" i="2"/>
  <c r="B3633" i="2"/>
  <c r="C3633" i="2"/>
  <c r="A3634" i="2"/>
  <c r="B3634" i="2"/>
  <c r="C3634" i="2"/>
  <c r="A3635" i="2"/>
  <c r="B3635" i="2"/>
  <c r="C3635" i="2"/>
  <c r="A3636" i="2"/>
  <c r="B3636" i="2"/>
  <c r="C3636" i="2"/>
  <c r="A3637" i="2"/>
  <c r="B3637" i="2"/>
  <c r="C3637" i="2"/>
  <c r="A3638" i="2"/>
  <c r="B3638" i="2"/>
  <c r="C3638" i="2"/>
  <c r="A3639" i="2"/>
  <c r="B3639" i="2"/>
  <c r="C3639" i="2"/>
  <c r="A3640" i="2"/>
  <c r="B3640" i="2"/>
  <c r="C3640" i="2"/>
  <c r="A3641" i="2"/>
  <c r="B3641" i="2"/>
  <c r="C3641" i="2"/>
  <c r="A3642" i="2"/>
  <c r="B3642" i="2"/>
  <c r="C3642" i="2"/>
  <c r="A3643" i="2"/>
  <c r="B3643" i="2"/>
  <c r="C3643" i="2"/>
  <c r="A3644" i="2"/>
  <c r="B3644" i="2"/>
  <c r="C3644" i="2"/>
  <c r="A3645" i="2"/>
  <c r="B3645" i="2"/>
  <c r="C3645" i="2"/>
  <c r="A3646" i="2"/>
  <c r="B3646" i="2"/>
  <c r="C3646" i="2"/>
  <c r="A3647" i="2"/>
  <c r="B3647" i="2"/>
  <c r="C3647" i="2"/>
  <c r="A3648" i="2"/>
  <c r="B3648" i="2"/>
  <c r="C3648" i="2"/>
  <c r="A3649" i="2"/>
  <c r="B3649" i="2"/>
  <c r="C3649" i="2"/>
  <c r="A3650" i="2"/>
  <c r="B3650" i="2"/>
  <c r="C3650" i="2"/>
  <c r="A3651" i="2"/>
  <c r="B3651" i="2"/>
  <c r="C3651" i="2"/>
  <c r="A3652" i="2"/>
  <c r="B3652" i="2"/>
  <c r="C3652" i="2"/>
  <c r="A3653" i="2"/>
  <c r="B3653" i="2"/>
  <c r="C3653" i="2"/>
  <c r="A3654" i="2"/>
  <c r="B3654" i="2"/>
  <c r="C3654" i="2"/>
  <c r="A3655" i="2"/>
  <c r="B3655" i="2"/>
  <c r="C3655" i="2"/>
  <c r="A3656" i="2"/>
  <c r="B3656" i="2"/>
  <c r="C3656" i="2"/>
  <c r="A3657" i="2"/>
  <c r="B3657" i="2"/>
  <c r="C3657" i="2"/>
  <c r="A3658" i="2"/>
  <c r="B3658" i="2"/>
  <c r="C3658" i="2"/>
  <c r="A3659" i="2"/>
  <c r="B3659" i="2"/>
  <c r="C3659" i="2"/>
  <c r="A3660" i="2"/>
  <c r="B3660" i="2"/>
  <c r="C3660" i="2"/>
  <c r="A3661" i="2"/>
  <c r="B3661" i="2"/>
  <c r="C3661" i="2"/>
  <c r="A3662" i="2"/>
  <c r="B3662" i="2"/>
  <c r="C3662" i="2"/>
  <c r="A3663" i="2"/>
  <c r="B3663" i="2"/>
  <c r="C3663" i="2"/>
  <c r="A3664" i="2"/>
  <c r="B3664" i="2"/>
  <c r="C3664" i="2"/>
  <c r="A3665" i="2"/>
  <c r="B3665" i="2"/>
  <c r="C3665" i="2"/>
  <c r="A3666" i="2"/>
  <c r="B3666" i="2"/>
  <c r="C3666" i="2"/>
  <c r="A3667" i="2"/>
  <c r="B3667" i="2"/>
  <c r="C3667" i="2"/>
  <c r="A3668" i="2"/>
  <c r="B3668" i="2"/>
  <c r="C3668" i="2"/>
  <c r="A3669" i="2"/>
  <c r="B3669" i="2"/>
  <c r="C3669" i="2"/>
  <c r="A3670" i="2"/>
  <c r="B3670" i="2"/>
  <c r="C3670" i="2"/>
  <c r="A3671" i="2"/>
  <c r="B3671" i="2"/>
  <c r="C3671" i="2"/>
  <c r="A3672" i="2"/>
  <c r="B3672" i="2"/>
  <c r="C3672" i="2"/>
  <c r="A3673" i="2"/>
  <c r="B3673" i="2"/>
  <c r="C3673" i="2"/>
  <c r="A3674" i="2"/>
  <c r="B3674" i="2"/>
  <c r="C3674" i="2"/>
  <c r="A3675" i="2"/>
  <c r="B3675" i="2"/>
  <c r="C3675" i="2"/>
  <c r="A3676" i="2"/>
  <c r="B3676" i="2"/>
  <c r="C3676" i="2"/>
  <c r="A3677" i="2"/>
  <c r="B3677" i="2"/>
  <c r="C3677" i="2"/>
  <c r="A3678" i="2"/>
  <c r="B3678" i="2"/>
  <c r="C3678" i="2"/>
  <c r="A3679" i="2"/>
  <c r="B3679" i="2"/>
  <c r="C3679" i="2"/>
  <c r="A3680" i="2"/>
  <c r="B3680" i="2"/>
  <c r="C3680" i="2"/>
  <c r="A3681" i="2"/>
  <c r="B3681" i="2"/>
  <c r="C3681" i="2"/>
  <c r="A3682" i="2"/>
  <c r="B3682" i="2"/>
  <c r="C3682" i="2"/>
  <c r="A3683" i="2"/>
  <c r="B3683" i="2"/>
  <c r="C3683" i="2"/>
  <c r="A3684" i="2"/>
  <c r="B3684" i="2"/>
  <c r="C3684" i="2"/>
  <c r="A3685" i="2"/>
  <c r="B3685" i="2"/>
  <c r="C3685" i="2"/>
  <c r="A3686" i="2"/>
  <c r="B3686" i="2"/>
  <c r="C3686" i="2"/>
  <c r="A3687" i="2"/>
  <c r="B3687" i="2"/>
  <c r="C3687" i="2"/>
  <c r="A3688" i="2"/>
  <c r="B3688" i="2"/>
  <c r="C3688" i="2"/>
  <c r="A3689" i="2"/>
  <c r="B3689" i="2"/>
  <c r="C3689" i="2"/>
  <c r="A3690" i="2"/>
  <c r="B3690" i="2"/>
  <c r="C3690" i="2"/>
  <c r="A3691" i="2"/>
  <c r="B3691" i="2"/>
  <c r="C3691" i="2"/>
  <c r="A3692" i="2"/>
  <c r="B3692" i="2"/>
  <c r="C3692" i="2"/>
  <c r="A3693" i="2"/>
  <c r="B3693" i="2"/>
  <c r="C3693" i="2"/>
  <c r="A3694" i="2"/>
  <c r="B3694" i="2"/>
  <c r="C3694" i="2"/>
  <c r="A3695" i="2"/>
  <c r="B3695" i="2"/>
  <c r="C3695" i="2"/>
  <c r="A3696" i="2"/>
  <c r="B3696" i="2"/>
  <c r="C3696" i="2"/>
  <c r="A3697" i="2"/>
  <c r="B3697" i="2"/>
  <c r="C3697" i="2"/>
  <c r="A3698" i="2"/>
  <c r="B3698" i="2"/>
  <c r="C3698" i="2"/>
  <c r="A3699" i="2"/>
  <c r="B3699" i="2"/>
  <c r="C3699" i="2"/>
  <c r="A3700" i="2"/>
  <c r="B3700" i="2"/>
  <c r="C3700" i="2"/>
  <c r="A3701" i="2"/>
  <c r="B3701" i="2"/>
  <c r="C3701" i="2"/>
  <c r="A3500" i="2"/>
  <c r="B3500" i="2"/>
  <c r="C3500" i="2"/>
  <c r="V45" i="21" l="1"/>
  <c r="I45" i="22"/>
  <c r="Q45" i="22"/>
  <c r="K45" i="21"/>
  <c r="S45" i="21"/>
  <c r="K45" i="23"/>
  <c r="S45" i="23"/>
  <c r="G93" i="23"/>
  <c r="G102" i="23" s="1"/>
  <c r="O93" i="23"/>
  <c r="O102" i="23" s="1"/>
  <c r="W93" i="23"/>
  <c r="W102" i="23" s="1"/>
  <c r="F51" i="23"/>
  <c r="N51" i="23"/>
  <c r="V51" i="23"/>
  <c r="G51" i="21"/>
  <c r="O51" i="21"/>
  <c r="W51" i="21"/>
  <c r="K71" i="21"/>
  <c r="K82" i="21" s="1"/>
  <c r="S71" i="21"/>
  <c r="S82" i="21" s="1"/>
  <c r="L38" i="23"/>
  <c r="T38" i="23"/>
  <c r="L93" i="22"/>
  <c r="L102" i="22" s="1"/>
  <c r="T93" i="22"/>
  <c r="T102" i="22" s="1"/>
  <c r="H13" i="23"/>
  <c r="P13" i="23"/>
  <c r="X13" i="23"/>
  <c r="H19" i="23"/>
  <c r="P19" i="23"/>
  <c r="X19" i="23"/>
  <c r="F93" i="22"/>
  <c r="F102" i="22" s="1"/>
  <c r="N93" i="22"/>
  <c r="N102" i="22" s="1"/>
  <c r="V93" i="22"/>
  <c r="V102" i="22" s="1"/>
  <c r="J13" i="23"/>
  <c r="R13" i="23"/>
  <c r="J19" i="23"/>
  <c r="R19" i="23"/>
  <c r="F38" i="23"/>
  <c r="N38" i="23"/>
  <c r="V38" i="23"/>
  <c r="G93" i="22"/>
  <c r="G102" i="22" s="1"/>
  <c r="O93" i="22"/>
  <c r="O102" i="22" s="1"/>
  <c r="W93" i="22"/>
  <c r="W102" i="22" s="1"/>
  <c r="I93" i="21"/>
  <c r="I102" i="21" s="1"/>
  <c r="Q93" i="21"/>
  <c r="Q102" i="21" s="1"/>
  <c r="E13" i="22"/>
  <c r="M13" i="22"/>
  <c r="U13" i="22"/>
  <c r="I38" i="22"/>
  <c r="Q38" i="22"/>
  <c r="I51" i="21"/>
  <c r="I13" i="21"/>
  <c r="I19" i="21"/>
  <c r="Q19" i="21"/>
  <c r="E19" i="21"/>
  <c r="M19" i="21"/>
  <c r="U19" i="21"/>
  <c r="E38" i="21"/>
  <c r="M38" i="21"/>
  <c r="U38" i="21"/>
  <c r="Q13" i="21"/>
  <c r="J71" i="23"/>
  <c r="R71" i="23"/>
  <c r="I51" i="23"/>
  <c r="Q51" i="23"/>
  <c r="E51" i="23"/>
  <c r="M51" i="23"/>
  <c r="U51" i="23"/>
  <c r="E71" i="23"/>
  <c r="M71" i="23"/>
  <c r="U71" i="23"/>
  <c r="I71" i="23"/>
  <c r="Q71" i="23"/>
  <c r="E93" i="23"/>
  <c r="E102" i="23" s="1"/>
  <c r="M93" i="23"/>
  <c r="M102" i="23" s="1"/>
  <c r="U93" i="23"/>
  <c r="U102" i="23" s="1"/>
  <c r="K93" i="21"/>
  <c r="K102" i="21" s="1"/>
  <c r="S93" i="21"/>
  <c r="S102" i="21" s="1"/>
  <c r="G13" i="22"/>
  <c r="O13" i="22"/>
  <c r="W13" i="22"/>
  <c r="G19" i="22"/>
  <c r="O19" i="22"/>
  <c r="W19" i="22"/>
  <c r="K19" i="22"/>
  <c r="S19" i="22"/>
  <c r="K38" i="22"/>
  <c r="S38" i="22"/>
  <c r="J51" i="22"/>
  <c r="R51" i="22"/>
  <c r="F71" i="22"/>
  <c r="F82" i="22" s="1"/>
  <c r="N71" i="22"/>
  <c r="N82" i="22" s="1"/>
  <c r="V71" i="22"/>
  <c r="V82" i="22" s="1"/>
  <c r="P45" i="23"/>
  <c r="L19" i="23"/>
  <c r="T19" i="23"/>
  <c r="T45" i="23"/>
  <c r="L51" i="22"/>
  <c r="T51" i="22"/>
  <c r="L51" i="23"/>
  <c r="X13" i="21"/>
  <c r="H13" i="21"/>
  <c r="J13" i="21"/>
  <c r="R13" i="21"/>
  <c r="N38" i="21"/>
  <c r="V38" i="21"/>
  <c r="K51" i="22"/>
  <c r="S51" i="22"/>
  <c r="W51" i="22"/>
  <c r="G71" i="22"/>
  <c r="G82" i="22" s="1"/>
  <c r="O71" i="22"/>
  <c r="O82" i="22" s="1"/>
  <c r="W71" i="22"/>
  <c r="W82" i="22" s="1"/>
  <c r="K71" i="22"/>
  <c r="S71" i="22"/>
  <c r="S82" i="22" s="1"/>
  <c r="N19" i="23"/>
  <c r="J38" i="23"/>
  <c r="R38" i="23"/>
  <c r="G51" i="23"/>
  <c r="O51" i="23"/>
  <c r="W51" i="23"/>
  <c r="K51" i="23"/>
  <c r="S51" i="23"/>
  <c r="K71" i="23"/>
  <c r="K82" i="23" s="1"/>
  <c r="S71" i="23"/>
  <c r="S82" i="23" s="1"/>
  <c r="G71" i="23"/>
  <c r="O71" i="23"/>
  <c r="W71" i="23"/>
  <c r="K93" i="23"/>
  <c r="K102" i="23" s="1"/>
  <c r="S93" i="23"/>
  <c r="S102" i="23" s="1"/>
  <c r="P13" i="21"/>
  <c r="K13" i="21"/>
  <c r="S13" i="21"/>
  <c r="K19" i="21"/>
  <c r="S19" i="21"/>
  <c r="G19" i="21"/>
  <c r="O19" i="21"/>
  <c r="W19" i="21"/>
  <c r="G38" i="21"/>
  <c r="O38" i="21"/>
  <c r="W38" i="21"/>
  <c r="Q51" i="21"/>
  <c r="M71" i="21"/>
  <c r="U71" i="21"/>
  <c r="U82" i="21" s="1"/>
  <c r="H93" i="21"/>
  <c r="H102" i="21" s="1"/>
  <c r="P93" i="21"/>
  <c r="P102" i="21" s="1"/>
  <c r="X93" i="21"/>
  <c r="X102" i="21" s="1"/>
  <c r="L13" i="22"/>
  <c r="T13" i="22"/>
  <c r="H38" i="22"/>
  <c r="P38" i="22"/>
  <c r="X38" i="22"/>
  <c r="P51" i="22"/>
  <c r="X51" i="22"/>
  <c r="H71" i="22"/>
  <c r="H82" i="22" s="1"/>
  <c r="P71" i="22"/>
  <c r="P82" i="22" s="1"/>
  <c r="X71" i="22"/>
  <c r="X82" i="22" s="1"/>
  <c r="K51" i="21"/>
  <c r="J93" i="21"/>
  <c r="J102" i="21" s="1"/>
  <c r="R93" i="21"/>
  <c r="R102" i="21" s="1"/>
  <c r="F13" i="22"/>
  <c r="N13" i="22"/>
  <c r="V13" i="22"/>
  <c r="J38" i="22"/>
  <c r="R38" i="22"/>
  <c r="E93" i="22"/>
  <c r="E102" i="22" s="1"/>
  <c r="M93" i="22"/>
  <c r="M102" i="22" s="1"/>
  <c r="U93" i="22"/>
  <c r="U102" i="22" s="1"/>
  <c r="I13" i="23"/>
  <c r="Q13" i="23"/>
  <c r="E38" i="23"/>
  <c r="M38" i="23"/>
  <c r="U38" i="23"/>
  <c r="F93" i="23"/>
  <c r="F102" i="23" s="1"/>
  <c r="N93" i="23"/>
  <c r="N102" i="23" s="1"/>
  <c r="V93" i="23"/>
  <c r="V102" i="23" s="1"/>
  <c r="K13" i="23"/>
  <c r="S13" i="23"/>
  <c r="K19" i="23"/>
  <c r="S19" i="23"/>
  <c r="G19" i="23"/>
  <c r="O19" i="23"/>
  <c r="W19" i="23"/>
  <c r="G38" i="23"/>
  <c r="O38" i="23"/>
  <c r="W38" i="23"/>
  <c r="X45" i="23"/>
  <c r="T51" i="23"/>
  <c r="H19" i="21"/>
  <c r="P19" i="21"/>
  <c r="X19" i="21"/>
  <c r="L19" i="21"/>
  <c r="T19" i="21"/>
  <c r="L38" i="21"/>
  <c r="T38" i="21"/>
  <c r="F51" i="21"/>
  <c r="N51" i="21"/>
  <c r="J71" i="21"/>
  <c r="J82" i="21" s="1"/>
  <c r="R71" i="21"/>
  <c r="R82" i="21" s="1"/>
  <c r="M82" i="21"/>
  <c r="L13" i="21"/>
  <c r="T13" i="21"/>
  <c r="H38" i="21"/>
  <c r="P38" i="21"/>
  <c r="X38" i="21"/>
  <c r="J51" i="21"/>
  <c r="R51" i="21"/>
  <c r="V51" i="21"/>
  <c r="F71" i="21"/>
  <c r="F82" i="21" s="1"/>
  <c r="N71" i="21"/>
  <c r="N82" i="21" s="1"/>
  <c r="V71" i="21"/>
  <c r="V82" i="21" s="1"/>
  <c r="L93" i="21"/>
  <c r="L102" i="21" s="1"/>
  <c r="T93" i="21"/>
  <c r="T102" i="21" s="1"/>
  <c r="H13" i="22"/>
  <c r="P13" i="22"/>
  <c r="X13" i="22"/>
  <c r="H19" i="22"/>
  <c r="P19" i="22"/>
  <c r="X19" i="22"/>
  <c r="L19" i="22"/>
  <c r="T19" i="22"/>
  <c r="L38" i="22"/>
  <c r="T38" i="22"/>
  <c r="J45" i="22"/>
  <c r="F51" i="22"/>
  <c r="N51" i="22"/>
  <c r="V51" i="22"/>
  <c r="J71" i="22"/>
  <c r="J82" i="22" s="1"/>
  <c r="R71" i="22"/>
  <c r="R82" i="22" s="1"/>
  <c r="I93" i="22"/>
  <c r="I102" i="22" s="1"/>
  <c r="Q93" i="22"/>
  <c r="Q102" i="22" s="1"/>
  <c r="E13" i="23"/>
  <c r="M13" i="23"/>
  <c r="U13" i="23"/>
  <c r="E19" i="23"/>
  <c r="M19" i="23"/>
  <c r="U19" i="23"/>
  <c r="I19" i="23"/>
  <c r="Q19" i="23"/>
  <c r="I38" i="23"/>
  <c r="Q38" i="23"/>
  <c r="J93" i="23"/>
  <c r="J102" i="23" s="1"/>
  <c r="R93" i="23"/>
  <c r="R102" i="23" s="1"/>
  <c r="Q45" i="21"/>
  <c r="E13" i="21"/>
  <c r="M13" i="21"/>
  <c r="U13" i="21"/>
  <c r="I38" i="21"/>
  <c r="Q38" i="21"/>
  <c r="F45" i="21"/>
  <c r="S51" i="21"/>
  <c r="G71" i="21"/>
  <c r="G82" i="21" s="1"/>
  <c r="O71" i="21"/>
  <c r="O82" i="21" s="1"/>
  <c r="W71" i="21"/>
  <c r="W82" i="21" s="1"/>
  <c r="E93" i="21"/>
  <c r="E102" i="21" s="1"/>
  <c r="M93" i="21"/>
  <c r="M102" i="21" s="1"/>
  <c r="U93" i="21"/>
  <c r="U102" i="21" s="1"/>
  <c r="I13" i="22"/>
  <c r="Q13" i="22"/>
  <c r="I19" i="22"/>
  <c r="Q19" i="22"/>
  <c r="E19" i="22"/>
  <c r="M19" i="22"/>
  <c r="U19" i="22"/>
  <c r="E38" i="22"/>
  <c r="M38" i="22"/>
  <c r="U38" i="22"/>
  <c r="J93" i="22"/>
  <c r="J102" i="22" s="1"/>
  <c r="R93" i="22"/>
  <c r="R102" i="22" s="1"/>
  <c r="F13" i="23"/>
  <c r="N13" i="23"/>
  <c r="V13" i="23"/>
  <c r="F19" i="23"/>
  <c r="H45" i="23"/>
  <c r="H71" i="23"/>
  <c r="H82" i="23" s="1"/>
  <c r="P71" i="23"/>
  <c r="P82" i="23" s="1"/>
  <c r="X71" i="23"/>
  <c r="X82" i="23" s="1"/>
  <c r="E71" i="21"/>
  <c r="E82" i="21" s="1"/>
  <c r="F13" i="21"/>
  <c r="N13" i="21"/>
  <c r="V13" i="21"/>
  <c r="F19" i="21"/>
  <c r="N19" i="21"/>
  <c r="V19" i="21"/>
  <c r="J19" i="21"/>
  <c r="R19" i="21"/>
  <c r="J38" i="21"/>
  <c r="R38" i="21"/>
  <c r="L51" i="21"/>
  <c r="T51" i="21"/>
  <c r="H51" i="21"/>
  <c r="P51" i="21"/>
  <c r="X51" i="21"/>
  <c r="H71" i="21"/>
  <c r="H82" i="21" s="1"/>
  <c r="P71" i="21"/>
  <c r="X71" i="21"/>
  <c r="X82" i="21" s="1"/>
  <c r="L71" i="21"/>
  <c r="L82" i="21" s="1"/>
  <c r="T71" i="21"/>
  <c r="T82" i="21" s="1"/>
  <c r="F93" i="21"/>
  <c r="F102" i="21" s="1"/>
  <c r="N93" i="21"/>
  <c r="N102" i="21" s="1"/>
  <c r="V93" i="21"/>
  <c r="V102" i="21" s="1"/>
  <c r="J13" i="22"/>
  <c r="R13" i="22"/>
  <c r="J19" i="22"/>
  <c r="R19" i="22"/>
  <c r="F19" i="22"/>
  <c r="N19" i="22"/>
  <c r="V19" i="22"/>
  <c r="F38" i="22"/>
  <c r="N38" i="22"/>
  <c r="V38" i="22"/>
  <c r="H51" i="22"/>
  <c r="L71" i="22"/>
  <c r="L82" i="22" s="1"/>
  <c r="T71" i="22"/>
  <c r="T82" i="22" s="1"/>
  <c r="K93" i="22"/>
  <c r="K102" i="22" s="1"/>
  <c r="S93" i="22"/>
  <c r="S102" i="22" s="1"/>
  <c r="G13" i="23"/>
  <c r="O13" i="23"/>
  <c r="W13" i="23"/>
  <c r="K38" i="23"/>
  <c r="S38" i="23"/>
  <c r="W13" i="21"/>
  <c r="K38" i="21"/>
  <c r="I45" i="21"/>
  <c r="E51" i="21"/>
  <c r="M51" i="21"/>
  <c r="U51" i="21"/>
  <c r="I71" i="21"/>
  <c r="I82" i="21" s="1"/>
  <c r="Q71" i="21"/>
  <c r="Q82" i="21" s="1"/>
  <c r="G93" i="21"/>
  <c r="G102" i="21" s="1"/>
  <c r="O93" i="21"/>
  <c r="O102" i="21" s="1"/>
  <c r="W93" i="21"/>
  <c r="W102" i="21" s="1"/>
  <c r="K13" i="22"/>
  <c r="S13" i="22"/>
  <c r="G38" i="22"/>
  <c r="O38" i="22"/>
  <c r="W38" i="22"/>
  <c r="F38" i="21"/>
  <c r="O13" i="21"/>
  <c r="G82" i="23"/>
  <c r="O82" i="23"/>
  <c r="W82" i="23"/>
  <c r="G13" i="21"/>
  <c r="S38" i="21"/>
  <c r="N45" i="21"/>
  <c r="G51" i="22"/>
  <c r="O51" i="22"/>
  <c r="K82" i="22"/>
  <c r="V19" i="23"/>
  <c r="N45" i="23"/>
  <c r="V45" i="23"/>
  <c r="I82" i="23"/>
  <c r="Q82" i="23"/>
  <c r="H93" i="23"/>
  <c r="H102" i="23" s="1"/>
  <c r="P93" i="23"/>
  <c r="P102" i="23" s="1"/>
  <c r="X93" i="23"/>
  <c r="X102" i="23" s="1"/>
  <c r="E51" i="22"/>
  <c r="M51" i="22"/>
  <c r="U51" i="22"/>
  <c r="I51" i="22"/>
  <c r="Q51" i="22"/>
  <c r="I71" i="22"/>
  <c r="I82" i="22" s="1"/>
  <c r="Q71" i="22"/>
  <c r="Q82" i="22" s="1"/>
  <c r="E71" i="22"/>
  <c r="E82" i="22" s="1"/>
  <c r="M71" i="22"/>
  <c r="M82" i="22" s="1"/>
  <c r="U71" i="22"/>
  <c r="U82" i="22" s="1"/>
  <c r="H93" i="22"/>
  <c r="H102" i="22" s="1"/>
  <c r="P93" i="22"/>
  <c r="P102" i="22" s="1"/>
  <c r="X93" i="22"/>
  <c r="X102" i="22" s="1"/>
  <c r="L13" i="23"/>
  <c r="T13" i="23"/>
  <c r="H38" i="23"/>
  <c r="P38" i="23"/>
  <c r="X38" i="23"/>
  <c r="X53" i="23" s="1"/>
  <c r="J51" i="23"/>
  <c r="R51" i="23"/>
  <c r="F71" i="23"/>
  <c r="F82" i="23" s="1"/>
  <c r="N71" i="23"/>
  <c r="N82" i="23" s="1"/>
  <c r="V71" i="23"/>
  <c r="V82" i="23" s="1"/>
  <c r="I93" i="23"/>
  <c r="I102" i="23" s="1"/>
  <c r="Q93" i="23"/>
  <c r="Q102" i="23" s="1"/>
  <c r="J82" i="23"/>
  <c r="R82" i="23"/>
  <c r="L82" i="23"/>
  <c r="T82" i="23"/>
  <c r="E82" i="23"/>
  <c r="M82" i="23"/>
  <c r="U82" i="23"/>
  <c r="I45" i="23"/>
  <c r="Q45" i="23"/>
  <c r="L45" i="23"/>
  <c r="F45" i="23"/>
  <c r="G45" i="23"/>
  <c r="O45" i="23"/>
  <c r="W45" i="23"/>
  <c r="K45" i="22"/>
  <c r="S45" i="22"/>
  <c r="L45" i="22"/>
  <c r="T45" i="22"/>
  <c r="E45" i="22"/>
  <c r="M45" i="22"/>
  <c r="U45" i="22"/>
  <c r="F45" i="22"/>
  <c r="N45" i="22"/>
  <c r="V45" i="22"/>
  <c r="P82" i="21"/>
  <c r="J45" i="21"/>
  <c r="R45" i="21"/>
  <c r="L45" i="21"/>
  <c r="T45" i="21"/>
  <c r="E45" i="21"/>
  <c r="M45" i="21"/>
  <c r="U45" i="21"/>
  <c r="G45" i="21"/>
  <c r="O45" i="21"/>
  <c r="W45" i="21"/>
  <c r="A3299" i="2"/>
  <c r="B3299" i="2"/>
  <c r="C3299" i="2"/>
  <c r="A3300" i="2"/>
  <c r="B3300" i="2"/>
  <c r="C3300" i="2"/>
  <c r="A3301" i="2"/>
  <c r="B3301" i="2"/>
  <c r="C3301" i="2"/>
  <c r="A3302" i="2"/>
  <c r="B3302" i="2"/>
  <c r="C3302" i="2"/>
  <c r="A3303" i="2"/>
  <c r="B3303" i="2"/>
  <c r="C3303" i="2"/>
  <c r="A3304" i="2"/>
  <c r="B3304" i="2"/>
  <c r="C3304" i="2"/>
  <c r="A3305" i="2"/>
  <c r="B3305" i="2"/>
  <c r="C3305" i="2"/>
  <c r="A3306" i="2"/>
  <c r="B3306" i="2"/>
  <c r="C3306" i="2"/>
  <c r="A3307" i="2"/>
  <c r="B3307" i="2"/>
  <c r="C3307" i="2"/>
  <c r="A3308" i="2"/>
  <c r="B3308" i="2"/>
  <c r="C3308" i="2"/>
  <c r="A3309" i="2"/>
  <c r="B3309" i="2"/>
  <c r="C3309" i="2"/>
  <c r="A3310" i="2"/>
  <c r="B3310" i="2"/>
  <c r="C3310" i="2"/>
  <c r="A3311" i="2"/>
  <c r="B3311" i="2"/>
  <c r="C3311" i="2"/>
  <c r="A3312" i="2"/>
  <c r="B3312" i="2"/>
  <c r="C3312" i="2"/>
  <c r="A3313" i="2"/>
  <c r="B3313" i="2"/>
  <c r="C3313" i="2"/>
  <c r="A3314" i="2"/>
  <c r="B3314" i="2"/>
  <c r="C3314" i="2"/>
  <c r="A3315" i="2"/>
  <c r="B3315" i="2"/>
  <c r="C3315" i="2"/>
  <c r="A3316" i="2"/>
  <c r="B3316" i="2"/>
  <c r="C3316" i="2"/>
  <c r="A3317" i="2"/>
  <c r="B3317" i="2"/>
  <c r="C3317" i="2"/>
  <c r="A3318" i="2"/>
  <c r="B3318" i="2"/>
  <c r="C3318" i="2"/>
  <c r="A3319" i="2"/>
  <c r="B3319" i="2"/>
  <c r="C3319" i="2"/>
  <c r="A3320" i="2"/>
  <c r="B3320" i="2"/>
  <c r="C3320" i="2"/>
  <c r="A3321" i="2"/>
  <c r="B3321" i="2"/>
  <c r="C3321" i="2"/>
  <c r="A3322" i="2"/>
  <c r="B3322" i="2"/>
  <c r="C3322" i="2"/>
  <c r="A3323" i="2"/>
  <c r="B3323" i="2"/>
  <c r="C3323" i="2"/>
  <c r="A3324" i="2"/>
  <c r="B3324" i="2"/>
  <c r="C3324" i="2"/>
  <c r="A3325" i="2"/>
  <c r="B3325" i="2"/>
  <c r="C3325" i="2"/>
  <c r="A3326" i="2"/>
  <c r="B3326" i="2"/>
  <c r="C3326" i="2"/>
  <c r="A3327" i="2"/>
  <c r="B3327" i="2"/>
  <c r="C3327" i="2"/>
  <c r="A3328" i="2"/>
  <c r="B3328" i="2"/>
  <c r="C3328" i="2"/>
  <c r="A3329" i="2"/>
  <c r="B3329" i="2"/>
  <c r="C3329" i="2"/>
  <c r="A3330" i="2"/>
  <c r="B3330" i="2"/>
  <c r="C3330" i="2"/>
  <c r="A3331" i="2"/>
  <c r="B3331" i="2"/>
  <c r="C3331" i="2"/>
  <c r="A3332" i="2"/>
  <c r="B3332" i="2"/>
  <c r="C3332" i="2"/>
  <c r="A3333" i="2"/>
  <c r="B3333" i="2"/>
  <c r="C3333" i="2"/>
  <c r="A3334" i="2"/>
  <c r="B3334" i="2"/>
  <c r="C3334" i="2"/>
  <c r="A3335" i="2"/>
  <c r="B3335" i="2"/>
  <c r="C3335" i="2"/>
  <c r="A3336" i="2"/>
  <c r="B3336" i="2"/>
  <c r="C3336" i="2"/>
  <c r="A3337" i="2"/>
  <c r="B3337" i="2"/>
  <c r="C3337" i="2"/>
  <c r="A3338" i="2"/>
  <c r="B3338" i="2"/>
  <c r="C3338" i="2"/>
  <c r="A3339" i="2"/>
  <c r="B3339" i="2"/>
  <c r="C3339" i="2"/>
  <c r="A3340" i="2"/>
  <c r="B3340" i="2"/>
  <c r="C3340" i="2"/>
  <c r="A3341" i="2"/>
  <c r="B3341" i="2"/>
  <c r="C3341" i="2"/>
  <c r="A3342" i="2"/>
  <c r="B3342" i="2"/>
  <c r="C3342" i="2"/>
  <c r="A3343" i="2"/>
  <c r="B3343" i="2"/>
  <c r="C3343" i="2"/>
  <c r="A3344" i="2"/>
  <c r="B3344" i="2"/>
  <c r="C3344" i="2"/>
  <c r="A3345" i="2"/>
  <c r="B3345" i="2"/>
  <c r="C3345" i="2"/>
  <c r="A3346" i="2"/>
  <c r="B3346" i="2"/>
  <c r="C3346" i="2"/>
  <c r="A3347" i="2"/>
  <c r="B3347" i="2"/>
  <c r="C3347" i="2"/>
  <c r="A3348" i="2"/>
  <c r="B3348" i="2"/>
  <c r="C3348" i="2"/>
  <c r="A3349" i="2"/>
  <c r="B3349" i="2"/>
  <c r="C3349" i="2"/>
  <c r="A3350" i="2"/>
  <c r="B3350" i="2"/>
  <c r="C3350" i="2"/>
  <c r="A3351" i="2"/>
  <c r="B3351" i="2"/>
  <c r="C3351" i="2"/>
  <c r="A3352" i="2"/>
  <c r="B3352" i="2"/>
  <c r="C3352" i="2"/>
  <c r="A3353" i="2"/>
  <c r="B3353" i="2"/>
  <c r="C3353" i="2"/>
  <c r="A3354" i="2"/>
  <c r="B3354" i="2"/>
  <c r="C3354" i="2"/>
  <c r="A3355" i="2"/>
  <c r="B3355" i="2"/>
  <c r="C3355" i="2"/>
  <c r="A3356" i="2"/>
  <c r="B3356" i="2"/>
  <c r="C3356" i="2"/>
  <c r="A3357" i="2"/>
  <c r="B3357" i="2"/>
  <c r="C3357" i="2"/>
  <c r="A3358" i="2"/>
  <c r="B3358" i="2"/>
  <c r="C3358" i="2"/>
  <c r="A3359" i="2"/>
  <c r="B3359" i="2"/>
  <c r="C3359" i="2"/>
  <c r="A3360" i="2"/>
  <c r="B3360" i="2"/>
  <c r="C3360" i="2"/>
  <c r="A3361" i="2"/>
  <c r="B3361" i="2"/>
  <c r="C3361" i="2"/>
  <c r="A3362" i="2"/>
  <c r="B3362" i="2"/>
  <c r="C3362" i="2"/>
  <c r="A3363" i="2"/>
  <c r="B3363" i="2"/>
  <c r="C3363" i="2"/>
  <c r="A3364" i="2"/>
  <c r="B3364" i="2"/>
  <c r="C3364" i="2"/>
  <c r="A3365" i="2"/>
  <c r="B3365" i="2"/>
  <c r="C3365" i="2"/>
  <c r="A3366" i="2"/>
  <c r="B3366" i="2"/>
  <c r="C3366" i="2"/>
  <c r="A3367" i="2"/>
  <c r="B3367" i="2"/>
  <c r="C3367" i="2"/>
  <c r="A3368" i="2"/>
  <c r="B3368" i="2"/>
  <c r="C3368" i="2"/>
  <c r="A3369" i="2"/>
  <c r="B3369" i="2"/>
  <c r="C3369" i="2"/>
  <c r="A3370" i="2"/>
  <c r="B3370" i="2"/>
  <c r="C3370" i="2"/>
  <c r="A3371" i="2"/>
  <c r="B3371" i="2"/>
  <c r="C3371" i="2"/>
  <c r="A3372" i="2"/>
  <c r="B3372" i="2"/>
  <c r="C3372" i="2"/>
  <c r="A3373" i="2"/>
  <c r="B3373" i="2"/>
  <c r="C3373" i="2"/>
  <c r="A3374" i="2"/>
  <c r="B3374" i="2"/>
  <c r="C3374" i="2"/>
  <c r="A3375" i="2"/>
  <c r="B3375" i="2"/>
  <c r="C3375" i="2"/>
  <c r="A3376" i="2"/>
  <c r="B3376" i="2"/>
  <c r="C3376" i="2"/>
  <c r="A3377" i="2"/>
  <c r="B3377" i="2"/>
  <c r="C3377" i="2"/>
  <c r="A3378" i="2"/>
  <c r="B3378" i="2"/>
  <c r="C3378" i="2"/>
  <c r="A3379" i="2"/>
  <c r="B3379" i="2"/>
  <c r="C3379" i="2"/>
  <c r="A3380" i="2"/>
  <c r="B3380" i="2"/>
  <c r="C3380" i="2"/>
  <c r="A3381" i="2"/>
  <c r="B3381" i="2"/>
  <c r="C3381" i="2"/>
  <c r="A3382" i="2"/>
  <c r="B3382" i="2"/>
  <c r="C3382" i="2"/>
  <c r="A3383" i="2"/>
  <c r="B3383" i="2"/>
  <c r="C3383" i="2"/>
  <c r="A3384" i="2"/>
  <c r="B3384" i="2"/>
  <c r="C3384" i="2"/>
  <c r="A3385" i="2"/>
  <c r="B3385" i="2"/>
  <c r="C3385" i="2"/>
  <c r="A3386" i="2"/>
  <c r="B3386" i="2"/>
  <c r="C3386" i="2"/>
  <c r="A3387" i="2"/>
  <c r="B3387" i="2"/>
  <c r="C3387" i="2"/>
  <c r="A3388" i="2"/>
  <c r="B3388" i="2"/>
  <c r="C3388" i="2"/>
  <c r="A3389" i="2"/>
  <c r="B3389" i="2"/>
  <c r="C3389" i="2"/>
  <c r="A3390" i="2"/>
  <c r="B3390" i="2"/>
  <c r="C3390" i="2"/>
  <c r="A3391" i="2"/>
  <c r="B3391" i="2"/>
  <c r="C3391" i="2"/>
  <c r="A3392" i="2"/>
  <c r="B3392" i="2"/>
  <c r="C3392" i="2"/>
  <c r="A3393" i="2"/>
  <c r="B3393" i="2"/>
  <c r="C3393" i="2"/>
  <c r="A3394" i="2"/>
  <c r="B3394" i="2"/>
  <c r="C3394" i="2"/>
  <c r="A3395" i="2"/>
  <c r="B3395" i="2"/>
  <c r="C3395" i="2"/>
  <c r="A3396" i="2"/>
  <c r="B3396" i="2"/>
  <c r="C3396" i="2"/>
  <c r="A3397" i="2"/>
  <c r="B3397" i="2"/>
  <c r="C3397" i="2"/>
  <c r="A3398" i="2"/>
  <c r="B3398" i="2"/>
  <c r="C3398" i="2"/>
  <c r="A3399" i="2"/>
  <c r="B3399" i="2"/>
  <c r="C3399" i="2"/>
  <c r="A3400" i="2"/>
  <c r="B3400" i="2"/>
  <c r="C3400" i="2"/>
  <c r="A3401" i="2"/>
  <c r="B3401" i="2"/>
  <c r="C3401" i="2"/>
  <c r="A3402" i="2"/>
  <c r="B3402" i="2"/>
  <c r="C3402" i="2"/>
  <c r="A3403" i="2"/>
  <c r="B3403" i="2"/>
  <c r="C3403" i="2"/>
  <c r="A3404" i="2"/>
  <c r="B3404" i="2"/>
  <c r="C3404" i="2"/>
  <c r="A3405" i="2"/>
  <c r="B3405" i="2"/>
  <c r="C3405" i="2"/>
  <c r="A3406" i="2"/>
  <c r="B3406" i="2"/>
  <c r="C3406" i="2"/>
  <c r="A3407" i="2"/>
  <c r="B3407" i="2"/>
  <c r="C3407" i="2"/>
  <c r="A3408" i="2"/>
  <c r="B3408" i="2"/>
  <c r="C3408" i="2"/>
  <c r="A3409" i="2"/>
  <c r="B3409" i="2"/>
  <c r="C3409" i="2"/>
  <c r="A3410" i="2"/>
  <c r="B3410" i="2"/>
  <c r="C3410" i="2"/>
  <c r="A3411" i="2"/>
  <c r="B3411" i="2"/>
  <c r="C3411" i="2"/>
  <c r="A3412" i="2"/>
  <c r="B3412" i="2"/>
  <c r="C3412" i="2"/>
  <c r="A3413" i="2"/>
  <c r="B3413" i="2"/>
  <c r="C3413" i="2"/>
  <c r="A3414" i="2"/>
  <c r="B3414" i="2"/>
  <c r="C3414" i="2"/>
  <c r="A3415" i="2"/>
  <c r="B3415" i="2"/>
  <c r="C3415" i="2"/>
  <c r="A3416" i="2"/>
  <c r="B3416" i="2"/>
  <c r="C3416" i="2"/>
  <c r="A3417" i="2"/>
  <c r="B3417" i="2"/>
  <c r="C3417" i="2"/>
  <c r="A3418" i="2"/>
  <c r="B3418" i="2"/>
  <c r="C3418" i="2"/>
  <c r="A3419" i="2"/>
  <c r="B3419" i="2"/>
  <c r="C3419" i="2"/>
  <c r="A3420" i="2"/>
  <c r="B3420" i="2"/>
  <c r="C3420" i="2"/>
  <c r="A3421" i="2"/>
  <c r="B3421" i="2"/>
  <c r="C3421" i="2"/>
  <c r="A3422" i="2"/>
  <c r="B3422" i="2"/>
  <c r="C3422" i="2"/>
  <c r="A3423" i="2"/>
  <c r="B3423" i="2"/>
  <c r="C3423" i="2"/>
  <c r="A3424" i="2"/>
  <c r="B3424" i="2"/>
  <c r="C3424" i="2"/>
  <c r="A3425" i="2"/>
  <c r="B3425" i="2"/>
  <c r="C3425" i="2"/>
  <c r="A3426" i="2"/>
  <c r="B3426" i="2"/>
  <c r="C3426" i="2"/>
  <c r="A3427" i="2"/>
  <c r="B3427" i="2"/>
  <c r="C3427" i="2"/>
  <c r="A3428" i="2"/>
  <c r="B3428" i="2"/>
  <c r="C3428" i="2"/>
  <c r="A3429" i="2"/>
  <c r="B3429" i="2"/>
  <c r="C3429" i="2"/>
  <c r="A3430" i="2"/>
  <c r="B3430" i="2"/>
  <c r="C3430" i="2"/>
  <c r="A3431" i="2"/>
  <c r="B3431" i="2"/>
  <c r="C3431" i="2"/>
  <c r="A3432" i="2"/>
  <c r="B3432" i="2"/>
  <c r="C3432" i="2"/>
  <c r="A3433" i="2"/>
  <c r="B3433" i="2"/>
  <c r="C3433" i="2"/>
  <c r="A3434" i="2"/>
  <c r="B3434" i="2"/>
  <c r="C3434" i="2"/>
  <c r="A3435" i="2"/>
  <c r="B3435" i="2"/>
  <c r="C3435" i="2"/>
  <c r="A3436" i="2"/>
  <c r="B3436" i="2"/>
  <c r="C3436" i="2"/>
  <c r="A3437" i="2"/>
  <c r="B3437" i="2"/>
  <c r="C3437" i="2"/>
  <c r="A3438" i="2"/>
  <c r="B3438" i="2"/>
  <c r="C3438" i="2"/>
  <c r="A3439" i="2"/>
  <c r="B3439" i="2"/>
  <c r="C3439" i="2"/>
  <c r="A3440" i="2"/>
  <c r="B3440" i="2"/>
  <c r="C3440" i="2"/>
  <c r="A3441" i="2"/>
  <c r="B3441" i="2"/>
  <c r="C3441" i="2"/>
  <c r="A3442" i="2"/>
  <c r="B3442" i="2"/>
  <c r="C3442" i="2"/>
  <c r="A3443" i="2"/>
  <c r="B3443" i="2"/>
  <c r="C3443" i="2"/>
  <c r="A3444" i="2"/>
  <c r="B3444" i="2"/>
  <c r="C3444" i="2"/>
  <c r="A3445" i="2"/>
  <c r="B3445" i="2"/>
  <c r="C3445" i="2"/>
  <c r="A3446" i="2"/>
  <c r="B3446" i="2"/>
  <c r="C3446" i="2"/>
  <c r="A3447" i="2"/>
  <c r="B3447" i="2"/>
  <c r="C3447" i="2"/>
  <c r="A3448" i="2"/>
  <c r="B3448" i="2"/>
  <c r="C3448" i="2"/>
  <c r="A3449" i="2"/>
  <c r="B3449" i="2"/>
  <c r="C3449" i="2"/>
  <c r="A3450" i="2"/>
  <c r="B3450" i="2"/>
  <c r="C3450" i="2"/>
  <c r="A3451" i="2"/>
  <c r="B3451" i="2"/>
  <c r="C3451" i="2"/>
  <c r="A3452" i="2"/>
  <c r="B3452" i="2"/>
  <c r="C3452" i="2"/>
  <c r="A3453" i="2"/>
  <c r="B3453" i="2"/>
  <c r="C3453" i="2"/>
  <c r="A3454" i="2"/>
  <c r="B3454" i="2"/>
  <c r="C3454" i="2"/>
  <c r="A3455" i="2"/>
  <c r="B3455" i="2"/>
  <c r="C3455" i="2"/>
  <c r="A3456" i="2"/>
  <c r="B3456" i="2"/>
  <c r="C3456" i="2"/>
  <c r="A3457" i="2"/>
  <c r="B3457" i="2"/>
  <c r="C3457" i="2"/>
  <c r="A3458" i="2"/>
  <c r="B3458" i="2"/>
  <c r="C3458" i="2"/>
  <c r="A3459" i="2"/>
  <c r="B3459" i="2"/>
  <c r="C3459" i="2"/>
  <c r="A3460" i="2"/>
  <c r="B3460" i="2"/>
  <c r="C3460" i="2"/>
  <c r="A3461" i="2"/>
  <c r="B3461" i="2"/>
  <c r="C3461" i="2"/>
  <c r="A3462" i="2"/>
  <c r="B3462" i="2"/>
  <c r="C3462" i="2"/>
  <c r="A3463" i="2"/>
  <c r="B3463" i="2"/>
  <c r="C3463" i="2"/>
  <c r="A3464" i="2"/>
  <c r="B3464" i="2"/>
  <c r="C3464" i="2"/>
  <c r="A3465" i="2"/>
  <c r="B3465" i="2"/>
  <c r="C3465" i="2"/>
  <c r="A3466" i="2"/>
  <c r="B3466" i="2"/>
  <c r="C3466" i="2"/>
  <c r="A3467" i="2"/>
  <c r="B3467" i="2"/>
  <c r="C3467" i="2"/>
  <c r="A3468" i="2"/>
  <c r="B3468" i="2"/>
  <c r="C3468" i="2"/>
  <c r="A3469" i="2"/>
  <c r="B3469" i="2"/>
  <c r="C3469" i="2"/>
  <c r="A3470" i="2"/>
  <c r="B3470" i="2"/>
  <c r="C3470" i="2"/>
  <c r="A3471" i="2"/>
  <c r="B3471" i="2"/>
  <c r="C3471" i="2"/>
  <c r="A3472" i="2"/>
  <c r="B3472" i="2"/>
  <c r="C3472" i="2"/>
  <c r="A3473" i="2"/>
  <c r="B3473" i="2"/>
  <c r="C3473" i="2"/>
  <c r="A3474" i="2"/>
  <c r="B3474" i="2"/>
  <c r="C3474" i="2"/>
  <c r="A3475" i="2"/>
  <c r="B3475" i="2"/>
  <c r="C3475" i="2"/>
  <c r="A3476" i="2"/>
  <c r="B3476" i="2"/>
  <c r="C3476" i="2"/>
  <c r="A3477" i="2"/>
  <c r="B3477" i="2"/>
  <c r="C3477" i="2"/>
  <c r="A3478" i="2"/>
  <c r="B3478" i="2"/>
  <c r="C3478" i="2"/>
  <c r="A3479" i="2"/>
  <c r="B3479" i="2"/>
  <c r="C3479" i="2"/>
  <c r="A3480" i="2"/>
  <c r="B3480" i="2"/>
  <c r="C3480" i="2"/>
  <c r="A3481" i="2"/>
  <c r="B3481" i="2"/>
  <c r="C3481" i="2"/>
  <c r="A3482" i="2"/>
  <c r="B3482" i="2"/>
  <c r="C3482" i="2"/>
  <c r="A3483" i="2"/>
  <c r="B3483" i="2"/>
  <c r="C3483" i="2"/>
  <c r="A3484" i="2"/>
  <c r="B3484" i="2"/>
  <c r="C3484" i="2"/>
  <c r="A3485" i="2"/>
  <c r="B3485" i="2"/>
  <c r="C3485" i="2"/>
  <c r="A3486" i="2"/>
  <c r="B3486" i="2"/>
  <c r="C3486" i="2"/>
  <c r="A3487" i="2"/>
  <c r="B3487" i="2"/>
  <c r="C3487" i="2"/>
  <c r="A3488" i="2"/>
  <c r="B3488" i="2"/>
  <c r="C3488" i="2"/>
  <c r="A3489" i="2"/>
  <c r="B3489" i="2"/>
  <c r="C3489" i="2"/>
  <c r="A3490" i="2"/>
  <c r="B3490" i="2"/>
  <c r="C3490" i="2"/>
  <c r="A3491" i="2"/>
  <c r="B3491" i="2"/>
  <c r="C3491" i="2"/>
  <c r="A3492" i="2"/>
  <c r="B3492" i="2"/>
  <c r="C3492" i="2"/>
  <c r="A3493" i="2"/>
  <c r="B3493" i="2"/>
  <c r="C3493" i="2"/>
  <c r="A3494" i="2"/>
  <c r="B3494" i="2"/>
  <c r="C3494" i="2"/>
  <c r="A3495" i="2"/>
  <c r="B3495" i="2"/>
  <c r="C3495" i="2"/>
  <c r="A3496" i="2"/>
  <c r="B3496" i="2"/>
  <c r="C3496" i="2"/>
  <c r="A3497" i="2"/>
  <c r="B3497" i="2"/>
  <c r="C3497" i="2"/>
  <c r="A3498" i="2"/>
  <c r="B3498" i="2"/>
  <c r="C3498" i="2"/>
  <c r="A3499" i="2"/>
  <c r="B3499" i="2"/>
  <c r="C3499" i="2"/>
  <c r="A3298" i="2"/>
  <c r="B3298" i="2"/>
  <c r="C3298" i="2"/>
  <c r="P53" i="23" l="1"/>
  <c r="U53" i="21"/>
  <c r="U84" i="21" s="1"/>
  <c r="H53" i="23"/>
  <c r="L53" i="23"/>
  <c r="W53" i="21"/>
  <c r="W84" i="21" s="1"/>
  <c r="G53" i="22"/>
  <c r="G84" i="22" s="1"/>
  <c r="J53" i="23"/>
  <c r="J84" i="23" s="1"/>
  <c r="I53" i="21"/>
  <c r="I84" i="21" s="1"/>
  <c r="G53" i="21"/>
  <c r="G84" i="21" s="1"/>
  <c r="G104" i="21" s="1"/>
  <c r="P84" i="23"/>
  <c r="P100" i="23" s="1"/>
  <c r="S53" i="22"/>
  <c r="H84" i="23"/>
  <c r="H104" i="23" s="1"/>
  <c r="R53" i="23"/>
  <c r="R84" i="23" s="1"/>
  <c r="R104" i="23" s="1"/>
  <c r="W53" i="22"/>
  <c r="W84" i="22" s="1"/>
  <c r="W104" i="22" s="1"/>
  <c r="O53" i="22"/>
  <c r="O84" i="22" s="1"/>
  <c r="O100" i="22" s="1"/>
  <c r="S53" i="23"/>
  <c r="S84" i="23" s="1"/>
  <c r="Q53" i="21"/>
  <c r="Q84" i="21" s="1"/>
  <c r="K53" i="23"/>
  <c r="K84" i="23" s="1"/>
  <c r="K100" i="23" s="1"/>
  <c r="O53" i="21"/>
  <c r="O84" i="21" s="1"/>
  <c r="O104" i="21" s="1"/>
  <c r="U53" i="22"/>
  <c r="U84" i="22" s="1"/>
  <c r="U100" i="22" s="1"/>
  <c r="X53" i="22"/>
  <c r="X84" i="22" s="1"/>
  <c r="J53" i="21"/>
  <c r="J84" i="21" s="1"/>
  <c r="J100" i="21" s="1"/>
  <c r="N53" i="23"/>
  <c r="N84" i="23" s="1"/>
  <c r="M53" i="22"/>
  <c r="M84" i="22" s="1"/>
  <c r="T53" i="22"/>
  <c r="T84" i="22" s="1"/>
  <c r="T100" i="22" s="1"/>
  <c r="H53" i="21"/>
  <c r="H84" i="21" s="1"/>
  <c r="W53" i="23"/>
  <c r="W84" i="23" s="1"/>
  <c r="O53" i="23"/>
  <c r="O84" i="23" s="1"/>
  <c r="O99" i="23" s="1"/>
  <c r="J53" i="22"/>
  <c r="J84" i="22" s="1"/>
  <c r="J95" i="22" s="1"/>
  <c r="R53" i="21"/>
  <c r="R84" i="21" s="1"/>
  <c r="R104" i="21" s="1"/>
  <c r="F53" i="23"/>
  <c r="F84" i="23" s="1"/>
  <c r="F99" i="23" s="1"/>
  <c r="M53" i="21"/>
  <c r="M84" i="21" s="1"/>
  <c r="M100" i="21" s="1"/>
  <c r="I53" i="23"/>
  <c r="I84" i="23" s="1"/>
  <c r="I99" i="23" s="1"/>
  <c r="L53" i="22"/>
  <c r="L84" i="22" s="1"/>
  <c r="L104" i="22" s="1"/>
  <c r="H53" i="22"/>
  <c r="H84" i="22" s="1"/>
  <c r="T53" i="23"/>
  <c r="T84" i="23" s="1"/>
  <c r="T95" i="23" s="1"/>
  <c r="K53" i="22"/>
  <c r="K84" i="22" s="1"/>
  <c r="K99" i="22" s="1"/>
  <c r="G53" i="23"/>
  <c r="G84" i="23" s="1"/>
  <c r="G99" i="23" s="1"/>
  <c r="F53" i="22"/>
  <c r="F84" i="22" s="1"/>
  <c r="F100" i="22" s="1"/>
  <c r="E53" i="21"/>
  <c r="E84" i="21" s="1"/>
  <c r="E99" i="21" s="1"/>
  <c r="X53" i="21"/>
  <c r="X84" i="21" s="1"/>
  <c r="X104" i="21" s="1"/>
  <c r="V53" i="22"/>
  <c r="V84" i="22" s="1"/>
  <c r="V104" i="22" s="1"/>
  <c r="P53" i="21"/>
  <c r="P84" i="21" s="1"/>
  <c r="K53" i="21"/>
  <c r="K84" i="21" s="1"/>
  <c r="K100" i="21" s="1"/>
  <c r="N53" i="22"/>
  <c r="N84" i="22" s="1"/>
  <c r="N104" i="22" s="1"/>
  <c r="S53" i="21"/>
  <c r="S84" i="21" s="1"/>
  <c r="S95" i="21" s="1"/>
  <c r="Q53" i="23"/>
  <c r="Q84" i="23" s="1"/>
  <c r="Q99" i="23" s="1"/>
  <c r="P53" i="22"/>
  <c r="P84" i="22" s="1"/>
  <c r="P104" i="22" s="1"/>
  <c r="E53" i="22"/>
  <c r="E84" i="22" s="1"/>
  <c r="E99" i="22" s="1"/>
  <c r="Q53" i="22"/>
  <c r="Q84" i="22" s="1"/>
  <c r="I53" i="22"/>
  <c r="I84" i="22" s="1"/>
  <c r="V53" i="21"/>
  <c r="V84" i="21" s="1"/>
  <c r="U53" i="23"/>
  <c r="U84" i="23" s="1"/>
  <c r="T53" i="21"/>
  <c r="T84" i="21" s="1"/>
  <c r="X84" i="23"/>
  <c r="X99" i="23" s="1"/>
  <c r="N53" i="21"/>
  <c r="N84" i="21" s="1"/>
  <c r="V53" i="23"/>
  <c r="V84" i="23" s="1"/>
  <c r="V104" i="23" s="1"/>
  <c r="M53" i="23"/>
  <c r="M84" i="23" s="1"/>
  <c r="L53" i="21"/>
  <c r="L84" i="21" s="1"/>
  <c r="L84" i="23"/>
  <c r="L104" i="23" s="1"/>
  <c r="S84" i="22"/>
  <c r="R53" i="22"/>
  <c r="R84" i="22" s="1"/>
  <c r="F53" i="21"/>
  <c r="F84" i="21" s="1"/>
  <c r="E53" i="23"/>
  <c r="E84" i="23" s="1"/>
  <c r="U104" i="21"/>
  <c r="U99" i="21"/>
  <c r="U100" i="21"/>
  <c r="U95" i="21"/>
  <c r="A3099" i="2"/>
  <c r="B3099" i="2"/>
  <c r="C3099" i="2"/>
  <c r="A3100" i="2"/>
  <c r="B3100" i="2"/>
  <c r="C3100" i="2"/>
  <c r="A3101" i="2"/>
  <c r="B3101" i="2"/>
  <c r="C3101" i="2"/>
  <c r="A3102" i="2"/>
  <c r="B3102" i="2"/>
  <c r="C3102" i="2"/>
  <c r="A3103" i="2"/>
  <c r="B3103" i="2"/>
  <c r="C3103" i="2"/>
  <c r="A3104" i="2"/>
  <c r="B3104" i="2"/>
  <c r="C3104" i="2"/>
  <c r="A3105" i="2"/>
  <c r="B3105" i="2"/>
  <c r="C3105" i="2"/>
  <c r="A3106" i="2"/>
  <c r="B3106" i="2"/>
  <c r="C3106" i="2"/>
  <c r="A3107" i="2"/>
  <c r="B3107" i="2"/>
  <c r="C3107" i="2"/>
  <c r="A3108" i="2"/>
  <c r="B3108" i="2"/>
  <c r="C3108" i="2"/>
  <c r="A3109" i="2"/>
  <c r="B3109" i="2"/>
  <c r="C3109" i="2"/>
  <c r="A3110" i="2"/>
  <c r="B3110" i="2"/>
  <c r="C3110" i="2"/>
  <c r="A3111" i="2"/>
  <c r="B3111" i="2"/>
  <c r="C3111" i="2"/>
  <c r="A3112" i="2"/>
  <c r="B3112" i="2"/>
  <c r="C3112" i="2"/>
  <c r="A3113" i="2"/>
  <c r="B3113" i="2"/>
  <c r="C3113" i="2"/>
  <c r="A3114" i="2"/>
  <c r="B3114" i="2"/>
  <c r="C3114" i="2"/>
  <c r="A3115" i="2"/>
  <c r="B3115" i="2"/>
  <c r="C3115" i="2"/>
  <c r="A3116" i="2"/>
  <c r="B3116" i="2"/>
  <c r="C3116" i="2"/>
  <c r="A3117" i="2"/>
  <c r="B3117" i="2"/>
  <c r="C3117" i="2"/>
  <c r="A3118" i="2"/>
  <c r="B3118" i="2"/>
  <c r="C3118" i="2"/>
  <c r="A3119" i="2"/>
  <c r="B3119" i="2"/>
  <c r="C3119" i="2"/>
  <c r="A3120" i="2"/>
  <c r="B3120" i="2"/>
  <c r="C3120" i="2"/>
  <c r="A3121" i="2"/>
  <c r="B3121" i="2"/>
  <c r="C3121" i="2"/>
  <c r="A3122" i="2"/>
  <c r="B3122" i="2"/>
  <c r="C3122" i="2"/>
  <c r="A3123" i="2"/>
  <c r="B3123" i="2"/>
  <c r="C3123" i="2"/>
  <c r="A3124" i="2"/>
  <c r="B3124" i="2"/>
  <c r="C3124" i="2"/>
  <c r="A3125" i="2"/>
  <c r="B3125" i="2"/>
  <c r="C3125" i="2"/>
  <c r="A3126" i="2"/>
  <c r="B3126" i="2"/>
  <c r="C3126" i="2"/>
  <c r="A3127" i="2"/>
  <c r="B3127" i="2"/>
  <c r="C3127" i="2"/>
  <c r="A3128" i="2"/>
  <c r="B3128" i="2"/>
  <c r="C3128" i="2"/>
  <c r="A3129" i="2"/>
  <c r="B3129" i="2"/>
  <c r="C3129" i="2"/>
  <c r="A3130" i="2"/>
  <c r="B3130" i="2"/>
  <c r="C3130" i="2"/>
  <c r="A3131" i="2"/>
  <c r="B3131" i="2"/>
  <c r="C3131" i="2"/>
  <c r="A3132" i="2"/>
  <c r="B3132" i="2"/>
  <c r="C3132" i="2"/>
  <c r="A3133" i="2"/>
  <c r="B3133" i="2"/>
  <c r="C3133" i="2"/>
  <c r="A3134" i="2"/>
  <c r="B3134" i="2"/>
  <c r="C3134" i="2"/>
  <c r="A3135" i="2"/>
  <c r="B3135" i="2"/>
  <c r="C3135" i="2"/>
  <c r="A3136" i="2"/>
  <c r="B3136" i="2"/>
  <c r="C3136" i="2"/>
  <c r="A3137" i="2"/>
  <c r="B3137" i="2"/>
  <c r="C3137" i="2"/>
  <c r="A3138" i="2"/>
  <c r="B3138" i="2"/>
  <c r="C3138" i="2"/>
  <c r="A3139" i="2"/>
  <c r="B3139" i="2"/>
  <c r="C3139" i="2"/>
  <c r="A3140" i="2"/>
  <c r="B3140" i="2"/>
  <c r="C3140" i="2"/>
  <c r="A3141" i="2"/>
  <c r="B3141" i="2"/>
  <c r="C3141" i="2"/>
  <c r="A3142" i="2"/>
  <c r="B3142" i="2"/>
  <c r="C3142" i="2"/>
  <c r="A3143" i="2"/>
  <c r="B3143" i="2"/>
  <c r="C3143" i="2"/>
  <c r="A3144" i="2"/>
  <c r="B3144" i="2"/>
  <c r="C3144" i="2"/>
  <c r="A3145" i="2"/>
  <c r="B3145" i="2"/>
  <c r="C3145" i="2"/>
  <c r="A3146" i="2"/>
  <c r="B3146" i="2"/>
  <c r="C3146" i="2"/>
  <c r="A3147" i="2"/>
  <c r="B3147" i="2"/>
  <c r="C3147" i="2"/>
  <c r="A3148" i="2"/>
  <c r="B3148" i="2"/>
  <c r="C3148" i="2"/>
  <c r="A3149" i="2"/>
  <c r="B3149" i="2"/>
  <c r="C3149" i="2"/>
  <c r="A3150" i="2"/>
  <c r="B3150" i="2"/>
  <c r="C3150" i="2"/>
  <c r="A3151" i="2"/>
  <c r="B3151" i="2"/>
  <c r="C3151" i="2"/>
  <c r="A3152" i="2"/>
  <c r="B3152" i="2"/>
  <c r="C3152" i="2"/>
  <c r="A3153" i="2"/>
  <c r="B3153" i="2"/>
  <c r="C3153" i="2"/>
  <c r="A3154" i="2"/>
  <c r="B3154" i="2"/>
  <c r="C3154" i="2"/>
  <c r="A3155" i="2"/>
  <c r="B3155" i="2"/>
  <c r="C3155" i="2"/>
  <c r="A3156" i="2"/>
  <c r="B3156" i="2"/>
  <c r="C3156" i="2"/>
  <c r="A3157" i="2"/>
  <c r="B3157" i="2"/>
  <c r="C3157" i="2"/>
  <c r="A3158" i="2"/>
  <c r="B3158" i="2"/>
  <c r="C3158" i="2"/>
  <c r="A3159" i="2"/>
  <c r="B3159" i="2"/>
  <c r="C3159" i="2"/>
  <c r="A3160" i="2"/>
  <c r="B3160" i="2"/>
  <c r="C3160" i="2"/>
  <c r="A3161" i="2"/>
  <c r="B3161" i="2"/>
  <c r="C3161" i="2"/>
  <c r="A3162" i="2"/>
  <c r="B3162" i="2"/>
  <c r="C3162" i="2"/>
  <c r="A3163" i="2"/>
  <c r="B3163" i="2"/>
  <c r="C3163" i="2"/>
  <c r="A3164" i="2"/>
  <c r="B3164" i="2"/>
  <c r="C3164" i="2"/>
  <c r="A3165" i="2"/>
  <c r="B3165" i="2"/>
  <c r="C3165" i="2"/>
  <c r="A3166" i="2"/>
  <c r="B3166" i="2"/>
  <c r="C3166" i="2"/>
  <c r="A3167" i="2"/>
  <c r="B3167" i="2"/>
  <c r="C3167" i="2"/>
  <c r="A3168" i="2"/>
  <c r="B3168" i="2"/>
  <c r="C3168" i="2"/>
  <c r="A3169" i="2"/>
  <c r="B3169" i="2"/>
  <c r="C3169" i="2"/>
  <c r="A3170" i="2"/>
  <c r="B3170" i="2"/>
  <c r="C3170" i="2"/>
  <c r="A3171" i="2"/>
  <c r="B3171" i="2"/>
  <c r="C3171" i="2"/>
  <c r="A3172" i="2"/>
  <c r="B3172" i="2"/>
  <c r="C3172" i="2"/>
  <c r="A3173" i="2"/>
  <c r="B3173" i="2"/>
  <c r="C3173" i="2"/>
  <c r="A3174" i="2"/>
  <c r="B3174" i="2"/>
  <c r="C3174" i="2"/>
  <c r="A3175" i="2"/>
  <c r="B3175" i="2"/>
  <c r="C3175" i="2"/>
  <c r="A3176" i="2"/>
  <c r="B3176" i="2"/>
  <c r="C3176" i="2"/>
  <c r="A3177" i="2"/>
  <c r="B3177" i="2"/>
  <c r="C3177" i="2"/>
  <c r="A3178" i="2"/>
  <c r="B3178" i="2"/>
  <c r="C3178" i="2"/>
  <c r="A3179" i="2"/>
  <c r="B3179" i="2"/>
  <c r="C3179" i="2"/>
  <c r="A3180" i="2"/>
  <c r="B3180" i="2"/>
  <c r="C3180" i="2"/>
  <c r="A3181" i="2"/>
  <c r="B3181" i="2"/>
  <c r="C3181" i="2"/>
  <c r="A3182" i="2"/>
  <c r="B3182" i="2"/>
  <c r="C3182" i="2"/>
  <c r="A3183" i="2"/>
  <c r="B3183" i="2"/>
  <c r="C3183" i="2"/>
  <c r="A3184" i="2"/>
  <c r="B3184" i="2"/>
  <c r="C3184" i="2"/>
  <c r="A3185" i="2"/>
  <c r="B3185" i="2"/>
  <c r="C3185" i="2"/>
  <c r="A3186" i="2"/>
  <c r="B3186" i="2"/>
  <c r="C3186" i="2"/>
  <c r="A3187" i="2"/>
  <c r="B3187" i="2"/>
  <c r="C3187" i="2"/>
  <c r="A3188" i="2"/>
  <c r="B3188" i="2"/>
  <c r="C3188" i="2"/>
  <c r="A3189" i="2"/>
  <c r="B3189" i="2"/>
  <c r="C3189" i="2"/>
  <c r="A3190" i="2"/>
  <c r="B3190" i="2"/>
  <c r="C3190" i="2"/>
  <c r="A3191" i="2"/>
  <c r="B3191" i="2"/>
  <c r="C3191" i="2"/>
  <c r="A3192" i="2"/>
  <c r="B3192" i="2"/>
  <c r="C3192" i="2"/>
  <c r="A3193" i="2"/>
  <c r="B3193" i="2"/>
  <c r="C3193" i="2"/>
  <c r="A3194" i="2"/>
  <c r="B3194" i="2"/>
  <c r="C3194" i="2"/>
  <c r="A3195" i="2"/>
  <c r="B3195" i="2"/>
  <c r="C3195" i="2"/>
  <c r="A3196" i="2"/>
  <c r="B3196" i="2"/>
  <c r="C3196" i="2"/>
  <c r="A3197" i="2"/>
  <c r="B3197" i="2"/>
  <c r="C3197" i="2"/>
  <c r="A3198" i="2"/>
  <c r="B3198" i="2"/>
  <c r="C3198" i="2"/>
  <c r="A3199" i="2"/>
  <c r="B3199" i="2"/>
  <c r="C3199" i="2"/>
  <c r="A3200" i="2"/>
  <c r="B3200" i="2"/>
  <c r="C3200" i="2"/>
  <c r="A3201" i="2"/>
  <c r="B3201" i="2"/>
  <c r="C3201" i="2"/>
  <c r="A3202" i="2"/>
  <c r="B3202" i="2"/>
  <c r="C3202" i="2"/>
  <c r="A3203" i="2"/>
  <c r="B3203" i="2"/>
  <c r="C3203" i="2"/>
  <c r="A3204" i="2"/>
  <c r="B3204" i="2"/>
  <c r="C3204" i="2"/>
  <c r="A3205" i="2"/>
  <c r="B3205" i="2"/>
  <c r="C3205" i="2"/>
  <c r="A3206" i="2"/>
  <c r="B3206" i="2"/>
  <c r="C3206" i="2"/>
  <c r="A3207" i="2"/>
  <c r="B3207" i="2"/>
  <c r="C3207" i="2"/>
  <c r="A3208" i="2"/>
  <c r="B3208" i="2"/>
  <c r="C3208" i="2"/>
  <c r="A3209" i="2"/>
  <c r="B3209" i="2"/>
  <c r="C3209" i="2"/>
  <c r="A3210" i="2"/>
  <c r="B3210" i="2"/>
  <c r="C3210" i="2"/>
  <c r="A3211" i="2"/>
  <c r="B3211" i="2"/>
  <c r="C3211" i="2"/>
  <c r="A3212" i="2"/>
  <c r="B3212" i="2"/>
  <c r="C3212" i="2"/>
  <c r="A3213" i="2"/>
  <c r="B3213" i="2"/>
  <c r="C3213" i="2"/>
  <c r="A3214" i="2"/>
  <c r="B3214" i="2"/>
  <c r="C3214" i="2"/>
  <c r="A3215" i="2"/>
  <c r="B3215" i="2"/>
  <c r="C3215" i="2"/>
  <c r="A3216" i="2"/>
  <c r="B3216" i="2"/>
  <c r="C3216" i="2"/>
  <c r="A3217" i="2"/>
  <c r="B3217" i="2"/>
  <c r="C3217" i="2"/>
  <c r="A3218" i="2"/>
  <c r="B3218" i="2"/>
  <c r="C3218" i="2"/>
  <c r="A3219" i="2"/>
  <c r="B3219" i="2"/>
  <c r="C3219" i="2"/>
  <c r="A3220" i="2"/>
  <c r="B3220" i="2"/>
  <c r="C3220" i="2"/>
  <c r="A3221" i="2"/>
  <c r="B3221" i="2"/>
  <c r="C3221" i="2"/>
  <c r="A3222" i="2"/>
  <c r="B3222" i="2"/>
  <c r="C3222" i="2"/>
  <c r="A3223" i="2"/>
  <c r="B3223" i="2"/>
  <c r="C3223" i="2"/>
  <c r="A3224" i="2"/>
  <c r="B3224" i="2"/>
  <c r="C3224" i="2"/>
  <c r="A3225" i="2"/>
  <c r="B3225" i="2"/>
  <c r="C3225" i="2"/>
  <c r="A3226" i="2"/>
  <c r="B3226" i="2"/>
  <c r="C3226" i="2"/>
  <c r="A3227" i="2"/>
  <c r="B3227" i="2"/>
  <c r="C3227" i="2"/>
  <c r="A3228" i="2"/>
  <c r="B3228" i="2"/>
  <c r="C3228" i="2"/>
  <c r="A3229" i="2"/>
  <c r="B3229" i="2"/>
  <c r="C3229" i="2"/>
  <c r="A3230" i="2"/>
  <c r="B3230" i="2"/>
  <c r="C3230" i="2"/>
  <c r="A3231" i="2"/>
  <c r="B3231" i="2"/>
  <c r="C3231" i="2"/>
  <c r="A3232" i="2"/>
  <c r="B3232" i="2"/>
  <c r="C3232" i="2"/>
  <c r="A3233" i="2"/>
  <c r="B3233" i="2"/>
  <c r="C3233" i="2"/>
  <c r="A3234" i="2"/>
  <c r="B3234" i="2"/>
  <c r="C3234" i="2"/>
  <c r="A3235" i="2"/>
  <c r="B3235" i="2"/>
  <c r="C3235" i="2"/>
  <c r="A3236" i="2"/>
  <c r="B3236" i="2"/>
  <c r="C3236" i="2"/>
  <c r="A3237" i="2"/>
  <c r="B3237" i="2"/>
  <c r="C3237" i="2"/>
  <c r="A3238" i="2"/>
  <c r="B3238" i="2"/>
  <c r="C3238" i="2"/>
  <c r="A3239" i="2"/>
  <c r="B3239" i="2"/>
  <c r="C3239" i="2"/>
  <c r="A3240" i="2"/>
  <c r="B3240" i="2"/>
  <c r="C3240" i="2"/>
  <c r="A3241" i="2"/>
  <c r="B3241" i="2"/>
  <c r="C3241" i="2"/>
  <c r="A3242" i="2"/>
  <c r="B3242" i="2"/>
  <c r="C3242" i="2"/>
  <c r="A3243" i="2"/>
  <c r="B3243" i="2"/>
  <c r="C3243" i="2"/>
  <c r="A3244" i="2"/>
  <c r="B3244" i="2"/>
  <c r="C3244" i="2"/>
  <c r="A3245" i="2"/>
  <c r="B3245" i="2"/>
  <c r="C3245" i="2"/>
  <c r="A3246" i="2"/>
  <c r="B3246" i="2"/>
  <c r="C3246" i="2"/>
  <c r="A3247" i="2"/>
  <c r="B3247" i="2"/>
  <c r="C3247" i="2"/>
  <c r="A3248" i="2"/>
  <c r="B3248" i="2"/>
  <c r="C3248" i="2"/>
  <c r="A3249" i="2"/>
  <c r="B3249" i="2"/>
  <c r="C3249" i="2"/>
  <c r="A3250" i="2"/>
  <c r="B3250" i="2"/>
  <c r="C3250" i="2"/>
  <c r="A3251" i="2"/>
  <c r="B3251" i="2"/>
  <c r="C3251" i="2"/>
  <c r="A3252" i="2"/>
  <c r="B3252" i="2"/>
  <c r="C3252" i="2"/>
  <c r="A3253" i="2"/>
  <c r="B3253" i="2"/>
  <c r="C3253" i="2"/>
  <c r="A3254" i="2"/>
  <c r="B3254" i="2"/>
  <c r="C3254" i="2"/>
  <c r="A3255" i="2"/>
  <c r="B3255" i="2"/>
  <c r="C3255" i="2"/>
  <c r="A3256" i="2"/>
  <c r="B3256" i="2"/>
  <c r="C3256" i="2"/>
  <c r="A3257" i="2"/>
  <c r="B3257" i="2"/>
  <c r="C3257" i="2"/>
  <c r="A3258" i="2"/>
  <c r="B3258" i="2"/>
  <c r="C3258" i="2"/>
  <c r="A3259" i="2"/>
  <c r="B3259" i="2"/>
  <c r="C3259" i="2"/>
  <c r="A3260" i="2"/>
  <c r="B3260" i="2"/>
  <c r="C3260" i="2"/>
  <c r="A3261" i="2"/>
  <c r="B3261" i="2"/>
  <c r="C3261" i="2"/>
  <c r="A3262" i="2"/>
  <c r="B3262" i="2"/>
  <c r="C3262" i="2"/>
  <c r="A3263" i="2"/>
  <c r="B3263" i="2"/>
  <c r="C3263" i="2"/>
  <c r="A3264" i="2"/>
  <c r="B3264" i="2"/>
  <c r="C3264" i="2"/>
  <c r="A3265" i="2"/>
  <c r="B3265" i="2"/>
  <c r="C3265" i="2"/>
  <c r="A3266" i="2"/>
  <c r="B3266" i="2"/>
  <c r="C3266" i="2"/>
  <c r="A3267" i="2"/>
  <c r="B3267" i="2"/>
  <c r="C3267" i="2"/>
  <c r="A3268" i="2"/>
  <c r="B3268" i="2"/>
  <c r="C3268" i="2"/>
  <c r="A3269" i="2"/>
  <c r="B3269" i="2"/>
  <c r="C3269" i="2"/>
  <c r="A3270" i="2"/>
  <c r="B3270" i="2"/>
  <c r="C3270" i="2"/>
  <c r="A3271" i="2"/>
  <c r="B3271" i="2"/>
  <c r="C3271" i="2"/>
  <c r="A3272" i="2"/>
  <c r="B3272" i="2"/>
  <c r="C3272" i="2"/>
  <c r="A3273" i="2"/>
  <c r="B3273" i="2"/>
  <c r="C3273" i="2"/>
  <c r="A3274" i="2"/>
  <c r="B3274" i="2"/>
  <c r="C3274" i="2"/>
  <c r="A3275" i="2"/>
  <c r="B3275" i="2"/>
  <c r="C3275" i="2"/>
  <c r="A3276" i="2"/>
  <c r="B3276" i="2"/>
  <c r="C3276" i="2"/>
  <c r="A3277" i="2"/>
  <c r="B3277" i="2"/>
  <c r="C3277" i="2"/>
  <c r="A3278" i="2"/>
  <c r="B3278" i="2"/>
  <c r="C3278" i="2"/>
  <c r="A3279" i="2"/>
  <c r="B3279" i="2"/>
  <c r="C3279" i="2"/>
  <c r="A3280" i="2"/>
  <c r="B3280" i="2"/>
  <c r="C3280" i="2"/>
  <c r="A3281" i="2"/>
  <c r="B3281" i="2"/>
  <c r="C3281" i="2"/>
  <c r="A3282" i="2"/>
  <c r="B3282" i="2"/>
  <c r="C3282" i="2"/>
  <c r="A3283" i="2"/>
  <c r="B3283" i="2"/>
  <c r="C3283" i="2"/>
  <c r="A3284" i="2"/>
  <c r="B3284" i="2"/>
  <c r="C3284" i="2"/>
  <c r="A3285" i="2"/>
  <c r="B3285" i="2"/>
  <c r="C3285" i="2"/>
  <c r="A3286" i="2"/>
  <c r="B3286" i="2"/>
  <c r="C3286" i="2"/>
  <c r="A3287" i="2"/>
  <c r="B3287" i="2"/>
  <c r="C3287" i="2"/>
  <c r="A3288" i="2"/>
  <c r="B3288" i="2"/>
  <c r="C3288" i="2"/>
  <c r="A3289" i="2"/>
  <c r="B3289" i="2"/>
  <c r="C3289" i="2"/>
  <c r="A3290" i="2"/>
  <c r="B3290" i="2"/>
  <c r="C3290" i="2"/>
  <c r="A3291" i="2"/>
  <c r="B3291" i="2"/>
  <c r="C3291" i="2"/>
  <c r="A3292" i="2"/>
  <c r="B3292" i="2"/>
  <c r="C3292" i="2"/>
  <c r="A3293" i="2"/>
  <c r="B3293" i="2"/>
  <c r="C3293" i="2"/>
  <c r="A3294" i="2"/>
  <c r="B3294" i="2"/>
  <c r="C3294" i="2"/>
  <c r="A3295" i="2"/>
  <c r="B3295" i="2"/>
  <c r="C3295" i="2"/>
  <c r="A3296" i="2"/>
  <c r="B3296" i="2"/>
  <c r="C3296" i="2"/>
  <c r="A3297" i="2"/>
  <c r="B3297" i="2"/>
  <c r="C3297" i="2"/>
  <c r="A3098" i="2"/>
  <c r="B3098" i="2"/>
  <c r="C3098" i="2"/>
  <c r="J95" i="21" l="1"/>
  <c r="R95" i="23"/>
  <c r="P99" i="22"/>
  <c r="J104" i="21"/>
  <c r="W104" i="21"/>
  <c r="W99" i="21"/>
  <c r="W100" i="21"/>
  <c r="W95" i="21"/>
  <c r="M99" i="21"/>
  <c r="N95" i="22"/>
  <c r="P95" i="22"/>
  <c r="L95" i="22"/>
  <c r="H95" i="23"/>
  <c r="O95" i="22"/>
  <c r="H100" i="23"/>
  <c r="U104" i="22"/>
  <c r="R100" i="23"/>
  <c r="O99" i="22"/>
  <c r="H99" i="23"/>
  <c r="E104" i="22"/>
  <c r="O104" i="22"/>
  <c r="E95" i="22"/>
  <c r="R99" i="23"/>
  <c r="E100" i="22"/>
  <c r="I99" i="21"/>
  <c r="I100" i="21"/>
  <c r="S100" i="23"/>
  <c r="S99" i="23"/>
  <c r="J100" i="22"/>
  <c r="G95" i="21"/>
  <c r="K99" i="21"/>
  <c r="P99" i="23"/>
  <c r="J99" i="21"/>
  <c r="G100" i="21"/>
  <c r="E104" i="21"/>
  <c r="V95" i="22"/>
  <c r="P104" i="23"/>
  <c r="P95" i="23"/>
  <c r="G99" i="21"/>
  <c r="M104" i="21"/>
  <c r="L99" i="22"/>
  <c r="W95" i="22"/>
  <c r="T99" i="22"/>
  <c r="V95" i="23"/>
  <c r="O95" i="21"/>
  <c r="T104" i="22"/>
  <c r="V100" i="23"/>
  <c r="O99" i="21"/>
  <c r="T95" i="22"/>
  <c r="V99" i="23"/>
  <c r="F99" i="22"/>
  <c r="F104" i="23"/>
  <c r="L95" i="23"/>
  <c r="F104" i="22"/>
  <c r="O104" i="23"/>
  <c r="H99" i="21"/>
  <c r="H100" i="21"/>
  <c r="O100" i="21"/>
  <c r="K104" i="21"/>
  <c r="I104" i="21"/>
  <c r="I95" i="21"/>
  <c r="S99" i="21"/>
  <c r="N100" i="23"/>
  <c r="N104" i="23"/>
  <c r="N99" i="23"/>
  <c r="N95" i="23"/>
  <c r="Q95" i="21"/>
  <c r="Q100" i="21"/>
  <c r="Q104" i="21"/>
  <c r="Q99" i="21"/>
  <c r="Q104" i="23"/>
  <c r="H104" i="21"/>
  <c r="L100" i="23"/>
  <c r="Q95" i="23"/>
  <c r="V100" i="22"/>
  <c r="S104" i="23"/>
  <c r="I100" i="23"/>
  <c r="X95" i="21"/>
  <c r="V99" i="22"/>
  <c r="K99" i="23"/>
  <c r="S95" i="23"/>
  <c r="I104" i="23"/>
  <c r="Q100" i="23"/>
  <c r="X100" i="21"/>
  <c r="K104" i="23"/>
  <c r="X104" i="23"/>
  <c r="U95" i="22"/>
  <c r="I95" i="23"/>
  <c r="X99" i="21"/>
  <c r="K95" i="23"/>
  <c r="L99" i="23"/>
  <c r="U99" i="22"/>
  <c r="H95" i="21"/>
  <c r="L100" i="22"/>
  <c r="P99" i="21"/>
  <c r="P100" i="21"/>
  <c r="P95" i="21"/>
  <c r="P104" i="21"/>
  <c r="G100" i="23"/>
  <c r="G95" i="23"/>
  <c r="N100" i="22"/>
  <c r="R100" i="21"/>
  <c r="K104" i="22"/>
  <c r="K95" i="22"/>
  <c r="K95" i="21"/>
  <c r="S100" i="21"/>
  <c r="N99" i="22"/>
  <c r="R95" i="21"/>
  <c r="E95" i="21"/>
  <c r="P100" i="22"/>
  <c r="F95" i="23"/>
  <c r="X95" i="23"/>
  <c r="T100" i="23"/>
  <c r="O95" i="23"/>
  <c r="K100" i="22"/>
  <c r="R99" i="21"/>
  <c r="W100" i="22"/>
  <c r="S104" i="21"/>
  <c r="W99" i="22"/>
  <c r="J99" i="22"/>
  <c r="J104" i="22"/>
  <c r="M95" i="21"/>
  <c r="E100" i="21"/>
  <c r="F95" i="22"/>
  <c r="F100" i="23"/>
  <c r="X100" i="23"/>
  <c r="O100" i="23"/>
  <c r="G104" i="23"/>
  <c r="M99" i="23"/>
  <c r="M100" i="23"/>
  <c r="M95" i="23"/>
  <c r="M104" i="23"/>
  <c r="Q100" i="22"/>
  <c r="Q95" i="22"/>
  <c r="Q104" i="22"/>
  <c r="Q99" i="22"/>
  <c r="E104" i="23"/>
  <c r="E99" i="23"/>
  <c r="E100" i="23"/>
  <c r="E95" i="23"/>
  <c r="I100" i="22"/>
  <c r="I95" i="22"/>
  <c r="I104" i="22"/>
  <c r="I99" i="22"/>
  <c r="U99" i="23"/>
  <c r="U100" i="23"/>
  <c r="U95" i="23"/>
  <c r="U104" i="23"/>
  <c r="T100" i="21"/>
  <c r="T95" i="21"/>
  <c r="T104" i="21"/>
  <c r="T99" i="21"/>
  <c r="F99" i="21"/>
  <c r="F100" i="21"/>
  <c r="F104" i="21"/>
  <c r="F95" i="21"/>
  <c r="L104" i="21"/>
  <c r="L95" i="21"/>
  <c r="L100" i="21"/>
  <c r="L99" i="21"/>
  <c r="M104" i="22"/>
  <c r="M99" i="22"/>
  <c r="M100" i="22"/>
  <c r="M95" i="22"/>
  <c r="R104" i="22"/>
  <c r="R99" i="22"/>
  <c r="R100" i="22"/>
  <c r="R95" i="22"/>
  <c r="V99" i="21"/>
  <c r="V100" i="21"/>
  <c r="V95" i="21"/>
  <c r="V104" i="21"/>
  <c r="W95" i="23"/>
  <c r="W99" i="23"/>
  <c r="W104" i="23"/>
  <c r="W100" i="23"/>
  <c r="T99" i="23"/>
  <c r="S100" i="22"/>
  <c r="S104" i="22"/>
  <c r="S95" i="22"/>
  <c r="S99" i="22"/>
  <c r="N100" i="21"/>
  <c r="N95" i="21"/>
  <c r="N104" i="21"/>
  <c r="N99" i="21"/>
  <c r="T104" i="23"/>
  <c r="J100" i="23"/>
  <c r="J95" i="23"/>
  <c r="J104" i="23"/>
  <c r="J99" i="23"/>
  <c r="G104" i="22"/>
  <c r="G99" i="22"/>
  <c r="G100" i="22"/>
  <c r="G95" i="22"/>
  <c r="H104" i="22"/>
  <c r="H99" i="22"/>
  <c r="H100" i="22"/>
  <c r="H95" i="22"/>
  <c r="X104" i="22"/>
  <c r="X99" i="22"/>
  <c r="X100" i="22"/>
  <c r="X95" i="22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X88" i="20"/>
  <c r="W88" i="20"/>
  <c r="V88" i="20"/>
  <c r="U88" i="20"/>
  <c r="T88" i="20"/>
  <c r="S88" i="20"/>
  <c r="R88" i="20"/>
  <c r="R93" i="20" s="1"/>
  <c r="R102" i="20" s="1"/>
  <c r="Q88" i="20"/>
  <c r="P88" i="20"/>
  <c r="O88" i="20"/>
  <c r="N88" i="20"/>
  <c r="M88" i="20"/>
  <c r="L88" i="20"/>
  <c r="K88" i="20"/>
  <c r="J88" i="20"/>
  <c r="J93" i="20" s="1"/>
  <c r="J102" i="20" s="1"/>
  <c r="I88" i="20"/>
  <c r="H88" i="20"/>
  <c r="G88" i="20"/>
  <c r="F88" i="20"/>
  <c r="E88" i="20"/>
  <c r="X79" i="20"/>
  <c r="X80" i="20" s="1"/>
  <c r="W79" i="20"/>
  <c r="W80" i="20" s="1"/>
  <c r="V79" i="20"/>
  <c r="V80" i="20" s="1"/>
  <c r="U79" i="20"/>
  <c r="U80" i="20" s="1"/>
  <c r="T79" i="20"/>
  <c r="T80" i="20" s="1"/>
  <c r="S79" i="20"/>
  <c r="S80" i="20" s="1"/>
  <c r="R79" i="20"/>
  <c r="R80" i="20" s="1"/>
  <c r="Q79" i="20"/>
  <c r="Q80" i="20" s="1"/>
  <c r="P79" i="20"/>
  <c r="P80" i="20" s="1"/>
  <c r="O79" i="20"/>
  <c r="O80" i="20" s="1"/>
  <c r="N79" i="20"/>
  <c r="N80" i="20" s="1"/>
  <c r="M79" i="20"/>
  <c r="M80" i="20" s="1"/>
  <c r="L79" i="20"/>
  <c r="L80" i="20" s="1"/>
  <c r="K79" i="20"/>
  <c r="K80" i="20" s="1"/>
  <c r="J79" i="20"/>
  <c r="J80" i="20" s="1"/>
  <c r="I79" i="20"/>
  <c r="I80" i="20" s="1"/>
  <c r="H79" i="20"/>
  <c r="H80" i="20" s="1"/>
  <c r="G79" i="20"/>
  <c r="G80" i="20" s="1"/>
  <c r="F79" i="20"/>
  <c r="F80" i="20" s="1"/>
  <c r="E79" i="20"/>
  <c r="E80" i="20" s="1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6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K45" i="20" s="1"/>
  <c r="J46" i="20"/>
  <c r="I46" i="20"/>
  <c r="I45" i="20" s="1"/>
  <c r="H46" i="20"/>
  <c r="G46" i="20"/>
  <c r="F46" i="20"/>
  <c r="E46" i="20"/>
  <c r="S45" i="20"/>
  <c r="R45" i="20"/>
  <c r="X44" i="20"/>
  <c r="W44" i="20"/>
  <c r="V44" i="20"/>
  <c r="U44" i="20"/>
  <c r="T44" i="20"/>
  <c r="T45" i="20" s="1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X79" i="19"/>
  <c r="X80" i="19" s="1"/>
  <c r="W79" i="19"/>
  <c r="W80" i="19" s="1"/>
  <c r="V79" i="19"/>
  <c r="V80" i="19" s="1"/>
  <c r="U79" i="19"/>
  <c r="U80" i="19" s="1"/>
  <c r="T79" i="19"/>
  <c r="T80" i="19" s="1"/>
  <c r="S79" i="19"/>
  <c r="S80" i="19" s="1"/>
  <c r="R79" i="19"/>
  <c r="R80" i="19" s="1"/>
  <c r="Q79" i="19"/>
  <c r="Q80" i="19" s="1"/>
  <c r="P79" i="19"/>
  <c r="P80" i="19" s="1"/>
  <c r="O79" i="19"/>
  <c r="O80" i="19" s="1"/>
  <c r="N79" i="19"/>
  <c r="N80" i="19" s="1"/>
  <c r="M79" i="19"/>
  <c r="M80" i="19" s="1"/>
  <c r="L79" i="19"/>
  <c r="L80" i="19" s="1"/>
  <c r="K79" i="19"/>
  <c r="K80" i="19" s="1"/>
  <c r="J79" i="19"/>
  <c r="J80" i="19" s="1"/>
  <c r="I79" i="19"/>
  <c r="I80" i="19" s="1"/>
  <c r="H79" i="19"/>
  <c r="H80" i="19" s="1"/>
  <c r="G79" i="19"/>
  <c r="G80" i="19" s="1"/>
  <c r="F79" i="19"/>
  <c r="F80" i="19" s="1"/>
  <c r="E79" i="19"/>
  <c r="E80" i="19" s="1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G45" i="19" s="1"/>
  <c r="F46" i="19"/>
  <c r="E46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X79" i="18"/>
  <c r="X80" i="18" s="1"/>
  <c r="W79" i="18"/>
  <c r="W80" i="18" s="1"/>
  <c r="V79" i="18"/>
  <c r="V80" i="18" s="1"/>
  <c r="U79" i="18"/>
  <c r="U80" i="18" s="1"/>
  <c r="T79" i="18"/>
  <c r="T80" i="18" s="1"/>
  <c r="S79" i="18"/>
  <c r="S80" i="18" s="1"/>
  <c r="R79" i="18"/>
  <c r="R80" i="18" s="1"/>
  <c r="Q79" i="18"/>
  <c r="Q80" i="18" s="1"/>
  <c r="P79" i="18"/>
  <c r="P80" i="18" s="1"/>
  <c r="O79" i="18"/>
  <c r="O80" i="18" s="1"/>
  <c r="N79" i="18"/>
  <c r="N80" i="18" s="1"/>
  <c r="M79" i="18"/>
  <c r="M80" i="18" s="1"/>
  <c r="L79" i="18"/>
  <c r="L80" i="18" s="1"/>
  <c r="K79" i="18"/>
  <c r="K80" i="18" s="1"/>
  <c r="J79" i="18"/>
  <c r="J80" i="18" s="1"/>
  <c r="I79" i="18"/>
  <c r="I80" i="18" s="1"/>
  <c r="H79" i="18"/>
  <c r="H80" i="18" s="1"/>
  <c r="G79" i="18"/>
  <c r="G80" i="18" s="1"/>
  <c r="F79" i="18"/>
  <c r="F80" i="18" s="1"/>
  <c r="E79" i="18"/>
  <c r="E80" i="18" s="1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X46" i="18"/>
  <c r="W46" i="18"/>
  <c r="V46" i="18"/>
  <c r="U46" i="18"/>
  <c r="T46" i="18"/>
  <c r="S46" i="18"/>
  <c r="R46" i="18"/>
  <c r="Q46" i="18"/>
  <c r="P46" i="18"/>
  <c r="P45" i="18" s="1"/>
  <c r="O46" i="18"/>
  <c r="O45" i="18" s="1"/>
  <c r="N46" i="18"/>
  <c r="M46" i="18"/>
  <c r="L46" i="18"/>
  <c r="K46" i="18"/>
  <c r="J46" i="18"/>
  <c r="I46" i="18"/>
  <c r="H46" i="18"/>
  <c r="H45" i="18" s="1"/>
  <c r="G46" i="18"/>
  <c r="G45" i="18" s="1"/>
  <c r="F46" i="18"/>
  <c r="E46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A2897" i="2"/>
  <c r="B2897" i="2"/>
  <c r="C2897" i="2"/>
  <c r="A2898" i="2"/>
  <c r="B2898" i="2"/>
  <c r="C2898" i="2"/>
  <c r="A2899" i="2"/>
  <c r="B2899" i="2"/>
  <c r="C2899" i="2"/>
  <c r="A2900" i="2"/>
  <c r="B2900" i="2"/>
  <c r="C2900" i="2"/>
  <c r="A2901" i="2"/>
  <c r="B2901" i="2"/>
  <c r="C2901" i="2"/>
  <c r="A2902" i="2"/>
  <c r="B2902" i="2"/>
  <c r="C2902" i="2"/>
  <c r="A2903" i="2"/>
  <c r="B2903" i="2"/>
  <c r="C2903" i="2"/>
  <c r="A2904" i="2"/>
  <c r="B2904" i="2"/>
  <c r="C2904" i="2"/>
  <c r="A2905" i="2"/>
  <c r="B2905" i="2"/>
  <c r="C2905" i="2"/>
  <c r="A2906" i="2"/>
  <c r="B2906" i="2"/>
  <c r="C2906" i="2"/>
  <c r="A2907" i="2"/>
  <c r="B2907" i="2"/>
  <c r="C2907" i="2"/>
  <c r="A2908" i="2"/>
  <c r="B2908" i="2"/>
  <c r="C2908" i="2"/>
  <c r="A2909" i="2"/>
  <c r="B2909" i="2"/>
  <c r="C2909" i="2"/>
  <c r="A2910" i="2"/>
  <c r="B2910" i="2"/>
  <c r="C2910" i="2"/>
  <c r="A2911" i="2"/>
  <c r="B2911" i="2"/>
  <c r="C2911" i="2"/>
  <c r="A2912" i="2"/>
  <c r="B2912" i="2"/>
  <c r="C2912" i="2"/>
  <c r="A2913" i="2"/>
  <c r="B2913" i="2"/>
  <c r="C2913" i="2"/>
  <c r="A2914" i="2"/>
  <c r="B2914" i="2"/>
  <c r="C2914" i="2"/>
  <c r="A2915" i="2"/>
  <c r="B2915" i="2"/>
  <c r="C2915" i="2"/>
  <c r="A2916" i="2"/>
  <c r="B2916" i="2"/>
  <c r="C2916" i="2"/>
  <c r="A2917" i="2"/>
  <c r="B2917" i="2"/>
  <c r="C2917" i="2"/>
  <c r="A2918" i="2"/>
  <c r="B2918" i="2"/>
  <c r="C2918" i="2"/>
  <c r="A2919" i="2"/>
  <c r="B2919" i="2"/>
  <c r="C2919" i="2"/>
  <c r="A2920" i="2"/>
  <c r="B2920" i="2"/>
  <c r="C2920" i="2"/>
  <c r="A2921" i="2"/>
  <c r="B2921" i="2"/>
  <c r="C2921" i="2"/>
  <c r="A2922" i="2"/>
  <c r="B2922" i="2"/>
  <c r="C2922" i="2"/>
  <c r="A2923" i="2"/>
  <c r="B2923" i="2"/>
  <c r="C2923" i="2"/>
  <c r="A2924" i="2"/>
  <c r="B2924" i="2"/>
  <c r="C2924" i="2"/>
  <c r="A2925" i="2"/>
  <c r="B2925" i="2"/>
  <c r="C2925" i="2"/>
  <c r="A2926" i="2"/>
  <c r="B2926" i="2"/>
  <c r="C2926" i="2"/>
  <c r="A2927" i="2"/>
  <c r="B2927" i="2"/>
  <c r="C2927" i="2"/>
  <c r="A2928" i="2"/>
  <c r="B2928" i="2"/>
  <c r="C2928" i="2"/>
  <c r="A2929" i="2"/>
  <c r="B2929" i="2"/>
  <c r="C2929" i="2"/>
  <c r="A2930" i="2"/>
  <c r="B2930" i="2"/>
  <c r="C2930" i="2"/>
  <c r="A2931" i="2"/>
  <c r="B2931" i="2"/>
  <c r="C2931" i="2"/>
  <c r="A2932" i="2"/>
  <c r="B2932" i="2"/>
  <c r="C2932" i="2"/>
  <c r="A2933" i="2"/>
  <c r="B2933" i="2"/>
  <c r="C2933" i="2"/>
  <c r="A2934" i="2"/>
  <c r="B2934" i="2"/>
  <c r="C2934" i="2"/>
  <c r="A2935" i="2"/>
  <c r="B2935" i="2"/>
  <c r="C2935" i="2"/>
  <c r="A2936" i="2"/>
  <c r="B2936" i="2"/>
  <c r="C2936" i="2"/>
  <c r="A2937" i="2"/>
  <c r="B2937" i="2"/>
  <c r="C2937" i="2"/>
  <c r="A2938" i="2"/>
  <c r="B2938" i="2"/>
  <c r="C2938" i="2"/>
  <c r="A2939" i="2"/>
  <c r="B2939" i="2"/>
  <c r="C2939" i="2"/>
  <c r="A2940" i="2"/>
  <c r="B2940" i="2"/>
  <c r="C2940" i="2"/>
  <c r="A2941" i="2"/>
  <c r="B2941" i="2"/>
  <c r="C2941" i="2"/>
  <c r="A2942" i="2"/>
  <c r="B2942" i="2"/>
  <c r="C2942" i="2"/>
  <c r="A2943" i="2"/>
  <c r="B2943" i="2"/>
  <c r="C2943" i="2"/>
  <c r="A2944" i="2"/>
  <c r="B2944" i="2"/>
  <c r="C2944" i="2"/>
  <c r="A2945" i="2"/>
  <c r="B2945" i="2"/>
  <c r="C2945" i="2"/>
  <c r="A2946" i="2"/>
  <c r="B2946" i="2"/>
  <c r="C2946" i="2"/>
  <c r="A2947" i="2"/>
  <c r="B2947" i="2"/>
  <c r="C2947" i="2"/>
  <c r="A2948" i="2"/>
  <c r="B2948" i="2"/>
  <c r="C2948" i="2"/>
  <c r="A2949" i="2"/>
  <c r="B2949" i="2"/>
  <c r="C2949" i="2"/>
  <c r="A2950" i="2"/>
  <c r="B2950" i="2"/>
  <c r="C2950" i="2"/>
  <c r="A2951" i="2"/>
  <c r="B2951" i="2"/>
  <c r="C2951" i="2"/>
  <c r="A2952" i="2"/>
  <c r="B2952" i="2"/>
  <c r="C2952" i="2"/>
  <c r="A2953" i="2"/>
  <c r="B2953" i="2"/>
  <c r="C2953" i="2"/>
  <c r="A2954" i="2"/>
  <c r="B2954" i="2"/>
  <c r="C2954" i="2"/>
  <c r="A2955" i="2"/>
  <c r="B2955" i="2"/>
  <c r="C2955" i="2"/>
  <c r="A2956" i="2"/>
  <c r="B2956" i="2"/>
  <c r="C2956" i="2"/>
  <c r="A2957" i="2"/>
  <c r="B2957" i="2"/>
  <c r="C2957" i="2"/>
  <c r="A2958" i="2"/>
  <c r="B2958" i="2"/>
  <c r="C2958" i="2"/>
  <c r="A2959" i="2"/>
  <c r="B2959" i="2"/>
  <c r="C2959" i="2"/>
  <c r="A2960" i="2"/>
  <c r="B2960" i="2"/>
  <c r="C2960" i="2"/>
  <c r="A2961" i="2"/>
  <c r="B2961" i="2"/>
  <c r="C2961" i="2"/>
  <c r="A2962" i="2"/>
  <c r="B2962" i="2"/>
  <c r="C2962" i="2"/>
  <c r="A2963" i="2"/>
  <c r="B2963" i="2"/>
  <c r="C2963" i="2"/>
  <c r="A2964" i="2"/>
  <c r="B2964" i="2"/>
  <c r="C2964" i="2"/>
  <c r="A2965" i="2"/>
  <c r="B2965" i="2"/>
  <c r="C2965" i="2"/>
  <c r="A2966" i="2"/>
  <c r="B2966" i="2"/>
  <c r="C2966" i="2"/>
  <c r="A2967" i="2"/>
  <c r="B2967" i="2"/>
  <c r="C2967" i="2"/>
  <c r="A2968" i="2"/>
  <c r="B2968" i="2"/>
  <c r="C2968" i="2"/>
  <c r="A2969" i="2"/>
  <c r="B2969" i="2"/>
  <c r="C2969" i="2"/>
  <c r="A2970" i="2"/>
  <c r="B2970" i="2"/>
  <c r="C2970" i="2"/>
  <c r="A2971" i="2"/>
  <c r="B2971" i="2"/>
  <c r="C2971" i="2"/>
  <c r="A2972" i="2"/>
  <c r="B2972" i="2"/>
  <c r="C2972" i="2"/>
  <c r="A2973" i="2"/>
  <c r="B2973" i="2"/>
  <c r="C2973" i="2"/>
  <c r="A2974" i="2"/>
  <c r="B2974" i="2"/>
  <c r="C2974" i="2"/>
  <c r="A2975" i="2"/>
  <c r="B2975" i="2"/>
  <c r="C2975" i="2"/>
  <c r="A2976" i="2"/>
  <c r="B2976" i="2"/>
  <c r="C2976" i="2"/>
  <c r="A2977" i="2"/>
  <c r="B2977" i="2"/>
  <c r="C2977" i="2"/>
  <c r="A2978" i="2"/>
  <c r="B2978" i="2"/>
  <c r="C2978" i="2"/>
  <c r="A2979" i="2"/>
  <c r="B2979" i="2"/>
  <c r="C2979" i="2"/>
  <c r="A2980" i="2"/>
  <c r="B2980" i="2"/>
  <c r="C2980" i="2"/>
  <c r="A2981" i="2"/>
  <c r="B2981" i="2"/>
  <c r="C2981" i="2"/>
  <c r="A2982" i="2"/>
  <c r="B2982" i="2"/>
  <c r="C2982" i="2"/>
  <c r="A2983" i="2"/>
  <c r="B2983" i="2"/>
  <c r="C2983" i="2"/>
  <c r="A2984" i="2"/>
  <c r="B2984" i="2"/>
  <c r="C2984" i="2"/>
  <c r="A2985" i="2"/>
  <c r="B2985" i="2"/>
  <c r="C2985" i="2"/>
  <c r="A2986" i="2"/>
  <c r="B2986" i="2"/>
  <c r="C2986" i="2"/>
  <c r="A2987" i="2"/>
  <c r="B2987" i="2"/>
  <c r="C2987" i="2"/>
  <c r="A2988" i="2"/>
  <c r="B2988" i="2"/>
  <c r="C2988" i="2"/>
  <c r="A2989" i="2"/>
  <c r="B2989" i="2"/>
  <c r="C2989" i="2"/>
  <c r="A2990" i="2"/>
  <c r="B2990" i="2"/>
  <c r="C2990" i="2"/>
  <c r="A2991" i="2"/>
  <c r="B2991" i="2"/>
  <c r="C2991" i="2"/>
  <c r="A2992" i="2"/>
  <c r="B2992" i="2"/>
  <c r="C2992" i="2"/>
  <c r="A2993" i="2"/>
  <c r="B2993" i="2"/>
  <c r="C2993" i="2"/>
  <c r="A2994" i="2"/>
  <c r="B2994" i="2"/>
  <c r="C2994" i="2"/>
  <c r="A2995" i="2"/>
  <c r="B2995" i="2"/>
  <c r="C2995" i="2"/>
  <c r="A2996" i="2"/>
  <c r="B2996" i="2"/>
  <c r="C2996" i="2"/>
  <c r="A2997" i="2"/>
  <c r="B2997" i="2"/>
  <c r="C2997" i="2"/>
  <c r="A2998" i="2"/>
  <c r="B2998" i="2"/>
  <c r="C2998" i="2"/>
  <c r="A2999" i="2"/>
  <c r="B2999" i="2"/>
  <c r="C2999" i="2"/>
  <c r="A3000" i="2"/>
  <c r="B3000" i="2"/>
  <c r="C3000" i="2"/>
  <c r="A3001" i="2"/>
  <c r="B3001" i="2"/>
  <c r="C3001" i="2"/>
  <c r="A3002" i="2"/>
  <c r="B3002" i="2"/>
  <c r="C3002" i="2"/>
  <c r="A3003" i="2"/>
  <c r="B3003" i="2"/>
  <c r="C3003" i="2"/>
  <c r="A3004" i="2"/>
  <c r="B3004" i="2"/>
  <c r="C3004" i="2"/>
  <c r="A3005" i="2"/>
  <c r="B3005" i="2"/>
  <c r="C3005" i="2"/>
  <c r="A3006" i="2"/>
  <c r="B3006" i="2"/>
  <c r="C3006" i="2"/>
  <c r="A3007" i="2"/>
  <c r="B3007" i="2"/>
  <c r="C3007" i="2"/>
  <c r="A3008" i="2"/>
  <c r="B3008" i="2"/>
  <c r="C3008" i="2"/>
  <c r="A3009" i="2"/>
  <c r="B3009" i="2"/>
  <c r="C3009" i="2"/>
  <c r="A3010" i="2"/>
  <c r="B3010" i="2"/>
  <c r="C3010" i="2"/>
  <c r="A3011" i="2"/>
  <c r="B3011" i="2"/>
  <c r="C3011" i="2"/>
  <c r="A3012" i="2"/>
  <c r="B3012" i="2"/>
  <c r="C3012" i="2"/>
  <c r="A3013" i="2"/>
  <c r="B3013" i="2"/>
  <c r="C3013" i="2"/>
  <c r="A3014" i="2"/>
  <c r="B3014" i="2"/>
  <c r="C3014" i="2"/>
  <c r="A3015" i="2"/>
  <c r="B3015" i="2"/>
  <c r="C3015" i="2"/>
  <c r="A3016" i="2"/>
  <c r="B3016" i="2"/>
  <c r="C3016" i="2"/>
  <c r="A3017" i="2"/>
  <c r="B3017" i="2"/>
  <c r="C3017" i="2"/>
  <c r="A3018" i="2"/>
  <c r="B3018" i="2"/>
  <c r="C3018" i="2"/>
  <c r="A3019" i="2"/>
  <c r="B3019" i="2"/>
  <c r="C3019" i="2"/>
  <c r="A3020" i="2"/>
  <c r="B3020" i="2"/>
  <c r="C3020" i="2"/>
  <c r="A3021" i="2"/>
  <c r="B3021" i="2"/>
  <c r="C3021" i="2"/>
  <c r="A3022" i="2"/>
  <c r="B3022" i="2"/>
  <c r="C3022" i="2"/>
  <c r="A3023" i="2"/>
  <c r="B3023" i="2"/>
  <c r="C3023" i="2"/>
  <c r="A3024" i="2"/>
  <c r="B3024" i="2"/>
  <c r="C3024" i="2"/>
  <c r="A3025" i="2"/>
  <c r="B3025" i="2"/>
  <c r="C3025" i="2"/>
  <c r="A3026" i="2"/>
  <c r="B3026" i="2"/>
  <c r="C3026" i="2"/>
  <c r="A3027" i="2"/>
  <c r="B3027" i="2"/>
  <c r="C3027" i="2"/>
  <c r="A3028" i="2"/>
  <c r="B3028" i="2"/>
  <c r="C3028" i="2"/>
  <c r="A3029" i="2"/>
  <c r="B3029" i="2"/>
  <c r="C3029" i="2"/>
  <c r="A3030" i="2"/>
  <c r="B3030" i="2"/>
  <c r="C3030" i="2"/>
  <c r="A3031" i="2"/>
  <c r="B3031" i="2"/>
  <c r="C3031" i="2"/>
  <c r="A3032" i="2"/>
  <c r="B3032" i="2"/>
  <c r="C3032" i="2"/>
  <c r="A3033" i="2"/>
  <c r="B3033" i="2"/>
  <c r="C3033" i="2"/>
  <c r="A3034" i="2"/>
  <c r="B3034" i="2"/>
  <c r="C3034" i="2"/>
  <c r="A3035" i="2"/>
  <c r="B3035" i="2"/>
  <c r="C3035" i="2"/>
  <c r="A3036" i="2"/>
  <c r="B3036" i="2"/>
  <c r="C3036" i="2"/>
  <c r="A3037" i="2"/>
  <c r="B3037" i="2"/>
  <c r="C3037" i="2"/>
  <c r="A3038" i="2"/>
  <c r="B3038" i="2"/>
  <c r="C3038" i="2"/>
  <c r="A3039" i="2"/>
  <c r="B3039" i="2"/>
  <c r="C3039" i="2"/>
  <c r="A3040" i="2"/>
  <c r="B3040" i="2"/>
  <c r="C3040" i="2"/>
  <c r="A3041" i="2"/>
  <c r="B3041" i="2"/>
  <c r="C3041" i="2"/>
  <c r="A3042" i="2"/>
  <c r="B3042" i="2"/>
  <c r="C3042" i="2"/>
  <c r="A3043" i="2"/>
  <c r="B3043" i="2"/>
  <c r="C3043" i="2"/>
  <c r="A3044" i="2"/>
  <c r="B3044" i="2"/>
  <c r="C3044" i="2"/>
  <c r="A3045" i="2"/>
  <c r="B3045" i="2"/>
  <c r="C3045" i="2"/>
  <c r="A3046" i="2"/>
  <c r="B3046" i="2"/>
  <c r="C3046" i="2"/>
  <c r="A3047" i="2"/>
  <c r="B3047" i="2"/>
  <c r="C3047" i="2"/>
  <c r="A3048" i="2"/>
  <c r="B3048" i="2"/>
  <c r="C3048" i="2"/>
  <c r="A3049" i="2"/>
  <c r="B3049" i="2"/>
  <c r="C3049" i="2"/>
  <c r="A3050" i="2"/>
  <c r="B3050" i="2"/>
  <c r="C3050" i="2"/>
  <c r="A3051" i="2"/>
  <c r="B3051" i="2"/>
  <c r="C3051" i="2"/>
  <c r="A3052" i="2"/>
  <c r="B3052" i="2"/>
  <c r="C3052" i="2"/>
  <c r="A3053" i="2"/>
  <c r="B3053" i="2"/>
  <c r="C3053" i="2"/>
  <c r="A3054" i="2"/>
  <c r="B3054" i="2"/>
  <c r="C3054" i="2"/>
  <c r="A3055" i="2"/>
  <c r="B3055" i="2"/>
  <c r="C3055" i="2"/>
  <c r="A3056" i="2"/>
  <c r="B3056" i="2"/>
  <c r="C3056" i="2"/>
  <c r="A3057" i="2"/>
  <c r="B3057" i="2"/>
  <c r="C3057" i="2"/>
  <c r="A3058" i="2"/>
  <c r="B3058" i="2"/>
  <c r="C3058" i="2"/>
  <c r="A3059" i="2"/>
  <c r="B3059" i="2"/>
  <c r="C3059" i="2"/>
  <c r="A3060" i="2"/>
  <c r="B3060" i="2"/>
  <c r="C3060" i="2"/>
  <c r="A3061" i="2"/>
  <c r="B3061" i="2"/>
  <c r="C3061" i="2"/>
  <c r="A3062" i="2"/>
  <c r="B3062" i="2"/>
  <c r="C3062" i="2"/>
  <c r="A3063" i="2"/>
  <c r="B3063" i="2"/>
  <c r="C3063" i="2"/>
  <c r="A3064" i="2"/>
  <c r="B3064" i="2"/>
  <c r="C3064" i="2"/>
  <c r="A3065" i="2"/>
  <c r="B3065" i="2"/>
  <c r="C3065" i="2"/>
  <c r="A3066" i="2"/>
  <c r="B3066" i="2"/>
  <c r="C3066" i="2"/>
  <c r="A3067" i="2"/>
  <c r="B3067" i="2"/>
  <c r="C3067" i="2"/>
  <c r="A3068" i="2"/>
  <c r="B3068" i="2"/>
  <c r="C3068" i="2"/>
  <c r="A3069" i="2"/>
  <c r="B3069" i="2"/>
  <c r="C3069" i="2"/>
  <c r="A3070" i="2"/>
  <c r="B3070" i="2"/>
  <c r="C3070" i="2"/>
  <c r="A3071" i="2"/>
  <c r="B3071" i="2"/>
  <c r="C3071" i="2"/>
  <c r="A3072" i="2"/>
  <c r="B3072" i="2"/>
  <c r="C3072" i="2"/>
  <c r="A3073" i="2"/>
  <c r="B3073" i="2"/>
  <c r="C3073" i="2"/>
  <c r="A3074" i="2"/>
  <c r="B3074" i="2"/>
  <c r="C3074" i="2"/>
  <c r="A3075" i="2"/>
  <c r="B3075" i="2"/>
  <c r="C3075" i="2"/>
  <c r="A3076" i="2"/>
  <c r="B3076" i="2"/>
  <c r="C3076" i="2"/>
  <c r="A3077" i="2"/>
  <c r="B3077" i="2"/>
  <c r="C3077" i="2"/>
  <c r="A3078" i="2"/>
  <c r="B3078" i="2"/>
  <c r="C3078" i="2"/>
  <c r="A3079" i="2"/>
  <c r="B3079" i="2"/>
  <c r="C3079" i="2"/>
  <c r="A3080" i="2"/>
  <c r="B3080" i="2"/>
  <c r="C3080" i="2"/>
  <c r="A3081" i="2"/>
  <c r="B3081" i="2"/>
  <c r="C3081" i="2"/>
  <c r="A3082" i="2"/>
  <c r="B3082" i="2"/>
  <c r="C3082" i="2"/>
  <c r="A3083" i="2"/>
  <c r="B3083" i="2"/>
  <c r="C3083" i="2"/>
  <c r="A3084" i="2"/>
  <c r="B3084" i="2"/>
  <c r="C3084" i="2"/>
  <c r="A3085" i="2"/>
  <c r="B3085" i="2"/>
  <c r="C3085" i="2"/>
  <c r="A3086" i="2"/>
  <c r="B3086" i="2"/>
  <c r="C3086" i="2"/>
  <c r="A3087" i="2"/>
  <c r="B3087" i="2"/>
  <c r="C3087" i="2"/>
  <c r="A3088" i="2"/>
  <c r="B3088" i="2"/>
  <c r="C3088" i="2"/>
  <c r="A3089" i="2"/>
  <c r="B3089" i="2"/>
  <c r="C3089" i="2"/>
  <c r="A3090" i="2"/>
  <c r="B3090" i="2"/>
  <c r="C3090" i="2"/>
  <c r="A3091" i="2"/>
  <c r="B3091" i="2"/>
  <c r="C3091" i="2"/>
  <c r="A3092" i="2"/>
  <c r="B3092" i="2"/>
  <c r="C3092" i="2"/>
  <c r="A3093" i="2"/>
  <c r="B3093" i="2"/>
  <c r="C3093" i="2"/>
  <c r="A3094" i="2"/>
  <c r="B3094" i="2"/>
  <c r="C3094" i="2"/>
  <c r="A3095" i="2"/>
  <c r="B3095" i="2"/>
  <c r="C3095" i="2"/>
  <c r="A3096" i="2"/>
  <c r="B3096" i="2"/>
  <c r="C3096" i="2"/>
  <c r="A3097" i="2"/>
  <c r="B3097" i="2"/>
  <c r="C3097" i="2"/>
  <c r="A2896" i="2"/>
  <c r="B2896" i="2"/>
  <c r="C2896" i="2"/>
  <c r="L45" i="19" l="1"/>
  <c r="T45" i="19"/>
  <c r="Q45" i="20"/>
  <c r="F45" i="18"/>
  <c r="N45" i="18"/>
  <c r="V45" i="18"/>
  <c r="F45" i="19"/>
  <c r="N45" i="19"/>
  <c r="V45" i="19"/>
  <c r="W45" i="18"/>
  <c r="O45" i="19"/>
  <c r="W45" i="19"/>
  <c r="L45" i="20"/>
  <c r="X45" i="18"/>
  <c r="I45" i="18"/>
  <c r="Q45" i="18"/>
  <c r="I45" i="19"/>
  <c r="Q45" i="19"/>
  <c r="H51" i="20"/>
  <c r="P51" i="20"/>
  <c r="X51" i="20"/>
  <c r="L71" i="20"/>
  <c r="L82" i="20" s="1"/>
  <c r="T71" i="20"/>
  <c r="T82" i="20" s="1"/>
  <c r="L93" i="20"/>
  <c r="L102" i="20" s="1"/>
  <c r="T93" i="20"/>
  <c r="T102" i="20" s="1"/>
  <c r="G51" i="20"/>
  <c r="O51" i="20"/>
  <c r="W51" i="20"/>
  <c r="K71" i="20"/>
  <c r="S71" i="20"/>
  <c r="S82" i="20" s="1"/>
  <c r="K93" i="19"/>
  <c r="K102" i="19" s="1"/>
  <c r="S93" i="19"/>
  <c r="S102" i="19" s="1"/>
  <c r="G13" i="20"/>
  <c r="O13" i="20"/>
  <c r="W13" i="20"/>
  <c r="G19" i="20"/>
  <c r="K38" i="20"/>
  <c r="S38" i="20"/>
  <c r="E93" i="20"/>
  <c r="E102" i="20" s="1"/>
  <c r="M93" i="20"/>
  <c r="M102" i="20" s="1"/>
  <c r="U93" i="20"/>
  <c r="U102" i="20" s="1"/>
  <c r="G38" i="18"/>
  <c r="O38" i="18"/>
  <c r="W38" i="18"/>
  <c r="L51" i="18"/>
  <c r="T51" i="18"/>
  <c r="H71" i="18"/>
  <c r="H82" i="18" s="1"/>
  <c r="X71" i="18"/>
  <c r="X82" i="18" s="1"/>
  <c r="H93" i="18"/>
  <c r="H102" i="18" s="1"/>
  <c r="P93" i="18"/>
  <c r="P102" i="18" s="1"/>
  <c r="X93" i="18"/>
  <c r="X102" i="18" s="1"/>
  <c r="L13" i="19"/>
  <c r="T13" i="19"/>
  <c r="L19" i="19"/>
  <c r="T19" i="19"/>
  <c r="H38" i="19"/>
  <c r="P38" i="19"/>
  <c r="X38" i="19"/>
  <c r="K51" i="19"/>
  <c r="S51" i="19"/>
  <c r="W51" i="19"/>
  <c r="G71" i="19"/>
  <c r="G82" i="19" s="1"/>
  <c r="O71" i="19"/>
  <c r="O82" i="19" s="1"/>
  <c r="W71" i="19"/>
  <c r="W82" i="19" s="1"/>
  <c r="K71" i="19"/>
  <c r="K82" i="19" s="1"/>
  <c r="S71" i="19"/>
  <c r="S82" i="19" s="1"/>
  <c r="J38" i="18"/>
  <c r="J51" i="18"/>
  <c r="R51" i="18"/>
  <c r="V51" i="18"/>
  <c r="F71" i="18"/>
  <c r="F82" i="18" s="1"/>
  <c r="N71" i="18"/>
  <c r="N82" i="18" s="1"/>
  <c r="V71" i="18"/>
  <c r="V82" i="18" s="1"/>
  <c r="J71" i="18"/>
  <c r="J82" i="18" s="1"/>
  <c r="R71" i="18"/>
  <c r="R82" i="18" s="1"/>
  <c r="R38" i="18"/>
  <c r="F13" i="18"/>
  <c r="F19" i="18"/>
  <c r="N19" i="18"/>
  <c r="V19" i="18"/>
  <c r="J51" i="20"/>
  <c r="V13" i="18"/>
  <c r="J51" i="19"/>
  <c r="R51" i="19"/>
  <c r="F71" i="19"/>
  <c r="F82" i="19" s="1"/>
  <c r="N71" i="19"/>
  <c r="N82" i="19" s="1"/>
  <c r="V71" i="19"/>
  <c r="V82" i="19" s="1"/>
  <c r="J71" i="19"/>
  <c r="J82" i="19" s="1"/>
  <c r="R71" i="19"/>
  <c r="R82" i="19" s="1"/>
  <c r="E93" i="19"/>
  <c r="E102" i="19" s="1"/>
  <c r="M93" i="19"/>
  <c r="M102" i="19" s="1"/>
  <c r="U93" i="19"/>
  <c r="U102" i="19" s="1"/>
  <c r="I13" i="20"/>
  <c r="Q13" i="20"/>
  <c r="I19" i="20"/>
  <c r="Q19" i="20"/>
  <c r="E19" i="20"/>
  <c r="M19" i="20"/>
  <c r="U19" i="20"/>
  <c r="E38" i="20"/>
  <c r="M38" i="20"/>
  <c r="U38" i="20"/>
  <c r="N13" i="18"/>
  <c r="T45" i="18"/>
  <c r="G51" i="19"/>
  <c r="O51" i="19"/>
  <c r="P71" i="18"/>
  <c r="P82" i="18" s="1"/>
  <c r="F51" i="18"/>
  <c r="N51" i="18"/>
  <c r="M13" i="18"/>
  <c r="I38" i="18"/>
  <c r="Q38" i="18"/>
  <c r="K51" i="18"/>
  <c r="S51" i="18"/>
  <c r="G71" i="18"/>
  <c r="G82" i="18" s="1"/>
  <c r="O71" i="18"/>
  <c r="O82" i="18" s="1"/>
  <c r="W71" i="18"/>
  <c r="W82" i="18" s="1"/>
  <c r="G93" i="18"/>
  <c r="G102" i="18" s="1"/>
  <c r="O93" i="18"/>
  <c r="O102" i="18" s="1"/>
  <c r="W93" i="18"/>
  <c r="W102" i="18" s="1"/>
  <c r="K13" i="19"/>
  <c r="S13" i="19"/>
  <c r="G38" i="19"/>
  <c r="O38" i="19"/>
  <c r="W38" i="19"/>
  <c r="L93" i="19"/>
  <c r="L102" i="19" s="1"/>
  <c r="T93" i="19"/>
  <c r="T102" i="19" s="1"/>
  <c r="H13" i="20"/>
  <c r="P13" i="20"/>
  <c r="X13" i="20"/>
  <c r="H19" i="20"/>
  <c r="P19" i="20"/>
  <c r="X19" i="20"/>
  <c r="L38" i="20"/>
  <c r="T38" i="20"/>
  <c r="E13" i="18"/>
  <c r="U13" i="18"/>
  <c r="G13" i="18"/>
  <c r="O13" i="18"/>
  <c r="W13" i="18"/>
  <c r="K38" i="18"/>
  <c r="S38" i="18"/>
  <c r="E51" i="18"/>
  <c r="M51" i="18"/>
  <c r="U51" i="18"/>
  <c r="I51" i="18"/>
  <c r="Q51" i="18"/>
  <c r="I71" i="18"/>
  <c r="I82" i="18" s="1"/>
  <c r="Q71" i="18"/>
  <c r="Q82" i="18" s="1"/>
  <c r="E71" i="18"/>
  <c r="E82" i="18" s="1"/>
  <c r="M71" i="18"/>
  <c r="M82" i="18" s="1"/>
  <c r="U71" i="18"/>
  <c r="U82" i="18" s="1"/>
  <c r="I93" i="18"/>
  <c r="I102" i="18" s="1"/>
  <c r="Q93" i="18"/>
  <c r="Q102" i="18" s="1"/>
  <c r="E13" i="19"/>
  <c r="M13" i="19"/>
  <c r="U13" i="19"/>
  <c r="I38" i="19"/>
  <c r="Q38" i="19"/>
  <c r="F93" i="19"/>
  <c r="F102" i="19" s="1"/>
  <c r="N93" i="19"/>
  <c r="N102" i="19" s="1"/>
  <c r="V93" i="19"/>
  <c r="V102" i="19" s="1"/>
  <c r="J13" i="20"/>
  <c r="R13" i="20"/>
  <c r="J19" i="20"/>
  <c r="R19" i="20"/>
  <c r="F19" i="20"/>
  <c r="N19" i="20"/>
  <c r="V19" i="20"/>
  <c r="F38" i="20"/>
  <c r="N38" i="20"/>
  <c r="V38" i="20"/>
  <c r="F93" i="20"/>
  <c r="F102" i="20" s="1"/>
  <c r="N93" i="20"/>
  <c r="N102" i="20" s="1"/>
  <c r="V93" i="20"/>
  <c r="V102" i="20" s="1"/>
  <c r="H13" i="18"/>
  <c r="H19" i="18"/>
  <c r="P19" i="18"/>
  <c r="X19" i="18"/>
  <c r="L38" i="18"/>
  <c r="T38" i="18"/>
  <c r="J93" i="18"/>
  <c r="J102" i="18" s="1"/>
  <c r="R93" i="18"/>
  <c r="R102" i="18" s="1"/>
  <c r="F13" i="19"/>
  <c r="N13" i="19"/>
  <c r="V13" i="19"/>
  <c r="F19" i="19"/>
  <c r="N19" i="19"/>
  <c r="V19" i="19"/>
  <c r="J19" i="19"/>
  <c r="R19" i="19"/>
  <c r="J38" i="19"/>
  <c r="R38" i="19"/>
  <c r="L51" i="20"/>
  <c r="T51" i="20"/>
  <c r="H71" i="20"/>
  <c r="H82" i="20" s="1"/>
  <c r="P71" i="20"/>
  <c r="P82" i="20" s="1"/>
  <c r="X71" i="20"/>
  <c r="X82" i="20" s="1"/>
  <c r="G93" i="20"/>
  <c r="G102" i="20" s="1"/>
  <c r="O93" i="20"/>
  <c r="O102" i="20" s="1"/>
  <c r="W93" i="20"/>
  <c r="W102" i="20" s="1"/>
  <c r="X13" i="18"/>
  <c r="X45" i="20"/>
  <c r="P13" i="18"/>
  <c r="J13" i="18"/>
  <c r="R13" i="18"/>
  <c r="F38" i="18"/>
  <c r="N38" i="18"/>
  <c r="V38" i="18"/>
  <c r="H51" i="18"/>
  <c r="P51" i="18"/>
  <c r="L93" i="18"/>
  <c r="L102" i="18" s="1"/>
  <c r="T93" i="18"/>
  <c r="T102" i="18" s="1"/>
  <c r="H13" i="19"/>
  <c r="P13" i="19"/>
  <c r="X13" i="19"/>
  <c r="H19" i="19"/>
  <c r="P19" i="19"/>
  <c r="X19" i="19"/>
  <c r="L38" i="19"/>
  <c r="T38" i="19"/>
  <c r="J45" i="20"/>
  <c r="F51" i="20"/>
  <c r="N51" i="20"/>
  <c r="V51" i="20"/>
  <c r="J71" i="20"/>
  <c r="J82" i="20" s="1"/>
  <c r="R71" i="20"/>
  <c r="R82" i="20" s="1"/>
  <c r="H93" i="19"/>
  <c r="H102" i="19" s="1"/>
  <c r="P93" i="19"/>
  <c r="P102" i="19" s="1"/>
  <c r="X93" i="19"/>
  <c r="X102" i="19" s="1"/>
  <c r="L13" i="20"/>
  <c r="T13" i="20"/>
  <c r="L19" i="20"/>
  <c r="T19" i="20"/>
  <c r="H38" i="20"/>
  <c r="P38" i="20"/>
  <c r="X38" i="20"/>
  <c r="P45" i="20"/>
  <c r="K13" i="18"/>
  <c r="S13" i="18"/>
  <c r="X51" i="18"/>
  <c r="L71" i="18"/>
  <c r="L82" i="18" s="1"/>
  <c r="T71" i="18"/>
  <c r="T82" i="18" s="1"/>
  <c r="E93" i="18"/>
  <c r="E102" i="18" s="1"/>
  <c r="M93" i="18"/>
  <c r="M102" i="18" s="1"/>
  <c r="U93" i="18"/>
  <c r="U102" i="18" s="1"/>
  <c r="I13" i="19"/>
  <c r="Q13" i="19"/>
  <c r="I19" i="19"/>
  <c r="Q19" i="19"/>
  <c r="E19" i="19"/>
  <c r="M19" i="19"/>
  <c r="U19" i="19"/>
  <c r="E38" i="19"/>
  <c r="M38" i="19"/>
  <c r="U38" i="19"/>
  <c r="I93" i="19"/>
  <c r="I102" i="19" s="1"/>
  <c r="Q93" i="19"/>
  <c r="Q102" i="19" s="1"/>
  <c r="E13" i="20"/>
  <c r="M13" i="20"/>
  <c r="U13" i="20"/>
  <c r="I38" i="20"/>
  <c r="Q38" i="20"/>
  <c r="E51" i="20"/>
  <c r="M51" i="20"/>
  <c r="U51" i="20"/>
  <c r="I51" i="20"/>
  <c r="Q51" i="20"/>
  <c r="I71" i="20"/>
  <c r="I82" i="20" s="1"/>
  <c r="Q71" i="20"/>
  <c r="Q82" i="20" s="1"/>
  <c r="E71" i="20"/>
  <c r="E82" i="20" s="1"/>
  <c r="M71" i="20"/>
  <c r="M82" i="20" s="1"/>
  <c r="U71" i="20"/>
  <c r="U82" i="20" s="1"/>
  <c r="K93" i="20"/>
  <c r="K102" i="20" s="1"/>
  <c r="S93" i="20"/>
  <c r="S102" i="20" s="1"/>
  <c r="L13" i="18"/>
  <c r="T13" i="18"/>
  <c r="L19" i="18"/>
  <c r="T19" i="18"/>
  <c r="H38" i="18"/>
  <c r="P38" i="18"/>
  <c r="X38" i="18"/>
  <c r="F93" i="18"/>
  <c r="F102" i="18" s="1"/>
  <c r="N93" i="18"/>
  <c r="N102" i="18" s="1"/>
  <c r="V93" i="18"/>
  <c r="V102" i="18" s="1"/>
  <c r="J13" i="19"/>
  <c r="R13" i="19"/>
  <c r="F38" i="19"/>
  <c r="N38" i="19"/>
  <c r="V38" i="19"/>
  <c r="H51" i="19"/>
  <c r="P51" i="19"/>
  <c r="X51" i="19"/>
  <c r="L51" i="19"/>
  <c r="T51" i="19"/>
  <c r="L71" i="19"/>
  <c r="L82" i="19" s="1"/>
  <c r="T71" i="19"/>
  <c r="T82" i="19" s="1"/>
  <c r="H71" i="19"/>
  <c r="H82" i="19" s="1"/>
  <c r="P71" i="19"/>
  <c r="P82" i="19" s="1"/>
  <c r="X71" i="19"/>
  <c r="X82" i="19" s="1"/>
  <c r="J93" i="19"/>
  <c r="J102" i="19" s="1"/>
  <c r="R93" i="19"/>
  <c r="R102" i="19" s="1"/>
  <c r="F13" i="20"/>
  <c r="N13" i="20"/>
  <c r="V13" i="20"/>
  <c r="J38" i="20"/>
  <c r="R38" i="20"/>
  <c r="J19" i="18"/>
  <c r="R19" i="18"/>
  <c r="G51" i="18"/>
  <c r="O51" i="18"/>
  <c r="W51" i="18"/>
  <c r="K71" i="18"/>
  <c r="K82" i="18" s="1"/>
  <c r="S71" i="18"/>
  <c r="S82" i="18" s="1"/>
  <c r="F51" i="19"/>
  <c r="N51" i="19"/>
  <c r="V51" i="19"/>
  <c r="G19" i="18"/>
  <c r="O19" i="18"/>
  <c r="W19" i="18"/>
  <c r="K19" i="18"/>
  <c r="S19" i="18"/>
  <c r="R51" i="20"/>
  <c r="F71" i="20"/>
  <c r="F82" i="20" s="1"/>
  <c r="N71" i="20"/>
  <c r="N82" i="20" s="1"/>
  <c r="V71" i="20"/>
  <c r="V82" i="20" s="1"/>
  <c r="H93" i="20"/>
  <c r="H102" i="20" s="1"/>
  <c r="P93" i="20"/>
  <c r="P102" i="20" s="1"/>
  <c r="X93" i="20"/>
  <c r="X102" i="20" s="1"/>
  <c r="I13" i="18"/>
  <c r="Q13" i="18"/>
  <c r="I19" i="18"/>
  <c r="Q19" i="18"/>
  <c r="E19" i="18"/>
  <c r="M19" i="18"/>
  <c r="U19" i="18"/>
  <c r="E38" i="18"/>
  <c r="M38" i="18"/>
  <c r="U38" i="18"/>
  <c r="K93" i="18"/>
  <c r="K102" i="18" s="1"/>
  <c r="S93" i="18"/>
  <c r="S102" i="18" s="1"/>
  <c r="G13" i="19"/>
  <c r="O13" i="19"/>
  <c r="W13" i="19"/>
  <c r="G19" i="19"/>
  <c r="O19" i="19"/>
  <c r="W19" i="19"/>
  <c r="K19" i="19"/>
  <c r="S19" i="19"/>
  <c r="K38" i="19"/>
  <c r="S38" i="19"/>
  <c r="E51" i="19"/>
  <c r="M51" i="19"/>
  <c r="U51" i="19"/>
  <c r="I51" i="19"/>
  <c r="Q51" i="19"/>
  <c r="I71" i="19"/>
  <c r="I82" i="19" s="1"/>
  <c r="Q71" i="19"/>
  <c r="Q82" i="19" s="1"/>
  <c r="E71" i="19"/>
  <c r="E82" i="19" s="1"/>
  <c r="M71" i="19"/>
  <c r="M82" i="19" s="1"/>
  <c r="U71" i="19"/>
  <c r="U82" i="19" s="1"/>
  <c r="G93" i="19"/>
  <c r="G102" i="19" s="1"/>
  <c r="O93" i="19"/>
  <c r="O102" i="19" s="1"/>
  <c r="W93" i="19"/>
  <c r="W102" i="19" s="1"/>
  <c r="K13" i="20"/>
  <c r="S13" i="20"/>
  <c r="K19" i="20"/>
  <c r="S19" i="20"/>
  <c r="O19" i="20"/>
  <c r="W19" i="20"/>
  <c r="G38" i="20"/>
  <c r="O38" i="20"/>
  <c r="W38" i="20"/>
  <c r="W45" i="20"/>
  <c r="K51" i="20"/>
  <c r="S51" i="20"/>
  <c r="G71" i="20"/>
  <c r="G82" i="20" s="1"/>
  <c r="O71" i="20"/>
  <c r="O82" i="20" s="1"/>
  <c r="W71" i="20"/>
  <c r="W82" i="20" s="1"/>
  <c r="I93" i="20"/>
  <c r="I102" i="20" s="1"/>
  <c r="Q93" i="20"/>
  <c r="Q102" i="20" s="1"/>
  <c r="K82" i="20"/>
  <c r="E45" i="20"/>
  <c r="M45" i="20"/>
  <c r="U45" i="20"/>
  <c r="F45" i="20"/>
  <c r="N45" i="20"/>
  <c r="V45" i="20"/>
  <c r="G45" i="20"/>
  <c r="O45" i="20"/>
  <c r="H45" i="20"/>
  <c r="J45" i="19"/>
  <c r="R45" i="19"/>
  <c r="K45" i="19"/>
  <c r="S45" i="19"/>
  <c r="E45" i="19"/>
  <c r="M45" i="19"/>
  <c r="U45" i="19"/>
  <c r="H45" i="19"/>
  <c r="P45" i="19"/>
  <c r="X45" i="19"/>
  <c r="J45" i="18"/>
  <c r="R45" i="18"/>
  <c r="K45" i="18"/>
  <c r="S45" i="18"/>
  <c r="L45" i="18"/>
  <c r="E45" i="18"/>
  <c r="M45" i="18"/>
  <c r="U45" i="18"/>
  <c r="A2697" i="2"/>
  <c r="B2697" i="2"/>
  <c r="C2697" i="2"/>
  <c r="A2698" i="2"/>
  <c r="B2698" i="2"/>
  <c r="C2698" i="2"/>
  <c r="A2699" i="2"/>
  <c r="B2699" i="2"/>
  <c r="C2699" i="2"/>
  <c r="A2700" i="2"/>
  <c r="B2700" i="2"/>
  <c r="C2700" i="2"/>
  <c r="A2701" i="2"/>
  <c r="B2701" i="2"/>
  <c r="C2701" i="2"/>
  <c r="A2702" i="2"/>
  <c r="B2702" i="2"/>
  <c r="C2702" i="2"/>
  <c r="A2703" i="2"/>
  <c r="B2703" i="2"/>
  <c r="C2703" i="2"/>
  <c r="A2704" i="2"/>
  <c r="B2704" i="2"/>
  <c r="C2704" i="2"/>
  <c r="A2705" i="2"/>
  <c r="B2705" i="2"/>
  <c r="C2705" i="2"/>
  <c r="A2706" i="2"/>
  <c r="B2706" i="2"/>
  <c r="C2706" i="2"/>
  <c r="A2707" i="2"/>
  <c r="B2707" i="2"/>
  <c r="C2707" i="2"/>
  <c r="A2708" i="2"/>
  <c r="B2708" i="2"/>
  <c r="C2708" i="2"/>
  <c r="A2709" i="2"/>
  <c r="B2709" i="2"/>
  <c r="C2709" i="2"/>
  <c r="A2710" i="2"/>
  <c r="B2710" i="2"/>
  <c r="C2710" i="2"/>
  <c r="A2711" i="2"/>
  <c r="B2711" i="2"/>
  <c r="C2711" i="2"/>
  <c r="A2712" i="2"/>
  <c r="B2712" i="2"/>
  <c r="C2712" i="2"/>
  <c r="A2713" i="2"/>
  <c r="B2713" i="2"/>
  <c r="C2713" i="2"/>
  <c r="A2714" i="2"/>
  <c r="B2714" i="2"/>
  <c r="C2714" i="2"/>
  <c r="A2715" i="2"/>
  <c r="B2715" i="2"/>
  <c r="C2715" i="2"/>
  <c r="A2716" i="2"/>
  <c r="B2716" i="2"/>
  <c r="C2716" i="2"/>
  <c r="A2717" i="2"/>
  <c r="B2717" i="2"/>
  <c r="C2717" i="2"/>
  <c r="A2718" i="2"/>
  <c r="B2718" i="2"/>
  <c r="C2718" i="2"/>
  <c r="A2719" i="2"/>
  <c r="B2719" i="2"/>
  <c r="C2719" i="2"/>
  <c r="A2720" i="2"/>
  <c r="B2720" i="2"/>
  <c r="C2720" i="2"/>
  <c r="A2721" i="2"/>
  <c r="B2721" i="2"/>
  <c r="C2721" i="2"/>
  <c r="A2722" i="2"/>
  <c r="B2722" i="2"/>
  <c r="C2722" i="2"/>
  <c r="A2723" i="2"/>
  <c r="B2723" i="2"/>
  <c r="C2723" i="2"/>
  <c r="A2724" i="2"/>
  <c r="B2724" i="2"/>
  <c r="C2724" i="2"/>
  <c r="A2725" i="2"/>
  <c r="B2725" i="2"/>
  <c r="C2725" i="2"/>
  <c r="A2726" i="2"/>
  <c r="B2726" i="2"/>
  <c r="C2726" i="2"/>
  <c r="A2727" i="2"/>
  <c r="B2727" i="2"/>
  <c r="C2727" i="2"/>
  <c r="A2728" i="2"/>
  <c r="B2728" i="2"/>
  <c r="C2728" i="2"/>
  <c r="A2729" i="2"/>
  <c r="B2729" i="2"/>
  <c r="C2729" i="2"/>
  <c r="A2730" i="2"/>
  <c r="B2730" i="2"/>
  <c r="C2730" i="2"/>
  <c r="A2731" i="2"/>
  <c r="B2731" i="2"/>
  <c r="C2731" i="2"/>
  <c r="A2732" i="2"/>
  <c r="B2732" i="2"/>
  <c r="C2732" i="2"/>
  <c r="A2733" i="2"/>
  <c r="B2733" i="2"/>
  <c r="C2733" i="2"/>
  <c r="A2734" i="2"/>
  <c r="B2734" i="2"/>
  <c r="C2734" i="2"/>
  <c r="A2735" i="2"/>
  <c r="B2735" i="2"/>
  <c r="C2735" i="2"/>
  <c r="A2736" i="2"/>
  <c r="B2736" i="2"/>
  <c r="C2736" i="2"/>
  <c r="A2737" i="2"/>
  <c r="B2737" i="2"/>
  <c r="C2737" i="2"/>
  <c r="A2738" i="2"/>
  <c r="B2738" i="2"/>
  <c r="C2738" i="2"/>
  <c r="A2739" i="2"/>
  <c r="B2739" i="2"/>
  <c r="C2739" i="2"/>
  <c r="A2740" i="2"/>
  <c r="B2740" i="2"/>
  <c r="C2740" i="2"/>
  <c r="A2741" i="2"/>
  <c r="B2741" i="2"/>
  <c r="C2741" i="2"/>
  <c r="A2742" i="2"/>
  <c r="B2742" i="2"/>
  <c r="C2742" i="2"/>
  <c r="A2743" i="2"/>
  <c r="B2743" i="2"/>
  <c r="C2743" i="2"/>
  <c r="A2744" i="2"/>
  <c r="B2744" i="2"/>
  <c r="C2744" i="2"/>
  <c r="A2745" i="2"/>
  <c r="B2745" i="2"/>
  <c r="C2745" i="2"/>
  <c r="A2746" i="2"/>
  <c r="B2746" i="2"/>
  <c r="C2746" i="2"/>
  <c r="A2747" i="2"/>
  <c r="B2747" i="2"/>
  <c r="C2747" i="2"/>
  <c r="A2748" i="2"/>
  <c r="B2748" i="2"/>
  <c r="C2748" i="2"/>
  <c r="A2749" i="2"/>
  <c r="B2749" i="2"/>
  <c r="C2749" i="2"/>
  <c r="A2750" i="2"/>
  <c r="B2750" i="2"/>
  <c r="C2750" i="2"/>
  <c r="A2751" i="2"/>
  <c r="B2751" i="2"/>
  <c r="C2751" i="2"/>
  <c r="A2752" i="2"/>
  <c r="B2752" i="2"/>
  <c r="C2752" i="2"/>
  <c r="A2753" i="2"/>
  <c r="B2753" i="2"/>
  <c r="C2753" i="2"/>
  <c r="A2754" i="2"/>
  <c r="B2754" i="2"/>
  <c r="C2754" i="2"/>
  <c r="A2755" i="2"/>
  <c r="B2755" i="2"/>
  <c r="C2755" i="2"/>
  <c r="A2756" i="2"/>
  <c r="B2756" i="2"/>
  <c r="C2756" i="2"/>
  <c r="A2757" i="2"/>
  <c r="B2757" i="2"/>
  <c r="C2757" i="2"/>
  <c r="A2758" i="2"/>
  <c r="B2758" i="2"/>
  <c r="C2758" i="2"/>
  <c r="A2759" i="2"/>
  <c r="B2759" i="2"/>
  <c r="C2759" i="2"/>
  <c r="A2760" i="2"/>
  <c r="B2760" i="2"/>
  <c r="C2760" i="2"/>
  <c r="A2761" i="2"/>
  <c r="B2761" i="2"/>
  <c r="C2761" i="2"/>
  <c r="A2762" i="2"/>
  <c r="B2762" i="2"/>
  <c r="C2762" i="2"/>
  <c r="A2763" i="2"/>
  <c r="B2763" i="2"/>
  <c r="C2763" i="2"/>
  <c r="A2764" i="2"/>
  <c r="B2764" i="2"/>
  <c r="C2764" i="2"/>
  <c r="A2765" i="2"/>
  <c r="B2765" i="2"/>
  <c r="C2765" i="2"/>
  <c r="A2766" i="2"/>
  <c r="B2766" i="2"/>
  <c r="C2766" i="2"/>
  <c r="A2767" i="2"/>
  <c r="B2767" i="2"/>
  <c r="C2767" i="2"/>
  <c r="A2768" i="2"/>
  <c r="B2768" i="2"/>
  <c r="C2768" i="2"/>
  <c r="A2769" i="2"/>
  <c r="B2769" i="2"/>
  <c r="C2769" i="2"/>
  <c r="A2770" i="2"/>
  <c r="B2770" i="2"/>
  <c r="C2770" i="2"/>
  <c r="A2771" i="2"/>
  <c r="B2771" i="2"/>
  <c r="C2771" i="2"/>
  <c r="A2772" i="2"/>
  <c r="B2772" i="2"/>
  <c r="C2772" i="2"/>
  <c r="A2773" i="2"/>
  <c r="B2773" i="2"/>
  <c r="C2773" i="2"/>
  <c r="A2774" i="2"/>
  <c r="B2774" i="2"/>
  <c r="C2774" i="2"/>
  <c r="A2775" i="2"/>
  <c r="B2775" i="2"/>
  <c r="C2775" i="2"/>
  <c r="A2776" i="2"/>
  <c r="B2776" i="2"/>
  <c r="C2776" i="2"/>
  <c r="A2777" i="2"/>
  <c r="B2777" i="2"/>
  <c r="C2777" i="2"/>
  <c r="A2778" i="2"/>
  <c r="B2778" i="2"/>
  <c r="C2778" i="2"/>
  <c r="A2779" i="2"/>
  <c r="B2779" i="2"/>
  <c r="C2779" i="2"/>
  <c r="A2780" i="2"/>
  <c r="B2780" i="2"/>
  <c r="C2780" i="2"/>
  <c r="A2781" i="2"/>
  <c r="B2781" i="2"/>
  <c r="C2781" i="2"/>
  <c r="A2782" i="2"/>
  <c r="B2782" i="2"/>
  <c r="C2782" i="2"/>
  <c r="A2783" i="2"/>
  <c r="B2783" i="2"/>
  <c r="C2783" i="2"/>
  <c r="A2784" i="2"/>
  <c r="B2784" i="2"/>
  <c r="C2784" i="2"/>
  <c r="A2785" i="2"/>
  <c r="B2785" i="2"/>
  <c r="C2785" i="2"/>
  <c r="A2786" i="2"/>
  <c r="B2786" i="2"/>
  <c r="C2786" i="2"/>
  <c r="A2787" i="2"/>
  <c r="B2787" i="2"/>
  <c r="C2787" i="2"/>
  <c r="A2788" i="2"/>
  <c r="B2788" i="2"/>
  <c r="C2788" i="2"/>
  <c r="A2789" i="2"/>
  <c r="B2789" i="2"/>
  <c r="C2789" i="2"/>
  <c r="A2790" i="2"/>
  <c r="B2790" i="2"/>
  <c r="C2790" i="2"/>
  <c r="A2791" i="2"/>
  <c r="B2791" i="2"/>
  <c r="C2791" i="2"/>
  <c r="A2792" i="2"/>
  <c r="B2792" i="2"/>
  <c r="C2792" i="2"/>
  <c r="A2793" i="2"/>
  <c r="B2793" i="2"/>
  <c r="C2793" i="2"/>
  <c r="A2794" i="2"/>
  <c r="B2794" i="2"/>
  <c r="C2794" i="2"/>
  <c r="A2795" i="2"/>
  <c r="B2795" i="2"/>
  <c r="C2795" i="2"/>
  <c r="A2796" i="2"/>
  <c r="B2796" i="2"/>
  <c r="C2796" i="2"/>
  <c r="A2797" i="2"/>
  <c r="B2797" i="2"/>
  <c r="C2797" i="2"/>
  <c r="A2798" i="2"/>
  <c r="B2798" i="2"/>
  <c r="C2798" i="2"/>
  <c r="A2799" i="2"/>
  <c r="B2799" i="2"/>
  <c r="C2799" i="2"/>
  <c r="A2800" i="2"/>
  <c r="B2800" i="2"/>
  <c r="C2800" i="2"/>
  <c r="A2801" i="2"/>
  <c r="B2801" i="2"/>
  <c r="C2801" i="2"/>
  <c r="A2802" i="2"/>
  <c r="B2802" i="2"/>
  <c r="C2802" i="2"/>
  <c r="A2803" i="2"/>
  <c r="B2803" i="2"/>
  <c r="C2803" i="2"/>
  <c r="A2804" i="2"/>
  <c r="B2804" i="2"/>
  <c r="C2804" i="2"/>
  <c r="A2805" i="2"/>
  <c r="B2805" i="2"/>
  <c r="C2805" i="2"/>
  <c r="A2806" i="2"/>
  <c r="B2806" i="2"/>
  <c r="C2806" i="2"/>
  <c r="A2807" i="2"/>
  <c r="B2807" i="2"/>
  <c r="C2807" i="2"/>
  <c r="A2808" i="2"/>
  <c r="B2808" i="2"/>
  <c r="C2808" i="2"/>
  <c r="A2809" i="2"/>
  <c r="B2809" i="2"/>
  <c r="C2809" i="2"/>
  <c r="A2810" i="2"/>
  <c r="B2810" i="2"/>
  <c r="C2810" i="2"/>
  <c r="A2811" i="2"/>
  <c r="B2811" i="2"/>
  <c r="C2811" i="2"/>
  <c r="A2812" i="2"/>
  <c r="B2812" i="2"/>
  <c r="C2812" i="2"/>
  <c r="A2813" i="2"/>
  <c r="B2813" i="2"/>
  <c r="C2813" i="2"/>
  <c r="A2814" i="2"/>
  <c r="B2814" i="2"/>
  <c r="C2814" i="2"/>
  <c r="A2815" i="2"/>
  <c r="B2815" i="2"/>
  <c r="C2815" i="2"/>
  <c r="A2816" i="2"/>
  <c r="B2816" i="2"/>
  <c r="C2816" i="2"/>
  <c r="A2817" i="2"/>
  <c r="B2817" i="2"/>
  <c r="C2817" i="2"/>
  <c r="A2818" i="2"/>
  <c r="B2818" i="2"/>
  <c r="C2818" i="2"/>
  <c r="A2819" i="2"/>
  <c r="B2819" i="2"/>
  <c r="C2819" i="2"/>
  <c r="A2820" i="2"/>
  <c r="B2820" i="2"/>
  <c r="C2820" i="2"/>
  <c r="A2821" i="2"/>
  <c r="B2821" i="2"/>
  <c r="C2821" i="2"/>
  <c r="A2822" i="2"/>
  <c r="B2822" i="2"/>
  <c r="C2822" i="2"/>
  <c r="A2823" i="2"/>
  <c r="B2823" i="2"/>
  <c r="C2823" i="2"/>
  <c r="A2824" i="2"/>
  <c r="B2824" i="2"/>
  <c r="C2824" i="2"/>
  <c r="A2825" i="2"/>
  <c r="B2825" i="2"/>
  <c r="C2825" i="2"/>
  <c r="A2826" i="2"/>
  <c r="B2826" i="2"/>
  <c r="C2826" i="2"/>
  <c r="A2827" i="2"/>
  <c r="B2827" i="2"/>
  <c r="C2827" i="2"/>
  <c r="A2828" i="2"/>
  <c r="B2828" i="2"/>
  <c r="C2828" i="2"/>
  <c r="A2829" i="2"/>
  <c r="B2829" i="2"/>
  <c r="C2829" i="2"/>
  <c r="A2830" i="2"/>
  <c r="B2830" i="2"/>
  <c r="C2830" i="2"/>
  <c r="A2831" i="2"/>
  <c r="B2831" i="2"/>
  <c r="C2831" i="2"/>
  <c r="A2832" i="2"/>
  <c r="B2832" i="2"/>
  <c r="C2832" i="2"/>
  <c r="A2833" i="2"/>
  <c r="B2833" i="2"/>
  <c r="C2833" i="2"/>
  <c r="A2834" i="2"/>
  <c r="B2834" i="2"/>
  <c r="C2834" i="2"/>
  <c r="A2835" i="2"/>
  <c r="B2835" i="2"/>
  <c r="C2835" i="2"/>
  <c r="A2836" i="2"/>
  <c r="B2836" i="2"/>
  <c r="C2836" i="2"/>
  <c r="A2837" i="2"/>
  <c r="B2837" i="2"/>
  <c r="C2837" i="2"/>
  <c r="A2838" i="2"/>
  <c r="B2838" i="2"/>
  <c r="C2838" i="2"/>
  <c r="A2839" i="2"/>
  <c r="B2839" i="2"/>
  <c r="C2839" i="2"/>
  <c r="A2840" i="2"/>
  <c r="B2840" i="2"/>
  <c r="C2840" i="2"/>
  <c r="A2841" i="2"/>
  <c r="B2841" i="2"/>
  <c r="C2841" i="2"/>
  <c r="A2842" i="2"/>
  <c r="B2842" i="2"/>
  <c r="C2842" i="2"/>
  <c r="A2843" i="2"/>
  <c r="B2843" i="2"/>
  <c r="C2843" i="2"/>
  <c r="A2844" i="2"/>
  <c r="B2844" i="2"/>
  <c r="C2844" i="2"/>
  <c r="A2845" i="2"/>
  <c r="B2845" i="2"/>
  <c r="C2845" i="2"/>
  <c r="A2846" i="2"/>
  <c r="B2846" i="2"/>
  <c r="C2846" i="2"/>
  <c r="A2847" i="2"/>
  <c r="B2847" i="2"/>
  <c r="C2847" i="2"/>
  <c r="A2848" i="2"/>
  <c r="B2848" i="2"/>
  <c r="C2848" i="2"/>
  <c r="A2849" i="2"/>
  <c r="B2849" i="2"/>
  <c r="C2849" i="2"/>
  <c r="A2850" i="2"/>
  <c r="B2850" i="2"/>
  <c r="C2850" i="2"/>
  <c r="A2851" i="2"/>
  <c r="B2851" i="2"/>
  <c r="C2851" i="2"/>
  <c r="A2852" i="2"/>
  <c r="B2852" i="2"/>
  <c r="C2852" i="2"/>
  <c r="A2853" i="2"/>
  <c r="B2853" i="2"/>
  <c r="C2853" i="2"/>
  <c r="A2854" i="2"/>
  <c r="B2854" i="2"/>
  <c r="C2854" i="2"/>
  <c r="A2855" i="2"/>
  <c r="B2855" i="2"/>
  <c r="C2855" i="2"/>
  <c r="A2856" i="2"/>
  <c r="B2856" i="2"/>
  <c r="C2856" i="2"/>
  <c r="A2857" i="2"/>
  <c r="B2857" i="2"/>
  <c r="C2857" i="2"/>
  <c r="A2858" i="2"/>
  <c r="B2858" i="2"/>
  <c r="C2858" i="2"/>
  <c r="A2859" i="2"/>
  <c r="B2859" i="2"/>
  <c r="C2859" i="2"/>
  <c r="A2860" i="2"/>
  <c r="B2860" i="2"/>
  <c r="C2860" i="2"/>
  <c r="A2861" i="2"/>
  <c r="B2861" i="2"/>
  <c r="C2861" i="2"/>
  <c r="A2862" i="2"/>
  <c r="B2862" i="2"/>
  <c r="C2862" i="2"/>
  <c r="A2863" i="2"/>
  <c r="B2863" i="2"/>
  <c r="C2863" i="2"/>
  <c r="A2864" i="2"/>
  <c r="B2864" i="2"/>
  <c r="C2864" i="2"/>
  <c r="A2865" i="2"/>
  <c r="B2865" i="2"/>
  <c r="C2865" i="2"/>
  <c r="A2866" i="2"/>
  <c r="B2866" i="2"/>
  <c r="C2866" i="2"/>
  <c r="A2867" i="2"/>
  <c r="B2867" i="2"/>
  <c r="C2867" i="2"/>
  <c r="A2868" i="2"/>
  <c r="B2868" i="2"/>
  <c r="C2868" i="2"/>
  <c r="A2869" i="2"/>
  <c r="B2869" i="2"/>
  <c r="C2869" i="2"/>
  <c r="A2870" i="2"/>
  <c r="B2870" i="2"/>
  <c r="C2870" i="2"/>
  <c r="A2871" i="2"/>
  <c r="B2871" i="2"/>
  <c r="C2871" i="2"/>
  <c r="A2872" i="2"/>
  <c r="B2872" i="2"/>
  <c r="C2872" i="2"/>
  <c r="A2873" i="2"/>
  <c r="B2873" i="2"/>
  <c r="C2873" i="2"/>
  <c r="A2874" i="2"/>
  <c r="B2874" i="2"/>
  <c r="C2874" i="2"/>
  <c r="A2875" i="2"/>
  <c r="B2875" i="2"/>
  <c r="C2875" i="2"/>
  <c r="A2876" i="2"/>
  <c r="B2876" i="2"/>
  <c r="C2876" i="2"/>
  <c r="A2877" i="2"/>
  <c r="B2877" i="2"/>
  <c r="C2877" i="2"/>
  <c r="A2878" i="2"/>
  <c r="B2878" i="2"/>
  <c r="C2878" i="2"/>
  <c r="A2879" i="2"/>
  <c r="B2879" i="2"/>
  <c r="C2879" i="2"/>
  <c r="A2880" i="2"/>
  <c r="B2880" i="2"/>
  <c r="C2880" i="2"/>
  <c r="A2881" i="2"/>
  <c r="B2881" i="2"/>
  <c r="C2881" i="2"/>
  <c r="A2882" i="2"/>
  <c r="B2882" i="2"/>
  <c r="C2882" i="2"/>
  <c r="A2883" i="2"/>
  <c r="B2883" i="2"/>
  <c r="C2883" i="2"/>
  <c r="A2884" i="2"/>
  <c r="B2884" i="2"/>
  <c r="C2884" i="2"/>
  <c r="A2885" i="2"/>
  <c r="B2885" i="2"/>
  <c r="C2885" i="2"/>
  <c r="A2886" i="2"/>
  <c r="B2886" i="2"/>
  <c r="C2886" i="2"/>
  <c r="A2887" i="2"/>
  <c r="B2887" i="2"/>
  <c r="C2887" i="2"/>
  <c r="A2888" i="2"/>
  <c r="B2888" i="2"/>
  <c r="C2888" i="2"/>
  <c r="A2889" i="2"/>
  <c r="B2889" i="2"/>
  <c r="C2889" i="2"/>
  <c r="A2890" i="2"/>
  <c r="B2890" i="2"/>
  <c r="C2890" i="2"/>
  <c r="A2891" i="2"/>
  <c r="B2891" i="2"/>
  <c r="C2891" i="2"/>
  <c r="A2892" i="2"/>
  <c r="B2892" i="2"/>
  <c r="C2892" i="2"/>
  <c r="A2893" i="2"/>
  <c r="B2893" i="2"/>
  <c r="C2893" i="2"/>
  <c r="A2894" i="2"/>
  <c r="B2894" i="2"/>
  <c r="C2894" i="2"/>
  <c r="A2895" i="2"/>
  <c r="B2895" i="2"/>
  <c r="C2895" i="2"/>
  <c r="A2696" i="2"/>
  <c r="B2696" i="2"/>
  <c r="C2696" i="2"/>
  <c r="I53" i="20" l="1"/>
  <c r="I84" i="20" s="1"/>
  <c r="I100" i="20" s="1"/>
  <c r="T53" i="19"/>
  <c r="T84" i="19" s="1"/>
  <c r="U53" i="19"/>
  <c r="U84" i="19" s="1"/>
  <c r="U95" i="19" s="1"/>
  <c r="E53" i="18"/>
  <c r="E84" i="18" s="1"/>
  <c r="E99" i="18" s="1"/>
  <c r="N53" i="18"/>
  <c r="N84" i="18" s="1"/>
  <c r="N104" i="18" s="1"/>
  <c r="Q53" i="20"/>
  <c r="Q84" i="20" s="1"/>
  <c r="Q100" i="20" s="1"/>
  <c r="L53" i="19"/>
  <c r="L84" i="19" s="1"/>
  <c r="R53" i="20"/>
  <c r="R84" i="20" s="1"/>
  <c r="R100" i="20" s="1"/>
  <c r="W53" i="20"/>
  <c r="W84" i="20" s="1"/>
  <c r="W99" i="20" s="1"/>
  <c r="U53" i="20"/>
  <c r="U84" i="20" s="1"/>
  <c r="U95" i="20" s="1"/>
  <c r="J53" i="19"/>
  <c r="J84" i="19" s="1"/>
  <c r="J100" i="19" s="1"/>
  <c r="G53" i="20"/>
  <c r="V53" i="19"/>
  <c r="V84" i="19" s="1"/>
  <c r="V95" i="19" s="1"/>
  <c r="F53" i="20"/>
  <c r="F84" i="20" s="1"/>
  <c r="K53" i="18"/>
  <c r="K84" i="18" s="1"/>
  <c r="K100" i="18" s="1"/>
  <c r="H53" i="19"/>
  <c r="H84" i="19" s="1"/>
  <c r="H99" i="19" s="1"/>
  <c r="Q53" i="19"/>
  <c r="Q84" i="19" s="1"/>
  <c r="Q95" i="19" s="1"/>
  <c r="K53" i="19"/>
  <c r="K84" i="19" s="1"/>
  <c r="K99" i="19" s="1"/>
  <c r="J53" i="18"/>
  <c r="J84" i="18" s="1"/>
  <c r="J95" i="18" s="1"/>
  <c r="X53" i="20"/>
  <c r="X84" i="20" s="1"/>
  <c r="X100" i="20" s="1"/>
  <c r="S53" i="19"/>
  <c r="S84" i="19" s="1"/>
  <c r="S95" i="19" s="1"/>
  <c r="X53" i="19"/>
  <c r="X84" i="19" s="1"/>
  <c r="X99" i="19" s="1"/>
  <c r="P53" i="20"/>
  <c r="P84" i="20" s="1"/>
  <c r="P104" i="20" s="1"/>
  <c r="E53" i="20"/>
  <c r="E84" i="20" s="1"/>
  <c r="E95" i="20" s="1"/>
  <c r="R53" i="19"/>
  <c r="R84" i="19" s="1"/>
  <c r="R100" i="19" s="1"/>
  <c r="V53" i="18"/>
  <c r="V84" i="18" s="1"/>
  <c r="T53" i="18"/>
  <c r="S53" i="18"/>
  <c r="S84" i="18" s="1"/>
  <c r="S100" i="18" s="1"/>
  <c r="M53" i="18"/>
  <c r="M84" i="18" s="1"/>
  <c r="M104" i="18" s="1"/>
  <c r="F53" i="18"/>
  <c r="F84" i="18" s="1"/>
  <c r="N53" i="19"/>
  <c r="N84" i="19" s="1"/>
  <c r="N104" i="19" s="1"/>
  <c r="R53" i="18"/>
  <c r="R84" i="18" s="1"/>
  <c r="R95" i="18" s="1"/>
  <c r="V53" i="20"/>
  <c r="V84" i="20" s="1"/>
  <c r="P53" i="18"/>
  <c r="P84" i="18" s="1"/>
  <c r="P104" i="18" s="1"/>
  <c r="J53" i="20"/>
  <c r="J84" i="20" s="1"/>
  <c r="J100" i="20" s="1"/>
  <c r="E53" i="19"/>
  <c r="E84" i="19" s="1"/>
  <c r="E99" i="19" s="1"/>
  <c r="H53" i="20"/>
  <c r="H84" i="20" s="1"/>
  <c r="H104" i="20" s="1"/>
  <c r="L53" i="18"/>
  <c r="L84" i="18" s="1"/>
  <c r="K53" i="20"/>
  <c r="K84" i="20" s="1"/>
  <c r="K100" i="20" s="1"/>
  <c r="G84" i="20"/>
  <c r="G104" i="20" s="1"/>
  <c r="I53" i="19"/>
  <c r="I84" i="19" s="1"/>
  <c r="I104" i="19" s="1"/>
  <c r="U53" i="18"/>
  <c r="U84" i="18" s="1"/>
  <c r="U104" i="18" s="1"/>
  <c r="Q53" i="18"/>
  <c r="Q84" i="18" s="1"/>
  <c r="Q95" i="18" s="1"/>
  <c r="X53" i="18"/>
  <c r="X84" i="18" s="1"/>
  <c r="X104" i="18" s="1"/>
  <c r="O53" i="18"/>
  <c r="O84" i="18" s="1"/>
  <c r="O100" i="18" s="1"/>
  <c r="F53" i="19"/>
  <c r="F84" i="19" s="1"/>
  <c r="F104" i="19" s="1"/>
  <c r="N53" i="20"/>
  <c r="N84" i="20" s="1"/>
  <c r="H53" i="18"/>
  <c r="H84" i="18" s="1"/>
  <c r="H104" i="18" s="1"/>
  <c r="G53" i="18"/>
  <c r="G84" i="18" s="1"/>
  <c r="G99" i="18" s="1"/>
  <c r="L53" i="20"/>
  <c r="L84" i="20" s="1"/>
  <c r="L99" i="20" s="1"/>
  <c r="S53" i="20"/>
  <c r="S84" i="20" s="1"/>
  <c r="S100" i="20" s="1"/>
  <c r="G53" i="19"/>
  <c r="G84" i="19" s="1"/>
  <c r="O53" i="20"/>
  <c r="O84" i="20" s="1"/>
  <c r="O100" i="20" s="1"/>
  <c r="W53" i="18"/>
  <c r="W84" i="18" s="1"/>
  <c r="W104" i="18" s="1"/>
  <c r="P53" i="19"/>
  <c r="P84" i="19" s="1"/>
  <c r="P104" i="19" s="1"/>
  <c r="M53" i="20"/>
  <c r="M84" i="20" s="1"/>
  <c r="M104" i="20" s="1"/>
  <c r="M53" i="19"/>
  <c r="M84" i="19" s="1"/>
  <c r="M99" i="19" s="1"/>
  <c r="I53" i="18"/>
  <c r="I84" i="18" s="1"/>
  <c r="W53" i="19"/>
  <c r="W84" i="19" s="1"/>
  <c r="O53" i="19"/>
  <c r="O84" i="19" s="1"/>
  <c r="T53" i="20"/>
  <c r="T84" i="20" s="1"/>
  <c r="E104" i="19"/>
  <c r="E95" i="19"/>
  <c r="T84" i="18"/>
  <c r="A2611" i="2"/>
  <c r="B2611" i="2"/>
  <c r="C2611" i="2"/>
  <c r="A2612" i="2"/>
  <c r="B2612" i="2"/>
  <c r="C2612" i="2"/>
  <c r="A2613" i="2"/>
  <c r="B2613" i="2"/>
  <c r="C2613" i="2"/>
  <c r="A2614" i="2"/>
  <c r="B2614" i="2"/>
  <c r="C2614" i="2"/>
  <c r="A2615" i="2"/>
  <c r="B2615" i="2"/>
  <c r="C2615" i="2"/>
  <c r="A2616" i="2"/>
  <c r="B2616" i="2"/>
  <c r="C2616" i="2"/>
  <c r="A2617" i="2"/>
  <c r="B2617" i="2"/>
  <c r="C2617" i="2"/>
  <c r="A2618" i="2"/>
  <c r="B2618" i="2"/>
  <c r="C2618" i="2"/>
  <c r="A2619" i="2"/>
  <c r="B2619" i="2"/>
  <c r="C2619" i="2"/>
  <c r="A2620" i="2"/>
  <c r="B2620" i="2"/>
  <c r="C2620" i="2"/>
  <c r="A2621" i="2"/>
  <c r="B2621" i="2"/>
  <c r="C2621" i="2"/>
  <c r="A2622" i="2"/>
  <c r="B2622" i="2"/>
  <c r="C2622" i="2"/>
  <c r="A2623" i="2"/>
  <c r="B2623" i="2"/>
  <c r="C2623" i="2"/>
  <c r="A2624" i="2"/>
  <c r="B2624" i="2"/>
  <c r="C2624" i="2"/>
  <c r="A2625" i="2"/>
  <c r="B2625" i="2"/>
  <c r="C2625" i="2"/>
  <c r="A2626" i="2"/>
  <c r="B2626" i="2"/>
  <c r="C2626" i="2"/>
  <c r="A2627" i="2"/>
  <c r="B2627" i="2"/>
  <c r="C2627" i="2"/>
  <c r="A2628" i="2"/>
  <c r="B2628" i="2"/>
  <c r="C2628" i="2"/>
  <c r="A2629" i="2"/>
  <c r="B2629" i="2"/>
  <c r="C2629" i="2"/>
  <c r="A2630" i="2"/>
  <c r="B2630" i="2"/>
  <c r="C2630" i="2"/>
  <c r="A2631" i="2"/>
  <c r="B2631" i="2"/>
  <c r="C2631" i="2"/>
  <c r="A2632" i="2"/>
  <c r="B2632" i="2"/>
  <c r="C2632" i="2"/>
  <c r="A2633" i="2"/>
  <c r="B2633" i="2"/>
  <c r="C2633" i="2"/>
  <c r="A2634" i="2"/>
  <c r="B2634" i="2"/>
  <c r="C2634" i="2"/>
  <c r="A2635" i="2"/>
  <c r="B2635" i="2"/>
  <c r="C2635" i="2"/>
  <c r="A2636" i="2"/>
  <c r="B2636" i="2"/>
  <c r="C2636" i="2"/>
  <c r="A2637" i="2"/>
  <c r="B2637" i="2"/>
  <c r="C2637" i="2"/>
  <c r="A2638" i="2"/>
  <c r="B2638" i="2"/>
  <c r="C2638" i="2"/>
  <c r="A2639" i="2"/>
  <c r="B2639" i="2"/>
  <c r="C2639" i="2"/>
  <c r="A2640" i="2"/>
  <c r="B2640" i="2"/>
  <c r="C2640" i="2"/>
  <c r="A2641" i="2"/>
  <c r="B2641" i="2"/>
  <c r="C2641" i="2"/>
  <c r="A2642" i="2"/>
  <c r="B2642" i="2"/>
  <c r="C2642" i="2"/>
  <c r="A2643" i="2"/>
  <c r="B2643" i="2"/>
  <c r="C2643" i="2"/>
  <c r="A2644" i="2"/>
  <c r="B2644" i="2"/>
  <c r="C2644" i="2"/>
  <c r="A2645" i="2"/>
  <c r="B2645" i="2"/>
  <c r="C2645" i="2"/>
  <c r="A2646" i="2"/>
  <c r="B2646" i="2"/>
  <c r="C2646" i="2"/>
  <c r="A2647" i="2"/>
  <c r="B2647" i="2"/>
  <c r="C2647" i="2"/>
  <c r="A2648" i="2"/>
  <c r="B2648" i="2"/>
  <c r="C2648" i="2"/>
  <c r="A2649" i="2"/>
  <c r="B2649" i="2"/>
  <c r="C2649" i="2"/>
  <c r="A2650" i="2"/>
  <c r="B2650" i="2"/>
  <c r="C2650" i="2"/>
  <c r="A2651" i="2"/>
  <c r="B2651" i="2"/>
  <c r="C2651" i="2"/>
  <c r="A2652" i="2"/>
  <c r="B2652" i="2"/>
  <c r="C2652" i="2"/>
  <c r="A2653" i="2"/>
  <c r="B2653" i="2"/>
  <c r="C2653" i="2"/>
  <c r="A2654" i="2"/>
  <c r="B2654" i="2"/>
  <c r="C2654" i="2"/>
  <c r="A2655" i="2"/>
  <c r="B2655" i="2"/>
  <c r="C2655" i="2"/>
  <c r="A2656" i="2"/>
  <c r="B2656" i="2"/>
  <c r="C2656" i="2"/>
  <c r="A2657" i="2"/>
  <c r="B2657" i="2"/>
  <c r="C2657" i="2"/>
  <c r="A2658" i="2"/>
  <c r="B2658" i="2"/>
  <c r="C2658" i="2"/>
  <c r="A2659" i="2"/>
  <c r="B2659" i="2"/>
  <c r="C2659" i="2"/>
  <c r="A2660" i="2"/>
  <c r="B2660" i="2"/>
  <c r="C2660" i="2"/>
  <c r="A2661" i="2"/>
  <c r="B2661" i="2"/>
  <c r="C2661" i="2"/>
  <c r="A2662" i="2"/>
  <c r="B2662" i="2"/>
  <c r="C2662" i="2"/>
  <c r="A2663" i="2"/>
  <c r="B2663" i="2"/>
  <c r="C2663" i="2"/>
  <c r="A2664" i="2"/>
  <c r="B2664" i="2"/>
  <c r="C2664" i="2"/>
  <c r="A2665" i="2"/>
  <c r="B2665" i="2"/>
  <c r="C2665" i="2"/>
  <c r="A2666" i="2"/>
  <c r="B2666" i="2"/>
  <c r="C2666" i="2"/>
  <c r="A2667" i="2"/>
  <c r="B2667" i="2"/>
  <c r="C2667" i="2"/>
  <c r="A2668" i="2"/>
  <c r="B2668" i="2"/>
  <c r="C2668" i="2"/>
  <c r="A2669" i="2"/>
  <c r="B2669" i="2"/>
  <c r="C2669" i="2"/>
  <c r="A2670" i="2"/>
  <c r="B2670" i="2"/>
  <c r="C2670" i="2"/>
  <c r="A2671" i="2"/>
  <c r="B2671" i="2"/>
  <c r="C2671" i="2"/>
  <c r="A2672" i="2"/>
  <c r="B2672" i="2"/>
  <c r="C2672" i="2"/>
  <c r="A2673" i="2"/>
  <c r="B2673" i="2"/>
  <c r="C2673" i="2"/>
  <c r="A2674" i="2"/>
  <c r="B2674" i="2"/>
  <c r="C2674" i="2"/>
  <c r="A2675" i="2"/>
  <c r="B2675" i="2"/>
  <c r="C2675" i="2"/>
  <c r="A2676" i="2"/>
  <c r="B2676" i="2"/>
  <c r="C2676" i="2"/>
  <c r="A2677" i="2"/>
  <c r="B2677" i="2"/>
  <c r="C2677" i="2"/>
  <c r="A2678" i="2"/>
  <c r="B2678" i="2"/>
  <c r="C2678" i="2"/>
  <c r="A2679" i="2"/>
  <c r="B2679" i="2"/>
  <c r="C2679" i="2"/>
  <c r="A2680" i="2"/>
  <c r="B2680" i="2"/>
  <c r="C2680" i="2"/>
  <c r="A2681" i="2"/>
  <c r="B2681" i="2"/>
  <c r="C2681" i="2"/>
  <c r="A2682" i="2"/>
  <c r="B2682" i="2"/>
  <c r="C2682" i="2"/>
  <c r="A2683" i="2"/>
  <c r="B2683" i="2"/>
  <c r="C2683" i="2"/>
  <c r="A2684" i="2"/>
  <c r="B2684" i="2"/>
  <c r="C2684" i="2"/>
  <c r="A2685" i="2"/>
  <c r="B2685" i="2"/>
  <c r="C2685" i="2"/>
  <c r="A2686" i="2"/>
  <c r="B2686" i="2"/>
  <c r="C2686" i="2"/>
  <c r="A2687" i="2"/>
  <c r="B2687" i="2"/>
  <c r="C2687" i="2"/>
  <c r="A2688" i="2"/>
  <c r="B2688" i="2"/>
  <c r="C2688" i="2"/>
  <c r="A2689" i="2"/>
  <c r="B2689" i="2"/>
  <c r="C2689" i="2"/>
  <c r="A2690" i="2"/>
  <c r="B2690" i="2"/>
  <c r="C2690" i="2"/>
  <c r="A2691" i="2"/>
  <c r="B2691" i="2"/>
  <c r="C2691" i="2"/>
  <c r="A2692" i="2"/>
  <c r="B2692" i="2"/>
  <c r="C2692" i="2"/>
  <c r="A2693" i="2"/>
  <c r="B2693" i="2"/>
  <c r="C2693" i="2"/>
  <c r="A2694" i="2"/>
  <c r="B2694" i="2"/>
  <c r="C2694" i="2"/>
  <c r="A2695" i="2"/>
  <c r="B2695" i="2"/>
  <c r="C2695" i="2"/>
  <c r="A2610" i="2"/>
  <c r="B2610" i="2"/>
  <c r="C2610" i="2"/>
  <c r="X99" i="20" l="1"/>
  <c r="E95" i="18"/>
  <c r="E104" i="18"/>
  <c r="E100" i="18"/>
  <c r="T99" i="19"/>
  <c r="T100" i="19"/>
  <c r="J104" i="19"/>
  <c r="Q100" i="19"/>
  <c r="J95" i="19"/>
  <c r="M99" i="20"/>
  <c r="K104" i="19"/>
  <c r="J99" i="19"/>
  <c r="M100" i="20"/>
  <c r="R104" i="20"/>
  <c r="R95" i="20"/>
  <c r="K95" i="18"/>
  <c r="U104" i="19"/>
  <c r="I99" i="20"/>
  <c r="E99" i="20"/>
  <c r="R99" i="20"/>
  <c r="M95" i="20"/>
  <c r="K99" i="18"/>
  <c r="T104" i="19"/>
  <c r="G100" i="20"/>
  <c r="X104" i="20"/>
  <c r="K104" i="18"/>
  <c r="T95" i="19"/>
  <c r="E100" i="20"/>
  <c r="G99" i="20"/>
  <c r="U100" i="19"/>
  <c r="E104" i="20"/>
  <c r="H104" i="19"/>
  <c r="Q99" i="19"/>
  <c r="H95" i="19"/>
  <c r="I95" i="19"/>
  <c r="H100" i="19"/>
  <c r="U99" i="19"/>
  <c r="L95" i="19"/>
  <c r="L100" i="19"/>
  <c r="M104" i="19"/>
  <c r="X95" i="20"/>
  <c r="S99" i="18"/>
  <c r="N95" i="18"/>
  <c r="J104" i="20"/>
  <c r="J99" i="20"/>
  <c r="S104" i="18"/>
  <c r="N100" i="18"/>
  <c r="J95" i="20"/>
  <c r="F95" i="19"/>
  <c r="N99" i="18"/>
  <c r="X95" i="18"/>
  <c r="G95" i="20"/>
  <c r="X99" i="18"/>
  <c r="S99" i="19"/>
  <c r="P95" i="19"/>
  <c r="M100" i="18"/>
  <c r="S100" i="19"/>
  <c r="P100" i="19"/>
  <c r="V100" i="19"/>
  <c r="P95" i="20"/>
  <c r="P99" i="19"/>
  <c r="V99" i="19"/>
  <c r="P100" i="20"/>
  <c r="N95" i="19"/>
  <c r="P99" i="20"/>
  <c r="K99" i="20"/>
  <c r="N99" i="19"/>
  <c r="H95" i="20"/>
  <c r="V104" i="18"/>
  <c r="V99" i="18"/>
  <c r="V100" i="18"/>
  <c r="V95" i="18"/>
  <c r="M99" i="18"/>
  <c r="K95" i="19"/>
  <c r="S95" i="18"/>
  <c r="K100" i="19"/>
  <c r="S104" i="19"/>
  <c r="W104" i="20"/>
  <c r="K95" i="20"/>
  <c r="J99" i="18"/>
  <c r="V104" i="19"/>
  <c r="K104" i="20"/>
  <c r="I104" i="20"/>
  <c r="J100" i="18"/>
  <c r="L99" i="19"/>
  <c r="I95" i="20"/>
  <c r="F100" i="19"/>
  <c r="Q104" i="19"/>
  <c r="L104" i="19"/>
  <c r="L95" i="20"/>
  <c r="F99" i="19"/>
  <c r="H100" i="20"/>
  <c r="M95" i="18"/>
  <c r="L100" i="20"/>
  <c r="F95" i="18"/>
  <c r="F99" i="18"/>
  <c r="F100" i="18"/>
  <c r="X100" i="18"/>
  <c r="P95" i="18"/>
  <c r="P100" i="18"/>
  <c r="P99" i="18"/>
  <c r="Q100" i="18"/>
  <c r="J104" i="18"/>
  <c r="W99" i="18"/>
  <c r="H100" i="18"/>
  <c r="F104" i="18"/>
  <c r="E100" i="19"/>
  <c r="N100" i="19"/>
  <c r="U95" i="18"/>
  <c r="X104" i="19"/>
  <c r="U100" i="20"/>
  <c r="U99" i="20"/>
  <c r="R100" i="18"/>
  <c r="U99" i="18"/>
  <c r="M95" i="19"/>
  <c r="O99" i="20"/>
  <c r="U104" i="20"/>
  <c r="G95" i="18"/>
  <c r="R99" i="18"/>
  <c r="H99" i="20"/>
  <c r="U100" i="18"/>
  <c r="M100" i="19"/>
  <c r="O104" i="20"/>
  <c r="L104" i="20"/>
  <c r="O104" i="18"/>
  <c r="R104" i="18"/>
  <c r="O99" i="18"/>
  <c r="T95" i="20"/>
  <c r="T100" i="20"/>
  <c r="T104" i="20"/>
  <c r="T99" i="20"/>
  <c r="H95" i="18"/>
  <c r="I100" i="19"/>
  <c r="Q104" i="18"/>
  <c r="W100" i="18"/>
  <c r="G100" i="18"/>
  <c r="H99" i="18"/>
  <c r="R104" i="19"/>
  <c r="S99" i="20"/>
  <c r="Q99" i="18"/>
  <c r="W95" i="18"/>
  <c r="G104" i="18"/>
  <c r="R99" i="19"/>
  <c r="R95" i="19"/>
  <c r="S104" i="20"/>
  <c r="S95" i="20"/>
  <c r="G104" i="19"/>
  <c r="G99" i="19"/>
  <c r="G100" i="19"/>
  <c r="G95" i="19"/>
  <c r="I99" i="19"/>
  <c r="O95" i="20"/>
  <c r="O95" i="18"/>
  <c r="Q104" i="20"/>
  <c r="N104" i="20"/>
  <c r="N99" i="20"/>
  <c r="N100" i="20"/>
  <c r="N95" i="20"/>
  <c r="W99" i="19"/>
  <c r="W100" i="19"/>
  <c r="W95" i="19"/>
  <c r="W104" i="19"/>
  <c r="X95" i="19"/>
  <c r="W95" i="20"/>
  <c r="Q99" i="20"/>
  <c r="V95" i="20"/>
  <c r="V104" i="20"/>
  <c r="V99" i="20"/>
  <c r="V100" i="20"/>
  <c r="X100" i="19"/>
  <c r="W100" i="20"/>
  <c r="Q95" i="20"/>
  <c r="F95" i="20"/>
  <c r="F99" i="20"/>
  <c r="F104" i="20"/>
  <c r="F100" i="20"/>
  <c r="O99" i="19"/>
  <c r="O104" i="19"/>
  <c r="O100" i="19"/>
  <c r="O95" i="19"/>
  <c r="I95" i="18"/>
  <c r="I104" i="18"/>
  <c r="I99" i="18"/>
  <c r="I100" i="18"/>
  <c r="T100" i="18"/>
  <c r="T95" i="18"/>
  <c r="T104" i="18"/>
  <c r="T99" i="18"/>
  <c r="L100" i="18"/>
  <c r="L95" i="18"/>
  <c r="L104" i="18"/>
  <c r="L99" i="18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E101" i="17"/>
  <c r="X92" i="17"/>
  <c r="W92" i="17"/>
  <c r="V92" i="17"/>
  <c r="U92" i="17"/>
  <c r="T92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/>
  <c r="E92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X79" i="17"/>
  <c r="X80" i="17" s="1"/>
  <c r="W79" i="17"/>
  <c r="W80" i="17" s="1"/>
  <c r="V79" i="17"/>
  <c r="V80" i="17" s="1"/>
  <c r="U79" i="17"/>
  <c r="U80" i="17" s="1"/>
  <c r="T79" i="17"/>
  <c r="T80" i="17" s="1"/>
  <c r="S79" i="17"/>
  <c r="S80" i="17" s="1"/>
  <c r="R79" i="17"/>
  <c r="R80" i="17" s="1"/>
  <c r="Q79" i="17"/>
  <c r="Q80" i="17" s="1"/>
  <c r="P79" i="17"/>
  <c r="P80" i="17" s="1"/>
  <c r="O79" i="17"/>
  <c r="O80" i="17" s="1"/>
  <c r="N79" i="17"/>
  <c r="N80" i="17" s="1"/>
  <c r="M79" i="17"/>
  <c r="M80" i="17" s="1"/>
  <c r="L79" i="17"/>
  <c r="L80" i="17" s="1"/>
  <c r="K79" i="17"/>
  <c r="K80" i="17" s="1"/>
  <c r="J79" i="17"/>
  <c r="J80" i="17" s="1"/>
  <c r="I79" i="17"/>
  <c r="I80" i="17" s="1"/>
  <c r="H79" i="17"/>
  <c r="H80" i="17" s="1"/>
  <c r="G79" i="17"/>
  <c r="G80" i="17" s="1"/>
  <c r="F79" i="17"/>
  <c r="F80" i="17" s="1"/>
  <c r="E79" i="17"/>
  <c r="E80" i="17" s="1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X46" i="17"/>
  <c r="X45" i="17" s="1"/>
  <c r="W46" i="17"/>
  <c r="V46" i="17"/>
  <c r="U46" i="17"/>
  <c r="T46" i="17"/>
  <c r="S46" i="17"/>
  <c r="R46" i="17"/>
  <c r="Q46" i="17"/>
  <c r="P46" i="17"/>
  <c r="P45" i="17" s="1"/>
  <c r="O46" i="17"/>
  <c r="N46" i="17"/>
  <c r="M46" i="17"/>
  <c r="L46" i="17"/>
  <c r="K46" i="17"/>
  <c r="J46" i="17"/>
  <c r="J45" i="17" s="1"/>
  <c r="I46" i="17"/>
  <c r="I45" i="17" s="1"/>
  <c r="H46" i="17"/>
  <c r="H45" i="17" s="1"/>
  <c r="G46" i="17"/>
  <c r="F46" i="17"/>
  <c r="E46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X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X79" i="16"/>
  <c r="X80" i="16" s="1"/>
  <c r="W79" i="16"/>
  <c r="W80" i="16" s="1"/>
  <c r="V79" i="16"/>
  <c r="V80" i="16" s="1"/>
  <c r="U79" i="16"/>
  <c r="U80" i="16" s="1"/>
  <c r="T79" i="16"/>
  <c r="T80" i="16" s="1"/>
  <c r="S79" i="16"/>
  <c r="S80" i="16" s="1"/>
  <c r="R79" i="16"/>
  <c r="R80" i="16" s="1"/>
  <c r="Q79" i="16"/>
  <c r="Q80" i="16" s="1"/>
  <c r="P79" i="16"/>
  <c r="P80" i="16" s="1"/>
  <c r="O79" i="16"/>
  <c r="O80" i="16" s="1"/>
  <c r="N79" i="16"/>
  <c r="N80" i="16" s="1"/>
  <c r="M79" i="16"/>
  <c r="M80" i="16" s="1"/>
  <c r="L79" i="16"/>
  <c r="L80" i="16" s="1"/>
  <c r="K79" i="16"/>
  <c r="K80" i="16" s="1"/>
  <c r="J79" i="16"/>
  <c r="J80" i="16" s="1"/>
  <c r="I79" i="16"/>
  <c r="I80" i="16" s="1"/>
  <c r="H79" i="16"/>
  <c r="H80" i="16" s="1"/>
  <c r="G79" i="16"/>
  <c r="G80" i="16" s="1"/>
  <c r="F79" i="16"/>
  <c r="F80" i="16" s="1"/>
  <c r="E79" i="16"/>
  <c r="E80" i="16" s="1"/>
  <c r="X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X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X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X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X44" i="16"/>
  <c r="W44" i="16"/>
  <c r="V44" i="16"/>
  <c r="U44" i="16"/>
  <c r="T44" i="16"/>
  <c r="T45" i="16" s="1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X79" i="15"/>
  <c r="X80" i="15" s="1"/>
  <c r="W79" i="15"/>
  <c r="W80" i="15" s="1"/>
  <c r="V79" i="15"/>
  <c r="V80" i="15" s="1"/>
  <c r="U79" i="15"/>
  <c r="U80" i="15" s="1"/>
  <c r="T79" i="15"/>
  <c r="T80" i="15" s="1"/>
  <c r="S79" i="15"/>
  <c r="S80" i="15" s="1"/>
  <c r="R79" i="15"/>
  <c r="R80" i="15" s="1"/>
  <c r="Q79" i="15"/>
  <c r="Q80" i="15" s="1"/>
  <c r="P79" i="15"/>
  <c r="P80" i="15" s="1"/>
  <c r="O79" i="15"/>
  <c r="O80" i="15" s="1"/>
  <c r="N79" i="15"/>
  <c r="N80" i="15" s="1"/>
  <c r="M79" i="15"/>
  <c r="M80" i="15" s="1"/>
  <c r="L79" i="15"/>
  <c r="L80" i="15" s="1"/>
  <c r="K79" i="15"/>
  <c r="K80" i="15" s="1"/>
  <c r="J79" i="15"/>
  <c r="J80" i="15" s="1"/>
  <c r="I79" i="15"/>
  <c r="I80" i="15" s="1"/>
  <c r="H79" i="15"/>
  <c r="H80" i="15" s="1"/>
  <c r="G79" i="15"/>
  <c r="G80" i="15" s="1"/>
  <c r="F79" i="15"/>
  <c r="F80" i="15" s="1"/>
  <c r="E79" i="15"/>
  <c r="E80" i="15" s="1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A2409" i="2"/>
  <c r="B2409" i="2"/>
  <c r="C2409" i="2"/>
  <c r="A2410" i="2"/>
  <c r="B2410" i="2"/>
  <c r="C2410" i="2"/>
  <c r="A2411" i="2"/>
  <c r="B2411" i="2"/>
  <c r="C2411" i="2"/>
  <c r="A2412" i="2"/>
  <c r="B2412" i="2"/>
  <c r="C2412" i="2"/>
  <c r="A2413" i="2"/>
  <c r="B2413" i="2"/>
  <c r="C2413" i="2"/>
  <c r="A2414" i="2"/>
  <c r="B2414" i="2"/>
  <c r="C2414" i="2"/>
  <c r="A2415" i="2"/>
  <c r="B2415" i="2"/>
  <c r="C2415" i="2"/>
  <c r="A2416" i="2"/>
  <c r="B2416" i="2"/>
  <c r="C2416" i="2"/>
  <c r="A2417" i="2"/>
  <c r="B2417" i="2"/>
  <c r="C2417" i="2"/>
  <c r="A2418" i="2"/>
  <c r="B2418" i="2"/>
  <c r="C2418" i="2"/>
  <c r="A2419" i="2"/>
  <c r="B2419" i="2"/>
  <c r="C2419" i="2"/>
  <c r="A2420" i="2"/>
  <c r="B2420" i="2"/>
  <c r="C2420" i="2"/>
  <c r="A2421" i="2"/>
  <c r="B2421" i="2"/>
  <c r="C2421" i="2"/>
  <c r="A2422" i="2"/>
  <c r="B2422" i="2"/>
  <c r="C2422" i="2"/>
  <c r="A2423" i="2"/>
  <c r="B2423" i="2"/>
  <c r="C2423" i="2"/>
  <c r="A2424" i="2"/>
  <c r="B2424" i="2"/>
  <c r="C2424" i="2"/>
  <c r="A2425" i="2"/>
  <c r="B2425" i="2"/>
  <c r="C2425" i="2"/>
  <c r="A2426" i="2"/>
  <c r="B2426" i="2"/>
  <c r="C2426" i="2"/>
  <c r="A2427" i="2"/>
  <c r="B2427" i="2"/>
  <c r="C2427" i="2"/>
  <c r="A2428" i="2"/>
  <c r="B2428" i="2"/>
  <c r="C2428" i="2"/>
  <c r="A2429" i="2"/>
  <c r="B2429" i="2"/>
  <c r="C2429" i="2"/>
  <c r="A2430" i="2"/>
  <c r="B2430" i="2"/>
  <c r="C2430" i="2"/>
  <c r="A2431" i="2"/>
  <c r="B2431" i="2"/>
  <c r="C2431" i="2"/>
  <c r="A2432" i="2"/>
  <c r="B2432" i="2"/>
  <c r="C2432" i="2"/>
  <c r="A2433" i="2"/>
  <c r="B2433" i="2"/>
  <c r="C2433" i="2"/>
  <c r="A2434" i="2"/>
  <c r="B2434" i="2"/>
  <c r="C2434" i="2"/>
  <c r="A2435" i="2"/>
  <c r="B2435" i="2"/>
  <c r="C2435" i="2"/>
  <c r="A2436" i="2"/>
  <c r="B2436" i="2"/>
  <c r="C2436" i="2"/>
  <c r="A2437" i="2"/>
  <c r="B2437" i="2"/>
  <c r="C2437" i="2"/>
  <c r="A2438" i="2"/>
  <c r="B2438" i="2"/>
  <c r="C2438" i="2"/>
  <c r="A2439" i="2"/>
  <c r="B2439" i="2"/>
  <c r="C2439" i="2"/>
  <c r="A2440" i="2"/>
  <c r="B2440" i="2"/>
  <c r="C2440" i="2"/>
  <c r="A2441" i="2"/>
  <c r="B2441" i="2"/>
  <c r="C2441" i="2"/>
  <c r="A2442" i="2"/>
  <c r="B2442" i="2"/>
  <c r="C2442" i="2"/>
  <c r="A2443" i="2"/>
  <c r="B2443" i="2"/>
  <c r="C2443" i="2"/>
  <c r="A2444" i="2"/>
  <c r="B2444" i="2"/>
  <c r="C2444" i="2"/>
  <c r="A2445" i="2"/>
  <c r="B2445" i="2"/>
  <c r="C2445" i="2"/>
  <c r="A2446" i="2"/>
  <c r="B2446" i="2"/>
  <c r="C2446" i="2"/>
  <c r="A2447" i="2"/>
  <c r="B2447" i="2"/>
  <c r="C2447" i="2"/>
  <c r="A2448" i="2"/>
  <c r="B2448" i="2"/>
  <c r="C2448" i="2"/>
  <c r="A2449" i="2"/>
  <c r="B2449" i="2"/>
  <c r="C2449" i="2"/>
  <c r="A2450" i="2"/>
  <c r="B2450" i="2"/>
  <c r="C2450" i="2"/>
  <c r="A2451" i="2"/>
  <c r="B2451" i="2"/>
  <c r="C2451" i="2"/>
  <c r="A2452" i="2"/>
  <c r="B2452" i="2"/>
  <c r="C2452" i="2"/>
  <c r="A2453" i="2"/>
  <c r="B2453" i="2"/>
  <c r="C2453" i="2"/>
  <c r="A2454" i="2"/>
  <c r="B2454" i="2"/>
  <c r="C2454" i="2"/>
  <c r="A2455" i="2"/>
  <c r="B2455" i="2"/>
  <c r="C2455" i="2"/>
  <c r="A2456" i="2"/>
  <c r="B2456" i="2"/>
  <c r="C2456" i="2"/>
  <c r="A2457" i="2"/>
  <c r="B2457" i="2"/>
  <c r="C2457" i="2"/>
  <c r="A2458" i="2"/>
  <c r="B2458" i="2"/>
  <c r="C2458" i="2"/>
  <c r="A2459" i="2"/>
  <c r="B2459" i="2"/>
  <c r="C2459" i="2"/>
  <c r="A2460" i="2"/>
  <c r="B2460" i="2"/>
  <c r="C2460" i="2"/>
  <c r="A2461" i="2"/>
  <c r="B2461" i="2"/>
  <c r="C2461" i="2"/>
  <c r="A2462" i="2"/>
  <c r="B2462" i="2"/>
  <c r="C2462" i="2"/>
  <c r="A2463" i="2"/>
  <c r="B2463" i="2"/>
  <c r="C2463" i="2"/>
  <c r="A2464" i="2"/>
  <c r="B2464" i="2"/>
  <c r="C2464" i="2"/>
  <c r="A2465" i="2"/>
  <c r="B2465" i="2"/>
  <c r="C2465" i="2"/>
  <c r="A2466" i="2"/>
  <c r="B2466" i="2"/>
  <c r="C2466" i="2"/>
  <c r="A2467" i="2"/>
  <c r="B2467" i="2"/>
  <c r="C2467" i="2"/>
  <c r="A2468" i="2"/>
  <c r="B2468" i="2"/>
  <c r="C2468" i="2"/>
  <c r="A2469" i="2"/>
  <c r="B2469" i="2"/>
  <c r="C2469" i="2"/>
  <c r="A2470" i="2"/>
  <c r="B2470" i="2"/>
  <c r="C2470" i="2"/>
  <c r="A2471" i="2"/>
  <c r="B2471" i="2"/>
  <c r="C2471" i="2"/>
  <c r="A2472" i="2"/>
  <c r="B2472" i="2"/>
  <c r="C2472" i="2"/>
  <c r="A2473" i="2"/>
  <c r="B2473" i="2"/>
  <c r="C2473" i="2"/>
  <c r="A2474" i="2"/>
  <c r="B2474" i="2"/>
  <c r="C2474" i="2"/>
  <c r="A2475" i="2"/>
  <c r="B2475" i="2"/>
  <c r="C2475" i="2"/>
  <c r="A2476" i="2"/>
  <c r="B2476" i="2"/>
  <c r="C2476" i="2"/>
  <c r="A2477" i="2"/>
  <c r="B2477" i="2"/>
  <c r="C2477" i="2"/>
  <c r="A2478" i="2"/>
  <c r="B2478" i="2"/>
  <c r="C2478" i="2"/>
  <c r="A2479" i="2"/>
  <c r="B2479" i="2"/>
  <c r="C2479" i="2"/>
  <c r="A2480" i="2"/>
  <c r="B2480" i="2"/>
  <c r="C2480" i="2"/>
  <c r="A2481" i="2"/>
  <c r="B2481" i="2"/>
  <c r="C2481" i="2"/>
  <c r="A2482" i="2"/>
  <c r="B2482" i="2"/>
  <c r="C2482" i="2"/>
  <c r="A2483" i="2"/>
  <c r="B2483" i="2"/>
  <c r="C2483" i="2"/>
  <c r="A2484" i="2"/>
  <c r="B2484" i="2"/>
  <c r="C2484" i="2"/>
  <c r="A2485" i="2"/>
  <c r="B2485" i="2"/>
  <c r="C2485" i="2"/>
  <c r="A2486" i="2"/>
  <c r="B2486" i="2"/>
  <c r="C2486" i="2"/>
  <c r="A2487" i="2"/>
  <c r="B2487" i="2"/>
  <c r="C2487" i="2"/>
  <c r="A2488" i="2"/>
  <c r="B2488" i="2"/>
  <c r="C2488" i="2"/>
  <c r="A2489" i="2"/>
  <c r="B2489" i="2"/>
  <c r="C2489" i="2"/>
  <c r="A2490" i="2"/>
  <c r="B2490" i="2"/>
  <c r="C2490" i="2"/>
  <c r="A2491" i="2"/>
  <c r="B2491" i="2"/>
  <c r="C2491" i="2"/>
  <c r="A2492" i="2"/>
  <c r="B2492" i="2"/>
  <c r="C2492" i="2"/>
  <c r="A2493" i="2"/>
  <c r="B2493" i="2"/>
  <c r="C2493" i="2"/>
  <c r="A2494" i="2"/>
  <c r="B2494" i="2"/>
  <c r="C2494" i="2"/>
  <c r="A2495" i="2"/>
  <c r="B2495" i="2"/>
  <c r="C2495" i="2"/>
  <c r="A2496" i="2"/>
  <c r="B2496" i="2"/>
  <c r="C2496" i="2"/>
  <c r="A2497" i="2"/>
  <c r="B2497" i="2"/>
  <c r="C2497" i="2"/>
  <c r="A2498" i="2"/>
  <c r="B2498" i="2"/>
  <c r="C2498" i="2"/>
  <c r="A2499" i="2"/>
  <c r="B2499" i="2"/>
  <c r="C2499" i="2"/>
  <c r="A2500" i="2"/>
  <c r="B2500" i="2"/>
  <c r="C2500" i="2"/>
  <c r="A2501" i="2"/>
  <c r="B2501" i="2"/>
  <c r="C2501" i="2"/>
  <c r="A2502" i="2"/>
  <c r="B2502" i="2"/>
  <c r="C2502" i="2"/>
  <c r="A2503" i="2"/>
  <c r="B2503" i="2"/>
  <c r="C2503" i="2"/>
  <c r="A2504" i="2"/>
  <c r="B2504" i="2"/>
  <c r="C2504" i="2"/>
  <c r="A2505" i="2"/>
  <c r="B2505" i="2"/>
  <c r="C2505" i="2"/>
  <c r="A2506" i="2"/>
  <c r="B2506" i="2"/>
  <c r="C2506" i="2"/>
  <c r="A2507" i="2"/>
  <c r="B2507" i="2"/>
  <c r="C2507" i="2"/>
  <c r="A2508" i="2"/>
  <c r="B2508" i="2"/>
  <c r="C2508" i="2"/>
  <c r="A2509" i="2"/>
  <c r="B2509" i="2"/>
  <c r="C2509" i="2"/>
  <c r="A2510" i="2"/>
  <c r="B2510" i="2"/>
  <c r="C2510" i="2"/>
  <c r="A2511" i="2"/>
  <c r="B2511" i="2"/>
  <c r="C2511" i="2"/>
  <c r="A2512" i="2"/>
  <c r="B2512" i="2"/>
  <c r="C2512" i="2"/>
  <c r="A2513" i="2"/>
  <c r="B2513" i="2"/>
  <c r="C2513" i="2"/>
  <c r="A2514" i="2"/>
  <c r="B2514" i="2"/>
  <c r="C2514" i="2"/>
  <c r="A2515" i="2"/>
  <c r="B2515" i="2"/>
  <c r="C2515" i="2"/>
  <c r="A2516" i="2"/>
  <c r="B2516" i="2"/>
  <c r="C2516" i="2"/>
  <c r="A2517" i="2"/>
  <c r="B2517" i="2"/>
  <c r="C2517" i="2"/>
  <c r="A2518" i="2"/>
  <c r="B2518" i="2"/>
  <c r="C2518" i="2"/>
  <c r="A2519" i="2"/>
  <c r="B2519" i="2"/>
  <c r="C2519" i="2"/>
  <c r="A2520" i="2"/>
  <c r="B2520" i="2"/>
  <c r="C2520" i="2"/>
  <c r="A2521" i="2"/>
  <c r="B2521" i="2"/>
  <c r="C2521" i="2"/>
  <c r="A2522" i="2"/>
  <c r="B2522" i="2"/>
  <c r="C2522" i="2"/>
  <c r="A2523" i="2"/>
  <c r="B2523" i="2"/>
  <c r="C2523" i="2"/>
  <c r="A2524" i="2"/>
  <c r="B2524" i="2"/>
  <c r="C2524" i="2"/>
  <c r="A2525" i="2"/>
  <c r="B2525" i="2"/>
  <c r="C2525" i="2"/>
  <c r="A2526" i="2"/>
  <c r="B2526" i="2"/>
  <c r="C2526" i="2"/>
  <c r="A2527" i="2"/>
  <c r="B2527" i="2"/>
  <c r="C2527" i="2"/>
  <c r="A2528" i="2"/>
  <c r="B2528" i="2"/>
  <c r="C2528" i="2"/>
  <c r="A2529" i="2"/>
  <c r="B2529" i="2"/>
  <c r="C2529" i="2"/>
  <c r="A2530" i="2"/>
  <c r="B2530" i="2"/>
  <c r="C2530" i="2"/>
  <c r="A2531" i="2"/>
  <c r="B2531" i="2"/>
  <c r="C2531" i="2"/>
  <c r="A2532" i="2"/>
  <c r="B2532" i="2"/>
  <c r="C2532" i="2"/>
  <c r="A2533" i="2"/>
  <c r="B2533" i="2"/>
  <c r="C2533" i="2"/>
  <c r="A2534" i="2"/>
  <c r="B2534" i="2"/>
  <c r="C2534" i="2"/>
  <c r="A2535" i="2"/>
  <c r="B2535" i="2"/>
  <c r="C2535" i="2"/>
  <c r="A2536" i="2"/>
  <c r="B2536" i="2"/>
  <c r="C2536" i="2"/>
  <c r="A2537" i="2"/>
  <c r="B2537" i="2"/>
  <c r="C2537" i="2"/>
  <c r="A2538" i="2"/>
  <c r="B2538" i="2"/>
  <c r="C2538" i="2"/>
  <c r="A2539" i="2"/>
  <c r="B2539" i="2"/>
  <c r="C2539" i="2"/>
  <c r="A2540" i="2"/>
  <c r="B2540" i="2"/>
  <c r="C2540" i="2"/>
  <c r="A2541" i="2"/>
  <c r="B2541" i="2"/>
  <c r="C2541" i="2"/>
  <c r="A2542" i="2"/>
  <c r="B2542" i="2"/>
  <c r="C2542" i="2"/>
  <c r="A2543" i="2"/>
  <c r="B2543" i="2"/>
  <c r="C2543" i="2"/>
  <c r="A2544" i="2"/>
  <c r="B2544" i="2"/>
  <c r="C2544" i="2"/>
  <c r="A2545" i="2"/>
  <c r="B2545" i="2"/>
  <c r="C2545" i="2"/>
  <c r="A2546" i="2"/>
  <c r="B2546" i="2"/>
  <c r="C2546" i="2"/>
  <c r="A2547" i="2"/>
  <c r="B2547" i="2"/>
  <c r="C2547" i="2"/>
  <c r="A2548" i="2"/>
  <c r="B2548" i="2"/>
  <c r="C2548" i="2"/>
  <c r="A2549" i="2"/>
  <c r="B2549" i="2"/>
  <c r="C2549" i="2"/>
  <c r="A2550" i="2"/>
  <c r="B2550" i="2"/>
  <c r="C2550" i="2"/>
  <c r="A2551" i="2"/>
  <c r="B2551" i="2"/>
  <c r="C2551" i="2"/>
  <c r="A2552" i="2"/>
  <c r="B2552" i="2"/>
  <c r="C2552" i="2"/>
  <c r="A2553" i="2"/>
  <c r="B2553" i="2"/>
  <c r="C2553" i="2"/>
  <c r="A2554" i="2"/>
  <c r="B2554" i="2"/>
  <c r="C2554" i="2"/>
  <c r="A2555" i="2"/>
  <c r="B2555" i="2"/>
  <c r="C2555" i="2"/>
  <c r="A2556" i="2"/>
  <c r="B2556" i="2"/>
  <c r="C2556" i="2"/>
  <c r="A2557" i="2"/>
  <c r="B2557" i="2"/>
  <c r="C2557" i="2"/>
  <c r="A2558" i="2"/>
  <c r="B2558" i="2"/>
  <c r="C2558" i="2"/>
  <c r="A2559" i="2"/>
  <c r="B2559" i="2"/>
  <c r="C2559" i="2"/>
  <c r="A2560" i="2"/>
  <c r="B2560" i="2"/>
  <c r="C2560" i="2"/>
  <c r="A2561" i="2"/>
  <c r="B2561" i="2"/>
  <c r="C2561" i="2"/>
  <c r="A2562" i="2"/>
  <c r="B2562" i="2"/>
  <c r="C2562" i="2"/>
  <c r="A2563" i="2"/>
  <c r="B2563" i="2"/>
  <c r="C2563" i="2"/>
  <c r="A2564" i="2"/>
  <c r="B2564" i="2"/>
  <c r="C2564" i="2"/>
  <c r="A2565" i="2"/>
  <c r="B2565" i="2"/>
  <c r="C2565" i="2"/>
  <c r="A2566" i="2"/>
  <c r="B2566" i="2"/>
  <c r="C2566" i="2"/>
  <c r="A2567" i="2"/>
  <c r="B2567" i="2"/>
  <c r="C2567" i="2"/>
  <c r="A2568" i="2"/>
  <c r="B2568" i="2"/>
  <c r="C2568" i="2"/>
  <c r="A2569" i="2"/>
  <c r="B2569" i="2"/>
  <c r="C2569" i="2"/>
  <c r="A2570" i="2"/>
  <c r="B2570" i="2"/>
  <c r="C2570" i="2"/>
  <c r="A2571" i="2"/>
  <c r="B2571" i="2"/>
  <c r="C2571" i="2"/>
  <c r="A2572" i="2"/>
  <c r="B2572" i="2"/>
  <c r="C2572" i="2"/>
  <c r="A2573" i="2"/>
  <c r="B2573" i="2"/>
  <c r="C2573" i="2"/>
  <c r="A2574" i="2"/>
  <c r="B2574" i="2"/>
  <c r="C2574" i="2"/>
  <c r="A2575" i="2"/>
  <c r="B2575" i="2"/>
  <c r="C2575" i="2"/>
  <c r="A2576" i="2"/>
  <c r="B2576" i="2"/>
  <c r="C2576" i="2"/>
  <c r="A2577" i="2"/>
  <c r="B2577" i="2"/>
  <c r="C2577" i="2"/>
  <c r="A2578" i="2"/>
  <c r="B2578" i="2"/>
  <c r="C2578" i="2"/>
  <c r="A2579" i="2"/>
  <c r="B2579" i="2"/>
  <c r="C2579" i="2"/>
  <c r="A2580" i="2"/>
  <c r="B2580" i="2"/>
  <c r="C2580" i="2"/>
  <c r="A2581" i="2"/>
  <c r="B2581" i="2"/>
  <c r="C2581" i="2"/>
  <c r="A2582" i="2"/>
  <c r="B2582" i="2"/>
  <c r="C2582" i="2"/>
  <c r="A2583" i="2"/>
  <c r="B2583" i="2"/>
  <c r="C2583" i="2"/>
  <c r="A2584" i="2"/>
  <c r="B2584" i="2"/>
  <c r="C2584" i="2"/>
  <c r="A2585" i="2"/>
  <c r="B2585" i="2"/>
  <c r="C2585" i="2"/>
  <c r="A2586" i="2"/>
  <c r="B2586" i="2"/>
  <c r="C2586" i="2"/>
  <c r="A2587" i="2"/>
  <c r="B2587" i="2"/>
  <c r="C2587" i="2"/>
  <c r="A2588" i="2"/>
  <c r="B2588" i="2"/>
  <c r="C2588" i="2"/>
  <c r="A2589" i="2"/>
  <c r="B2589" i="2"/>
  <c r="C2589" i="2"/>
  <c r="A2590" i="2"/>
  <c r="B2590" i="2"/>
  <c r="C2590" i="2"/>
  <c r="A2591" i="2"/>
  <c r="B2591" i="2"/>
  <c r="C2591" i="2"/>
  <c r="A2592" i="2"/>
  <c r="B2592" i="2"/>
  <c r="C2592" i="2"/>
  <c r="A2593" i="2"/>
  <c r="B2593" i="2"/>
  <c r="C2593" i="2"/>
  <c r="A2594" i="2"/>
  <c r="B2594" i="2"/>
  <c r="C2594" i="2"/>
  <c r="A2595" i="2"/>
  <c r="B2595" i="2"/>
  <c r="C2595" i="2"/>
  <c r="A2596" i="2"/>
  <c r="B2596" i="2"/>
  <c r="C2596" i="2"/>
  <c r="A2597" i="2"/>
  <c r="B2597" i="2"/>
  <c r="C2597" i="2"/>
  <c r="A2598" i="2"/>
  <c r="B2598" i="2"/>
  <c r="C2598" i="2"/>
  <c r="A2599" i="2"/>
  <c r="B2599" i="2"/>
  <c r="C2599" i="2"/>
  <c r="A2600" i="2"/>
  <c r="B2600" i="2"/>
  <c r="C2600" i="2"/>
  <c r="A2601" i="2"/>
  <c r="B2601" i="2"/>
  <c r="C2601" i="2"/>
  <c r="A2602" i="2"/>
  <c r="B2602" i="2"/>
  <c r="C2602" i="2"/>
  <c r="A2603" i="2"/>
  <c r="B2603" i="2"/>
  <c r="C2603" i="2"/>
  <c r="A2604" i="2"/>
  <c r="B2604" i="2"/>
  <c r="C2604" i="2"/>
  <c r="A2605" i="2"/>
  <c r="B2605" i="2"/>
  <c r="C2605" i="2"/>
  <c r="A2606" i="2"/>
  <c r="B2606" i="2"/>
  <c r="C2606" i="2"/>
  <c r="A2607" i="2"/>
  <c r="B2607" i="2"/>
  <c r="C2607" i="2"/>
  <c r="A2608" i="2"/>
  <c r="B2608" i="2"/>
  <c r="C2608" i="2"/>
  <c r="A2609" i="2"/>
  <c r="B2609" i="2"/>
  <c r="C2609" i="2"/>
  <c r="A2408" i="2"/>
  <c r="B2408" i="2"/>
  <c r="C2408" i="2"/>
  <c r="J45" i="15" l="1"/>
  <c r="R45" i="15"/>
  <c r="Q45" i="17"/>
  <c r="K45" i="15"/>
  <c r="S45" i="15"/>
  <c r="R45" i="17"/>
  <c r="L45" i="15"/>
  <c r="T45" i="15"/>
  <c r="K45" i="16"/>
  <c r="S45" i="16"/>
  <c r="K45" i="17"/>
  <c r="S45" i="17"/>
  <c r="M45" i="15"/>
  <c r="U45" i="15"/>
  <c r="L45" i="16"/>
  <c r="U45" i="16"/>
  <c r="K93" i="17"/>
  <c r="K102" i="17" s="1"/>
  <c r="S93" i="17"/>
  <c r="S102" i="17" s="1"/>
  <c r="L51" i="17"/>
  <c r="T51" i="17"/>
  <c r="H71" i="17"/>
  <c r="H82" i="17" s="1"/>
  <c r="P71" i="17"/>
  <c r="P82" i="17" s="1"/>
  <c r="F51" i="17"/>
  <c r="H51" i="15"/>
  <c r="X71" i="17"/>
  <c r="X82" i="17" s="1"/>
  <c r="J71" i="16"/>
  <c r="J82" i="16" s="1"/>
  <c r="R71" i="16"/>
  <c r="R82" i="16" s="1"/>
  <c r="K71" i="16"/>
  <c r="S71" i="16"/>
  <c r="S82" i="16" s="1"/>
  <c r="E51" i="16"/>
  <c r="M51" i="16"/>
  <c r="I93" i="16"/>
  <c r="I102" i="16" s="1"/>
  <c r="Q93" i="16"/>
  <c r="Q102" i="16" s="1"/>
  <c r="E13" i="17"/>
  <c r="M13" i="17"/>
  <c r="U13" i="17"/>
  <c r="I38" i="17"/>
  <c r="Q38" i="17"/>
  <c r="G51" i="17"/>
  <c r="O51" i="17"/>
  <c r="W51" i="17"/>
  <c r="J93" i="17"/>
  <c r="J102" i="17" s="1"/>
  <c r="R93" i="17"/>
  <c r="R102" i="17" s="1"/>
  <c r="J51" i="16"/>
  <c r="R51" i="16"/>
  <c r="H51" i="16"/>
  <c r="P51" i="16"/>
  <c r="X51" i="16"/>
  <c r="T51" i="16"/>
  <c r="L71" i="16"/>
  <c r="L82" i="16" s="1"/>
  <c r="T71" i="16"/>
  <c r="T82" i="16" s="1"/>
  <c r="P13" i="17"/>
  <c r="X13" i="17"/>
  <c r="H19" i="17"/>
  <c r="P19" i="17"/>
  <c r="X19" i="17"/>
  <c r="L38" i="17"/>
  <c r="T38" i="17"/>
  <c r="E93" i="17"/>
  <c r="E102" i="17" s="1"/>
  <c r="M93" i="17"/>
  <c r="M102" i="17" s="1"/>
  <c r="U93" i="17"/>
  <c r="U102" i="17" s="1"/>
  <c r="P51" i="15"/>
  <c r="X51" i="15"/>
  <c r="L71" i="15"/>
  <c r="L82" i="15" s="1"/>
  <c r="T71" i="15"/>
  <c r="T82" i="15" s="1"/>
  <c r="F13" i="15"/>
  <c r="N13" i="15"/>
  <c r="V13" i="15"/>
  <c r="J38" i="15"/>
  <c r="R38" i="15"/>
  <c r="G13" i="15"/>
  <c r="O13" i="15"/>
  <c r="W13" i="15"/>
  <c r="G19" i="15"/>
  <c r="O19" i="15"/>
  <c r="W19" i="15"/>
  <c r="K38" i="15"/>
  <c r="S38" i="15"/>
  <c r="F51" i="15"/>
  <c r="N51" i="15"/>
  <c r="V51" i="15"/>
  <c r="K19" i="16"/>
  <c r="S19" i="16"/>
  <c r="G38" i="16"/>
  <c r="O38" i="16"/>
  <c r="W38" i="16"/>
  <c r="F51" i="16"/>
  <c r="N51" i="16"/>
  <c r="V51" i="16"/>
  <c r="O51" i="16"/>
  <c r="W51" i="16"/>
  <c r="J51" i="15"/>
  <c r="R51" i="15"/>
  <c r="J71" i="15"/>
  <c r="J82" i="15" s="1"/>
  <c r="R71" i="15"/>
  <c r="R82" i="15" s="1"/>
  <c r="F71" i="15"/>
  <c r="F82" i="15" s="1"/>
  <c r="N71" i="15"/>
  <c r="N82" i="15" s="1"/>
  <c r="V71" i="15"/>
  <c r="V82" i="15" s="1"/>
  <c r="J45" i="16"/>
  <c r="G51" i="15"/>
  <c r="O51" i="15"/>
  <c r="W51" i="15"/>
  <c r="K71" i="15"/>
  <c r="K82" i="15" s="1"/>
  <c r="S71" i="15"/>
  <c r="S82" i="15" s="1"/>
  <c r="I51" i="15"/>
  <c r="Q51" i="15"/>
  <c r="E71" i="15"/>
  <c r="E82" i="15" s="1"/>
  <c r="M71" i="15"/>
  <c r="M82" i="15" s="1"/>
  <c r="U71" i="15"/>
  <c r="U82" i="15" s="1"/>
  <c r="F93" i="16"/>
  <c r="F102" i="16" s="1"/>
  <c r="N93" i="16"/>
  <c r="N102" i="16" s="1"/>
  <c r="V93" i="16"/>
  <c r="V102" i="16" s="1"/>
  <c r="J13" i="17"/>
  <c r="R13" i="17"/>
  <c r="J19" i="17"/>
  <c r="R19" i="17"/>
  <c r="F19" i="17"/>
  <c r="N19" i="17"/>
  <c r="V19" i="17"/>
  <c r="F38" i="17"/>
  <c r="N38" i="17"/>
  <c r="V38" i="17"/>
  <c r="P51" i="17"/>
  <c r="X51" i="17"/>
  <c r="L71" i="17"/>
  <c r="L82" i="17" s="1"/>
  <c r="T71" i="17"/>
  <c r="T82" i="17" s="1"/>
  <c r="I71" i="16"/>
  <c r="I82" i="16" s="1"/>
  <c r="Q71" i="16"/>
  <c r="Q82" i="16" s="1"/>
  <c r="H51" i="17"/>
  <c r="P13" i="15"/>
  <c r="H19" i="15"/>
  <c r="P19" i="15"/>
  <c r="X19" i="15"/>
  <c r="L38" i="15"/>
  <c r="T38" i="15"/>
  <c r="J93" i="15"/>
  <c r="J102" i="15" s="1"/>
  <c r="R93" i="15"/>
  <c r="R102" i="15" s="1"/>
  <c r="F13" i="16"/>
  <c r="N13" i="16"/>
  <c r="V13" i="16"/>
  <c r="J38" i="16"/>
  <c r="R38" i="16"/>
  <c r="J93" i="16"/>
  <c r="J102" i="16" s="1"/>
  <c r="R93" i="16"/>
  <c r="R102" i="16" s="1"/>
  <c r="F13" i="17"/>
  <c r="N13" i="17"/>
  <c r="V13" i="17"/>
  <c r="J38" i="17"/>
  <c r="R38" i="17"/>
  <c r="E51" i="17"/>
  <c r="M51" i="17"/>
  <c r="U51" i="17"/>
  <c r="I71" i="17"/>
  <c r="I82" i="17" s="1"/>
  <c r="Q71" i="17"/>
  <c r="Q82" i="17" s="1"/>
  <c r="H13" i="15"/>
  <c r="Q13" i="15"/>
  <c r="E38" i="15"/>
  <c r="M38" i="15"/>
  <c r="U38" i="15"/>
  <c r="K93" i="15"/>
  <c r="K102" i="15" s="1"/>
  <c r="S93" i="15"/>
  <c r="S102" i="15" s="1"/>
  <c r="G13" i="16"/>
  <c r="O13" i="16"/>
  <c r="W13" i="16"/>
  <c r="K38" i="16"/>
  <c r="S38" i="16"/>
  <c r="F71" i="16"/>
  <c r="F82" i="16" s="1"/>
  <c r="N71" i="16"/>
  <c r="N82" i="16" s="1"/>
  <c r="V71" i="16"/>
  <c r="V82" i="16" s="1"/>
  <c r="K93" i="16"/>
  <c r="K102" i="16" s="1"/>
  <c r="S93" i="16"/>
  <c r="S102" i="16" s="1"/>
  <c r="G13" i="17"/>
  <c r="O13" i="17"/>
  <c r="W13" i="17"/>
  <c r="G19" i="17"/>
  <c r="O19" i="17"/>
  <c r="W19" i="17"/>
  <c r="K38" i="17"/>
  <c r="S38" i="17"/>
  <c r="N51" i="17"/>
  <c r="V51" i="17"/>
  <c r="J71" i="17"/>
  <c r="J82" i="17" s="1"/>
  <c r="R71" i="17"/>
  <c r="R82" i="17" s="1"/>
  <c r="G51" i="16"/>
  <c r="I13" i="15"/>
  <c r="L93" i="15"/>
  <c r="L102" i="15" s="1"/>
  <c r="T93" i="15"/>
  <c r="T102" i="15" s="1"/>
  <c r="H13" i="16"/>
  <c r="P13" i="16"/>
  <c r="X13" i="16"/>
  <c r="L38" i="16"/>
  <c r="T38" i="16"/>
  <c r="L93" i="16"/>
  <c r="L102" i="16" s="1"/>
  <c r="T93" i="16"/>
  <c r="T102" i="16" s="1"/>
  <c r="H13" i="17"/>
  <c r="L19" i="17"/>
  <c r="T19" i="17"/>
  <c r="K71" i="17"/>
  <c r="K82" i="17" s="1"/>
  <c r="S71" i="17"/>
  <c r="S82" i="17" s="1"/>
  <c r="H93" i="17"/>
  <c r="H102" i="17" s="1"/>
  <c r="P93" i="17"/>
  <c r="P102" i="17" s="1"/>
  <c r="X93" i="17"/>
  <c r="X102" i="17" s="1"/>
  <c r="X13" i="15"/>
  <c r="E51" i="15"/>
  <c r="E93" i="15"/>
  <c r="E102" i="15" s="1"/>
  <c r="M93" i="15"/>
  <c r="M102" i="15" s="1"/>
  <c r="U93" i="15"/>
  <c r="U102" i="15" s="1"/>
  <c r="I13" i="16"/>
  <c r="Q13" i="16"/>
  <c r="E38" i="16"/>
  <c r="M38" i="16"/>
  <c r="U38" i="16"/>
  <c r="I93" i="17"/>
  <c r="I102" i="17" s="1"/>
  <c r="Q93" i="17"/>
  <c r="Q102" i="17" s="1"/>
  <c r="J13" i="15"/>
  <c r="J19" i="15"/>
  <c r="R19" i="15"/>
  <c r="F19" i="15"/>
  <c r="N19" i="15"/>
  <c r="V19" i="15"/>
  <c r="F38" i="15"/>
  <c r="N38" i="15"/>
  <c r="V38" i="15"/>
  <c r="M51" i="15"/>
  <c r="U51" i="15"/>
  <c r="M45" i="16"/>
  <c r="R13" i="15"/>
  <c r="K13" i="15"/>
  <c r="S13" i="15"/>
  <c r="K19" i="15"/>
  <c r="S19" i="15"/>
  <c r="G38" i="15"/>
  <c r="O38" i="15"/>
  <c r="W38" i="15"/>
  <c r="W45" i="15"/>
  <c r="F93" i="15"/>
  <c r="F102" i="15" s="1"/>
  <c r="N93" i="15"/>
  <c r="N102" i="15" s="1"/>
  <c r="V93" i="15"/>
  <c r="V102" i="15" s="1"/>
  <c r="J13" i="16"/>
  <c r="R13" i="16"/>
  <c r="J19" i="16"/>
  <c r="R19" i="16"/>
  <c r="F19" i="16"/>
  <c r="N19" i="16"/>
  <c r="V19" i="16"/>
  <c r="F38" i="16"/>
  <c r="N38" i="16"/>
  <c r="V38" i="16"/>
  <c r="R45" i="16"/>
  <c r="I51" i="16"/>
  <c r="Q51" i="16"/>
  <c r="U51" i="16"/>
  <c r="E71" i="16"/>
  <c r="E82" i="16" s="1"/>
  <c r="M71" i="16"/>
  <c r="M82" i="16" s="1"/>
  <c r="U71" i="16"/>
  <c r="U82" i="16" s="1"/>
  <c r="E93" i="16"/>
  <c r="E102" i="16" s="1"/>
  <c r="M93" i="16"/>
  <c r="M102" i="16" s="1"/>
  <c r="U93" i="16"/>
  <c r="U102" i="16" s="1"/>
  <c r="I13" i="17"/>
  <c r="Q13" i="17"/>
  <c r="I19" i="17"/>
  <c r="Q19" i="17"/>
  <c r="E19" i="17"/>
  <c r="M19" i="17"/>
  <c r="U19" i="17"/>
  <c r="E38" i="17"/>
  <c r="M38" i="17"/>
  <c r="U38" i="17"/>
  <c r="L93" i="17"/>
  <c r="L102" i="17" s="1"/>
  <c r="T93" i="17"/>
  <c r="T102" i="17" s="1"/>
  <c r="T13" i="15"/>
  <c r="L19" i="15"/>
  <c r="P38" i="15"/>
  <c r="X38" i="15"/>
  <c r="P45" i="15"/>
  <c r="X45" i="15"/>
  <c r="K51" i="15"/>
  <c r="S51" i="15"/>
  <c r="G71" i="15"/>
  <c r="G82" i="15" s="1"/>
  <c r="O71" i="15"/>
  <c r="O82" i="15" s="1"/>
  <c r="W71" i="15"/>
  <c r="W82" i="15" s="1"/>
  <c r="G93" i="15"/>
  <c r="G102" i="15" s="1"/>
  <c r="O93" i="15"/>
  <c r="O102" i="15" s="1"/>
  <c r="W93" i="15"/>
  <c r="W102" i="15" s="1"/>
  <c r="K13" i="16"/>
  <c r="S13" i="16"/>
  <c r="G19" i="16"/>
  <c r="O19" i="16"/>
  <c r="W19" i="16"/>
  <c r="L13" i="15"/>
  <c r="T19" i="15"/>
  <c r="H38" i="15"/>
  <c r="E13" i="15"/>
  <c r="M13" i="15"/>
  <c r="U13" i="15"/>
  <c r="E19" i="15"/>
  <c r="M19" i="15"/>
  <c r="U19" i="15"/>
  <c r="I19" i="15"/>
  <c r="Q19" i="15"/>
  <c r="I38" i="15"/>
  <c r="Q38" i="15"/>
  <c r="E45" i="15"/>
  <c r="L51" i="15"/>
  <c r="T51" i="15"/>
  <c r="H71" i="15"/>
  <c r="H82" i="15" s="1"/>
  <c r="P71" i="15"/>
  <c r="P82" i="15" s="1"/>
  <c r="X71" i="15"/>
  <c r="X82" i="15" s="1"/>
  <c r="H93" i="15"/>
  <c r="H102" i="15" s="1"/>
  <c r="P93" i="15"/>
  <c r="P102" i="15" s="1"/>
  <c r="X93" i="15"/>
  <c r="X102" i="15" s="1"/>
  <c r="L13" i="16"/>
  <c r="T13" i="16"/>
  <c r="L19" i="16"/>
  <c r="T19" i="16"/>
  <c r="H19" i="16"/>
  <c r="P19" i="16"/>
  <c r="X19" i="16"/>
  <c r="H38" i="16"/>
  <c r="P38" i="16"/>
  <c r="X38" i="16"/>
  <c r="K51" i="16"/>
  <c r="S51" i="16"/>
  <c r="G71" i="16"/>
  <c r="G82" i="16" s="1"/>
  <c r="O71" i="16"/>
  <c r="O82" i="16" s="1"/>
  <c r="W71" i="16"/>
  <c r="W82" i="16" s="1"/>
  <c r="G93" i="16"/>
  <c r="G102" i="16" s="1"/>
  <c r="O93" i="16"/>
  <c r="O102" i="16" s="1"/>
  <c r="W93" i="16"/>
  <c r="W102" i="16" s="1"/>
  <c r="K13" i="17"/>
  <c r="S13" i="17"/>
  <c r="K19" i="17"/>
  <c r="S19" i="17"/>
  <c r="G38" i="17"/>
  <c r="O38" i="17"/>
  <c r="W38" i="17"/>
  <c r="O45" i="17"/>
  <c r="W45" i="17"/>
  <c r="J51" i="17"/>
  <c r="R51" i="17"/>
  <c r="F71" i="17"/>
  <c r="F82" i="17" s="1"/>
  <c r="N71" i="17"/>
  <c r="N82" i="17" s="1"/>
  <c r="V71" i="17"/>
  <c r="V82" i="17" s="1"/>
  <c r="F93" i="17"/>
  <c r="F102" i="17" s="1"/>
  <c r="N93" i="17"/>
  <c r="N102" i="17" s="1"/>
  <c r="V93" i="17"/>
  <c r="V102" i="17" s="1"/>
  <c r="I71" i="15"/>
  <c r="I82" i="15" s="1"/>
  <c r="Q71" i="15"/>
  <c r="Q82" i="15" s="1"/>
  <c r="I93" i="15"/>
  <c r="I102" i="15" s="1"/>
  <c r="Q93" i="15"/>
  <c r="Q102" i="15" s="1"/>
  <c r="E13" i="16"/>
  <c r="M13" i="16"/>
  <c r="U13" i="16"/>
  <c r="E19" i="16"/>
  <c r="M19" i="16"/>
  <c r="U19" i="16"/>
  <c r="I19" i="16"/>
  <c r="Q19" i="16"/>
  <c r="I38" i="16"/>
  <c r="Q38" i="16"/>
  <c r="E45" i="16"/>
  <c r="L51" i="16"/>
  <c r="H71" i="16"/>
  <c r="H82" i="16" s="1"/>
  <c r="P71" i="16"/>
  <c r="P82" i="16" s="1"/>
  <c r="X71" i="16"/>
  <c r="X82" i="16" s="1"/>
  <c r="H93" i="16"/>
  <c r="H102" i="16" s="1"/>
  <c r="P93" i="16"/>
  <c r="P102" i="16" s="1"/>
  <c r="X93" i="16"/>
  <c r="X102" i="16" s="1"/>
  <c r="L13" i="17"/>
  <c r="T13" i="17"/>
  <c r="H38" i="17"/>
  <c r="P38" i="17"/>
  <c r="X38" i="17"/>
  <c r="K51" i="17"/>
  <c r="S51" i="17"/>
  <c r="G71" i="17"/>
  <c r="G82" i="17" s="1"/>
  <c r="O71" i="17"/>
  <c r="O82" i="17" s="1"/>
  <c r="W71" i="17"/>
  <c r="W82" i="17" s="1"/>
  <c r="G93" i="17"/>
  <c r="G102" i="17" s="1"/>
  <c r="O93" i="17"/>
  <c r="O102" i="17" s="1"/>
  <c r="W93" i="17"/>
  <c r="W102" i="17" s="1"/>
  <c r="I51" i="17"/>
  <c r="Q51" i="17"/>
  <c r="E71" i="17"/>
  <c r="E82" i="17" s="1"/>
  <c r="M71" i="17"/>
  <c r="M82" i="17" s="1"/>
  <c r="U71" i="17"/>
  <c r="U82" i="17" s="1"/>
  <c r="L45" i="17"/>
  <c r="T45" i="17"/>
  <c r="E45" i="17"/>
  <c r="M45" i="17"/>
  <c r="U45" i="17"/>
  <c r="F45" i="17"/>
  <c r="N45" i="17"/>
  <c r="V45" i="17"/>
  <c r="G45" i="17"/>
  <c r="K82" i="16"/>
  <c r="I45" i="16"/>
  <c r="Q45" i="16"/>
  <c r="F45" i="16"/>
  <c r="N45" i="16"/>
  <c r="V45" i="16"/>
  <c r="G45" i="16"/>
  <c r="O45" i="16"/>
  <c r="W45" i="16"/>
  <c r="H45" i="16"/>
  <c r="P45" i="16"/>
  <c r="X45" i="16"/>
  <c r="I45" i="15"/>
  <c r="Q45" i="15"/>
  <c r="F45" i="15"/>
  <c r="N45" i="15"/>
  <c r="V45" i="15"/>
  <c r="G45" i="15"/>
  <c r="O45" i="15"/>
  <c r="H45" i="15"/>
  <c r="A2209" i="2"/>
  <c r="B2209" i="2"/>
  <c r="C2209" i="2"/>
  <c r="A2210" i="2"/>
  <c r="B2210" i="2"/>
  <c r="C2210" i="2"/>
  <c r="A2211" i="2"/>
  <c r="B2211" i="2"/>
  <c r="C2211" i="2"/>
  <c r="A2212" i="2"/>
  <c r="B2212" i="2"/>
  <c r="C2212" i="2"/>
  <c r="A2213" i="2"/>
  <c r="B2213" i="2"/>
  <c r="C2213" i="2"/>
  <c r="A2214" i="2"/>
  <c r="B2214" i="2"/>
  <c r="C2214" i="2"/>
  <c r="A2215" i="2"/>
  <c r="B2215" i="2"/>
  <c r="C2215" i="2"/>
  <c r="A2216" i="2"/>
  <c r="B2216" i="2"/>
  <c r="C2216" i="2"/>
  <c r="A2217" i="2"/>
  <c r="B2217" i="2"/>
  <c r="C2217" i="2"/>
  <c r="A2218" i="2"/>
  <c r="B2218" i="2"/>
  <c r="C2218" i="2"/>
  <c r="A2219" i="2"/>
  <c r="B2219" i="2"/>
  <c r="C2219" i="2"/>
  <c r="A2220" i="2"/>
  <c r="B2220" i="2"/>
  <c r="C2220" i="2"/>
  <c r="A2221" i="2"/>
  <c r="B2221" i="2"/>
  <c r="C2221" i="2"/>
  <c r="A2222" i="2"/>
  <c r="B2222" i="2"/>
  <c r="C2222" i="2"/>
  <c r="A2223" i="2"/>
  <c r="B2223" i="2"/>
  <c r="C2223" i="2"/>
  <c r="A2224" i="2"/>
  <c r="B2224" i="2"/>
  <c r="C2224" i="2"/>
  <c r="A2225" i="2"/>
  <c r="B2225" i="2"/>
  <c r="C2225" i="2"/>
  <c r="A2226" i="2"/>
  <c r="B2226" i="2"/>
  <c r="C2226" i="2"/>
  <c r="A2227" i="2"/>
  <c r="B2227" i="2"/>
  <c r="C2227" i="2"/>
  <c r="A2228" i="2"/>
  <c r="B2228" i="2"/>
  <c r="C2228" i="2"/>
  <c r="A2229" i="2"/>
  <c r="B2229" i="2"/>
  <c r="C2229" i="2"/>
  <c r="A2230" i="2"/>
  <c r="B2230" i="2"/>
  <c r="C2230" i="2"/>
  <c r="A2231" i="2"/>
  <c r="B2231" i="2"/>
  <c r="C2231" i="2"/>
  <c r="A2232" i="2"/>
  <c r="B2232" i="2"/>
  <c r="C2232" i="2"/>
  <c r="A2233" i="2"/>
  <c r="B2233" i="2"/>
  <c r="C2233" i="2"/>
  <c r="A2234" i="2"/>
  <c r="B2234" i="2"/>
  <c r="C2234" i="2"/>
  <c r="A2235" i="2"/>
  <c r="B2235" i="2"/>
  <c r="C2235" i="2"/>
  <c r="A2236" i="2"/>
  <c r="B2236" i="2"/>
  <c r="C2236" i="2"/>
  <c r="A2237" i="2"/>
  <c r="B2237" i="2"/>
  <c r="C2237" i="2"/>
  <c r="A2238" i="2"/>
  <c r="B2238" i="2"/>
  <c r="C2238" i="2"/>
  <c r="A2239" i="2"/>
  <c r="B2239" i="2"/>
  <c r="C2239" i="2"/>
  <c r="A2240" i="2"/>
  <c r="B2240" i="2"/>
  <c r="C2240" i="2"/>
  <c r="A2241" i="2"/>
  <c r="B2241" i="2"/>
  <c r="C2241" i="2"/>
  <c r="A2242" i="2"/>
  <c r="B2242" i="2"/>
  <c r="C2242" i="2"/>
  <c r="A2243" i="2"/>
  <c r="B2243" i="2"/>
  <c r="C2243" i="2"/>
  <c r="A2244" i="2"/>
  <c r="B2244" i="2"/>
  <c r="C2244" i="2"/>
  <c r="A2245" i="2"/>
  <c r="B2245" i="2"/>
  <c r="C2245" i="2"/>
  <c r="A2246" i="2"/>
  <c r="B2246" i="2"/>
  <c r="C2246" i="2"/>
  <c r="A2247" i="2"/>
  <c r="B2247" i="2"/>
  <c r="C2247" i="2"/>
  <c r="A2248" i="2"/>
  <c r="B2248" i="2"/>
  <c r="C2248" i="2"/>
  <c r="A2249" i="2"/>
  <c r="B2249" i="2"/>
  <c r="C2249" i="2"/>
  <c r="A2250" i="2"/>
  <c r="B2250" i="2"/>
  <c r="C2250" i="2"/>
  <c r="A2251" i="2"/>
  <c r="B2251" i="2"/>
  <c r="C2251" i="2"/>
  <c r="A2252" i="2"/>
  <c r="B2252" i="2"/>
  <c r="C2252" i="2"/>
  <c r="A2253" i="2"/>
  <c r="B2253" i="2"/>
  <c r="C2253" i="2"/>
  <c r="A2254" i="2"/>
  <c r="B2254" i="2"/>
  <c r="C2254" i="2"/>
  <c r="A2255" i="2"/>
  <c r="B2255" i="2"/>
  <c r="C2255" i="2"/>
  <c r="A2256" i="2"/>
  <c r="B2256" i="2"/>
  <c r="C2256" i="2"/>
  <c r="A2257" i="2"/>
  <c r="B2257" i="2"/>
  <c r="C2257" i="2"/>
  <c r="A2258" i="2"/>
  <c r="B2258" i="2"/>
  <c r="C2258" i="2"/>
  <c r="A2259" i="2"/>
  <c r="B2259" i="2"/>
  <c r="C2259" i="2"/>
  <c r="A2260" i="2"/>
  <c r="B2260" i="2"/>
  <c r="C2260" i="2"/>
  <c r="A2261" i="2"/>
  <c r="B2261" i="2"/>
  <c r="C2261" i="2"/>
  <c r="A2262" i="2"/>
  <c r="B2262" i="2"/>
  <c r="C2262" i="2"/>
  <c r="A2263" i="2"/>
  <c r="B2263" i="2"/>
  <c r="C2263" i="2"/>
  <c r="A2264" i="2"/>
  <c r="B2264" i="2"/>
  <c r="C2264" i="2"/>
  <c r="A2265" i="2"/>
  <c r="B2265" i="2"/>
  <c r="C2265" i="2"/>
  <c r="A2266" i="2"/>
  <c r="B2266" i="2"/>
  <c r="C2266" i="2"/>
  <c r="A2267" i="2"/>
  <c r="B2267" i="2"/>
  <c r="C2267" i="2"/>
  <c r="A2268" i="2"/>
  <c r="B2268" i="2"/>
  <c r="C2268" i="2"/>
  <c r="A2269" i="2"/>
  <c r="B2269" i="2"/>
  <c r="C2269" i="2"/>
  <c r="A2270" i="2"/>
  <c r="B2270" i="2"/>
  <c r="C2270" i="2"/>
  <c r="A2271" i="2"/>
  <c r="B2271" i="2"/>
  <c r="C2271" i="2"/>
  <c r="A2272" i="2"/>
  <c r="B2272" i="2"/>
  <c r="C2272" i="2"/>
  <c r="A2273" i="2"/>
  <c r="B2273" i="2"/>
  <c r="C2273" i="2"/>
  <c r="A2274" i="2"/>
  <c r="B2274" i="2"/>
  <c r="C2274" i="2"/>
  <c r="A2275" i="2"/>
  <c r="B2275" i="2"/>
  <c r="C2275" i="2"/>
  <c r="A2276" i="2"/>
  <c r="B2276" i="2"/>
  <c r="C2276" i="2"/>
  <c r="A2277" i="2"/>
  <c r="B2277" i="2"/>
  <c r="C2277" i="2"/>
  <c r="A2278" i="2"/>
  <c r="B2278" i="2"/>
  <c r="C2278" i="2"/>
  <c r="A2279" i="2"/>
  <c r="B2279" i="2"/>
  <c r="C2279" i="2"/>
  <c r="A2280" i="2"/>
  <c r="B2280" i="2"/>
  <c r="C2280" i="2"/>
  <c r="A2281" i="2"/>
  <c r="B2281" i="2"/>
  <c r="C2281" i="2"/>
  <c r="A2282" i="2"/>
  <c r="B2282" i="2"/>
  <c r="C2282" i="2"/>
  <c r="A2283" i="2"/>
  <c r="B2283" i="2"/>
  <c r="C2283" i="2"/>
  <c r="A2284" i="2"/>
  <c r="B2284" i="2"/>
  <c r="C2284" i="2"/>
  <c r="A2285" i="2"/>
  <c r="B2285" i="2"/>
  <c r="C2285" i="2"/>
  <c r="A2286" i="2"/>
  <c r="B2286" i="2"/>
  <c r="C2286" i="2"/>
  <c r="A2287" i="2"/>
  <c r="B2287" i="2"/>
  <c r="C2287" i="2"/>
  <c r="A2288" i="2"/>
  <c r="B2288" i="2"/>
  <c r="C2288" i="2"/>
  <c r="A2289" i="2"/>
  <c r="B2289" i="2"/>
  <c r="C2289" i="2"/>
  <c r="A2290" i="2"/>
  <c r="B2290" i="2"/>
  <c r="C2290" i="2"/>
  <c r="A2291" i="2"/>
  <c r="B2291" i="2"/>
  <c r="C2291" i="2"/>
  <c r="A2292" i="2"/>
  <c r="B2292" i="2"/>
  <c r="C2292" i="2"/>
  <c r="A2293" i="2"/>
  <c r="B2293" i="2"/>
  <c r="C2293" i="2"/>
  <c r="A2294" i="2"/>
  <c r="B2294" i="2"/>
  <c r="C2294" i="2"/>
  <c r="A2295" i="2"/>
  <c r="B2295" i="2"/>
  <c r="C2295" i="2"/>
  <c r="A2296" i="2"/>
  <c r="B2296" i="2"/>
  <c r="C2296" i="2"/>
  <c r="A2297" i="2"/>
  <c r="B2297" i="2"/>
  <c r="C2297" i="2"/>
  <c r="A2298" i="2"/>
  <c r="B2298" i="2"/>
  <c r="C2298" i="2"/>
  <c r="A2299" i="2"/>
  <c r="B2299" i="2"/>
  <c r="C2299" i="2"/>
  <c r="A2300" i="2"/>
  <c r="B2300" i="2"/>
  <c r="C2300" i="2"/>
  <c r="A2301" i="2"/>
  <c r="B2301" i="2"/>
  <c r="C2301" i="2"/>
  <c r="A2302" i="2"/>
  <c r="B2302" i="2"/>
  <c r="C2302" i="2"/>
  <c r="A2303" i="2"/>
  <c r="B2303" i="2"/>
  <c r="C2303" i="2"/>
  <c r="A2304" i="2"/>
  <c r="B2304" i="2"/>
  <c r="C2304" i="2"/>
  <c r="A2305" i="2"/>
  <c r="B2305" i="2"/>
  <c r="C2305" i="2"/>
  <c r="A2306" i="2"/>
  <c r="B2306" i="2"/>
  <c r="C2306" i="2"/>
  <c r="A2307" i="2"/>
  <c r="B2307" i="2"/>
  <c r="C2307" i="2"/>
  <c r="A2308" i="2"/>
  <c r="B2308" i="2"/>
  <c r="C2308" i="2"/>
  <c r="A2309" i="2"/>
  <c r="B2309" i="2"/>
  <c r="C2309" i="2"/>
  <c r="A2310" i="2"/>
  <c r="B2310" i="2"/>
  <c r="C2310" i="2"/>
  <c r="A2311" i="2"/>
  <c r="B2311" i="2"/>
  <c r="C2311" i="2"/>
  <c r="A2312" i="2"/>
  <c r="B2312" i="2"/>
  <c r="C2312" i="2"/>
  <c r="A2313" i="2"/>
  <c r="B2313" i="2"/>
  <c r="C2313" i="2"/>
  <c r="A2314" i="2"/>
  <c r="B2314" i="2"/>
  <c r="C2314" i="2"/>
  <c r="A2315" i="2"/>
  <c r="B2315" i="2"/>
  <c r="C2315" i="2"/>
  <c r="A2316" i="2"/>
  <c r="B2316" i="2"/>
  <c r="C2316" i="2"/>
  <c r="A2317" i="2"/>
  <c r="B2317" i="2"/>
  <c r="C2317" i="2"/>
  <c r="A2318" i="2"/>
  <c r="B2318" i="2"/>
  <c r="C2318" i="2"/>
  <c r="A2319" i="2"/>
  <c r="B2319" i="2"/>
  <c r="C2319" i="2"/>
  <c r="A2320" i="2"/>
  <c r="B2320" i="2"/>
  <c r="C2320" i="2"/>
  <c r="A2321" i="2"/>
  <c r="B2321" i="2"/>
  <c r="C2321" i="2"/>
  <c r="A2322" i="2"/>
  <c r="B2322" i="2"/>
  <c r="C2322" i="2"/>
  <c r="A2323" i="2"/>
  <c r="B2323" i="2"/>
  <c r="C2323" i="2"/>
  <c r="A2324" i="2"/>
  <c r="B2324" i="2"/>
  <c r="C2324" i="2"/>
  <c r="A2325" i="2"/>
  <c r="B2325" i="2"/>
  <c r="C2325" i="2"/>
  <c r="A2326" i="2"/>
  <c r="B2326" i="2"/>
  <c r="C2326" i="2"/>
  <c r="A2327" i="2"/>
  <c r="B2327" i="2"/>
  <c r="C2327" i="2"/>
  <c r="A2328" i="2"/>
  <c r="B2328" i="2"/>
  <c r="C2328" i="2"/>
  <c r="A2329" i="2"/>
  <c r="B2329" i="2"/>
  <c r="C2329" i="2"/>
  <c r="A2330" i="2"/>
  <c r="B2330" i="2"/>
  <c r="C2330" i="2"/>
  <c r="A2331" i="2"/>
  <c r="B2331" i="2"/>
  <c r="C2331" i="2"/>
  <c r="A2332" i="2"/>
  <c r="B2332" i="2"/>
  <c r="C2332" i="2"/>
  <c r="A2333" i="2"/>
  <c r="B2333" i="2"/>
  <c r="C2333" i="2"/>
  <c r="A2334" i="2"/>
  <c r="B2334" i="2"/>
  <c r="C2334" i="2"/>
  <c r="A2335" i="2"/>
  <c r="B2335" i="2"/>
  <c r="C2335" i="2"/>
  <c r="A2336" i="2"/>
  <c r="B2336" i="2"/>
  <c r="C2336" i="2"/>
  <c r="A2337" i="2"/>
  <c r="B2337" i="2"/>
  <c r="C2337" i="2"/>
  <c r="A2338" i="2"/>
  <c r="B2338" i="2"/>
  <c r="C2338" i="2"/>
  <c r="A2339" i="2"/>
  <c r="B2339" i="2"/>
  <c r="C2339" i="2"/>
  <c r="A2340" i="2"/>
  <c r="B2340" i="2"/>
  <c r="C2340" i="2"/>
  <c r="A2341" i="2"/>
  <c r="B2341" i="2"/>
  <c r="C2341" i="2"/>
  <c r="A2342" i="2"/>
  <c r="B2342" i="2"/>
  <c r="C2342" i="2"/>
  <c r="A2343" i="2"/>
  <c r="B2343" i="2"/>
  <c r="C2343" i="2"/>
  <c r="A2344" i="2"/>
  <c r="B2344" i="2"/>
  <c r="C2344" i="2"/>
  <c r="A2345" i="2"/>
  <c r="B2345" i="2"/>
  <c r="C2345" i="2"/>
  <c r="A2346" i="2"/>
  <c r="B2346" i="2"/>
  <c r="C2346" i="2"/>
  <c r="A2347" i="2"/>
  <c r="B2347" i="2"/>
  <c r="C2347" i="2"/>
  <c r="A2348" i="2"/>
  <c r="B2348" i="2"/>
  <c r="C2348" i="2"/>
  <c r="A2349" i="2"/>
  <c r="B2349" i="2"/>
  <c r="C2349" i="2"/>
  <c r="A2350" i="2"/>
  <c r="B2350" i="2"/>
  <c r="C2350" i="2"/>
  <c r="A2351" i="2"/>
  <c r="B2351" i="2"/>
  <c r="C2351" i="2"/>
  <c r="A2352" i="2"/>
  <c r="B2352" i="2"/>
  <c r="C2352" i="2"/>
  <c r="A2353" i="2"/>
  <c r="B2353" i="2"/>
  <c r="C2353" i="2"/>
  <c r="A2354" i="2"/>
  <c r="B2354" i="2"/>
  <c r="C2354" i="2"/>
  <c r="A2355" i="2"/>
  <c r="B2355" i="2"/>
  <c r="C2355" i="2"/>
  <c r="A2356" i="2"/>
  <c r="B2356" i="2"/>
  <c r="C2356" i="2"/>
  <c r="A2357" i="2"/>
  <c r="B2357" i="2"/>
  <c r="C2357" i="2"/>
  <c r="A2358" i="2"/>
  <c r="B2358" i="2"/>
  <c r="C2358" i="2"/>
  <c r="A2359" i="2"/>
  <c r="B2359" i="2"/>
  <c r="C2359" i="2"/>
  <c r="A2360" i="2"/>
  <c r="B2360" i="2"/>
  <c r="C2360" i="2"/>
  <c r="A2361" i="2"/>
  <c r="B2361" i="2"/>
  <c r="C2361" i="2"/>
  <c r="A2362" i="2"/>
  <c r="B2362" i="2"/>
  <c r="C2362" i="2"/>
  <c r="A2363" i="2"/>
  <c r="B2363" i="2"/>
  <c r="C2363" i="2"/>
  <c r="A2364" i="2"/>
  <c r="B2364" i="2"/>
  <c r="C2364" i="2"/>
  <c r="A2365" i="2"/>
  <c r="B2365" i="2"/>
  <c r="C2365" i="2"/>
  <c r="A2366" i="2"/>
  <c r="B2366" i="2"/>
  <c r="C2366" i="2"/>
  <c r="A2367" i="2"/>
  <c r="B2367" i="2"/>
  <c r="C2367" i="2"/>
  <c r="A2368" i="2"/>
  <c r="B2368" i="2"/>
  <c r="C2368" i="2"/>
  <c r="A2369" i="2"/>
  <c r="B2369" i="2"/>
  <c r="C2369" i="2"/>
  <c r="A2370" i="2"/>
  <c r="B2370" i="2"/>
  <c r="C2370" i="2"/>
  <c r="A2371" i="2"/>
  <c r="B2371" i="2"/>
  <c r="C2371" i="2"/>
  <c r="A2372" i="2"/>
  <c r="B2372" i="2"/>
  <c r="C2372" i="2"/>
  <c r="A2373" i="2"/>
  <c r="B2373" i="2"/>
  <c r="C2373" i="2"/>
  <c r="A2374" i="2"/>
  <c r="B2374" i="2"/>
  <c r="C2374" i="2"/>
  <c r="A2375" i="2"/>
  <c r="B2375" i="2"/>
  <c r="C2375" i="2"/>
  <c r="A2376" i="2"/>
  <c r="B2376" i="2"/>
  <c r="C2376" i="2"/>
  <c r="A2377" i="2"/>
  <c r="B2377" i="2"/>
  <c r="C2377" i="2"/>
  <c r="A2378" i="2"/>
  <c r="B2378" i="2"/>
  <c r="C2378" i="2"/>
  <c r="A2379" i="2"/>
  <c r="B2379" i="2"/>
  <c r="C2379" i="2"/>
  <c r="A2380" i="2"/>
  <c r="B2380" i="2"/>
  <c r="C2380" i="2"/>
  <c r="A2381" i="2"/>
  <c r="B2381" i="2"/>
  <c r="C2381" i="2"/>
  <c r="A2382" i="2"/>
  <c r="B2382" i="2"/>
  <c r="C2382" i="2"/>
  <c r="A2383" i="2"/>
  <c r="B2383" i="2"/>
  <c r="C2383" i="2"/>
  <c r="A2384" i="2"/>
  <c r="B2384" i="2"/>
  <c r="C2384" i="2"/>
  <c r="A2385" i="2"/>
  <c r="B2385" i="2"/>
  <c r="C2385" i="2"/>
  <c r="A2386" i="2"/>
  <c r="B2386" i="2"/>
  <c r="C2386" i="2"/>
  <c r="A2387" i="2"/>
  <c r="B2387" i="2"/>
  <c r="C2387" i="2"/>
  <c r="A2388" i="2"/>
  <c r="B2388" i="2"/>
  <c r="C2388" i="2"/>
  <c r="A2389" i="2"/>
  <c r="B2389" i="2"/>
  <c r="C2389" i="2"/>
  <c r="A2390" i="2"/>
  <c r="B2390" i="2"/>
  <c r="C2390" i="2"/>
  <c r="A2391" i="2"/>
  <c r="B2391" i="2"/>
  <c r="C2391" i="2"/>
  <c r="A2392" i="2"/>
  <c r="B2392" i="2"/>
  <c r="C2392" i="2"/>
  <c r="A2393" i="2"/>
  <c r="B2393" i="2"/>
  <c r="C2393" i="2"/>
  <c r="A2394" i="2"/>
  <c r="B2394" i="2"/>
  <c r="C2394" i="2"/>
  <c r="A2395" i="2"/>
  <c r="B2395" i="2"/>
  <c r="C2395" i="2"/>
  <c r="A2396" i="2"/>
  <c r="B2396" i="2"/>
  <c r="C2396" i="2"/>
  <c r="A2397" i="2"/>
  <c r="B2397" i="2"/>
  <c r="C2397" i="2"/>
  <c r="A2398" i="2"/>
  <c r="B2398" i="2"/>
  <c r="C2398" i="2"/>
  <c r="A2399" i="2"/>
  <c r="B2399" i="2"/>
  <c r="C2399" i="2"/>
  <c r="A2400" i="2"/>
  <c r="B2400" i="2"/>
  <c r="C2400" i="2"/>
  <c r="A2401" i="2"/>
  <c r="B2401" i="2"/>
  <c r="C2401" i="2"/>
  <c r="A2402" i="2"/>
  <c r="B2402" i="2"/>
  <c r="C2402" i="2"/>
  <c r="A2403" i="2"/>
  <c r="B2403" i="2"/>
  <c r="C2403" i="2"/>
  <c r="A2404" i="2"/>
  <c r="B2404" i="2"/>
  <c r="C2404" i="2"/>
  <c r="A2405" i="2"/>
  <c r="B2405" i="2"/>
  <c r="C2405" i="2"/>
  <c r="A2406" i="2"/>
  <c r="B2406" i="2"/>
  <c r="C2406" i="2"/>
  <c r="A2407" i="2"/>
  <c r="B2407" i="2"/>
  <c r="C2407" i="2"/>
  <c r="A2208" i="2"/>
  <c r="B2208" i="2"/>
  <c r="C2208" i="2"/>
  <c r="X53" i="17" l="1"/>
  <c r="X84" i="17" s="1"/>
  <c r="X104" i="17" s="1"/>
  <c r="H53" i="15"/>
  <c r="H84" i="15" s="1"/>
  <c r="H100" i="15" s="1"/>
  <c r="O53" i="16"/>
  <c r="O84" i="16" s="1"/>
  <c r="O99" i="16" s="1"/>
  <c r="T53" i="17"/>
  <c r="T84" i="17" s="1"/>
  <c r="E53" i="17"/>
  <c r="E84" i="17" s="1"/>
  <c r="L53" i="17"/>
  <c r="L84" i="17" s="1"/>
  <c r="L99" i="17" s="1"/>
  <c r="X53" i="16"/>
  <c r="X84" i="16" s="1"/>
  <c r="W53" i="16"/>
  <c r="W84" i="16" s="1"/>
  <c r="I53" i="17"/>
  <c r="I84" i="17" s="1"/>
  <c r="N53" i="17"/>
  <c r="N84" i="17" s="1"/>
  <c r="P53" i="17"/>
  <c r="P84" i="17" s="1"/>
  <c r="P104" i="17" s="1"/>
  <c r="U53" i="16"/>
  <c r="U84" i="16" s="1"/>
  <c r="U100" i="16" s="1"/>
  <c r="U53" i="17"/>
  <c r="U84" i="17" s="1"/>
  <c r="U104" i="17" s="1"/>
  <c r="Q53" i="16"/>
  <c r="Q84" i="16" s="1"/>
  <c r="Q95" i="16" s="1"/>
  <c r="W53" i="17"/>
  <c r="W84" i="17" s="1"/>
  <c r="W104" i="17" s="1"/>
  <c r="F53" i="17"/>
  <c r="F84" i="17" s="1"/>
  <c r="F99" i="17" s="1"/>
  <c r="M53" i="17"/>
  <c r="M84" i="17" s="1"/>
  <c r="E53" i="16"/>
  <c r="E84" i="16" s="1"/>
  <c r="E104" i="16" s="1"/>
  <c r="G53" i="16"/>
  <c r="G84" i="16" s="1"/>
  <c r="G104" i="16" s="1"/>
  <c r="P53" i="16"/>
  <c r="P84" i="16" s="1"/>
  <c r="P104" i="16" s="1"/>
  <c r="O53" i="17"/>
  <c r="O84" i="17" s="1"/>
  <c r="O104" i="17" s="1"/>
  <c r="K53" i="16"/>
  <c r="K84" i="16" s="1"/>
  <c r="J53" i="15"/>
  <c r="J84" i="15" s="1"/>
  <c r="J100" i="15" s="1"/>
  <c r="N53" i="15"/>
  <c r="N84" i="15" s="1"/>
  <c r="N53" i="16"/>
  <c r="N84" i="16" s="1"/>
  <c r="N99" i="16" s="1"/>
  <c r="H53" i="16"/>
  <c r="H84" i="16" s="1"/>
  <c r="H104" i="16" s="1"/>
  <c r="V53" i="15"/>
  <c r="V84" i="15" s="1"/>
  <c r="V95" i="15" s="1"/>
  <c r="W53" i="15"/>
  <c r="W84" i="15" s="1"/>
  <c r="W104" i="15" s="1"/>
  <c r="F53" i="15"/>
  <c r="F84" i="15" s="1"/>
  <c r="P53" i="15"/>
  <c r="P84" i="15" s="1"/>
  <c r="P95" i="15" s="1"/>
  <c r="G53" i="15"/>
  <c r="G84" i="15" s="1"/>
  <c r="G99" i="15" s="1"/>
  <c r="O53" i="15"/>
  <c r="O84" i="15" s="1"/>
  <c r="O104" i="15" s="1"/>
  <c r="R53" i="15"/>
  <c r="R84" i="15" s="1"/>
  <c r="R100" i="15" s="1"/>
  <c r="I53" i="15"/>
  <c r="I84" i="15" s="1"/>
  <c r="G53" i="17"/>
  <c r="G84" i="17" s="1"/>
  <c r="G100" i="17" s="1"/>
  <c r="S53" i="16"/>
  <c r="S84" i="16" s="1"/>
  <c r="S95" i="16" s="1"/>
  <c r="S53" i="15"/>
  <c r="S84" i="15" s="1"/>
  <c r="Q53" i="17"/>
  <c r="Q84" i="17" s="1"/>
  <c r="F53" i="16"/>
  <c r="F84" i="16" s="1"/>
  <c r="F100" i="16" s="1"/>
  <c r="K53" i="15"/>
  <c r="K84" i="15" s="1"/>
  <c r="S53" i="17"/>
  <c r="S84" i="17" s="1"/>
  <c r="E53" i="15"/>
  <c r="E84" i="15" s="1"/>
  <c r="E99" i="15" s="1"/>
  <c r="V53" i="16"/>
  <c r="V84" i="16" s="1"/>
  <c r="V95" i="16" s="1"/>
  <c r="V53" i="17"/>
  <c r="V84" i="17" s="1"/>
  <c r="V99" i="17" s="1"/>
  <c r="X53" i="15"/>
  <c r="X84" i="15" s="1"/>
  <c r="X95" i="15" s="1"/>
  <c r="H53" i="17"/>
  <c r="H84" i="17" s="1"/>
  <c r="H95" i="17" s="1"/>
  <c r="J53" i="17"/>
  <c r="J84" i="17" s="1"/>
  <c r="I53" i="16"/>
  <c r="I84" i="16" s="1"/>
  <c r="I99" i="16" s="1"/>
  <c r="R53" i="17"/>
  <c r="R84" i="17" s="1"/>
  <c r="R95" i="17" s="1"/>
  <c r="K53" i="17"/>
  <c r="K84" i="17" s="1"/>
  <c r="K95" i="17" s="1"/>
  <c r="Q53" i="15"/>
  <c r="Q84" i="15" s="1"/>
  <c r="Q99" i="15" s="1"/>
  <c r="M53" i="16"/>
  <c r="M84" i="16" s="1"/>
  <c r="L53" i="15"/>
  <c r="L84" i="15" s="1"/>
  <c r="L104" i="15" s="1"/>
  <c r="T53" i="16"/>
  <c r="T84" i="16" s="1"/>
  <c r="T104" i="16" s="1"/>
  <c r="L53" i="16"/>
  <c r="L84" i="16" s="1"/>
  <c r="U53" i="15"/>
  <c r="U84" i="15" s="1"/>
  <c r="M53" i="15"/>
  <c r="M84" i="15" s="1"/>
  <c r="M100" i="15" s="1"/>
  <c r="R53" i="16"/>
  <c r="R84" i="16" s="1"/>
  <c r="T53" i="15"/>
  <c r="T84" i="15" s="1"/>
  <c r="T100" i="15" s="1"/>
  <c r="J53" i="16"/>
  <c r="J84" i="16" s="1"/>
  <c r="X95" i="17"/>
  <c r="U95" i="16"/>
  <c r="P99" i="16"/>
  <c r="P95" i="16"/>
  <c r="W100" i="15"/>
  <c r="A2007" i="2"/>
  <c r="B2007" i="2"/>
  <c r="C2007" i="2"/>
  <c r="A2008" i="2"/>
  <c r="B2008" i="2"/>
  <c r="C2008" i="2"/>
  <c r="A2009" i="2"/>
  <c r="B2009" i="2"/>
  <c r="C2009" i="2"/>
  <c r="A2010" i="2"/>
  <c r="B2010" i="2"/>
  <c r="C2010" i="2"/>
  <c r="A2011" i="2"/>
  <c r="B2011" i="2"/>
  <c r="C2011" i="2"/>
  <c r="A2012" i="2"/>
  <c r="B2012" i="2"/>
  <c r="C2012" i="2"/>
  <c r="A2013" i="2"/>
  <c r="B2013" i="2"/>
  <c r="C2013" i="2"/>
  <c r="A2014" i="2"/>
  <c r="B2014" i="2"/>
  <c r="C2014" i="2"/>
  <c r="A2015" i="2"/>
  <c r="B2015" i="2"/>
  <c r="C2015" i="2"/>
  <c r="A2016" i="2"/>
  <c r="B2016" i="2"/>
  <c r="C2016" i="2"/>
  <c r="A2017" i="2"/>
  <c r="B2017" i="2"/>
  <c r="C2017" i="2"/>
  <c r="A2018" i="2"/>
  <c r="B2018" i="2"/>
  <c r="C2018" i="2"/>
  <c r="A2019" i="2"/>
  <c r="B2019" i="2"/>
  <c r="C2019" i="2"/>
  <c r="A2020" i="2"/>
  <c r="B2020" i="2"/>
  <c r="C2020" i="2"/>
  <c r="A2021" i="2"/>
  <c r="B2021" i="2"/>
  <c r="C2021" i="2"/>
  <c r="A2022" i="2"/>
  <c r="B2022" i="2"/>
  <c r="C2022" i="2"/>
  <c r="A2023" i="2"/>
  <c r="B2023" i="2"/>
  <c r="C2023" i="2"/>
  <c r="A2024" i="2"/>
  <c r="B2024" i="2"/>
  <c r="C2024" i="2"/>
  <c r="A2025" i="2"/>
  <c r="B2025" i="2"/>
  <c r="C2025" i="2"/>
  <c r="A2026" i="2"/>
  <c r="B2026" i="2"/>
  <c r="C2026" i="2"/>
  <c r="A2027" i="2"/>
  <c r="B2027" i="2"/>
  <c r="C2027" i="2"/>
  <c r="A2028" i="2"/>
  <c r="B2028" i="2"/>
  <c r="C2028" i="2"/>
  <c r="A2029" i="2"/>
  <c r="B2029" i="2"/>
  <c r="C2029" i="2"/>
  <c r="A2030" i="2"/>
  <c r="B2030" i="2"/>
  <c r="C2030" i="2"/>
  <c r="A2031" i="2"/>
  <c r="B2031" i="2"/>
  <c r="C2031" i="2"/>
  <c r="A2032" i="2"/>
  <c r="B2032" i="2"/>
  <c r="C2032" i="2"/>
  <c r="A2033" i="2"/>
  <c r="B2033" i="2"/>
  <c r="C2033" i="2"/>
  <c r="A2034" i="2"/>
  <c r="B2034" i="2"/>
  <c r="C2034" i="2"/>
  <c r="A2035" i="2"/>
  <c r="B2035" i="2"/>
  <c r="C2035" i="2"/>
  <c r="A2036" i="2"/>
  <c r="B2036" i="2"/>
  <c r="C2036" i="2"/>
  <c r="A2037" i="2"/>
  <c r="B2037" i="2"/>
  <c r="C2037" i="2"/>
  <c r="A2038" i="2"/>
  <c r="B2038" i="2"/>
  <c r="C2038" i="2"/>
  <c r="A2039" i="2"/>
  <c r="B2039" i="2"/>
  <c r="C2039" i="2"/>
  <c r="A2040" i="2"/>
  <c r="B2040" i="2"/>
  <c r="C2040" i="2"/>
  <c r="A2041" i="2"/>
  <c r="B2041" i="2"/>
  <c r="C2041" i="2"/>
  <c r="A2042" i="2"/>
  <c r="B2042" i="2"/>
  <c r="C2042" i="2"/>
  <c r="A2043" i="2"/>
  <c r="B2043" i="2"/>
  <c r="C2043" i="2"/>
  <c r="A2044" i="2"/>
  <c r="B2044" i="2"/>
  <c r="C2044" i="2"/>
  <c r="A2045" i="2"/>
  <c r="B2045" i="2"/>
  <c r="C2045" i="2"/>
  <c r="A2046" i="2"/>
  <c r="B2046" i="2"/>
  <c r="C2046" i="2"/>
  <c r="A2047" i="2"/>
  <c r="B2047" i="2"/>
  <c r="C2047" i="2"/>
  <c r="A2048" i="2"/>
  <c r="B2048" i="2"/>
  <c r="C2048" i="2"/>
  <c r="A2049" i="2"/>
  <c r="B2049" i="2"/>
  <c r="C2049" i="2"/>
  <c r="A2050" i="2"/>
  <c r="B2050" i="2"/>
  <c r="C2050" i="2"/>
  <c r="A2051" i="2"/>
  <c r="B2051" i="2"/>
  <c r="C2051" i="2"/>
  <c r="A2052" i="2"/>
  <c r="B2052" i="2"/>
  <c r="C2052" i="2"/>
  <c r="A2053" i="2"/>
  <c r="B2053" i="2"/>
  <c r="C2053" i="2"/>
  <c r="A2054" i="2"/>
  <c r="B2054" i="2"/>
  <c r="C2054" i="2"/>
  <c r="A2055" i="2"/>
  <c r="B2055" i="2"/>
  <c r="C2055" i="2"/>
  <c r="A2056" i="2"/>
  <c r="B2056" i="2"/>
  <c r="C2056" i="2"/>
  <c r="A2057" i="2"/>
  <c r="B2057" i="2"/>
  <c r="C2057" i="2"/>
  <c r="A2058" i="2"/>
  <c r="B2058" i="2"/>
  <c r="C2058" i="2"/>
  <c r="A2059" i="2"/>
  <c r="B2059" i="2"/>
  <c r="C2059" i="2"/>
  <c r="A2060" i="2"/>
  <c r="B2060" i="2"/>
  <c r="C2060" i="2"/>
  <c r="A2061" i="2"/>
  <c r="B2061" i="2"/>
  <c r="C2061" i="2"/>
  <c r="A2062" i="2"/>
  <c r="B2062" i="2"/>
  <c r="C2062" i="2"/>
  <c r="A2063" i="2"/>
  <c r="B2063" i="2"/>
  <c r="C2063" i="2"/>
  <c r="A2064" i="2"/>
  <c r="B2064" i="2"/>
  <c r="C2064" i="2"/>
  <c r="A2065" i="2"/>
  <c r="B2065" i="2"/>
  <c r="C2065" i="2"/>
  <c r="A2066" i="2"/>
  <c r="B2066" i="2"/>
  <c r="C2066" i="2"/>
  <c r="A2067" i="2"/>
  <c r="B2067" i="2"/>
  <c r="C2067" i="2"/>
  <c r="A2068" i="2"/>
  <c r="B2068" i="2"/>
  <c r="C2068" i="2"/>
  <c r="A2069" i="2"/>
  <c r="B2069" i="2"/>
  <c r="C2069" i="2"/>
  <c r="A2070" i="2"/>
  <c r="B2070" i="2"/>
  <c r="C2070" i="2"/>
  <c r="A2071" i="2"/>
  <c r="B2071" i="2"/>
  <c r="C2071" i="2"/>
  <c r="A2072" i="2"/>
  <c r="B2072" i="2"/>
  <c r="C2072" i="2"/>
  <c r="A2073" i="2"/>
  <c r="B2073" i="2"/>
  <c r="C2073" i="2"/>
  <c r="A2074" i="2"/>
  <c r="B2074" i="2"/>
  <c r="C2074" i="2"/>
  <c r="A2075" i="2"/>
  <c r="B2075" i="2"/>
  <c r="C2075" i="2"/>
  <c r="A2076" i="2"/>
  <c r="B2076" i="2"/>
  <c r="C2076" i="2"/>
  <c r="A2077" i="2"/>
  <c r="B2077" i="2"/>
  <c r="C2077" i="2"/>
  <c r="A2078" i="2"/>
  <c r="B2078" i="2"/>
  <c r="C2078" i="2"/>
  <c r="A2079" i="2"/>
  <c r="B2079" i="2"/>
  <c r="C2079" i="2"/>
  <c r="A2080" i="2"/>
  <c r="B2080" i="2"/>
  <c r="C2080" i="2"/>
  <c r="A2081" i="2"/>
  <c r="B2081" i="2"/>
  <c r="C2081" i="2"/>
  <c r="A2082" i="2"/>
  <c r="B2082" i="2"/>
  <c r="C2082" i="2"/>
  <c r="A2083" i="2"/>
  <c r="B2083" i="2"/>
  <c r="C2083" i="2"/>
  <c r="A2084" i="2"/>
  <c r="B2084" i="2"/>
  <c r="C2084" i="2"/>
  <c r="A2085" i="2"/>
  <c r="B2085" i="2"/>
  <c r="C2085" i="2"/>
  <c r="A2086" i="2"/>
  <c r="B2086" i="2"/>
  <c r="C2086" i="2"/>
  <c r="A2087" i="2"/>
  <c r="B2087" i="2"/>
  <c r="C2087" i="2"/>
  <c r="A2088" i="2"/>
  <c r="B2088" i="2"/>
  <c r="C2088" i="2"/>
  <c r="A2089" i="2"/>
  <c r="B2089" i="2"/>
  <c r="C2089" i="2"/>
  <c r="A2090" i="2"/>
  <c r="B2090" i="2"/>
  <c r="C2090" i="2"/>
  <c r="A2091" i="2"/>
  <c r="B2091" i="2"/>
  <c r="C2091" i="2"/>
  <c r="A2092" i="2"/>
  <c r="B2092" i="2"/>
  <c r="C2092" i="2"/>
  <c r="A2093" i="2"/>
  <c r="B2093" i="2"/>
  <c r="C2093" i="2"/>
  <c r="A2094" i="2"/>
  <c r="B2094" i="2"/>
  <c r="C2094" i="2"/>
  <c r="A2095" i="2"/>
  <c r="B2095" i="2"/>
  <c r="C2095" i="2"/>
  <c r="A2096" i="2"/>
  <c r="B2096" i="2"/>
  <c r="C2096" i="2"/>
  <c r="A2097" i="2"/>
  <c r="B2097" i="2"/>
  <c r="C2097" i="2"/>
  <c r="A2098" i="2"/>
  <c r="B2098" i="2"/>
  <c r="C2098" i="2"/>
  <c r="A2099" i="2"/>
  <c r="B2099" i="2"/>
  <c r="C2099" i="2"/>
  <c r="A2100" i="2"/>
  <c r="B2100" i="2"/>
  <c r="C2100" i="2"/>
  <c r="A2101" i="2"/>
  <c r="B2101" i="2"/>
  <c r="C2101" i="2"/>
  <c r="A2102" i="2"/>
  <c r="B2102" i="2"/>
  <c r="C2102" i="2"/>
  <c r="A2103" i="2"/>
  <c r="B2103" i="2"/>
  <c r="C2103" i="2"/>
  <c r="A2104" i="2"/>
  <c r="B2104" i="2"/>
  <c r="C2104" i="2"/>
  <c r="A2105" i="2"/>
  <c r="B2105" i="2"/>
  <c r="C2105" i="2"/>
  <c r="A2106" i="2"/>
  <c r="B2106" i="2"/>
  <c r="C2106" i="2"/>
  <c r="A2107" i="2"/>
  <c r="B2107" i="2"/>
  <c r="C2107" i="2"/>
  <c r="A2108" i="2"/>
  <c r="B2108" i="2"/>
  <c r="C2108" i="2"/>
  <c r="A2109" i="2"/>
  <c r="B2109" i="2"/>
  <c r="C2109" i="2"/>
  <c r="A2110" i="2"/>
  <c r="B2110" i="2"/>
  <c r="C2110" i="2"/>
  <c r="A2111" i="2"/>
  <c r="B2111" i="2"/>
  <c r="C2111" i="2"/>
  <c r="A2112" i="2"/>
  <c r="B2112" i="2"/>
  <c r="C2112" i="2"/>
  <c r="A2113" i="2"/>
  <c r="B2113" i="2"/>
  <c r="C2113" i="2"/>
  <c r="A2114" i="2"/>
  <c r="B2114" i="2"/>
  <c r="C2114" i="2"/>
  <c r="A2115" i="2"/>
  <c r="B2115" i="2"/>
  <c r="C2115" i="2"/>
  <c r="A2116" i="2"/>
  <c r="B2116" i="2"/>
  <c r="C2116" i="2"/>
  <c r="A2117" i="2"/>
  <c r="B2117" i="2"/>
  <c r="C2117" i="2"/>
  <c r="A2118" i="2"/>
  <c r="B2118" i="2"/>
  <c r="C2118" i="2"/>
  <c r="A2119" i="2"/>
  <c r="B2119" i="2"/>
  <c r="C2119" i="2"/>
  <c r="A2120" i="2"/>
  <c r="B2120" i="2"/>
  <c r="C2120" i="2"/>
  <c r="A2121" i="2"/>
  <c r="B2121" i="2"/>
  <c r="C2121" i="2"/>
  <c r="A2122" i="2"/>
  <c r="B2122" i="2"/>
  <c r="C2122" i="2"/>
  <c r="A2123" i="2"/>
  <c r="B2123" i="2"/>
  <c r="C2123" i="2"/>
  <c r="A2124" i="2"/>
  <c r="B2124" i="2"/>
  <c r="C2124" i="2"/>
  <c r="A2125" i="2"/>
  <c r="B2125" i="2"/>
  <c r="C2125" i="2"/>
  <c r="A2126" i="2"/>
  <c r="B2126" i="2"/>
  <c r="C2126" i="2"/>
  <c r="A2127" i="2"/>
  <c r="B2127" i="2"/>
  <c r="C2127" i="2"/>
  <c r="A2128" i="2"/>
  <c r="B2128" i="2"/>
  <c r="C2128" i="2"/>
  <c r="A2129" i="2"/>
  <c r="B2129" i="2"/>
  <c r="C2129" i="2"/>
  <c r="A2130" i="2"/>
  <c r="B2130" i="2"/>
  <c r="C2130" i="2"/>
  <c r="A2131" i="2"/>
  <c r="B2131" i="2"/>
  <c r="C2131" i="2"/>
  <c r="A2132" i="2"/>
  <c r="B2132" i="2"/>
  <c r="C2132" i="2"/>
  <c r="A2133" i="2"/>
  <c r="B2133" i="2"/>
  <c r="C2133" i="2"/>
  <c r="A2134" i="2"/>
  <c r="B2134" i="2"/>
  <c r="C2134" i="2"/>
  <c r="A2135" i="2"/>
  <c r="B2135" i="2"/>
  <c r="C2135" i="2"/>
  <c r="A2136" i="2"/>
  <c r="B2136" i="2"/>
  <c r="C2136" i="2"/>
  <c r="A2137" i="2"/>
  <c r="B2137" i="2"/>
  <c r="C2137" i="2"/>
  <c r="A2138" i="2"/>
  <c r="B2138" i="2"/>
  <c r="C2138" i="2"/>
  <c r="A2139" i="2"/>
  <c r="B2139" i="2"/>
  <c r="C2139" i="2"/>
  <c r="A2140" i="2"/>
  <c r="B2140" i="2"/>
  <c r="C2140" i="2"/>
  <c r="A2141" i="2"/>
  <c r="B2141" i="2"/>
  <c r="C2141" i="2"/>
  <c r="A2142" i="2"/>
  <c r="B2142" i="2"/>
  <c r="C2142" i="2"/>
  <c r="A2143" i="2"/>
  <c r="B2143" i="2"/>
  <c r="C2143" i="2"/>
  <c r="A2144" i="2"/>
  <c r="B2144" i="2"/>
  <c r="C2144" i="2"/>
  <c r="A2145" i="2"/>
  <c r="B2145" i="2"/>
  <c r="C2145" i="2"/>
  <c r="A2146" i="2"/>
  <c r="B2146" i="2"/>
  <c r="C2146" i="2"/>
  <c r="A2147" i="2"/>
  <c r="B2147" i="2"/>
  <c r="C2147" i="2"/>
  <c r="A2148" i="2"/>
  <c r="B2148" i="2"/>
  <c r="C2148" i="2"/>
  <c r="A2149" i="2"/>
  <c r="B2149" i="2"/>
  <c r="C2149" i="2"/>
  <c r="A2150" i="2"/>
  <c r="B2150" i="2"/>
  <c r="C2150" i="2"/>
  <c r="A2151" i="2"/>
  <c r="B2151" i="2"/>
  <c r="C2151" i="2"/>
  <c r="A2152" i="2"/>
  <c r="B2152" i="2"/>
  <c r="C2152" i="2"/>
  <c r="A2153" i="2"/>
  <c r="B2153" i="2"/>
  <c r="C2153" i="2"/>
  <c r="A2154" i="2"/>
  <c r="B2154" i="2"/>
  <c r="C2154" i="2"/>
  <c r="A2155" i="2"/>
  <c r="B2155" i="2"/>
  <c r="C2155" i="2"/>
  <c r="A2156" i="2"/>
  <c r="B2156" i="2"/>
  <c r="C2156" i="2"/>
  <c r="A2157" i="2"/>
  <c r="B2157" i="2"/>
  <c r="C2157" i="2"/>
  <c r="A2158" i="2"/>
  <c r="B2158" i="2"/>
  <c r="C2158" i="2"/>
  <c r="A2159" i="2"/>
  <c r="B2159" i="2"/>
  <c r="C2159" i="2"/>
  <c r="A2160" i="2"/>
  <c r="B2160" i="2"/>
  <c r="C2160" i="2"/>
  <c r="A2161" i="2"/>
  <c r="B2161" i="2"/>
  <c r="C2161" i="2"/>
  <c r="A2162" i="2"/>
  <c r="B2162" i="2"/>
  <c r="C2162" i="2"/>
  <c r="A2163" i="2"/>
  <c r="B2163" i="2"/>
  <c r="C2163" i="2"/>
  <c r="A2164" i="2"/>
  <c r="B2164" i="2"/>
  <c r="C2164" i="2"/>
  <c r="A2165" i="2"/>
  <c r="B2165" i="2"/>
  <c r="C2165" i="2"/>
  <c r="A2166" i="2"/>
  <c r="B2166" i="2"/>
  <c r="C2166" i="2"/>
  <c r="A2167" i="2"/>
  <c r="B2167" i="2"/>
  <c r="C2167" i="2"/>
  <c r="A2168" i="2"/>
  <c r="B2168" i="2"/>
  <c r="C2168" i="2"/>
  <c r="A2169" i="2"/>
  <c r="B2169" i="2"/>
  <c r="C2169" i="2"/>
  <c r="A2170" i="2"/>
  <c r="B2170" i="2"/>
  <c r="C2170" i="2"/>
  <c r="A2171" i="2"/>
  <c r="B2171" i="2"/>
  <c r="C2171" i="2"/>
  <c r="A2172" i="2"/>
  <c r="B2172" i="2"/>
  <c r="C2172" i="2"/>
  <c r="A2173" i="2"/>
  <c r="B2173" i="2"/>
  <c r="C2173" i="2"/>
  <c r="A2174" i="2"/>
  <c r="B2174" i="2"/>
  <c r="C2174" i="2"/>
  <c r="A2175" i="2"/>
  <c r="B2175" i="2"/>
  <c r="C2175" i="2"/>
  <c r="A2176" i="2"/>
  <c r="B2176" i="2"/>
  <c r="C2176" i="2"/>
  <c r="A2177" i="2"/>
  <c r="B2177" i="2"/>
  <c r="C2177" i="2"/>
  <c r="A2178" i="2"/>
  <c r="B2178" i="2"/>
  <c r="C2178" i="2"/>
  <c r="A2179" i="2"/>
  <c r="B2179" i="2"/>
  <c r="C2179" i="2"/>
  <c r="A2180" i="2"/>
  <c r="B2180" i="2"/>
  <c r="C2180" i="2"/>
  <c r="A2181" i="2"/>
  <c r="B2181" i="2"/>
  <c r="C2181" i="2"/>
  <c r="A2182" i="2"/>
  <c r="B2182" i="2"/>
  <c r="C2182" i="2"/>
  <c r="A2183" i="2"/>
  <c r="B2183" i="2"/>
  <c r="C2183" i="2"/>
  <c r="A2184" i="2"/>
  <c r="B2184" i="2"/>
  <c r="C2184" i="2"/>
  <c r="A2185" i="2"/>
  <c r="B2185" i="2"/>
  <c r="C2185" i="2"/>
  <c r="A2186" i="2"/>
  <c r="B2186" i="2"/>
  <c r="C2186" i="2"/>
  <c r="A2187" i="2"/>
  <c r="B2187" i="2"/>
  <c r="C2187" i="2"/>
  <c r="A2188" i="2"/>
  <c r="B2188" i="2"/>
  <c r="C2188" i="2"/>
  <c r="A2189" i="2"/>
  <c r="B2189" i="2"/>
  <c r="C2189" i="2"/>
  <c r="A2190" i="2"/>
  <c r="B2190" i="2"/>
  <c r="C2190" i="2"/>
  <c r="A2191" i="2"/>
  <c r="B2191" i="2"/>
  <c r="C2191" i="2"/>
  <c r="A2192" i="2"/>
  <c r="B2192" i="2"/>
  <c r="C2192" i="2"/>
  <c r="A2193" i="2"/>
  <c r="B2193" i="2"/>
  <c r="C2193" i="2"/>
  <c r="A2194" i="2"/>
  <c r="B2194" i="2"/>
  <c r="C2194" i="2"/>
  <c r="A2195" i="2"/>
  <c r="B2195" i="2"/>
  <c r="C2195" i="2"/>
  <c r="A2196" i="2"/>
  <c r="B2196" i="2"/>
  <c r="C2196" i="2"/>
  <c r="A2197" i="2"/>
  <c r="B2197" i="2"/>
  <c r="C2197" i="2"/>
  <c r="A2198" i="2"/>
  <c r="B2198" i="2"/>
  <c r="C2198" i="2"/>
  <c r="A2199" i="2"/>
  <c r="B2199" i="2"/>
  <c r="C2199" i="2"/>
  <c r="A2200" i="2"/>
  <c r="B2200" i="2"/>
  <c r="C2200" i="2"/>
  <c r="A2201" i="2"/>
  <c r="B2201" i="2"/>
  <c r="C2201" i="2"/>
  <c r="A2202" i="2"/>
  <c r="B2202" i="2"/>
  <c r="C2202" i="2"/>
  <c r="A2203" i="2"/>
  <c r="B2203" i="2"/>
  <c r="C2203" i="2"/>
  <c r="A2204" i="2"/>
  <c r="B2204" i="2"/>
  <c r="C2204" i="2"/>
  <c r="A2205" i="2"/>
  <c r="B2205" i="2"/>
  <c r="C2205" i="2"/>
  <c r="A2206" i="2"/>
  <c r="B2206" i="2"/>
  <c r="C2206" i="2"/>
  <c r="A2207" i="2"/>
  <c r="B2207" i="2"/>
  <c r="C2207" i="2"/>
  <c r="A2006" i="2"/>
  <c r="B2006" i="2"/>
  <c r="C2006" i="2"/>
  <c r="X99" i="17" l="1"/>
  <c r="X100" i="17"/>
  <c r="P95" i="17"/>
  <c r="V100" i="15"/>
  <c r="W95" i="15"/>
  <c r="W99" i="15"/>
  <c r="P100" i="16"/>
  <c r="K100" i="17"/>
  <c r="J104" i="15"/>
  <c r="G100" i="15"/>
  <c r="H104" i="15"/>
  <c r="Q100" i="15"/>
  <c r="S100" i="16"/>
  <c r="G104" i="15"/>
  <c r="J99" i="15"/>
  <c r="V100" i="17"/>
  <c r="H99" i="15"/>
  <c r="V104" i="17"/>
  <c r="V99" i="16"/>
  <c r="I95" i="15"/>
  <c r="I100" i="15"/>
  <c r="W100" i="16"/>
  <c r="W104" i="16"/>
  <c r="W99" i="16"/>
  <c r="W95" i="16"/>
  <c r="N104" i="17"/>
  <c r="N99" i="17"/>
  <c r="N100" i="17"/>
  <c r="N95" i="17"/>
  <c r="M104" i="17"/>
  <c r="M95" i="17"/>
  <c r="M99" i="17"/>
  <c r="N104" i="15"/>
  <c r="N99" i="15"/>
  <c r="X99" i="16"/>
  <c r="X100" i="16"/>
  <c r="X95" i="16"/>
  <c r="X104" i="16"/>
  <c r="T100" i="17"/>
  <c r="T95" i="17"/>
  <c r="Q100" i="17"/>
  <c r="Q95" i="17"/>
  <c r="Q99" i="17"/>
  <c r="U99" i="16"/>
  <c r="P100" i="17"/>
  <c r="J95" i="15"/>
  <c r="U104" i="16"/>
  <c r="P99" i="17"/>
  <c r="F99" i="16"/>
  <c r="F104" i="16"/>
  <c r="N100" i="16"/>
  <c r="E95" i="16"/>
  <c r="N95" i="16"/>
  <c r="G95" i="15"/>
  <c r="E100" i="16"/>
  <c r="V95" i="17"/>
  <c r="V100" i="16"/>
  <c r="R104" i="15"/>
  <c r="E99" i="16"/>
  <c r="N104" i="16"/>
  <c r="R99" i="15"/>
  <c r="X99" i="15"/>
  <c r="V104" i="15"/>
  <c r="I104" i="16"/>
  <c r="O104" i="16"/>
  <c r="I95" i="16"/>
  <c r="F104" i="17"/>
  <c r="M100" i="17"/>
  <c r="I100" i="16"/>
  <c r="W95" i="17"/>
  <c r="Q99" i="16"/>
  <c r="Q104" i="16"/>
  <c r="G99" i="17"/>
  <c r="G104" i="17"/>
  <c r="Q100" i="16"/>
  <c r="H100" i="17"/>
  <c r="W100" i="17"/>
  <c r="V99" i="15"/>
  <c r="G100" i="16"/>
  <c r="H99" i="17"/>
  <c r="V104" i="16"/>
  <c r="P100" i="15"/>
  <c r="G99" i="16"/>
  <c r="P104" i="15"/>
  <c r="N95" i="15"/>
  <c r="L95" i="17"/>
  <c r="Q104" i="15"/>
  <c r="P99" i="15"/>
  <c r="X104" i="15"/>
  <c r="Q95" i="15"/>
  <c r="O95" i="15"/>
  <c r="O99" i="15"/>
  <c r="R95" i="15"/>
  <c r="O100" i="15"/>
  <c r="H95" i="15"/>
  <c r="X100" i="15"/>
  <c r="N100" i="15"/>
  <c r="J100" i="17"/>
  <c r="J95" i="17"/>
  <c r="J104" i="17"/>
  <c r="J99" i="17"/>
  <c r="E104" i="15"/>
  <c r="O95" i="16"/>
  <c r="H104" i="17"/>
  <c r="K99" i="17"/>
  <c r="I99" i="15"/>
  <c r="L100" i="15"/>
  <c r="O100" i="16"/>
  <c r="S104" i="16"/>
  <c r="G95" i="17"/>
  <c r="O95" i="17"/>
  <c r="K104" i="17"/>
  <c r="F95" i="16"/>
  <c r="U95" i="17"/>
  <c r="S99" i="16"/>
  <c r="I104" i="15"/>
  <c r="G95" i="16"/>
  <c r="T95" i="16"/>
  <c r="R99" i="17"/>
  <c r="R100" i="17"/>
  <c r="L95" i="15"/>
  <c r="Q104" i="17"/>
  <c r="M99" i="15"/>
  <c r="H95" i="16"/>
  <c r="L100" i="17"/>
  <c r="H100" i="16"/>
  <c r="U100" i="17"/>
  <c r="E95" i="15"/>
  <c r="T100" i="16"/>
  <c r="H99" i="16"/>
  <c r="F95" i="17"/>
  <c r="T99" i="17"/>
  <c r="U99" i="17"/>
  <c r="E100" i="15"/>
  <c r="F100" i="17"/>
  <c r="T104" i="17"/>
  <c r="L104" i="17"/>
  <c r="L99" i="16"/>
  <c r="L104" i="16"/>
  <c r="L100" i="16"/>
  <c r="L95" i="16"/>
  <c r="U104" i="15"/>
  <c r="U99" i="15"/>
  <c r="U100" i="15"/>
  <c r="U95" i="15"/>
  <c r="M104" i="15"/>
  <c r="O100" i="17"/>
  <c r="J100" i="16"/>
  <c r="J95" i="16"/>
  <c r="J104" i="16"/>
  <c r="J99" i="16"/>
  <c r="T99" i="15"/>
  <c r="O99" i="17"/>
  <c r="E104" i="17"/>
  <c r="E99" i="17"/>
  <c r="E100" i="17"/>
  <c r="E95" i="17"/>
  <c r="T104" i="15"/>
  <c r="T95" i="15"/>
  <c r="L99" i="15"/>
  <c r="M95" i="15"/>
  <c r="T99" i="16"/>
  <c r="W99" i="17"/>
  <c r="R104" i="17"/>
  <c r="R99" i="16"/>
  <c r="R104" i="16"/>
  <c r="R100" i="16"/>
  <c r="R95" i="16"/>
  <c r="F104" i="15"/>
  <c r="F99" i="15"/>
  <c r="F100" i="15"/>
  <c r="F95" i="15"/>
  <c r="M95" i="16"/>
  <c r="M104" i="16"/>
  <c r="M99" i="16"/>
  <c r="M100" i="16"/>
  <c r="I100" i="17"/>
  <c r="I95" i="17"/>
  <c r="I104" i="17"/>
  <c r="I99" i="17"/>
  <c r="S100" i="17"/>
  <c r="S95" i="17"/>
  <c r="S104" i="17"/>
  <c r="S99" i="17"/>
  <c r="K100" i="16"/>
  <c r="K95" i="16"/>
  <c r="K104" i="16"/>
  <c r="K99" i="16"/>
  <c r="K100" i="15"/>
  <c r="K95" i="15"/>
  <c r="K104" i="15"/>
  <c r="K99" i="15"/>
  <c r="S100" i="15"/>
  <c r="S95" i="15"/>
  <c r="S104" i="15"/>
  <c r="S99" i="15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X79" i="14"/>
  <c r="X80" i="14" s="1"/>
  <c r="W79" i="14"/>
  <c r="W80" i="14" s="1"/>
  <c r="V79" i="14"/>
  <c r="V80" i="14" s="1"/>
  <c r="U79" i="14"/>
  <c r="U80" i="14" s="1"/>
  <c r="T79" i="14"/>
  <c r="T80" i="14" s="1"/>
  <c r="S79" i="14"/>
  <c r="S80" i="14" s="1"/>
  <c r="R79" i="14"/>
  <c r="R80" i="14" s="1"/>
  <c r="Q79" i="14"/>
  <c r="Q80" i="14" s="1"/>
  <c r="P79" i="14"/>
  <c r="P80" i="14" s="1"/>
  <c r="O79" i="14"/>
  <c r="O80" i="14" s="1"/>
  <c r="N79" i="14"/>
  <c r="N80" i="14" s="1"/>
  <c r="M79" i="14"/>
  <c r="M80" i="14" s="1"/>
  <c r="L79" i="14"/>
  <c r="L80" i="14" s="1"/>
  <c r="K79" i="14"/>
  <c r="K80" i="14" s="1"/>
  <c r="J79" i="14"/>
  <c r="J80" i="14" s="1"/>
  <c r="I79" i="14"/>
  <c r="I80" i="14" s="1"/>
  <c r="H79" i="14"/>
  <c r="H80" i="14" s="1"/>
  <c r="G79" i="14"/>
  <c r="G80" i="14" s="1"/>
  <c r="F79" i="14"/>
  <c r="F80" i="14" s="1"/>
  <c r="E79" i="14"/>
  <c r="E80" i="14" s="1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H45" i="14" s="1"/>
  <c r="G46" i="14"/>
  <c r="F46" i="14"/>
  <c r="F45" i="14" s="1"/>
  <c r="E46" i="14"/>
  <c r="E45" i="14" s="1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X79" i="13"/>
  <c r="X80" i="13" s="1"/>
  <c r="W79" i="13"/>
  <c r="W80" i="13" s="1"/>
  <c r="V79" i="13"/>
  <c r="V80" i="13" s="1"/>
  <c r="U79" i="13"/>
  <c r="U80" i="13" s="1"/>
  <c r="T79" i="13"/>
  <c r="T80" i="13" s="1"/>
  <c r="S79" i="13"/>
  <c r="S80" i="13" s="1"/>
  <c r="R79" i="13"/>
  <c r="R80" i="13" s="1"/>
  <c r="Q79" i="13"/>
  <c r="Q80" i="13" s="1"/>
  <c r="P79" i="13"/>
  <c r="P80" i="13" s="1"/>
  <c r="O79" i="13"/>
  <c r="O80" i="13" s="1"/>
  <c r="N79" i="13"/>
  <c r="N80" i="13" s="1"/>
  <c r="M79" i="13"/>
  <c r="M80" i="13" s="1"/>
  <c r="L79" i="13"/>
  <c r="L80" i="13" s="1"/>
  <c r="K79" i="13"/>
  <c r="K80" i="13" s="1"/>
  <c r="J79" i="13"/>
  <c r="J80" i="13" s="1"/>
  <c r="I79" i="13"/>
  <c r="I80" i="13" s="1"/>
  <c r="H79" i="13"/>
  <c r="H80" i="13" s="1"/>
  <c r="G79" i="13"/>
  <c r="G80" i="13" s="1"/>
  <c r="F79" i="13"/>
  <c r="F80" i="13" s="1"/>
  <c r="E79" i="13"/>
  <c r="E80" i="13" s="1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X79" i="12"/>
  <c r="X80" i="12" s="1"/>
  <c r="W79" i="12"/>
  <c r="W80" i="12" s="1"/>
  <c r="V79" i="12"/>
  <c r="V80" i="12" s="1"/>
  <c r="U79" i="12"/>
  <c r="U80" i="12" s="1"/>
  <c r="T79" i="12"/>
  <c r="T80" i="12" s="1"/>
  <c r="S79" i="12"/>
  <c r="S80" i="12" s="1"/>
  <c r="R79" i="12"/>
  <c r="R80" i="12" s="1"/>
  <c r="Q79" i="12"/>
  <c r="Q80" i="12" s="1"/>
  <c r="P79" i="12"/>
  <c r="P80" i="12" s="1"/>
  <c r="O79" i="12"/>
  <c r="O80" i="12" s="1"/>
  <c r="N79" i="12"/>
  <c r="N80" i="12" s="1"/>
  <c r="M79" i="12"/>
  <c r="M80" i="12" s="1"/>
  <c r="L79" i="12"/>
  <c r="L80" i="12" s="1"/>
  <c r="K79" i="12"/>
  <c r="K80" i="12" s="1"/>
  <c r="J79" i="12"/>
  <c r="J80" i="12" s="1"/>
  <c r="I79" i="12"/>
  <c r="I80" i="12" s="1"/>
  <c r="H79" i="12"/>
  <c r="H80" i="12" s="1"/>
  <c r="G79" i="12"/>
  <c r="G80" i="12" s="1"/>
  <c r="F79" i="12"/>
  <c r="F80" i="12" s="1"/>
  <c r="E79" i="12"/>
  <c r="E80" i="12" s="1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X46" i="12"/>
  <c r="W46" i="12"/>
  <c r="W45" i="12" s="1"/>
  <c r="V46" i="12"/>
  <c r="U46" i="12"/>
  <c r="T46" i="12"/>
  <c r="S46" i="12"/>
  <c r="R46" i="12"/>
  <c r="Q46" i="12"/>
  <c r="P46" i="12"/>
  <c r="O46" i="12"/>
  <c r="O45" i="12" s="1"/>
  <c r="N46" i="12"/>
  <c r="M46" i="12"/>
  <c r="L46" i="12"/>
  <c r="K46" i="12"/>
  <c r="J46" i="12"/>
  <c r="I46" i="12"/>
  <c r="H46" i="12"/>
  <c r="G46" i="12"/>
  <c r="G45" i="12" s="1"/>
  <c r="F46" i="12"/>
  <c r="E46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A1807" i="2"/>
  <c r="B1807" i="2"/>
  <c r="C1807" i="2"/>
  <c r="A1808" i="2"/>
  <c r="B1808" i="2"/>
  <c r="C1808" i="2"/>
  <c r="A1809" i="2"/>
  <c r="B1809" i="2"/>
  <c r="C1809" i="2"/>
  <c r="A1810" i="2"/>
  <c r="B1810" i="2"/>
  <c r="C1810" i="2"/>
  <c r="A1811" i="2"/>
  <c r="B1811" i="2"/>
  <c r="C1811" i="2"/>
  <c r="A1812" i="2"/>
  <c r="B1812" i="2"/>
  <c r="C1812" i="2"/>
  <c r="A1813" i="2"/>
  <c r="B1813" i="2"/>
  <c r="C1813" i="2"/>
  <c r="A1814" i="2"/>
  <c r="B1814" i="2"/>
  <c r="C1814" i="2"/>
  <c r="A1815" i="2"/>
  <c r="B1815" i="2"/>
  <c r="C1815" i="2"/>
  <c r="A1816" i="2"/>
  <c r="B1816" i="2"/>
  <c r="C1816" i="2"/>
  <c r="A1817" i="2"/>
  <c r="B1817" i="2"/>
  <c r="C1817" i="2"/>
  <c r="A1818" i="2"/>
  <c r="B1818" i="2"/>
  <c r="C1818" i="2"/>
  <c r="A1819" i="2"/>
  <c r="B1819" i="2"/>
  <c r="C1819" i="2"/>
  <c r="A1820" i="2"/>
  <c r="B1820" i="2"/>
  <c r="C1820" i="2"/>
  <c r="A1821" i="2"/>
  <c r="B1821" i="2"/>
  <c r="C1821" i="2"/>
  <c r="A1822" i="2"/>
  <c r="B1822" i="2"/>
  <c r="C1822" i="2"/>
  <c r="A1823" i="2"/>
  <c r="B1823" i="2"/>
  <c r="C1823" i="2"/>
  <c r="A1824" i="2"/>
  <c r="B1824" i="2"/>
  <c r="C1824" i="2"/>
  <c r="A1825" i="2"/>
  <c r="B1825" i="2"/>
  <c r="C1825" i="2"/>
  <c r="A1826" i="2"/>
  <c r="B1826" i="2"/>
  <c r="C1826" i="2"/>
  <c r="A1827" i="2"/>
  <c r="B1827" i="2"/>
  <c r="C1827" i="2"/>
  <c r="A1828" i="2"/>
  <c r="B1828" i="2"/>
  <c r="C1828" i="2"/>
  <c r="A1829" i="2"/>
  <c r="B1829" i="2"/>
  <c r="C1829" i="2"/>
  <c r="A1830" i="2"/>
  <c r="B1830" i="2"/>
  <c r="C1830" i="2"/>
  <c r="A1831" i="2"/>
  <c r="B1831" i="2"/>
  <c r="C1831" i="2"/>
  <c r="A1832" i="2"/>
  <c r="B1832" i="2"/>
  <c r="C1832" i="2"/>
  <c r="A1833" i="2"/>
  <c r="B1833" i="2"/>
  <c r="C1833" i="2"/>
  <c r="A1834" i="2"/>
  <c r="B1834" i="2"/>
  <c r="C1834" i="2"/>
  <c r="A1835" i="2"/>
  <c r="B1835" i="2"/>
  <c r="C1835" i="2"/>
  <c r="A1836" i="2"/>
  <c r="B1836" i="2"/>
  <c r="C1836" i="2"/>
  <c r="A1837" i="2"/>
  <c r="B1837" i="2"/>
  <c r="C1837" i="2"/>
  <c r="A1838" i="2"/>
  <c r="B1838" i="2"/>
  <c r="C1838" i="2"/>
  <c r="A1839" i="2"/>
  <c r="B1839" i="2"/>
  <c r="C1839" i="2"/>
  <c r="A1840" i="2"/>
  <c r="B1840" i="2"/>
  <c r="C1840" i="2"/>
  <c r="A1841" i="2"/>
  <c r="B1841" i="2"/>
  <c r="C1841" i="2"/>
  <c r="A1842" i="2"/>
  <c r="B1842" i="2"/>
  <c r="C1842" i="2"/>
  <c r="A1843" i="2"/>
  <c r="B1843" i="2"/>
  <c r="C1843" i="2"/>
  <c r="A1844" i="2"/>
  <c r="B1844" i="2"/>
  <c r="C1844" i="2"/>
  <c r="A1845" i="2"/>
  <c r="B1845" i="2"/>
  <c r="C1845" i="2"/>
  <c r="A1846" i="2"/>
  <c r="B1846" i="2"/>
  <c r="C1846" i="2"/>
  <c r="A1847" i="2"/>
  <c r="B1847" i="2"/>
  <c r="C1847" i="2"/>
  <c r="A1848" i="2"/>
  <c r="B1848" i="2"/>
  <c r="C1848" i="2"/>
  <c r="A1849" i="2"/>
  <c r="B1849" i="2"/>
  <c r="C1849" i="2"/>
  <c r="A1850" i="2"/>
  <c r="B1850" i="2"/>
  <c r="C1850" i="2"/>
  <c r="A1851" i="2"/>
  <c r="B1851" i="2"/>
  <c r="C1851" i="2"/>
  <c r="A1852" i="2"/>
  <c r="B1852" i="2"/>
  <c r="C1852" i="2"/>
  <c r="A1853" i="2"/>
  <c r="B1853" i="2"/>
  <c r="C1853" i="2"/>
  <c r="A1854" i="2"/>
  <c r="B1854" i="2"/>
  <c r="C1854" i="2"/>
  <c r="A1855" i="2"/>
  <c r="B1855" i="2"/>
  <c r="C1855" i="2"/>
  <c r="A1856" i="2"/>
  <c r="B1856" i="2"/>
  <c r="C1856" i="2"/>
  <c r="A1857" i="2"/>
  <c r="B1857" i="2"/>
  <c r="C1857" i="2"/>
  <c r="A1858" i="2"/>
  <c r="B1858" i="2"/>
  <c r="C1858" i="2"/>
  <c r="A1859" i="2"/>
  <c r="B1859" i="2"/>
  <c r="C1859" i="2"/>
  <c r="A1860" i="2"/>
  <c r="B1860" i="2"/>
  <c r="C1860" i="2"/>
  <c r="A1861" i="2"/>
  <c r="B1861" i="2"/>
  <c r="C1861" i="2"/>
  <c r="A1862" i="2"/>
  <c r="B1862" i="2"/>
  <c r="C1862" i="2"/>
  <c r="A1863" i="2"/>
  <c r="B1863" i="2"/>
  <c r="C1863" i="2"/>
  <c r="A1864" i="2"/>
  <c r="B1864" i="2"/>
  <c r="C1864" i="2"/>
  <c r="A1865" i="2"/>
  <c r="B1865" i="2"/>
  <c r="C1865" i="2"/>
  <c r="A1866" i="2"/>
  <c r="B1866" i="2"/>
  <c r="C1866" i="2"/>
  <c r="A1867" i="2"/>
  <c r="B1867" i="2"/>
  <c r="C1867" i="2"/>
  <c r="A1868" i="2"/>
  <c r="B1868" i="2"/>
  <c r="C1868" i="2"/>
  <c r="A1869" i="2"/>
  <c r="B1869" i="2"/>
  <c r="C1869" i="2"/>
  <c r="A1870" i="2"/>
  <c r="B1870" i="2"/>
  <c r="C1870" i="2"/>
  <c r="A1871" i="2"/>
  <c r="B1871" i="2"/>
  <c r="C1871" i="2"/>
  <c r="A1872" i="2"/>
  <c r="B1872" i="2"/>
  <c r="C1872" i="2"/>
  <c r="A1873" i="2"/>
  <c r="B1873" i="2"/>
  <c r="C1873" i="2"/>
  <c r="A1874" i="2"/>
  <c r="B1874" i="2"/>
  <c r="C1874" i="2"/>
  <c r="A1875" i="2"/>
  <c r="B1875" i="2"/>
  <c r="C1875" i="2"/>
  <c r="A1876" i="2"/>
  <c r="B1876" i="2"/>
  <c r="C1876" i="2"/>
  <c r="A1877" i="2"/>
  <c r="B1877" i="2"/>
  <c r="C1877" i="2"/>
  <c r="A1878" i="2"/>
  <c r="B1878" i="2"/>
  <c r="C1878" i="2"/>
  <c r="A1879" i="2"/>
  <c r="B1879" i="2"/>
  <c r="C1879" i="2"/>
  <c r="A1880" i="2"/>
  <c r="B1880" i="2"/>
  <c r="C1880" i="2"/>
  <c r="A1881" i="2"/>
  <c r="B1881" i="2"/>
  <c r="C1881" i="2"/>
  <c r="A1882" i="2"/>
  <c r="B1882" i="2"/>
  <c r="C1882" i="2"/>
  <c r="A1883" i="2"/>
  <c r="B1883" i="2"/>
  <c r="C1883" i="2"/>
  <c r="A1884" i="2"/>
  <c r="B1884" i="2"/>
  <c r="C1884" i="2"/>
  <c r="A1885" i="2"/>
  <c r="B1885" i="2"/>
  <c r="C1885" i="2"/>
  <c r="A1886" i="2"/>
  <c r="B1886" i="2"/>
  <c r="C1886" i="2"/>
  <c r="A1887" i="2"/>
  <c r="B1887" i="2"/>
  <c r="C1887" i="2"/>
  <c r="A1888" i="2"/>
  <c r="B1888" i="2"/>
  <c r="C1888" i="2"/>
  <c r="A1889" i="2"/>
  <c r="B1889" i="2"/>
  <c r="C1889" i="2"/>
  <c r="A1890" i="2"/>
  <c r="B1890" i="2"/>
  <c r="C1890" i="2"/>
  <c r="A1891" i="2"/>
  <c r="B1891" i="2"/>
  <c r="C1891" i="2"/>
  <c r="A1892" i="2"/>
  <c r="B1892" i="2"/>
  <c r="C1892" i="2"/>
  <c r="A1893" i="2"/>
  <c r="B1893" i="2"/>
  <c r="C1893" i="2"/>
  <c r="A1894" i="2"/>
  <c r="B1894" i="2"/>
  <c r="C1894" i="2"/>
  <c r="A1895" i="2"/>
  <c r="B1895" i="2"/>
  <c r="C1895" i="2"/>
  <c r="A1896" i="2"/>
  <c r="B1896" i="2"/>
  <c r="C1896" i="2"/>
  <c r="A1897" i="2"/>
  <c r="B1897" i="2"/>
  <c r="C1897" i="2"/>
  <c r="A1898" i="2"/>
  <c r="B1898" i="2"/>
  <c r="C1898" i="2"/>
  <c r="A1899" i="2"/>
  <c r="B1899" i="2"/>
  <c r="C1899" i="2"/>
  <c r="A1900" i="2"/>
  <c r="B1900" i="2"/>
  <c r="C1900" i="2"/>
  <c r="A1901" i="2"/>
  <c r="B1901" i="2"/>
  <c r="C1901" i="2"/>
  <c r="A1902" i="2"/>
  <c r="B1902" i="2"/>
  <c r="C1902" i="2"/>
  <c r="A1903" i="2"/>
  <c r="B1903" i="2"/>
  <c r="C1903" i="2"/>
  <c r="A1904" i="2"/>
  <c r="B1904" i="2"/>
  <c r="C1904" i="2"/>
  <c r="A1905" i="2"/>
  <c r="B1905" i="2"/>
  <c r="C1905" i="2"/>
  <c r="A1906" i="2"/>
  <c r="B1906" i="2"/>
  <c r="C1906" i="2"/>
  <c r="A1907" i="2"/>
  <c r="B1907" i="2"/>
  <c r="C1907" i="2"/>
  <c r="A1908" i="2"/>
  <c r="B1908" i="2"/>
  <c r="C1908" i="2"/>
  <c r="A1909" i="2"/>
  <c r="B1909" i="2"/>
  <c r="C1909" i="2"/>
  <c r="A1910" i="2"/>
  <c r="B1910" i="2"/>
  <c r="C1910" i="2"/>
  <c r="A1911" i="2"/>
  <c r="B1911" i="2"/>
  <c r="C1911" i="2"/>
  <c r="A1912" i="2"/>
  <c r="B1912" i="2"/>
  <c r="C1912" i="2"/>
  <c r="A1913" i="2"/>
  <c r="B1913" i="2"/>
  <c r="C1913" i="2"/>
  <c r="A1914" i="2"/>
  <c r="B1914" i="2"/>
  <c r="C1914" i="2"/>
  <c r="A1915" i="2"/>
  <c r="B1915" i="2"/>
  <c r="C1915" i="2"/>
  <c r="A1916" i="2"/>
  <c r="B1916" i="2"/>
  <c r="C1916" i="2"/>
  <c r="A1917" i="2"/>
  <c r="B1917" i="2"/>
  <c r="C1917" i="2"/>
  <c r="A1918" i="2"/>
  <c r="B1918" i="2"/>
  <c r="C1918" i="2"/>
  <c r="A1919" i="2"/>
  <c r="B1919" i="2"/>
  <c r="C1919" i="2"/>
  <c r="A1920" i="2"/>
  <c r="B1920" i="2"/>
  <c r="C1920" i="2"/>
  <c r="A1921" i="2"/>
  <c r="B1921" i="2"/>
  <c r="C1921" i="2"/>
  <c r="A1922" i="2"/>
  <c r="B1922" i="2"/>
  <c r="C1922" i="2"/>
  <c r="A1923" i="2"/>
  <c r="B1923" i="2"/>
  <c r="C1923" i="2"/>
  <c r="A1924" i="2"/>
  <c r="B1924" i="2"/>
  <c r="C1924" i="2"/>
  <c r="A1925" i="2"/>
  <c r="B1925" i="2"/>
  <c r="C1925" i="2"/>
  <c r="A1926" i="2"/>
  <c r="B1926" i="2"/>
  <c r="C1926" i="2"/>
  <c r="A1927" i="2"/>
  <c r="B1927" i="2"/>
  <c r="C1927" i="2"/>
  <c r="A1928" i="2"/>
  <c r="B1928" i="2"/>
  <c r="C1928" i="2"/>
  <c r="A1929" i="2"/>
  <c r="B1929" i="2"/>
  <c r="C1929" i="2"/>
  <c r="A1930" i="2"/>
  <c r="B1930" i="2"/>
  <c r="C1930" i="2"/>
  <c r="A1931" i="2"/>
  <c r="B1931" i="2"/>
  <c r="C1931" i="2"/>
  <c r="A1932" i="2"/>
  <c r="B1932" i="2"/>
  <c r="C1932" i="2"/>
  <c r="A1933" i="2"/>
  <c r="B1933" i="2"/>
  <c r="C1933" i="2"/>
  <c r="A1934" i="2"/>
  <c r="B1934" i="2"/>
  <c r="C1934" i="2"/>
  <c r="A1935" i="2"/>
  <c r="B1935" i="2"/>
  <c r="C1935" i="2"/>
  <c r="A1936" i="2"/>
  <c r="B1936" i="2"/>
  <c r="C1936" i="2"/>
  <c r="A1937" i="2"/>
  <c r="B1937" i="2"/>
  <c r="C1937" i="2"/>
  <c r="A1938" i="2"/>
  <c r="B1938" i="2"/>
  <c r="C1938" i="2"/>
  <c r="A1939" i="2"/>
  <c r="B1939" i="2"/>
  <c r="C1939" i="2"/>
  <c r="A1940" i="2"/>
  <c r="B1940" i="2"/>
  <c r="C1940" i="2"/>
  <c r="A1941" i="2"/>
  <c r="B1941" i="2"/>
  <c r="C1941" i="2"/>
  <c r="A1942" i="2"/>
  <c r="B1942" i="2"/>
  <c r="C1942" i="2"/>
  <c r="A1943" i="2"/>
  <c r="B1943" i="2"/>
  <c r="C1943" i="2"/>
  <c r="A1944" i="2"/>
  <c r="B1944" i="2"/>
  <c r="C1944" i="2"/>
  <c r="A1945" i="2"/>
  <c r="B1945" i="2"/>
  <c r="C1945" i="2"/>
  <c r="A1946" i="2"/>
  <c r="B1946" i="2"/>
  <c r="C1946" i="2"/>
  <c r="A1947" i="2"/>
  <c r="B1947" i="2"/>
  <c r="C1947" i="2"/>
  <c r="A1948" i="2"/>
  <c r="B1948" i="2"/>
  <c r="C1948" i="2"/>
  <c r="A1949" i="2"/>
  <c r="B1949" i="2"/>
  <c r="C1949" i="2"/>
  <c r="A1950" i="2"/>
  <c r="B1950" i="2"/>
  <c r="C1950" i="2"/>
  <c r="A1951" i="2"/>
  <c r="B1951" i="2"/>
  <c r="C1951" i="2"/>
  <c r="A1952" i="2"/>
  <c r="B1952" i="2"/>
  <c r="C1952" i="2"/>
  <c r="A1953" i="2"/>
  <c r="B1953" i="2"/>
  <c r="C1953" i="2"/>
  <c r="A1954" i="2"/>
  <c r="B1954" i="2"/>
  <c r="C1954" i="2"/>
  <c r="A1955" i="2"/>
  <c r="B1955" i="2"/>
  <c r="C1955" i="2"/>
  <c r="A1956" i="2"/>
  <c r="B1956" i="2"/>
  <c r="C1956" i="2"/>
  <c r="A1957" i="2"/>
  <c r="B1957" i="2"/>
  <c r="C1957" i="2"/>
  <c r="A1958" i="2"/>
  <c r="B1958" i="2"/>
  <c r="C1958" i="2"/>
  <c r="A1959" i="2"/>
  <c r="B1959" i="2"/>
  <c r="C1959" i="2"/>
  <c r="A1960" i="2"/>
  <c r="B1960" i="2"/>
  <c r="C1960" i="2"/>
  <c r="A1961" i="2"/>
  <c r="B1961" i="2"/>
  <c r="C1961" i="2"/>
  <c r="A1962" i="2"/>
  <c r="B1962" i="2"/>
  <c r="C1962" i="2"/>
  <c r="A1963" i="2"/>
  <c r="B1963" i="2"/>
  <c r="C1963" i="2"/>
  <c r="A1964" i="2"/>
  <c r="B1964" i="2"/>
  <c r="C1964" i="2"/>
  <c r="A1965" i="2"/>
  <c r="B1965" i="2"/>
  <c r="C1965" i="2"/>
  <c r="A1966" i="2"/>
  <c r="B1966" i="2"/>
  <c r="C1966" i="2"/>
  <c r="A1967" i="2"/>
  <c r="B1967" i="2"/>
  <c r="C1967" i="2"/>
  <c r="A1968" i="2"/>
  <c r="B1968" i="2"/>
  <c r="C1968" i="2"/>
  <c r="A1969" i="2"/>
  <c r="B1969" i="2"/>
  <c r="C1969" i="2"/>
  <c r="A1970" i="2"/>
  <c r="B1970" i="2"/>
  <c r="C1970" i="2"/>
  <c r="A1971" i="2"/>
  <c r="B1971" i="2"/>
  <c r="C1971" i="2"/>
  <c r="A1972" i="2"/>
  <c r="B1972" i="2"/>
  <c r="C1972" i="2"/>
  <c r="A1973" i="2"/>
  <c r="B1973" i="2"/>
  <c r="C1973" i="2"/>
  <c r="A1974" i="2"/>
  <c r="B1974" i="2"/>
  <c r="C1974" i="2"/>
  <c r="A1975" i="2"/>
  <c r="B1975" i="2"/>
  <c r="C1975" i="2"/>
  <c r="A1976" i="2"/>
  <c r="B1976" i="2"/>
  <c r="C1976" i="2"/>
  <c r="A1977" i="2"/>
  <c r="B1977" i="2"/>
  <c r="C1977" i="2"/>
  <c r="A1978" i="2"/>
  <c r="B1978" i="2"/>
  <c r="C1978" i="2"/>
  <c r="A1979" i="2"/>
  <c r="B1979" i="2"/>
  <c r="C1979" i="2"/>
  <c r="A1980" i="2"/>
  <c r="B1980" i="2"/>
  <c r="C1980" i="2"/>
  <c r="A1981" i="2"/>
  <c r="B1981" i="2"/>
  <c r="C1981" i="2"/>
  <c r="A1982" i="2"/>
  <c r="B1982" i="2"/>
  <c r="C1982" i="2"/>
  <c r="A1983" i="2"/>
  <c r="B1983" i="2"/>
  <c r="C1983" i="2"/>
  <c r="A1984" i="2"/>
  <c r="B1984" i="2"/>
  <c r="C1984" i="2"/>
  <c r="A1985" i="2"/>
  <c r="B1985" i="2"/>
  <c r="C1985" i="2"/>
  <c r="A1986" i="2"/>
  <c r="B1986" i="2"/>
  <c r="C1986" i="2"/>
  <c r="A1987" i="2"/>
  <c r="B1987" i="2"/>
  <c r="C1987" i="2"/>
  <c r="A1988" i="2"/>
  <c r="B1988" i="2"/>
  <c r="C1988" i="2"/>
  <c r="A1989" i="2"/>
  <c r="B1989" i="2"/>
  <c r="C1989" i="2"/>
  <c r="A1990" i="2"/>
  <c r="B1990" i="2"/>
  <c r="C1990" i="2"/>
  <c r="A1991" i="2"/>
  <c r="B1991" i="2"/>
  <c r="C1991" i="2"/>
  <c r="A1992" i="2"/>
  <c r="B1992" i="2"/>
  <c r="C1992" i="2"/>
  <c r="A1993" i="2"/>
  <c r="B1993" i="2"/>
  <c r="C1993" i="2"/>
  <c r="A1994" i="2"/>
  <c r="B1994" i="2"/>
  <c r="C1994" i="2"/>
  <c r="A1995" i="2"/>
  <c r="B1995" i="2"/>
  <c r="C1995" i="2"/>
  <c r="A1996" i="2"/>
  <c r="B1996" i="2"/>
  <c r="C1996" i="2"/>
  <c r="A1997" i="2"/>
  <c r="B1997" i="2"/>
  <c r="C1997" i="2"/>
  <c r="A1998" i="2"/>
  <c r="B1998" i="2"/>
  <c r="C1998" i="2"/>
  <c r="A1999" i="2"/>
  <c r="B1999" i="2"/>
  <c r="C1999" i="2"/>
  <c r="A2000" i="2"/>
  <c r="B2000" i="2"/>
  <c r="C2000" i="2"/>
  <c r="A2001" i="2"/>
  <c r="B2001" i="2"/>
  <c r="C2001" i="2"/>
  <c r="A2002" i="2"/>
  <c r="B2002" i="2"/>
  <c r="C2002" i="2"/>
  <c r="A2003" i="2"/>
  <c r="B2003" i="2"/>
  <c r="C2003" i="2"/>
  <c r="A2004" i="2"/>
  <c r="B2004" i="2"/>
  <c r="C2004" i="2"/>
  <c r="A2005" i="2"/>
  <c r="B2005" i="2"/>
  <c r="C2005" i="2"/>
  <c r="A1806" i="2"/>
  <c r="B1806" i="2"/>
  <c r="C1806" i="2"/>
  <c r="I45" i="12" l="1"/>
  <c r="Q45" i="12"/>
  <c r="Q45" i="13"/>
  <c r="J45" i="13"/>
  <c r="R45" i="13"/>
  <c r="K45" i="14"/>
  <c r="S45" i="14"/>
  <c r="L45" i="12"/>
  <c r="T45" i="12"/>
  <c r="M45" i="14"/>
  <c r="U45" i="14"/>
  <c r="N45" i="14"/>
  <c r="V45" i="14"/>
  <c r="P45" i="14"/>
  <c r="X45" i="14"/>
  <c r="G19" i="12"/>
  <c r="O19" i="12"/>
  <c r="W19" i="12"/>
  <c r="K38" i="12"/>
  <c r="S38" i="12"/>
  <c r="J93" i="12"/>
  <c r="J102" i="12" s="1"/>
  <c r="R93" i="12"/>
  <c r="R102" i="12" s="1"/>
  <c r="I13" i="12"/>
  <c r="I19" i="12"/>
  <c r="Q19" i="12"/>
  <c r="E19" i="12"/>
  <c r="M19" i="12"/>
  <c r="U19" i="12"/>
  <c r="E38" i="12"/>
  <c r="U38" i="12"/>
  <c r="H51" i="12"/>
  <c r="P51" i="12"/>
  <c r="X51" i="12"/>
  <c r="T71" i="12"/>
  <c r="T82" i="12" s="1"/>
  <c r="Q13" i="12"/>
  <c r="J51" i="12"/>
  <c r="L13" i="14"/>
  <c r="T13" i="14"/>
  <c r="H38" i="14"/>
  <c r="P38" i="14"/>
  <c r="X38" i="14"/>
  <c r="K93" i="12"/>
  <c r="K102" i="12" s="1"/>
  <c r="S93" i="12"/>
  <c r="S102" i="12" s="1"/>
  <c r="G13" i="13"/>
  <c r="O13" i="13"/>
  <c r="W13" i="13"/>
  <c r="G19" i="13"/>
  <c r="O19" i="13"/>
  <c r="W19" i="13"/>
  <c r="K38" i="13"/>
  <c r="S38" i="13"/>
  <c r="G51" i="13"/>
  <c r="K93" i="13"/>
  <c r="K102" i="13" s="1"/>
  <c r="S93" i="13"/>
  <c r="S102" i="13" s="1"/>
  <c r="G13" i="14"/>
  <c r="O13" i="14"/>
  <c r="W13" i="14"/>
  <c r="K38" i="14"/>
  <c r="S38" i="14"/>
  <c r="R51" i="12"/>
  <c r="F71" i="12"/>
  <c r="F82" i="12" s="1"/>
  <c r="N71" i="12"/>
  <c r="N82" i="12" s="1"/>
  <c r="V71" i="12"/>
  <c r="V82" i="12" s="1"/>
  <c r="F13" i="12"/>
  <c r="N13" i="12"/>
  <c r="V13" i="12"/>
  <c r="J38" i="12"/>
  <c r="R38" i="12"/>
  <c r="E51" i="13"/>
  <c r="M51" i="13"/>
  <c r="U51" i="13"/>
  <c r="G93" i="14"/>
  <c r="G102" i="14" s="1"/>
  <c r="O93" i="14"/>
  <c r="O102" i="14" s="1"/>
  <c r="W93" i="14"/>
  <c r="W102" i="14" s="1"/>
  <c r="S45" i="13"/>
  <c r="O51" i="13"/>
  <c r="W51" i="13"/>
  <c r="K71" i="13"/>
  <c r="K82" i="13" s="1"/>
  <c r="S71" i="13"/>
  <c r="S82" i="13" s="1"/>
  <c r="J93" i="14"/>
  <c r="J102" i="14" s="1"/>
  <c r="R93" i="14"/>
  <c r="R102" i="14" s="1"/>
  <c r="L93" i="14"/>
  <c r="L102" i="14" s="1"/>
  <c r="T93" i="14"/>
  <c r="T102" i="14" s="1"/>
  <c r="I71" i="13"/>
  <c r="I82" i="13" s="1"/>
  <c r="Q71" i="13"/>
  <c r="Q82" i="13" s="1"/>
  <c r="I51" i="13"/>
  <c r="I45" i="13"/>
  <c r="F13" i="13"/>
  <c r="N13" i="13"/>
  <c r="V13" i="13"/>
  <c r="J38" i="13"/>
  <c r="R38" i="13"/>
  <c r="H93" i="13"/>
  <c r="H102" i="13" s="1"/>
  <c r="P93" i="13"/>
  <c r="P102" i="13" s="1"/>
  <c r="X93" i="13"/>
  <c r="X102" i="13" s="1"/>
  <c r="G13" i="12"/>
  <c r="W13" i="12"/>
  <c r="K19" i="12"/>
  <c r="S19" i="12"/>
  <c r="R45" i="12"/>
  <c r="L93" i="13"/>
  <c r="L102" i="13" s="1"/>
  <c r="T93" i="13"/>
  <c r="T102" i="13" s="1"/>
  <c r="H13" i="14"/>
  <c r="P13" i="14"/>
  <c r="X13" i="14"/>
  <c r="I51" i="14"/>
  <c r="Q51" i="14"/>
  <c r="E71" i="14"/>
  <c r="E82" i="14" s="1"/>
  <c r="M71" i="14"/>
  <c r="M82" i="14" s="1"/>
  <c r="U71" i="14"/>
  <c r="U82" i="14" s="1"/>
  <c r="O13" i="12"/>
  <c r="H13" i="12"/>
  <c r="P13" i="12"/>
  <c r="X13" i="12"/>
  <c r="H19" i="12"/>
  <c r="P19" i="12"/>
  <c r="X19" i="12"/>
  <c r="L38" i="12"/>
  <c r="T38" i="12"/>
  <c r="Q51" i="13"/>
  <c r="E71" i="13"/>
  <c r="E82" i="13" s="1"/>
  <c r="M71" i="13"/>
  <c r="M82" i="13" s="1"/>
  <c r="U71" i="13"/>
  <c r="U82" i="13" s="1"/>
  <c r="E93" i="13"/>
  <c r="E102" i="13" s="1"/>
  <c r="M93" i="13"/>
  <c r="M102" i="13" s="1"/>
  <c r="U93" i="13"/>
  <c r="U102" i="13" s="1"/>
  <c r="I13" i="14"/>
  <c r="Q13" i="14"/>
  <c r="I19" i="14"/>
  <c r="Q19" i="14"/>
  <c r="E38" i="14"/>
  <c r="M38" i="14"/>
  <c r="U38" i="14"/>
  <c r="F51" i="12"/>
  <c r="N51" i="12"/>
  <c r="V51" i="12"/>
  <c r="J71" i="12"/>
  <c r="J82" i="12" s="1"/>
  <c r="R71" i="12"/>
  <c r="R82" i="12" s="1"/>
  <c r="L51" i="14"/>
  <c r="T51" i="14"/>
  <c r="H71" i="14"/>
  <c r="H82" i="14" s="1"/>
  <c r="P71" i="14"/>
  <c r="P82" i="14" s="1"/>
  <c r="X71" i="14"/>
  <c r="X82" i="14" s="1"/>
  <c r="J45" i="12"/>
  <c r="L93" i="12"/>
  <c r="L102" i="12" s="1"/>
  <c r="T93" i="12"/>
  <c r="T102" i="12" s="1"/>
  <c r="H13" i="13"/>
  <c r="P13" i="13"/>
  <c r="X13" i="13"/>
  <c r="L38" i="13"/>
  <c r="T38" i="13"/>
  <c r="F19" i="14"/>
  <c r="N19" i="14"/>
  <c r="V19" i="14"/>
  <c r="J38" i="14"/>
  <c r="R38" i="14"/>
  <c r="G51" i="14"/>
  <c r="O51" i="14"/>
  <c r="W51" i="14"/>
  <c r="K71" i="14"/>
  <c r="K82" i="14" s="1"/>
  <c r="S71" i="14"/>
  <c r="S82" i="14" s="1"/>
  <c r="I93" i="14"/>
  <c r="I102" i="14" s="1"/>
  <c r="Q93" i="14"/>
  <c r="Q102" i="14" s="1"/>
  <c r="F93" i="12"/>
  <c r="F102" i="12" s="1"/>
  <c r="N93" i="12"/>
  <c r="N102" i="12" s="1"/>
  <c r="V93" i="12"/>
  <c r="V102" i="12" s="1"/>
  <c r="J13" i="13"/>
  <c r="R13" i="13"/>
  <c r="J19" i="13"/>
  <c r="F38" i="13"/>
  <c r="N38" i="13"/>
  <c r="V38" i="13"/>
  <c r="K51" i="13"/>
  <c r="S51" i="13"/>
  <c r="F93" i="13"/>
  <c r="F102" i="13" s="1"/>
  <c r="N93" i="13"/>
  <c r="N102" i="13" s="1"/>
  <c r="V93" i="13"/>
  <c r="V102" i="13" s="1"/>
  <c r="J13" i="14"/>
  <c r="R13" i="14"/>
  <c r="F38" i="14"/>
  <c r="N38" i="14"/>
  <c r="K93" i="14"/>
  <c r="K102" i="14" s="1"/>
  <c r="E51" i="12"/>
  <c r="M51" i="12"/>
  <c r="U51" i="12"/>
  <c r="I51" i="12"/>
  <c r="Q51" i="12"/>
  <c r="I71" i="12"/>
  <c r="I82" i="12" s="1"/>
  <c r="Q71" i="12"/>
  <c r="Q82" i="12" s="1"/>
  <c r="E71" i="12"/>
  <c r="E82" i="12" s="1"/>
  <c r="M71" i="12"/>
  <c r="M82" i="12" s="1"/>
  <c r="U71" i="12"/>
  <c r="U82" i="12" s="1"/>
  <c r="W45" i="13"/>
  <c r="L51" i="13"/>
  <c r="T51" i="13"/>
  <c r="H71" i="13"/>
  <c r="H82" i="13" s="1"/>
  <c r="P71" i="13"/>
  <c r="P82" i="13" s="1"/>
  <c r="X71" i="13"/>
  <c r="X82" i="13" s="1"/>
  <c r="H51" i="14"/>
  <c r="P51" i="14"/>
  <c r="X51" i="14"/>
  <c r="L71" i="14"/>
  <c r="L82" i="14" s="1"/>
  <c r="T71" i="14"/>
  <c r="T82" i="14" s="1"/>
  <c r="K71" i="12"/>
  <c r="K82" i="12" s="1"/>
  <c r="S71" i="12"/>
  <c r="S82" i="12" s="1"/>
  <c r="I93" i="12"/>
  <c r="I102" i="12" s="1"/>
  <c r="Q93" i="12"/>
  <c r="Q102" i="12" s="1"/>
  <c r="E13" i="13"/>
  <c r="M13" i="13"/>
  <c r="U13" i="13"/>
  <c r="I38" i="13"/>
  <c r="Q38" i="13"/>
  <c r="G45" i="13"/>
  <c r="F51" i="13"/>
  <c r="N51" i="13"/>
  <c r="V51" i="13"/>
  <c r="J71" i="13"/>
  <c r="J82" i="13" s="1"/>
  <c r="R71" i="13"/>
  <c r="R82" i="13" s="1"/>
  <c r="Q45" i="14"/>
  <c r="E51" i="14"/>
  <c r="M51" i="14"/>
  <c r="F93" i="14"/>
  <c r="F102" i="14" s="1"/>
  <c r="N93" i="14"/>
  <c r="N102" i="14" s="1"/>
  <c r="V93" i="14"/>
  <c r="V102" i="14" s="1"/>
  <c r="H93" i="14"/>
  <c r="H102" i="14" s="1"/>
  <c r="P93" i="14"/>
  <c r="P102" i="14" s="1"/>
  <c r="X93" i="14"/>
  <c r="X102" i="14" s="1"/>
  <c r="O45" i="13"/>
  <c r="P38" i="12"/>
  <c r="H19" i="14"/>
  <c r="P19" i="14"/>
  <c r="X19" i="14"/>
  <c r="L19" i="14"/>
  <c r="T19" i="14"/>
  <c r="L38" i="14"/>
  <c r="T38" i="14"/>
  <c r="U51" i="14"/>
  <c r="I71" i="14"/>
  <c r="I82" i="14" s="1"/>
  <c r="Q71" i="14"/>
  <c r="Q82" i="14" s="1"/>
  <c r="S93" i="14"/>
  <c r="S102" i="14" s="1"/>
  <c r="L45" i="13"/>
  <c r="V38" i="14"/>
  <c r="K51" i="14"/>
  <c r="S51" i="14"/>
  <c r="G71" i="14"/>
  <c r="G82" i="14" s="1"/>
  <c r="O71" i="14"/>
  <c r="O82" i="14" s="1"/>
  <c r="W71" i="14"/>
  <c r="W82" i="14" s="1"/>
  <c r="J13" i="12"/>
  <c r="R13" i="12"/>
  <c r="J19" i="12"/>
  <c r="R19" i="12"/>
  <c r="F19" i="12"/>
  <c r="N19" i="12"/>
  <c r="V19" i="12"/>
  <c r="F38" i="12"/>
  <c r="N38" i="12"/>
  <c r="V38" i="12"/>
  <c r="E93" i="12"/>
  <c r="E102" i="12" s="1"/>
  <c r="M93" i="12"/>
  <c r="M102" i="12" s="1"/>
  <c r="U93" i="12"/>
  <c r="U102" i="12" s="1"/>
  <c r="I13" i="13"/>
  <c r="Q13" i="13"/>
  <c r="I19" i="13"/>
  <c r="Q19" i="13"/>
  <c r="E19" i="13"/>
  <c r="M19" i="13"/>
  <c r="U19" i="13"/>
  <c r="E38" i="13"/>
  <c r="M38" i="13"/>
  <c r="U38" i="13"/>
  <c r="H51" i="13"/>
  <c r="P51" i="13"/>
  <c r="X51" i="13"/>
  <c r="L71" i="13"/>
  <c r="L82" i="13" s="1"/>
  <c r="T71" i="13"/>
  <c r="T82" i="13" s="1"/>
  <c r="G93" i="13"/>
  <c r="G102" i="13" s="1"/>
  <c r="O93" i="13"/>
  <c r="O102" i="13" s="1"/>
  <c r="W93" i="13"/>
  <c r="W102" i="13" s="1"/>
  <c r="K13" i="14"/>
  <c r="S13" i="14"/>
  <c r="K19" i="14"/>
  <c r="S19" i="14"/>
  <c r="G19" i="14"/>
  <c r="O19" i="14"/>
  <c r="W19" i="14"/>
  <c r="G38" i="14"/>
  <c r="O38" i="14"/>
  <c r="W38" i="14"/>
  <c r="E93" i="14"/>
  <c r="E102" i="14" s="1"/>
  <c r="M93" i="14"/>
  <c r="M102" i="14" s="1"/>
  <c r="U93" i="14"/>
  <c r="U102" i="14" s="1"/>
  <c r="L71" i="12"/>
  <c r="L82" i="12" s="1"/>
  <c r="K13" i="12"/>
  <c r="S13" i="12"/>
  <c r="G38" i="12"/>
  <c r="O38" i="12"/>
  <c r="W38" i="12"/>
  <c r="R19" i="13"/>
  <c r="F19" i="13"/>
  <c r="N19" i="13"/>
  <c r="V19" i="13"/>
  <c r="T13" i="12"/>
  <c r="T19" i="12"/>
  <c r="H38" i="12"/>
  <c r="K51" i="12"/>
  <c r="S51" i="12"/>
  <c r="G51" i="12"/>
  <c r="O51" i="12"/>
  <c r="W51" i="12"/>
  <c r="G71" i="12"/>
  <c r="G82" i="12" s="1"/>
  <c r="O71" i="12"/>
  <c r="O82" i="12" s="1"/>
  <c r="W71" i="12"/>
  <c r="W82" i="12" s="1"/>
  <c r="G93" i="12"/>
  <c r="G102" i="12" s="1"/>
  <c r="O93" i="12"/>
  <c r="O102" i="12" s="1"/>
  <c r="W93" i="12"/>
  <c r="W102" i="12" s="1"/>
  <c r="K13" i="13"/>
  <c r="S13" i="13"/>
  <c r="K19" i="13"/>
  <c r="S19" i="13"/>
  <c r="G38" i="13"/>
  <c r="O38" i="13"/>
  <c r="W38" i="13"/>
  <c r="J51" i="13"/>
  <c r="R51" i="13"/>
  <c r="F71" i="13"/>
  <c r="F82" i="13" s="1"/>
  <c r="N71" i="13"/>
  <c r="N82" i="13" s="1"/>
  <c r="V71" i="13"/>
  <c r="V82" i="13" s="1"/>
  <c r="I93" i="13"/>
  <c r="I102" i="13" s="1"/>
  <c r="Q93" i="13"/>
  <c r="Q102" i="13" s="1"/>
  <c r="E13" i="14"/>
  <c r="M13" i="14"/>
  <c r="U13" i="14"/>
  <c r="E19" i="14"/>
  <c r="M19" i="14"/>
  <c r="U19" i="14"/>
  <c r="I38" i="14"/>
  <c r="Q38" i="14"/>
  <c r="J51" i="14"/>
  <c r="R51" i="14"/>
  <c r="F51" i="14"/>
  <c r="N51" i="14"/>
  <c r="V51" i="14"/>
  <c r="F71" i="14"/>
  <c r="F82" i="14" s="1"/>
  <c r="N71" i="14"/>
  <c r="N82" i="14" s="1"/>
  <c r="V71" i="14"/>
  <c r="V82" i="14" s="1"/>
  <c r="J71" i="14"/>
  <c r="J82" i="14" s="1"/>
  <c r="R71" i="14"/>
  <c r="R82" i="14" s="1"/>
  <c r="L13" i="12"/>
  <c r="X38" i="12"/>
  <c r="P45" i="12"/>
  <c r="X45" i="12"/>
  <c r="E13" i="12"/>
  <c r="M13" i="12"/>
  <c r="U13" i="12"/>
  <c r="I38" i="12"/>
  <c r="Q38" i="12"/>
  <c r="L51" i="12"/>
  <c r="T51" i="12"/>
  <c r="H71" i="12"/>
  <c r="H82" i="12" s="1"/>
  <c r="P71" i="12"/>
  <c r="P82" i="12" s="1"/>
  <c r="X71" i="12"/>
  <c r="X82" i="12" s="1"/>
  <c r="H93" i="12"/>
  <c r="H102" i="12" s="1"/>
  <c r="P93" i="12"/>
  <c r="P102" i="12" s="1"/>
  <c r="X93" i="12"/>
  <c r="X102" i="12" s="1"/>
  <c r="L13" i="13"/>
  <c r="T13" i="13"/>
  <c r="L19" i="13"/>
  <c r="T19" i="13"/>
  <c r="H19" i="13"/>
  <c r="P19" i="13"/>
  <c r="X19" i="13"/>
  <c r="H38" i="13"/>
  <c r="P38" i="13"/>
  <c r="X38" i="13"/>
  <c r="T45" i="13"/>
  <c r="G71" i="13"/>
  <c r="G82" i="13" s="1"/>
  <c r="O71" i="13"/>
  <c r="O82" i="13" s="1"/>
  <c r="W71" i="13"/>
  <c r="W82" i="13" s="1"/>
  <c r="J93" i="13"/>
  <c r="J102" i="13" s="1"/>
  <c r="R93" i="13"/>
  <c r="R102" i="13" s="1"/>
  <c r="F13" i="14"/>
  <c r="N13" i="14"/>
  <c r="V13" i="14"/>
  <c r="J19" i="14"/>
  <c r="R19" i="14"/>
  <c r="M38" i="12"/>
  <c r="L19" i="12"/>
  <c r="I45" i="14"/>
  <c r="J45" i="14"/>
  <c r="R45" i="14"/>
  <c r="L45" i="14"/>
  <c r="T45" i="14"/>
  <c r="G45" i="14"/>
  <c r="O45" i="14"/>
  <c r="W45" i="14"/>
  <c r="K45" i="13"/>
  <c r="E45" i="13"/>
  <c r="M45" i="13"/>
  <c r="U45" i="13"/>
  <c r="F45" i="13"/>
  <c r="N45" i="13"/>
  <c r="V45" i="13"/>
  <c r="H45" i="13"/>
  <c r="P45" i="13"/>
  <c r="X45" i="13"/>
  <c r="K45" i="12"/>
  <c r="S45" i="12"/>
  <c r="E45" i="12"/>
  <c r="M45" i="12"/>
  <c r="U45" i="12"/>
  <c r="F45" i="12"/>
  <c r="N45" i="12"/>
  <c r="V45" i="12"/>
  <c r="H45" i="12"/>
  <c r="A1607" i="2"/>
  <c r="B1607" i="2"/>
  <c r="C1607" i="2"/>
  <c r="A1608" i="2"/>
  <c r="B1608" i="2"/>
  <c r="C1608" i="2"/>
  <c r="A1609" i="2"/>
  <c r="B1609" i="2"/>
  <c r="C1609" i="2"/>
  <c r="A1610" i="2"/>
  <c r="B1610" i="2"/>
  <c r="C1610" i="2"/>
  <c r="A1611" i="2"/>
  <c r="B1611" i="2"/>
  <c r="C1611" i="2"/>
  <c r="A1612" i="2"/>
  <c r="B1612" i="2"/>
  <c r="C1612" i="2"/>
  <c r="A1613" i="2"/>
  <c r="B1613" i="2"/>
  <c r="C1613" i="2"/>
  <c r="A1614" i="2"/>
  <c r="B1614" i="2"/>
  <c r="C1614" i="2"/>
  <c r="A1615" i="2"/>
  <c r="B1615" i="2"/>
  <c r="C1615" i="2"/>
  <c r="A1616" i="2"/>
  <c r="B1616" i="2"/>
  <c r="C1616" i="2"/>
  <c r="A1617" i="2"/>
  <c r="B1617" i="2"/>
  <c r="C1617" i="2"/>
  <c r="A1618" i="2"/>
  <c r="B1618" i="2"/>
  <c r="C1618" i="2"/>
  <c r="A1619" i="2"/>
  <c r="B1619" i="2"/>
  <c r="C1619" i="2"/>
  <c r="A1620" i="2"/>
  <c r="B1620" i="2"/>
  <c r="C1620" i="2"/>
  <c r="A1621" i="2"/>
  <c r="B1621" i="2"/>
  <c r="C1621" i="2"/>
  <c r="A1622" i="2"/>
  <c r="B1622" i="2"/>
  <c r="C1622" i="2"/>
  <c r="A1623" i="2"/>
  <c r="B1623" i="2"/>
  <c r="C1623" i="2"/>
  <c r="A1624" i="2"/>
  <c r="B1624" i="2"/>
  <c r="C1624" i="2"/>
  <c r="A1625" i="2"/>
  <c r="B1625" i="2"/>
  <c r="C1625" i="2"/>
  <c r="A1626" i="2"/>
  <c r="B1626" i="2"/>
  <c r="C1626" i="2"/>
  <c r="A1627" i="2"/>
  <c r="B1627" i="2"/>
  <c r="C1627" i="2"/>
  <c r="A1628" i="2"/>
  <c r="B1628" i="2"/>
  <c r="C1628" i="2"/>
  <c r="A1629" i="2"/>
  <c r="B1629" i="2"/>
  <c r="C1629" i="2"/>
  <c r="A1630" i="2"/>
  <c r="B1630" i="2"/>
  <c r="C1630" i="2"/>
  <c r="A1631" i="2"/>
  <c r="B1631" i="2"/>
  <c r="C1631" i="2"/>
  <c r="A1632" i="2"/>
  <c r="B1632" i="2"/>
  <c r="C1632" i="2"/>
  <c r="A1633" i="2"/>
  <c r="B1633" i="2"/>
  <c r="C1633" i="2"/>
  <c r="A1634" i="2"/>
  <c r="B1634" i="2"/>
  <c r="C1634" i="2"/>
  <c r="A1635" i="2"/>
  <c r="B1635" i="2"/>
  <c r="C1635" i="2"/>
  <c r="A1636" i="2"/>
  <c r="B1636" i="2"/>
  <c r="C1636" i="2"/>
  <c r="A1637" i="2"/>
  <c r="B1637" i="2"/>
  <c r="C1637" i="2"/>
  <c r="A1638" i="2"/>
  <c r="B1638" i="2"/>
  <c r="C1638" i="2"/>
  <c r="A1639" i="2"/>
  <c r="B1639" i="2"/>
  <c r="C1639" i="2"/>
  <c r="A1640" i="2"/>
  <c r="B1640" i="2"/>
  <c r="C1640" i="2"/>
  <c r="A1641" i="2"/>
  <c r="B1641" i="2"/>
  <c r="C1641" i="2"/>
  <c r="A1642" i="2"/>
  <c r="B1642" i="2"/>
  <c r="C1642" i="2"/>
  <c r="A1643" i="2"/>
  <c r="B1643" i="2"/>
  <c r="C1643" i="2"/>
  <c r="A1644" i="2"/>
  <c r="B1644" i="2"/>
  <c r="C1644" i="2"/>
  <c r="A1645" i="2"/>
  <c r="B1645" i="2"/>
  <c r="C1645" i="2"/>
  <c r="A1646" i="2"/>
  <c r="B1646" i="2"/>
  <c r="C1646" i="2"/>
  <c r="A1647" i="2"/>
  <c r="B1647" i="2"/>
  <c r="C1647" i="2"/>
  <c r="A1648" i="2"/>
  <c r="B1648" i="2"/>
  <c r="C1648" i="2"/>
  <c r="A1649" i="2"/>
  <c r="B1649" i="2"/>
  <c r="C1649" i="2"/>
  <c r="A1650" i="2"/>
  <c r="B1650" i="2"/>
  <c r="C1650" i="2"/>
  <c r="A1651" i="2"/>
  <c r="B1651" i="2"/>
  <c r="C1651" i="2"/>
  <c r="A1652" i="2"/>
  <c r="B1652" i="2"/>
  <c r="C1652" i="2"/>
  <c r="A1653" i="2"/>
  <c r="B1653" i="2"/>
  <c r="C1653" i="2"/>
  <c r="A1654" i="2"/>
  <c r="B1654" i="2"/>
  <c r="C1654" i="2"/>
  <c r="A1655" i="2"/>
  <c r="B1655" i="2"/>
  <c r="C1655" i="2"/>
  <c r="A1656" i="2"/>
  <c r="B1656" i="2"/>
  <c r="C1656" i="2"/>
  <c r="A1657" i="2"/>
  <c r="B1657" i="2"/>
  <c r="C1657" i="2"/>
  <c r="A1658" i="2"/>
  <c r="B1658" i="2"/>
  <c r="C1658" i="2"/>
  <c r="A1659" i="2"/>
  <c r="B1659" i="2"/>
  <c r="C1659" i="2"/>
  <c r="A1660" i="2"/>
  <c r="B1660" i="2"/>
  <c r="C1660" i="2"/>
  <c r="A1661" i="2"/>
  <c r="B1661" i="2"/>
  <c r="C1661" i="2"/>
  <c r="A1662" i="2"/>
  <c r="B1662" i="2"/>
  <c r="C1662" i="2"/>
  <c r="A1663" i="2"/>
  <c r="B1663" i="2"/>
  <c r="C1663" i="2"/>
  <c r="A1664" i="2"/>
  <c r="B1664" i="2"/>
  <c r="C1664" i="2"/>
  <c r="A1665" i="2"/>
  <c r="B1665" i="2"/>
  <c r="C1665" i="2"/>
  <c r="A1666" i="2"/>
  <c r="B1666" i="2"/>
  <c r="C1666" i="2"/>
  <c r="A1667" i="2"/>
  <c r="B1667" i="2"/>
  <c r="C1667" i="2"/>
  <c r="A1668" i="2"/>
  <c r="B1668" i="2"/>
  <c r="C1668" i="2"/>
  <c r="A1669" i="2"/>
  <c r="B1669" i="2"/>
  <c r="C1669" i="2"/>
  <c r="A1670" i="2"/>
  <c r="B1670" i="2"/>
  <c r="C1670" i="2"/>
  <c r="A1671" i="2"/>
  <c r="B1671" i="2"/>
  <c r="C1671" i="2"/>
  <c r="A1672" i="2"/>
  <c r="B1672" i="2"/>
  <c r="C1672" i="2"/>
  <c r="A1673" i="2"/>
  <c r="B1673" i="2"/>
  <c r="C1673" i="2"/>
  <c r="A1674" i="2"/>
  <c r="B1674" i="2"/>
  <c r="C1674" i="2"/>
  <c r="A1675" i="2"/>
  <c r="B1675" i="2"/>
  <c r="C1675" i="2"/>
  <c r="A1676" i="2"/>
  <c r="B1676" i="2"/>
  <c r="C1676" i="2"/>
  <c r="A1677" i="2"/>
  <c r="B1677" i="2"/>
  <c r="C1677" i="2"/>
  <c r="A1678" i="2"/>
  <c r="B1678" i="2"/>
  <c r="C1678" i="2"/>
  <c r="A1679" i="2"/>
  <c r="B1679" i="2"/>
  <c r="C1679" i="2"/>
  <c r="A1680" i="2"/>
  <c r="B1680" i="2"/>
  <c r="C1680" i="2"/>
  <c r="A1681" i="2"/>
  <c r="B1681" i="2"/>
  <c r="C1681" i="2"/>
  <c r="A1682" i="2"/>
  <c r="B1682" i="2"/>
  <c r="C1682" i="2"/>
  <c r="A1683" i="2"/>
  <c r="B1683" i="2"/>
  <c r="C1683" i="2"/>
  <c r="A1684" i="2"/>
  <c r="B1684" i="2"/>
  <c r="C1684" i="2"/>
  <c r="A1685" i="2"/>
  <c r="B1685" i="2"/>
  <c r="C1685" i="2"/>
  <c r="A1686" i="2"/>
  <c r="B1686" i="2"/>
  <c r="C1686" i="2"/>
  <c r="A1687" i="2"/>
  <c r="B1687" i="2"/>
  <c r="C1687" i="2"/>
  <c r="A1688" i="2"/>
  <c r="B1688" i="2"/>
  <c r="C1688" i="2"/>
  <c r="A1689" i="2"/>
  <c r="B1689" i="2"/>
  <c r="C1689" i="2"/>
  <c r="A1690" i="2"/>
  <c r="B1690" i="2"/>
  <c r="C1690" i="2"/>
  <c r="A1691" i="2"/>
  <c r="B1691" i="2"/>
  <c r="C1691" i="2"/>
  <c r="A1692" i="2"/>
  <c r="B1692" i="2"/>
  <c r="C1692" i="2"/>
  <c r="A1693" i="2"/>
  <c r="B1693" i="2"/>
  <c r="C1693" i="2"/>
  <c r="A1694" i="2"/>
  <c r="B1694" i="2"/>
  <c r="C1694" i="2"/>
  <c r="A1695" i="2"/>
  <c r="B1695" i="2"/>
  <c r="C1695" i="2"/>
  <c r="A1696" i="2"/>
  <c r="B1696" i="2"/>
  <c r="C1696" i="2"/>
  <c r="A1697" i="2"/>
  <c r="B1697" i="2"/>
  <c r="C1697" i="2"/>
  <c r="A1698" i="2"/>
  <c r="B1698" i="2"/>
  <c r="C1698" i="2"/>
  <c r="A1699" i="2"/>
  <c r="B1699" i="2"/>
  <c r="C1699" i="2"/>
  <c r="A1700" i="2"/>
  <c r="B1700" i="2"/>
  <c r="C1700" i="2"/>
  <c r="A1701" i="2"/>
  <c r="B1701" i="2"/>
  <c r="C1701" i="2"/>
  <c r="A1702" i="2"/>
  <c r="B1702" i="2"/>
  <c r="C1702" i="2"/>
  <c r="A1703" i="2"/>
  <c r="B1703" i="2"/>
  <c r="C1703" i="2"/>
  <c r="A1704" i="2"/>
  <c r="B1704" i="2"/>
  <c r="C1704" i="2"/>
  <c r="A1705" i="2"/>
  <c r="B1705" i="2"/>
  <c r="C1705" i="2"/>
  <c r="A1706" i="2"/>
  <c r="B1706" i="2"/>
  <c r="C1706" i="2"/>
  <c r="A1707" i="2"/>
  <c r="B1707" i="2"/>
  <c r="C1707" i="2"/>
  <c r="A1708" i="2"/>
  <c r="B1708" i="2"/>
  <c r="C1708" i="2"/>
  <c r="A1709" i="2"/>
  <c r="B1709" i="2"/>
  <c r="C1709" i="2"/>
  <c r="A1710" i="2"/>
  <c r="B1710" i="2"/>
  <c r="C1710" i="2"/>
  <c r="A1711" i="2"/>
  <c r="B1711" i="2"/>
  <c r="C1711" i="2"/>
  <c r="A1712" i="2"/>
  <c r="B1712" i="2"/>
  <c r="C1712" i="2"/>
  <c r="A1713" i="2"/>
  <c r="B1713" i="2"/>
  <c r="C1713" i="2"/>
  <c r="A1714" i="2"/>
  <c r="B1714" i="2"/>
  <c r="C1714" i="2"/>
  <c r="A1715" i="2"/>
  <c r="B1715" i="2"/>
  <c r="C1715" i="2"/>
  <c r="A1716" i="2"/>
  <c r="B1716" i="2"/>
  <c r="C1716" i="2"/>
  <c r="A1717" i="2"/>
  <c r="B1717" i="2"/>
  <c r="C1717" i="2"/>
  <c r="A1718" i="2"/>
  <c r="B1718" i="2"/>
  <c r="C1718" i="2"/>
  <c r="A1719" i="2"/>
  <c r="B1719" i="2"/>
  <c r="C1719" i="2"/>
  <c r="A1720" i="2"/>
  <c r="B1720" i="2"/>
  <c r="C1720" i="2"/>
  <c r="A1721" i="2"/>
  <c r="B1721" i="2"/>
  <c r="C1721" i="2"/>
  <c r="A1722" i="2"/>
  <c r="B1722" i="2"/>
  <c r="C1722" i="2"/>
  <c r="A1723" i="2"/>
  <c r="B1723" i="2"/>
  <c r="C1723" i="2"/>
  <c r="A1724" i="2"/>
  <c r="B1724" i="2"/>
  <c r="C1724" i="2"/>
  <c r="A1725" i="2"/>
  <c r="B1725" i="2"/>
  <c r="C1725" i="2"/>
  <c r="A1726" i="2"/>
  <c r="B1726" i="2"/>
  <c r="C1726" i="2"/>
  <c r="A1727" i="2"/>
  <c r="B1727" i="2"/>
  <c r="C1727" i="2"/>
  <c r="A1728" i="2"/>
  <c r="B1728" i="2"/>
  <c r="C1728" i="2"/>
  <c r="A1729" i="2"/>
  <c r="B1729" i="2"/>
  <c r="C1729" i="2"/>
  <c r="A1730" i="2"/>
  <c r="B1730" i="2"/>
  <c r="C1730" i="2"/>
  <c r="A1731" i="2"/>
  <c r="B1731" i="2"/>
  <c r="C1731" i="2"/>
  <c r="A1732" i="2"/>
  <c r="B1732" i="2"/>
  <c r="C1732" i="2"/>
  <c r="A1733" i="2"/>
  <c r="B1733" i="2"/>
  <c r="C1733" i="2"/>
  <c r="A1734" i="2"/>
  <c r="B1734" i="2"/>
  <c r="C1734" i="2"/>
  <c r="A1735" i="2"/>
  <c r="B1735" i="2"/>
  <c r="C1735" i="2"/>
  <c r="A1736" i="2"/>
  <c r="B1736" i="2"/>
  <c r="C1736" i="2"/>
  <c r="A1737" i="2"/>
  <c r="B1737" i="2"/>
  <c r="C1737" i="2"/>
  <c r="A1738" i="2"/>
  <c r="B1738" i="2"/>
  <c r="C1738" i="2"/>
  <c r="A1739" i="2"/>
  <c r="B1739" i="2"/>
  <c r="C1739" i="2"/>
  <c r="A1740" i="2"/>
  <c r="B1740" i="2"/>
  <c r="C1740" i="2"/>
  <c r="A1741" i="2"/>
  <c r="B1741" i="2"/>
  <c r="C1741" i="2"/>
  <c r="A1742" i="2"/>
  <c r="B1742" i="2"/>
  <c r="C1742" i="2"/>
  <c r="A1743" i="2"/>
  <c r="B1743" i="2"/>
  <c r="C1743" i="2"/>
  <c r="A1744" i="2"/>
  <c r="B1744" i="2"/>
  <c r="C1744" i="2"/>
  <c r="A1745" i="2"/>
  <c r="B1745" i="2"/>
  <c r="C1745" i="2"/>
  <c r="A1746" i="2"/>
  <c r="B1746" i="2"/>
  <c r="C1746" i="2"/>
  <c r="A1747" i="2"/>
  <c r="B1747" i="2"/>
  <c r="C1747" i="2"/>
  <c r="A1748" i="2"/>
  <c r="B1748" i="2"/>
  <c r="C1748" i="2"/>
  <c r="A1749" i="2"/>
  <c r="B1749" i="2"/>
  <c r="C1749" i="2"/>
  <c r="A1750" i="2"/>
  <c r="B1750" i="2"/>
  <c r="C1750" i="2"/>
  <c r="A1751" i="2"/>
  <c r="B1751" i="2"/>
  <c r="C1751" i="2"/>
  <c r="A1752" i="2"/>
  <c r="B1752" i="2"/>
  <c r="C1752" i="2"/>
  <c r="A1753" i="2"/>
  <c r="B1753" i="2"/>
  <c r="C1753" i="2"/>
  <c r="A1754" i="2"/>
  <c r="B1754" i="2"/>
  <c r="C1754" i="2"/>
  <c r="A1755" i="2"/>
  <c r="B1755" i="2"/>
  <c r="C1755" i="2"/>
  <c r="A1756" i="2"/>
  <c r="B1756" i="2"/>
  <c r="C1756" i="2"/>
  <c r="A1757" i="2"/>
  <c r="B1757" i="2"/>
  <c r="C1757" i="2"/>
  <c r="A1758" i="2"/>
  <c r="B1758" i="2"/>
  <c r="C1758" i="2"/>
  <c r="A1759" i="2"/>
  <c r="B1759" i="2"/>
  <c r="C1759" i="2"/>
  <c r="A1760" i="2"/>
  <c r="B1760" i="2"/>
  <c r="C1760" i="2"/>
  <c r="A1761" i="2"/>
  <c r="B1761" i="2"/>
  <c r="C1761" i="2"/>
  <c r="A1762" i="2"/>
  <c r="B1762" i="2"/>
  <c r="C1762" i="2"/>
  <c r="A1763" i="2"/>
  <c r="B1763" i="2"/>
  <c r="C1763" i="2"/>
  <c r="A1764" i="2"/>
  <c r="B1764" i="2"/>
  <c r="C1764" i="2"/>
  <c r="A1765" i="2"/>
  <c r="B1765" i="2"/>
  <c r="C1765" i="2"/>
  <c r="A1766" i="2"/>
  <c r="B1766" i="2"/>
  <c r="C1766" i="2"/>
  <c r="A1767" i="2"/>
  <c r="B1767" i="2"/>
  <c r="C1767" i="2"/>
  <c r="A1768" i="2"/>
  <c r="B1768" i="2"/>
  <c r="C1768" i="2"/>
  <c r="A1769" i="2"/>
  <c r="B1769" i="2"/>
  <c r="C1769" i="2"/>
  <c r="A1770" i="2"/>
  <c r="B1770" i="2"/>
  <c r="C1770" i="2"/>
  <c r="A1771" i="2"/>
  <c r="B1771" i="2"/>
  <c r="C1771" i="2"/>
  <c r="A1772" i="2"/>
  <c r="B1772" i="2"/>
  <c r="C1772" i="2"/>
  <c r="A1773" i="2"/>
  <c r="B1773" i="2"/>
  <c r="C1773" i="2"/>
  <c r="A1774" i="2"/>
  <c r="B1774" i="2"/>
  <c r="C1774" i="2"/>
  <c r="A1775" i="2"/>
  <c r="B1775" i="2"/>
  <c r="C1775" i="2"/>
  <c r="A1776" i="2"/>
  <c r="B1776" i="2"/>
  <c r="C1776" i="2"/>
  <c r="A1777" i="2"/>
  <c r="B1777" i="2"/>
  <c r="C1777" i="2"/>
  <c r="A1778" i="2"/>
  <c r="B1778" i="2"/>
  <c r="C1778" i="2"/>
  <c r="A1779" i="2"/>
  <c r="B1779" i="2"/>
  <c r="C1779" i="2"/>
  <c r="A1780" i="2"/>
  <c r="B1780" i="2"/>
  <c r="C1780" i="2"/>
  <c r="A1781" i="2"/>
  <c r="B1781" i="2"/>
  <c r="C1781" i="2"/>
  <c r="A1782" i="2"/>
  <c r="B1782" i="2"/>
  <c r="C1782" i="2"/>
  <c r="A1783" i="2"/>
  <c r="B1783" i="2"/>
  <c r="C1783" i="2"/>
  <c r="A1784" i="2"/>
  <c r="B1784" i="2"/>
  <c r="C1784" i="2"/>
  <c r="A1785" i="2"/>
  <c r="B1785" i="2"/>
  <c r="C1785" i="2"/>
  <c r="A1786" i="2"/>
  <c r="B1786" i="2"/>
  <c r="C1786" i="2"/>
  <c r="A1787" i="2"/>
  <c r="B1787" i="2"/>
  <c r="C1787" i="2"/>
  <c r="A1788" i="2"/>
  <c r="B1788" i="2"/>
  <c r="C1788" i="2"/>
  <c r="A1789" i="2"/>
  <c r="B1789" i="2"/>
  <c r="C1789" i="2"/>
  <c r="A1790" i="2"/>
  <c r="B1790" i="2"/>
  <c r="C1790" i="2"/>
  <c r="A1791" i="2"/>
  <c r="B1791" i="2"/>
  <c r="C1791" i="2"/>
  <c r="A1792" i="2"/>
  <c r="B1792" i="2"/>
  <c r="C1792" i="2"/>
  <c r="A1793" i="2"/>
  <c r="B1793" i="2"/>
  <c r="C1793" i="2"/>
  <c r="A1794" i="2"/>
  <c r="B1794" i="2"/>
  <c r="C1794" i="2"/>
  <c r="A1795" i="2"/>
  <c r="B1795" i="2"/>
  <c r="C1795" i="2"/>
  <c r="A1796" i="2"/>
  <c r="B1796" i="2"/>
  <c r="C1796" i="2"/>
  <c r="A1797" i="2"/>
  <c r="B1797" i="2"/>
  <c r="C1797" i="2"/>
  <c r="A1798" i="2"/>
  <c r="B1798" i="2"/>
  <c r="C1798" i="2"/>
  <c r="A1799" i="2"/>
  <c r="B1799" i="2"/>
  <c r="C1799" i="2"/>
  <c r="A1800" i="2"/>
  <c r="B1800" i="2"/>
  <c r="C1800" i="2"/>
  <c r="A1801" i="2"/>
  <c r="B1801" i="2"/>
  <c r="C1801" i="2"/>
  <c r="A1802" i="2"/>
  <c r="B1802" i="2"/>
  <c r="C1802" i="2"/>
  <c r="A1803" i="2"/>
  <c r="B1803" i="2"/>
  <c r="C1803" i="2"/>
  <c r="A1804" i="2"/>
  <c r="B1804" i="2"/>
  <c r="C1804" i="2"/>
  <c r="A1805" i="2"/>
  <c r="B1805" i="2"/>
  <c r="C1805" i="2"/>
  <c r="A1606" i="2"/>
  <c r="B1606" i="2"/>
  <c r="C1606" i="2"/>
  <c r="G53" i="14" l="1"/>
  <c r="G84" i="14" s="1"/>
  <c r="H53" i="12"/>
  <c r="H84" i="12" s="1"/>
  <c r="H104" i="12" s="1"/>
  <c r="W53" i="13"/>
  <c r="O53" i="13"/>
  <c r="V53" i="14"/>
  <c r="V84" i="14" s="1"/>
  <c r="V104" i="14" s="1"/>
  <c r="T53" i="14"/>
  <c r="T84" i="14" s="1"/>
  <c r="T100" i="14" s="1"/>
  <c r="R53" i="12"/>
  <c r="R84" i="12" s="1"/>
  <c r="R100" i="12" s="1"/>
  <c r="U53" i="14"/>
  <c r="U84" i="14" s="1"/>
  <c r="K53" i="14"/>
  <c r="K84" i="14" s="1"/>
  <c r="K99" i="14" s="1"/>
  <c r="E53" i="13"/>
  <c r="E84" i="13" s="1"/>
  <c r="E104" i="13" s="1"/>
  <c r="G53" i="13"/>
  <c r="G84" i="13" s="1"/>
  <c r="X53" i="14"/>
  <c r="X84" i="14" s="1"/>
  <c r="P53" i="14"/>
  <c r="P84" i="14" s="1"/>
  <c r="P104" i="14" s="1"/>
  <c r="N53" i="14"/>
  <c r="N84" i="14" s="1"/>
  <c r="N100" i="14" s="1"/>
  <c r="O53" i="14"/>
  <c r="O84" i="14" s="1"/>
  <c r="H53" i="14"/>
  <c r="H84" i="14" s="1"/>
  <c r="H99" i="14" s="1"/>
  <c r="P53" i="12"/>
  <c r="P84" i="12" s="1"/>
  <c r="U53" i="12"/>
  <c r="U84" i="12" s="1"/>
  <c r="U53" i="13"/>
  <c r="U84" i="13" s="1"/>
  <c r="U104" i="13" s="1"/>
  <c r="H53" i="13"/>
  <c r="H84" i="13" s="1"/>
  <c r="H104" i="13" s="1"/>
  <c r="F53" i="14"/>
  <c r="F84" i="14" s="1"/>
  <c r="F95" i="14" s="1"/>
  <c r="X53" i="12"/>
  <c r="X84" i="12" s="1"/>
  <c r="X99" i="12" s="1"/>
  <c r="T53" i="12"/>
  <c r="T84" i="12" s="1"/>
  <c r="V53" i="12"/>
  <c r="V84" i="12" s="1"/>
  <c r="V104" i="12" s="1"/>
  <c r="S53" i="13"/>
  <c r="S84" i="13" s="1"/>
  <c r="S104" i="13" s="1"/>
  <c r="M53" i="13"/>
  <c r="M84" i="13" s="1"/>
  <c r="M100" i="13" s="1"/>
  <c r="N53" i="12"/>
  <c r="N84" i="12" s="1"/>
  <c r="N95" i="12" s="1"/>
  <c r="X53" i="13"/>
  <c r="X84" i="13" s="1"/>
  <c r="X95" i="13" s="1"/>
  <c r="I53" i="12"/>
  <c r="I84" i="12" s="1"/>
  <c r="I95" i="12" s="1"/>
  <c r="R53" i="13"/>
  <c r="R84" i="13" s="1"/>
  <c r="R100" i="13" s="1"/>
  <c r="F53" i="12"/>
  <c r="F84" i="12" s="1"/>
  <c r="F95" i="12" s="1"/>
  <c r="J53" i="13"/>
  <c r="J84" i="13" s="1"/>
  <c r="J100" i="13" s="1"/>
  <c r="F53" i="13"/>
  <c r="F84" i="13" s="1"/>
  <c r="F100" i="13" s="1"/>
  <c r="R53" i="14"/>
  <c r="R84" i="14" s="1"/>
  <c r="R100" i="14" s="1"/>
  <c r="J53" i="14"/>
  <c r="J84" i="14" s="1"/>
  <c r="J95" i="14" s="1"/>
  <c r="E53" i="12"/>
  <c r="E84" i="12" s="1"/>
  <c r="Q53" i="14"/>
  <c r="Q84" i="14" s="1"/>
  <c r="Q100" i="14" s="1"/>
  <c r="O84" i="13"/>
  <c r="O100" i="13" s="1"/>
  <c r="I53" i="14"/>
  <c r="I84" i="14" s="1"/>
  <c r="I95" i="14" s="1"/>
  <c r="W84" i="13"/>
  <c r="W100" i="13" s="1"/>
  <c r="L53" i="14"/>
  <c r="L84" i="14" s="1"/>
  <c r="L100" i="14" s="1"/>
  <c r="E99" i="13"/>
  <c r="T53" i="13"/>
  <c r="T84" i="13" s="1"/>
  <c r="T99" i="13" s="1"/>
  <c r="W53" i="12"/>
  <c r="W84" i="12" s="1"/>
  <c r="M53" i="14"/>
  <c r="M84" i="14" s="1"/>
  <c r="M104" i="14" s="1"/>
  <c r="O53" i="12"/>
  <c r="O84" i="12" s="1"/>
  <c r="W53" i="14"/>
  <c r="W84" i="14" s="1"/>
  <c r="W104" i="14" s="1"/>
  <c r="S53" i="14"/>
  <c r="S84" i="14" s="1"/>
  <c r="S100" i="14" s="1"/>
  <c r="P53" i="13"/>
  <c r="P84" i="13" s="1"/>
  <c r="P99" i="13" s="1"/>
  <c r="J53" i="12"/>
  <c r="J84" i="12" s="1"/>
  <c r="J104" i="12" s="1"/>
  <c r="Q53" i="12"/>
  <c r="Q84" i="12" s="1"/>
  <c r="Q104" i="12" s="1"/>
  <c r="L53" i="12"/>
  <c r="L84" i="12" s="1"/>
  <c r="L95" i="12" s="1"/>
  <c r="E53" i="14"/>
  <c r="E84" i="14" s="1"/>
  <c r="E99" i="14" s="1"/>
  <c r="V53" i="13"/>
  <c r="V84" i="13" s="1"/>
  <c r="V95" i="13" s="1"/>
  <c r="G53" i="12"/>
  <c r="G84" i="12" s="1"/>
  <c r="G99" i="12" s="1"/>
  <c r="N53" i="13"/>
  <c r="N84" i="13" s="1"/>
  <c r="N99" i="13" s="1"/>
  <c r="L53" i="13"/>
  <c r="L84" i="13" s="1"/>
  <c r="K53" i="13"/>
  <c r="K84" i="13" s="1"/>
  <c r="S53" i="12"/>
  <c r="S84" i="12" s="1"/>
  <c r="Q53" i="13"/>
  <c r="Q84" i="13" s="1"/>
  <c r="M53" i="12"/>
  <c r="M84" i="12" s="1"/>
  <c r="K53" i="12"/>
  <c r="K84" i="12" s="1"/>
  <c r="I53" i="13"/>
  <c r="I84" i="13" s="1"/>
  <c r="A1407" i="2"/>
  <c r="B1407" i="2"/>
  <c r="C1407" i="2"/>
  <c r="A1408" i="2"/>
  <c r="B1408" i="2"/>
  <c r="C1408" i="2"/>
  <c r="A1409" i="2"/>
  <c r="B1409" i="2"/>
  <c r="C1409" i="2"/>
  <c r="A1410" i="2"/>
  <c r="B1410" i="2"/>
  <c r="C1410" i="2"/>
  <c r="A1411" i="2"/>
  <c r="B1411" i="2"/>
  <c r="C1411" i="2"/>
  <c r="A1412" i="2"/>
  <c r="B1412" i="2"/>
  <c r="C1412" i="2"/>
  <c r="A1413" i="2"/>
  <c r="B1413" i="2"/>
  <c r="C1413" i="2"/>
  <c r="A1414" i="2"/>
  <c r="B1414" i="2"/>
  <c r="C1414" i="2"/>
  <c r="A1415" i="2"/>
  <c r="B1415" i="2"/>
  <c r="C1415" i="2"/>
  <c r="A1416" i="2"/>
  <c r="B1416" i="2"/>
  <c r="C1416" i="2"/>
  <c r="A1417" i="2"/>
  <c r="B1417" i="2"/>
  <c r="C1417" i="2"/>
  <c r="A1418" i="2"/>
  <c r="B1418" i="2"/>
  <c r="C1418" i="2"/>
  <c r="A1419" i="2"/>
  <c r="B1419" i="2"/>
  <c r="C1419" i="2"/>
  <c r="A1420" i="2"/>
  <c r="B1420" i="2"/>
  <c r="C1420" i="2"/>
  <c r="A1421" i="2"/>
  <c r="B1421" i="2"/>
  <c r="C1421" i="2"/>
  <c r="A1422" i="2"/>
  <c r="B1422" i="2"/>
  <c r="C1422" i="2"/>
  <c r="A1423" i="2"/>
  <c r="B1423" i="2"/>
  <c r="C1423" i="2"/>
  <c r="A1424" i="2"/>
  <c r="B1424" i="2"/>
  <c r="C1424" i="2"/>
  <c r="A1425" i="2"/>
  <c r="B1425" i="2"/>
  <c r="C1425" i="2"/>
  <c r="A1426" i="2"/>
  <c r="B1426" i="2"/>
  <c r="C1426" i="2"/>
  <c r="A1427" i="2"/>
  <c r="B1427" i="2"/>
  <c r="C1427" i="2"/>
  <c r="A1428" i="2"/>
  <c r="B1428" i="2"/>
  <c r="C1428" i="2"/>
  <c r="A1429" i="2"/>
  <c r="B1429" i="2"/>
  <c r="C1429" i="2"/>
  <c r="A1430" i="2"/>
  <c r="B1430" i="2"/>
  <c r="C1430" i="2"/>
  <c r="A1431" i="2"/>
  <c r="B1431" i="2"/>
  <c r="C1431" i="2"/>
  <c r="A1432" i="2"/>
  <c r="B1432" i="2"/>
  <c r="C1432" i="2"/>
  <c r="A1433" i="2"/>
  <c r="B1433" i="2"/>
  <c r="C1433" i="2"/>
  <c r="A1434" i="2"/>
  <c r="B1434" i="2"/>
  <c r="C1434" i="2"/>
  <c r="A1435" i="2"/>
  <c r="B1435" i="2"/>
  <c r="C1435" i="2"/>
  <c r="A1436" i="2"/>
  <c r="B1436" i="2"/>
  <c r="C1436" i="2"/>
  <c r="A1437" i="2"/>
  <c r="B1437" i="2"/>
  <c r="C1437" i="2"/>
  <c r="A1438" i="2"/>
  <c r="B1438" i="2"/>
  <c r="C1438" i="2"/>
  <c r="A1439" i="2"/>
  <c r="B1439" i="2"/>
  <c r="C1439" i="2"/>
  <c r="A1440" i="2"/>
  <c r="B1440" i="2"/>
  <c r="C1440" i="2"/>
  <c r="A1441" i="2"/>
  <c r="B1441" i="2"/>
  <c r="C1441" i="2"/>
  <c r="A1442" i="2"/>
  <c r="B1442" i="2"/>
  <c r="C1442" i="2"/>
  <c r="A1443" i="2"/>
  <c r="B1443" i="2"/>
  <c r="C1443" i="2"/>
  <c r="A1444" i="2"/>
  <c r="B1444" i="2"/>
  <c r="C1444" i="2"/>
  <c r="A1445" i="2"/>
  <c r="B1445" i="2"/>
  <c r="C1445" i="2"/>
  <c r="A1446" i="2"/>
  <c r="B1446" i="2"/>
  <c r="C1446" i="2"/>
  <c r="A1447" i="2"/>
  <c r="B1447" i="2"/>
  <c r="C1447" i="2"/>
  <c r="A1448" i="2"/>
  <c r="B1448" i="2"/>
  <c r="C1448" i="2"/>
  <c r="A1449" i="2"/>
  <c r="B1449" i="2"/>
  <c r="C1449" i="2"/>
  <c r="A1450" i="2"/>
  <c r="B1450" i="2"/>
  <c r="C1450" i="2"/>
  <c r="A1451" i="2"/>
  <c r="B1451" i="2"/>
  <c r="C1451" i="2"/>
  <c r="A1452" i="2"/>
  <c r="B1452" i="2"/>
  <c r="C1452" i="2"/>
  <c r="A1453" i="2"/>
  <c r="B1453" i="2"/>
  <c r="C1453" i="2"/>
  <c r="A1454" i="2"/>
  <c r="B1454" i="2"/>
  <c r="C1454" i="2"/>
  <c r="A1455" i="2"/>
  <c r="B1455" i="2"/>
  <c r="C1455" i="2"/>
  <c r="A1456" i="2"/>
  <c r="B1456" i="2"/>
  <c r="C1456" i="2"/>
  <c r="A1457" i="2"/>
  <c r="B1457" i="2"/>
  <c r="C1457" i="2"/>
  <c r="A1458" i="2"/>
  <c r="B1458" i="2"/>
  <c r="C1458" i="2"/>
  <c r="A1459" i="2"/>
  <c r="B1459" i="2"/>
  <c r="C1459" i="2"/>
  <c r="A1460" i="2"/>
  <c r="B1460" i="2"/>
  <c r="C1460" i="2"/>
  <c r="A1461" i="2"/>
  <c r="B1461" i="2"/>
  <c r="C1461" i="2"/>
  <c r="A1462" i="2"/>
  <c r="B1462" i="2"/>
  <c r="C1462" i="2"/>
  <c r="A1463" i="2"/>
  <c r="B1463" i="2"/>
  <c r="C1463" i="2"/>
  <c r="A1464" i="2"/>
  <c r="B1464" i="2"/>
  <c r="C1464" i="2"/>
  <c r="A1465" i="2"/>
  <c r="B1465" i="2"/>
  <c r="C1465" i="2"/>
  <c r="A1466" i="2"/>
  <c r="B1466" i="2"/>
  <c r="C1466" i="2"/>
  <c r="A1467" i="2"/>
  <c r="B1467" i="2"/>
  <c r="C1467" i="2"/>
  <c r="A1468" i="2"/>
  <c r="B1468" i="2"/>
  <c r="C1468" i="2"/>
  <c r="A1469" i="2"/>
  <c r="B1469" i="2"/>
  <c r="C1469" i="2"/>
  <c r="A1470" i="2"/>
  <c r="B1470" i="2"/>
  <c r="C1470" i="2"/>
  <c r="A1471" i="2"/>
  <c r="B1471" i="2"/>
  <c r="C1471" i="2"/>
  <c r="A1472" i="2"/>
  <c r="B1472" i="2"/>
  <c r="C1472" i="2"/>
  <c r="A1473" i="2"/>
  <c r="B1473" i="2"/>
  <c r="C1473" i="2"/>
  <c r="A1474" i="2"/>
  <c r="B1474" i="2"/>
  <c r="C1474" i="2"/>
  <c r="A1475" i="2"/>
  <c r="B1475" i="2"/>
  <c r="C1475" i="2"/>
  <c r="A1476" i="2"/>
  <c r="B1476" i="2"/>
  <c r="C1476" i="2"/>
  <c r="A1477" i="2"/>
  <c r="B1477" i="2"/>
  <c r="C1477" i="2"/>
  <c r="A1478" i="2"/>
  <c r="B1478" i="2"/>
  <c r="C1478" i="2"/>
  <c r="A1479" i="2"/>
  <c r="B1479" i="2"/>
  <c r="C1479" i="2"/>
  <c r="A1480" i="2"/>
  <c r="B1480" i="2"/>
  <c r="C1480" i="2"/>
  <c r="A1481" i="2"/>
  <c r="B1481" i="2"/>
  <c r="C1481" i="2"/>
  <c r="A1482" i="2"/>
  <c r="B1482" i="2"/>
  <c r="C1482" i="2"/>
  <c r="A1483" i="2"/>
  <c r="B1483" i="2"/>
  <c r="C1483" i="2"/>
  <c r="A1484" i="2"/>
  <c r="B1484" i="2"/>
  <c r="C1484" i="2"/>
  <c r="A1485" i="2"/>
  <c r="B1485" i="2"/>
  <c r="C1485" i="2"/>
  <c r="A1486" i="2"/>
  <c r="B1486" i="2"/>
  <c r="C1486" i="2"/>
  <c r="A1487" i="2"/>
  <c r="B1487" i="2"/>
  <c r="C1487" i="2"/>
  <c r="A1488" i="2"/>
  <c r="B1488" i="2"/>
  <c r="C1488" i="2"/>
  <c r="A1489" i="2"/>
  <c r="B1489" i="2"/>
  <c r="C1489" i="2"/>
  <c r="A1490" i="2"/>
  <c r="B1490" i="2"/>
  <c r="C1490" i="2"/>
  <c r="A1491" i="2"/>
  <c r="B1491" i="2"/>
  <c r="C1491" i="2"/>
  <c r="A1492" i="2"/>
  <c r="B1492" i="2"/>
  <c r="C1492" i="2"/>
  <c r="A1493" i="2"/>
  <c r="B1493" i="2"/>
  <c r="C1493" i="2"/>
  <c r="A1494" i="2"/>
  <c r="B1494" i="2"/>
  <c r="C1494" i="2"/>
  <c r="A1495" i="2"/>
  <c r="B1495" i="2"/>
  <c r="C1495" i="2"/>
  <c r="A1496" i="2"/>
  <c r="B1496" i="2"/>
  <c r="C1496" i="2"/>
  <c r="A1497" i="2"/>
  <c r="B1497" i="2"/>
  <c r="C1497" i="2"/>
  <c r="A1498" i="2"/>
  <c r="B1498" i="2"/>
  <c r="C1498" i="2"/>
  <c r="A1499" i="2"/>
  <c r="B1499" i="2"/>
  <c r="C1499" i="2"/>
  <c r="A1500" i="2"/>
  <c r="B1500" i="2"/>
  <c r="C1500" i="2"/>
  <c r="A1501" i="2"/>
  <c r="B1501" i="2"/>
  <c r="C1501" i="2"/>
  <c r="A1502" i="2"/>
  <c r="B1502" i="2"/>
  <c r="C1502" i="2"/>
  <c r="A1503" i="2"/>
  <c r="B1503" i="2"/>
  <c r="C1503" i="2"/>
  <c r="A1504" i="2"/>
  <c r="B1504" i="2"/>
  <c r="C1504" i="2"/>
  <c r="A1505" i="2"/>
  <c r="B1505" i="2"/>
  <c r="C1505" i="2"/>
  <c r="A1506" i="2"/>
  <c r="B1506" i="2"/>
  <c r="C1506" i="2"/>
  <c r="A1507" i="2"/>
  <c r="B1507" i="2"/>
  <c r="C1507" i="2"/>
  <c r="A1508" i="2"/>
  <c r="B1508" i="2"/>
  <c r="C1508" i="2"/>
  <c r="A1509" i="2"/>
  <c r="B1509" i="2"/>
  <c r="C1509" i="2"/>
  <c r="A1510" i="2"/>
  <c r="B1510" i="2"/>
  <c r="C1510" i="2"/>
  <c r="A1511" i="2"/>
  <c r="B1511" i="2"/>
  <c r="C1511" i="2"/>
  <c r="A1512" i="2"/>
  <c r="B1512" i="2"/>
  <c r="C1512" i="2"/>
  <c r="A1513" i="2"/>
  <c r="B1513" i="2"/>
  <c r="C1513" i="2"/>
  <c r="A1514" i="2"/>
  <c r="B1514" i="2"/>
  <c r="C1514" i="2"/>
  <c r="A1515" i="2"/>
  <c r="B1515" i="2"/>
  <c r="C1515" i="2"/>
  <c r="A1516" i="2"/>
  <c r="B1516" i="2"/>
  <c r="C1516" i="2"/>
  <c r="A1517" i="2"/>
  <c r="B1517" i="2"/>
  <c r="C1517" i="2"/>
  <c r="A1518" i="2"/>
  <c r="B1518" i="2"/>
  <c r="C1518" i="2"/>
  <c r="A1519" i="2"/>
  <c r="B1519" i="2"/>
  <c r="C1519" i="2"/>
  <c r="A1520" i="2"/>
  <c r="B1520" i="2"/>
  <c r="C1520" i="2"/>
  <c r="A1521" i="2"/>
  <c r="B1521" i="2"/>
  <c r="C1521" i="2"/>
  <c r="A1522" i="2"/>
  <c r="B1522" i="2"/>
  <c r="C1522" i="2"/>
  <c r="A1523" i="2"/>
  <c r="B1523" i="2"/>
  <c r="C1523" i="2"/>
  <c r="A1524" i="2"/>
  <c r="B1524" i="2"/>
  <c r="C1524" i="2"/>
  <c r="A1525" i="2"/>
  <c r="B1525" i="2"/>
  <c r="C1525" i="2"/>
  <c r="A1526" i="2"/>
  <c r="B1526" i="2"/>
  <c r="C1526" i="2"/>
  <c r="A1527" i="2"/>
  <c r="B1527" i="2"/>
  <c r="C1527" i="2"/>
  <c r="A1528" i="2"/>
  <c r="B1528" i="2"/>
  <c r="C1528" i="2"/>
  <c r="A1529" i="2"/>
  <c r="B1529" i="2"/>
  <c r="C1529" i="2"/>
  <c r="A1530" i="2"/>
  <c r="B1530" i="2"/>
  <c r="C1530" i="2"/>
  <c r="A1531" i="2"/>
  <c r="B1531" i="2"/>
  <c r="C1531" i="2"/>
  <c r="A1532" i="2"/>
  <c r="B1532" i="2"/>
  <c r="C1532" i="2"/>
  <c r="A1533" i="2"/>
  <c r="B1533" i="2"/>
  <c r="C1533" i="2"/>
  <c r="A1534" i="2"/>
  <c r="B1534" i="2"/>
  <c r="C1534" i="2"/>
  <c r="A1535" i="2"/>
  <c r="B1535" i="2"/>
  <c r="C1535" i="2"/>
  <c r="A1536" i="2"/>
  <c r="B1536" i="2"/>
  <c r="C1536" i="2"/>
  <c r="A1537" i="2"/>
  <c r="B1537" i="2"/>
  <c r="C1537" i="2"/>
  <c r="A1538" i="2"/>
  <c r="B1538" i="2"/>
  <c r="C1538" i="2"/>
  <c r="A1539" i="2"/>
  <c r="B1539" i="2"/>
  <c r="C1539" i="2"/>
  <c r="A1540" i="2"/>
  <c r="B1540" i="2"/>
  <c r="C1540" i="2"/>
  <c r="A1541" i="2"/>
  <c r="B1541" i="2"/>
  <c r="C1541" i="2"/>
  <c r="A1542" i="2"/>
  <c r="B1542" i="2"/>
  <c r="C1542" i="2"/>
  <c r="A1543" i="2"/>
  <c r="B1543" i="2"/>
  <c r="C1543" i="2"/>
  <c r="A1544" i="2"/>
  <c r="B1544" i="2"/>
  <c r="C1544" i="2"/>
  <c r="A1545" i="2"/>
  <c r="B1545" i="2"/>
  <c r="C1545" i="2"/>
  <c r="A1546" i="2"/>
  <c r="B1546" i="2"/>
  <c r="C1546" i="2"/>
  <c r="A1547" i="2"/>
  <c r="B1547" i="2"/>
  <c r="C1547" i="2"/>
  <c r="A1548" i="2"/>
  <c r="B1548" i="2"/>
  <c r="C1548" i="2"/>
  <c r="A1549" i="2"/>
  <c r="B1549" i="2"/>
  <c r="C1549" i="2"/>
  <c r="A1550" i="2"/>
  <c r="B1550" i="2"/>
  <c r="C1550" i="2"/>
  <c r="A1551" i="2"/>
  <c r="B1551" i="2"/>
  <c r="C1551" i="2"/>
  <c r="A1552" i="2"/>
  <c r="B1552" i="2"/>
  <c r="C1552" i="2"/>
  <c r="A1553" i="2"/>
  <c r="B1553" i="2"/>
  <c r="C1553" i="2"/>
  <c r="A1554" i="2"/>
  <c r="B1554" i="2"/>
  <c r="C1554" i="2"/>
  <c r="A1555" i="2"/>
  <c r="B1555" i="2"/>
  <c r="C1555" i="2"/>
  <c r="A1556" i="2"/>
  <c r="B1556" i="2"/>
  <c r="C1556" i="2"/>
  <c r="A1557" i="2"/>
  <c r="B1557" i="2"/>
  <c r="C1557" i="2"/>
  <c r="A1558" i="2"/>
  <c r="B1558" i="2"/>
  <c r="C1558" i="2"/>
  <c r="A1559" i="2"/>
  <c r="B1559" i="2"/>
  <c r="C1559" i="2"/>
  <c r="A1560" i="2"/>
  <c r="B1560" i="2"/>
  <c r="C1560" i="2"/>
  <c r="A1561" i="2"/>
  <c r="B1561" i="2"/>
  <c r="C1561" i="2"/>
  <c r="A1562" i="2"/>
  <c r="B1562" i="2"/>
  <c r="C1562" i="2"/>
  <c r="A1563" i="2"/>
  <c r="B1563" i="2"/>
  <c r="C1563" i="2"/>
  <c r="A1564" i="2"/>
  <c r="B1564" i="2"/>
  <c r="C1564" i="2"/>
  <c r="A1565" i="2"/>
  <c r="B1565" i="2"/>
  <c r="C1565" i="2"/>
  <c r="A1566" i="2"/>
  <c r="B1566" i="2"/>
  <c r="C1566" i="2"/>
  <c r="A1567" i="2"/>
  <c r="B1567" i="2"/>
  <c r="C1567" i="2"/>
  <c r="A1568" i="2"/>
  <c r="B1568" i="2"/>
  <c r="C1568" i="2"/>
  <c r="A1569" i="2"/>
  <c r="B1569" i="2"/>
  <c r="C1569" i="2"/>
  <c r="A1570" i="2"/>
  <c r="B1570" i="2"/>
  <c r="C1570" i="2"/>
  <c r="A1571" i="2"/>
  <c r="B1571" i="2"/>
  <c r="C1571" i="2"/>
  <c r="A1572" i="2"/>
  <c r="B1572" i="2"/>
  <c r="C1572" i="2"/>
  <c r="A1573" i="2"/>
  <c r="B1573" i="2"/>
  <c r="C1573" i="2"/>
  <c r="A1574" i="2"/>
  <c r="B1574" i="2"/>
  <c r="C1574" i="2"/>
  <c r="A1575" i="2"/>
  <c r="B1575" i="2"/>
  <c r="C1575" i="2"/>
  <c r="A1576" i="2"/>
  <c r="B1576" i="2"/>
  <c r="C1576" i="2"/>
  <c r="A1577" i="2"/>
  <c r="B1577" i="2"/>
  <c r="C1577" i="2"/>
  <c r="A1578" i="2"/>
  <c r="B1578" i="2"/>
  <c r="C1578" i="2"/>
  <c r="A1579" i="2"/>
  <c r="B1579" i="2"/>
  <c r="C1579" i="2"/>
  <c r="A1580" i="2"/>
  <c r="B1580" i="2"/>
  <c r="C1580" i="2"/>
  <c r="A1581" i="2"/>
  <c r="B1581" i="2"/>
  <c r="C1581" i="2"/>
  <c r="A1582" i="2"/>
  <c r="B1582" i="2"/>
  <c r="C1582" i="2"/>
  <c r="A1583" i="2"/>
  <c r="B1583" i="2"/>
  <c r="C1583" i="2"/>
  <c r="A1584" i="2"/>
  <c r="B1584" i="2"/>
  <c r="C1584" i="2"/>
  <c r="A1585" i="2"/>
  <c r="B1585" i="2"/>
  <c r="C1585" i="2"/>
  <c r="A1586" i="2"/>
  <c r="B1586" i="2"/>
  <c r="C1586" i="2"/>
  <c r="A1587" i="2"/>
  <c r="B1587" i="2"/>
  <c r="C1587" i="2"/>
  <c r="A1588" i="2"/>
  <c r="B1588" i="2"/>
  <c r="C1588" i="2"/>
  <c r="A1589" i="2"/>
  <c r="B1589" i="2"/>
  <c r="C1589" i="2"/>
  <c r="A1590" i="2"/>
  <c r="B1590" i="2"/>
  <c r="C1590" i="2"/>
  <c r="A1591" i="2"/>
  <c r="B1591" i="2"/>
  <c r="C1591" i="2"/>
  <c r="A1592" i="2"/>
  <c r="B1592" i="2"/>
  <c r="C1592" i="2"/>
  <c r="A1593" i="2"/>
  <c r="B1593" i="2"/>
  <c r="C1593" i="2"/>
  <c r="A1594" i="2"/>
  <c r="B1594" i="2"/>
  <c r="C1594" i="2"/>
  <c r="A1595" i="2"/>
  <c r="B1595" i="2"/>
  <c r="C1595" i="2"/>
  <c r="A1596" i="2"/>
  <c r="B1596" i="2"/>
  <c r="C1596" i="2"/>
  <c r="A1597" i="2"/>
  <c r="B1597" i="2"/>
  <c r="C1597" i="2"/>
  <c r="A1598" i="2"/>
  <c r="B1598" i="2"/>
  <c r="C1598" i="2"/>
  <c r="A1599" i="2"/>
  <c r="B1599" i="2"/>
  <c r="C1599" i="2"/>
  <c r="A1600" i="2"/>
  <c r="B1600" i="2"/>
  <c r="C1600" i="2"/>
  <c r="A1601" i="2"/>
  <c r="B1601" i="2"/>
  <c r="C1601" i="2"/>
  <c r="A1602" i="2"/>
  <c r="B1602" i="2"/>
  <c r="C1602" i="2"/>
  <c r="A1603" i="2"/>
  <c r="B1603" i="2"/>
  <c r="C1603" i="2"/>
  <c r="A1604" i="2"/>
  <c r="B1604" i="2"/>
  <c r="C1604" i="2"/>
  <c r="A1605" i="2"/>
  <c r="B1605" i="2"/>
  <c r="C1605" i="2"/>
  <c r="A1406" i="2"/>
  <c r="B1406" i="2"/>
  <c r="C1406" i="2"/>
  <c r="F99" i="13" l="1"/>
  <c r="F95" i="13"/>
  <c r="F104" i="13"/>
  <c r="E95" i="13"/>
  <c r="G100" i="13"/>
  <c r="G99" i="13"/>
  <c r="K104" i="14"/>
  <c r="E100" i="13"/>
  <c r="H95" i="13"/>
  <c r="H99" i="13"/>
  <c r="H100" i="13"/>
  <c r="X100" i="13"/>
  <c r="X99" i="13"/>
  <c r="X100" i="12"/>
  <c r="X104" i="12"/>
  <c r="F100" i="14"/>
  <c r="R99" i="12"/>
  <c r="G104" i="14"/>
  <c r="G95" i="14"/>
  <c r="G99" i="14"/>
  <c r="G100" i="14"/>
  <c r="I99" i="12"/>
  <c r="I100" i="12"/>
  <c r="R104" i="12"/>
  <c r="R95" i="12"/>
  <c r="L99" i="14"/>
  <c r="G95" i="13"/>
  <c r="R99" i="14"/>
  <c r="G104" i="13"/>
  <c r="N104" i="12"/>
  <c r="N100" i="12"/>
  <c r="J100" i="12"/>
  <c r="F104" i="14"/>
  <c r="P95" i="14"/>
  <c r="L104" i="14"/>
  <c r="J99" i="14"/>
  <c r="L95" i="14"/>
  <c r="P99" i="14"/>
  <c r="J104" i="14"/>
  <c r="F99" i="14"/>
  <c r="P100" i="14"/>
  <c r="R104" i="14"/>
  <c r="H100" i="14"/>
  <c r="M99" i="13"/>
  <c r="Q95" i="12"/>
  <c r="K95" i="14"/>
  <c r="K100" i="14"/>
  <c r="L99" i="12"/>
  <c r="T104" i="12"/>
  <c r="T100" i="12"/>
  <c r="T95" i="12"/>
  <c r="U100" i="14"/>
  <c r="U104" i="14"/>
  <c r="U99" i="14"/>
  <c r="H95" i="14"/>
  <c r="I104" i="12"/>
  <c r="H104" i="14"/>
  <c r="Q95" i="14"/>
  <c r="X95" i="12"/>
  <c r="Q104" i="14"/>
  <c r="J95" i="12"/>
  <c r="M95" i="13"/>
  <c r="L100" i="12"/>
  <c r="N99" i="12"/>
  <c r="T99" i="12"/>
  <c r="J99" i="12"/>
  <c r="J100" i="14"/>
  <c r="M104" i="13"/>
  <c r="X95" i="14"/>
  <c r="X100" i="14"/>
  <c r="X104" i="14"/>
  <c r="X99" i="14"/>
  <c r="O99" i="14"/>
  <c r="O104" i="14"/>
  <c r="O100" i="14"/>
  <c r="O95" i="14"/>
  <c r="E104" i="14"/>
  <c r="F100" i="12"/>
  <c r="F104" i="12"/>
  <c r="T99" i="14"/>
  <c r="F99" i="12"/>
  <c r="V100" i="12"/>
  <c r="T104" i="14"/>
  <c r="L104" i="12"/>
  <c r="T95" i="14"/>
  <c r="I100" i="14"/>
  <c r="Q99" i="14"/>
  <c r="P100" i="12"/>
  <c r="P99" i="12"/>
  <c r="P95" i="12"/>
  <c r="P104" i="12"/>
  <c r="W104" i="12"/>
  <c r="W100" i="12"/>
  <c r="W95" i="12"/>
  <c r="O100" i="12"/>
  <c r="O99" i="12"/>
  <c r="O104" i="12"/>
  <c r="Q100" i="12"/>
  <c r="V95" i="14"/>
  <c r="V95" i="12"/>
  <c r="M95" i="14"/>
  <c r="O99" i="13"/>
  <c r="V99" i="12"/>
  <c r="M100" i="14"/>
  <c r="O104" i="13"/>
  <c r="H95" i="12"/>
  <c r="M99" i="14"/>
  <c r="E95" i="14"/>
  <c r="Q99" i="12"/>
  <c r="E100" i="14"/>
  <c r="X104" i="13"/>
  <c r="W104" i="13"/>
  <c r="R99" i="13"/>
  <c r="W95" i="13"/>
  <c r="U99" i="13"/>
  <c r="R104" i="13"/>
  <c r="R95" i="13"/>
  <c r="V104" i="13"/>
  <c r="W99" i="13"/>
  <c r="P104" i="13"/>
  <c r="V99" i="13"/>
  <c r="O95" i="13"/>
  <c r="U95" i="13"/>
  <c r="U100" i="13"/>
  <c r="V100" i="13"/>
  <c r="S104" i="14"/>
  <c r="S95" i="14"/>
  <c r="H100" i="12"/>
  <c r="J99" i="13"/>
  <c r="G95" i="12"/>
  <c r="H99" i="12"/>
  <c r="J104" i="13"/>
  <c r="G104" i="12"/>
  <c r="J95" i="13"/>
  <c r="I99" i="14"/>
  <c r="R95" i="14"/>
  <c r="I104" i="14"/>
  <c r="S99" i="14"/>
  <c r="S99" i="13"/>
  <c r="S95" i="13"/>
  <c r="W100" i="14"/>
  <c r="S100" i="13"/>
  <c r="W95" i="14"/>
  <c r="N104" i="13"/>
  <c r="P95" i="13"/>
  <c r="N99" i="14"/>
  <c r="W99" i="14"/>
  <c r="N95" i="13"/>
  <c r="G100" i="12"/>
  <c r="P100" i="13"/>
  <c r="N104" i="14"/>
  <c r="V100" i="14"/>
  <c r="N100" i="13"/>
  <c r="T100" i="13"/>
  <c r="T95" i="13"/>
  <c r="T104" i="13"/>
  <c r="K104" i="13"/>
  <c r="K99" i="13"/>
  <c r="K100" i="13"/>
  <c r="K95" i="13"/>
  <c r="Q99" i="13"/>
  <c r="Q100" i="13"/>
  <c r="Q95" i="13"/>
  <c r="Q104" i="13"/>
  <c r="I100" i="13"/>
  <c r="I104" i="13"/>
  <c r="I99" i="13"/>
  <c r="I95" i="13"/>
  <c r="S99" i="12"/>
  <c r="S100" i="12"/>
  <c r="S95" i="12"/>
  <c r="S104" i="12"/>
  <c r="W99" i="12"/>
  <c r="V99" i="14"/>
  <c r="U99" i="12"/>
  <c r="U100" i="12"/>
  <c r="U95" i="12"/>
  <c r="U104" i="12"/>
  <c r="O95" i="12"/>
  <c r="N95" i="14"/>
  <c r="U95" i="14"/>
  <c r="E104" i="12"/>
  <c r="E99" i="12"/>
  <c r="E100" i="12"/>
  <c r="E95" i="12"/>
  <c r="K100" i="12"/>
  <c r="K95" i="12"/>
  <c r="K104" i="12"/>
  <c r="K99" i="12"/>
  <c r="M99" i="12"/>
  <c r="M100" i="12"/>
  <c r="M95" i="12"/>
  <c r="M104" i="12"/>
  <c r="L95" i="13"/>
  <c r="L104" i="13"/>
  <c r="L99" i="13"/>
  <c r="L100" i="13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79" i="11"/>
  <c r="X80" i="11" s="1"/>
  <c r="W79" i="11"/>
  <c r="W80" i="11" s="1"/>
  <c r="V79" i="11"/>
  <c r="V80" i="11" s="1"/>
  <c r="U79" i="11"/>
  <c r="U80" i="11" s="1"/>
  <c r="T79" i="11"/>
  <c r="T80" i="11" s="1"/>
  <c r="S79" i="11"/>
  <c r="S80" i="11" s="1"/>
  <c r="R79" i="11"/>
  <c r="R80" i="11" s="1"/>
  <c r="Q79" i="11"/>
  <c r="Q80" i="11" s="1"/>
  <c r="P79" i="11"/>
  <c r="P80" i="11" s="1"/>
  <c r="O79" i="11"/>
  <c r="O80" i="11" s="1"/>
  <c r="N79" i="11"/>
  <c r="N80" i="11" s="1"/>
  <c r="M79" i="11"/>
  <c r="M80" i="11" s="1"/>
  <c r="L79" i="11"/>
  <c r="L80" i="11" s="1"/>
  <c r="K79" i="11"/>
  <c r="K80" i="11" s="1"/>
  <c r="J79" i="11"/>
  <c r="J80" i="11" s="1"/>
  <c r="I79" i="11"/>
  <c r="I80" i="11" s="1"/>
  <c r="H79" i="11"/>
  <c r="H80" i="11" s="1"/>
  <c r="G79" i="11"/>
  <c r="G80" i="11" s="1"/>
  <c r="F79" i="11"/>
  <c r="F80" i="11" s="1"/>
  <c r="E79" i="11"/>
  <c r="E80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H45" i="11" s="1"/>
  <c r="G46" i="11"/>
  <c r="F46" i="11"/>
  <c r="E46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X79" i="10"/>
  <c r="X80" i="10" s="1"/>
  <c r="W79" i="10"/>
  <c r="W80" i="10" s="1"/>
  <c r="V79" i="10"/>
  <c r="V80" i="10" s="1"/>
  <c r="U79" i="10"/>
  <c r="U80" i="10" s="1"/>
  <c r="T79" i="10"/>
  <c r="T80" i="10" s="1"/>
  <c r="S79" i="10"/>
  <c r="S80" i="10" s="1"/>
  <c r="R79" i="10"/>
  <c r="R80" i="10" s="1"/>
  <c r="Q79" i="10"/>
  <c r="Q80" i="10" s="1"/>
  <c r="P79" i="10"/>
  <c r="P80" i="10" s="1"/>
  <c r="O79" i="10"/>
  <c r="O80" i="10" s="1"/>
  <c r="N79" i="10"/>
  <c r="N80" i="10" s="1"/>
  <c r="M79" i="10"/>
  <c r="M80" i="10" s="1"/>
  <c r="L79" i="10"/>
  <c r="L80" i="10" s="1"/>
  <c r="K79" i="10"/>
  <c r="K80" i="10" s="1"/>
  <c r="J79" i="10"/>
  <c r="J80" i="10" s="1"/>
  <c r="I79" i="10"/>
  <c r="I80" i="10" s="1"/>
  <c r="H79" i="10"/>
  <c r="H80" i="10" s="1"/>
  <c r="G79" i="10"/>
  <c r="G80" i="10" s="1"/>
  <c r="F79" i="10"/>
  <c r="F80" i="10" s="1"/>
  <c r="E79" i="10"/>
  <c r="E80" i="10" s="1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X46" i="10"/>
  <c r="W46" i="10"/>
  <c r="V46" i="10"/>
  <c r="U46" i="10"/>
  <c r="T46" i="10"/>
  <c r="S46" i="10"/>
  <c r="R46" i="10"/>
  <c r="Q46" i="10"/>
  <c r="P46" i="10"/>
  <c r="O46" i="10"/>
  <c r="O45" i="10" s="1"/>
  <c r="N46" i="10"/>
  <c r="M46" i="10"/>
  <c r="L46" i="10"/>
  <c r="K46" i="10"/>
  <c r="J46" i="10"/>
  <c r="I46" i="10"/>
  <c r="H46" i="10"/>
  <c r="G46" i="10"/>
  <c r="G45" i="10" s="1"/>
  <c r="F46" i="10"/>
  <c r="E46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X79" i="9"/>
  <c r="X80" i="9" s="1"/>
  <c r="W79" i="9"/>
  <c r="W80" i="9" s="1"/>
  <c r="V79" i="9"/>
  <c r="V80" i="9" s="1"/>
  <c r="U79" i="9"/>
  <c r="U80" i="9" s="1"/>
  <c r="T79" i="9"/>
  <c r="T80" i="9" s="1"/>
  <c r="S79" i="9"/>
  <c r="S80" i="9" s="1"/>
  <c r="R79" i="9"/>
  <c r="R80" i="9" s="1"/>
  <c r="Q79" i="9"/>
  <c r="Q80" i="9" s="1"/>
  <c r="P79" i="9"/>
  <c r="P80" i="9" s="1"/>
  <c r="O79" i="9"/>
  <c r="O80" i="9" s="1"/>
  <c r="N79" i="9"/>
  <c r="N80" i="9" s="1"/>
  <c r="M79" i="9"/>
  <c r="M80" i="9" s="1"/>
  <c r="L79" i="9"/>
  <c r="L80" i="9" s="1"/>
  <c r="K79" i="9"/>
  <c r="K80" i="9" s="1"/>
  <c r="J79" i="9"/>
  <c r="J80" i="9" s="1"/>
  <c r="I79" i="9"/>
  <c r="I80" i="9" s="1"/>
  <c r="H79" i="9"/>
  <c r="H80" i="9" s="1"/>
  <c r="G79" i="9"/>
  <c r="G80" i="9" s="1"/>
  <c r="F79" i="9"/>
  <c r="F80" i="9" s="1"/>
  <c r="E79" i="9"/>
  <c r="E80" i="9" s="1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X46" i="9"/>
  <c r="W46" i="9"/>
  <c r="V46" i="9"/>
  <c r="U46" i="9"/>
  <c r="T46" i="9"/>
  <c r="S46" i="9"/>
  <c r="R46" i="9"/>
  <c r="Q46" i="9"/>
  <c r="P46" i="9"/>
  <c r="P45" i="9" s="1"/>
  <c r="O46" i="9"/>
  <c r="N46" i="9"/>
  <c r="M46" i="9"/>
  <c r="L46" i="9"/>
  <c r="K46" i="9"/>
  <c r="J46" i="9"/>
  <c r="I46" i="9"/>
  <c r="H46" i="9"/>
  <c r="H45" i="9" s="1"/>
  <c r="G46" i="9"/>
  <c r="F46" i="9"/>
  <c r="E46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A1206" i="2"/>
  <c r="B1206" i="2"/>
  <c r="C1206" i="2"/>
  <c r="A1207" i="2"/>
  <c r="B1207" i="2"/>
  <c r="C1207" i="2"/>
  <c r="A1208" i="2"/>
  <c r="B1208" i="2"/>
  <c r="C1208" i="2"/>
  <c r="A1209" i="2"/>
  <c r="B1209" i="2"/>
  <c r="C1209" i="2"/>
  <c r="A1210" i="2"/>
  <c r="B1210" i="2"/>
  <c r="C1210" i="2"/>
  <c r="A1211" i="2"/>
  <c r="B1211" i="2"/>
  <c r="C1211" i="2"/>
  <c r="A1212" i="2"/>
  <c r="B1212" i="2"/>
  <c r="C1212" i="2"/>
  <c r="A1213" i="2"/>
  <c r="B1213" i="2"/>
  <c r="C1213" i="2"/>
  <c r="A1214" i="2"/>
  <c r="B1214" i="2"/>
  <c r="C1214" i="2"/>
  <c r="A1215" i="2"/>
  <c r="B1215" i="2"/>
  <c r="C1215" i="2"/>
  <c r="A1216" i="2"/>
  <c r="B1216" i="2"/>
  <c r="C1216" i="2"/>
  <c r="A1217" i="2"/>
  <c r="B1217" i="2"/>
  <c r="C1217" i="2"/>
  <c r="A1218" i="2"/>
  <c r="B1218" i="2"/>
  <c r="C1218" i="2"/>
  <c r="A1219" i="2"/>
  <c r="B1219" i="2"/>
  <c r="C1219" i="2"/>
  <c r="A1220" i="2"/>
  <c r="B1220" i="2"/>
  <c r="C1220" i="2"/>
  <c r="A1221" i="2"/>
  <c r="B1221" i="2"/>
  <c r="C1221" i="2"/>
  <c r="A1222" i="2"/>
  <c r="B1222" i="2"/>
  <c r="C1222" i="2"/>
  <c r="A1223" i="2"/>
  <c r="B1223" i="2"/>
  <c r="C1223" i="2"/>
  <c r="A1224" i="2"/>
  <c r="B1224" i="2"/>
  <c r="C1224" i="2"/>
  <c r="A1225" i="2"/>
  <c r="B1225" i="2"/>
  <c r="C1225" i="2"/>
  <c r="A1226" i="2"/>
  <c r="B1226" i="2"/>
  <c r="C1226" i="2"/>
  <c r="A1227" i="2"/>
  <c r="B1227" i="2"/>
  <c r="C1227" i="2"/>
  <c r="A1228" i="2"/>
  <c r="B1228" i="2"/>
  <c r="C1228" i="2"/>
  <c r="A1229" i="2"/>
  <c r="B1229" i="2"/>
  <c r="C1229" i="2"/>
  <c r="A1230" i="2"/>
  <c r="B1230" i="2"/>
  <c r="C1230" i="2"/>
  <c r="A1231" i="2"/>
  <c r="B1231" i="2"/>
  <c r="C1231" i="2"/>
  <c r="A1232" i="2"/>
  <c r="B1232" i="2"/>
  <c r="C1232" i="2"/>
  <c r="A1233" i="2"/>
  <c r="B1233" i="2"/>
  <c r="C1233" i="2"/>
  <c r="A1234" i="2"/>
  <c r="B1234" i="2"/>
  <c r="C1234" i="2"/>
  <c r="A1235" i="2"/>
  <c r="B1235" i="2"/>
  <c r="C1235" i="2"/>
  <c r="A1236" i="2"/>
  <c r="B1236" i="2"/>
  <c r="C1236" i="2"/>
  <c r="A1237" i="2"/>
  <c r="B1237" i="2"/>
  <c r="C1237" i="2"/>
  <c r="A1238" i="2"/>
  <c r="B1238" i="2"/>
  <c r="C1238" i="2"/>
  <c r="A1239" i="2"/>
  <c r="B1239" i="2"/>
  <c r="C1239" i="2"/>
  <c r="A1240" i="2"/>
  <c r="B1240" i="2"/>
  <c r="C1240" i="2"/>
  <c r="A1241" i="2"/>
  <c r="B1241" i="2"/>
  <c r="C1241" i="2"/>
  <c r="A1242" i="2"/>
  <c r="B1242" i="2"/>
  <c r="C1242" i="2"/>
  <c r="A1243" i="2"/>
  <c r="B1243" i="2"/>
  <c r="C1243" i="2"/>
  <c r="A1244" i="2"/>
  <c r="B1244" i="2"/>
  <c r="C1244" i="2"/>
  <c r="A1245" i="2"/>
  <c r="B1245" i="2"/>
  <c r="C1245" i="2"/>
  <c r="A1246" i="2"/>
  <c r="B1246" i="2"/>
  <c r="C1246" i="2"/>
  <c r="A1247" i="2"/>
  <c r="B1247" i="2"/>
  <c r="C1247" i="2"/>
  <c r="A1248" i="2"/>
  <c r="B1248" i="2"/>
  <c r="C1248" i="2"/>
  <c r="A1249" i="2"/>
  <c r="B1249" i="2"/>
  <c r="C1249" i="2"/>
  <c r="A1250" i="2"/>
  <c r="B1250" i="2"/>
  <c r="C1250" i="2"/>
  <c r="A1251" i="2"/>
  <c r="B1251" i="2"/>
  <c r="C1251" i="2"/>
  <c r="A1252" i="2"/>
  <c r="B1252" i="2"/>
  <c r="C1252" i="2"/>
  <c r="A1253" i="2"/>
  <c r="B1253" i="2"/>
  <c r="C1253" i="2"/>
  <c r="A1254" i="2"/>
  <c r="B1254" i="2"/>
  <c r="C1254" i="2"/>
  <c r="A1255" i="2"/>
  <c r="B1255" i="2"/>
  <c r="C1255" i="2"/>
  <c r="A1256" i="2"/>
  <c r="B1256" i="2"/>
  <c r="C1256" i="2"/>
  <c r="A1257" i="2"/>
  <c r="B1257" i="2"/>
  <c r="C1257" i="2"/>
  <c r="A1258" i="2"/>
  <c r="B1258" i="2"/>
  <c r="C1258" i="2"/>
  <c r="A1259" i="2"/>
  <c r="B1259" i="2"/>
  <c r="C1259" i="2"/>
  <c r="A1260" i="2"/>
  <c r="B1260" i="2"/>
  <c r="C1260" i="2"/>
  <c r="A1261" i="2"/>
  <c r="B1261" i="2"/>
  <c r="C1261" i="2"/>
  <c r="A1262" i="2"/>
  <c r="B1262" i="2"/>
  <c r="C1262" i="2"/>
  <c r="A1263" i="2"/>
  <c r="B1263" i="2"/>
  <c r="C1263" i="2"/>
  <c r="A1264" i="2"/>
  <c r="B1264" i="2"/>
  <c r="C1264" i="2"/>
  <c r="A1265" i="2"/>
  <c r="B1265" i="2"/>
  <c r="C1265" i="2"/>
  <c r="A1266" i="2"/>
  <c r="B1266" i="2"/>
  <c r="C1266" i="2"/>
  <c r="A1267" i="2"/>
  <c r="B1267" i="2"/>
  <c r="C1267" i="2"/>
  <c r="A1268" i="2"/>
  <c r="B1268" i="2"/>
  <c r="C1268" i="2"/>
  <c r="A1269" i="2"/>
  <c r="B1269" i="2"/>
  <c r="C1269" i="2"/>
  <c r="A1270" i="2"/>
  <c r="B1270" i="2"/>
  <c r="C1270" i="2"/>
  <c r="A1271" i="2"/>
  <c r="B1271" i="2"/>
  <c r="C1271" i="2"/>
  <c r="A1272" i="2"/>
  <c r="B1272" i="2"/>
  <c r="C1272" i="2"/>
  <c r="A1273" i="2"/>
  <c r="B1273" i="2"/>
  <c r="C1273" i="2"/>
  <c r="A1274" i="2"/>
  <c r="B1274" i="2"/>
  <c r="C1274" i="2"/>
  <c r="A1275" i="2"/>
  <c r="B1275" i="2"/>
  <c r="C1275" i="2"/>
  <c r="A1276" i="2"/>
  <c r="B1276" i="2"/>
  <c r="C1276" i="2"/>
  <c r="A1277" i="2"/>
  <c r="B1277" i="2"/>
  <c r="C1277" i="2"/>
  <c r="A1278" i="2"/>
  <c r="B1278" i="2"/>
  <c r="C1278" i="2"/>
  <c r="A1279" i="2"/>
  <c r="B1279" i="2"/>
  <c r="C1279" i="2"/>
  <c r="A1280" i="2"/>
  <c r="B1280" i="2"/>
  <c r="C1280" i="2"/>
  <c r="A1281" i="2"/>
  <c r="B1281" i="2"/>
  <c r="C1281" i="2"/>
  <c r="A1282" i="2"/>
  <c r="B1282" i="2"/>
  <c r="C1282" i="2"/>
  <c r="A1283" i="2"/>
  <c r="B1283" i="2"/>
  <c r="C1283" i="2"/>
  <c r="A1284" i="2"/>
  <c r="B1284" i="2"/>
  <c r="C1284" i="2"/>
  <c r="A1285" i="2"/>
  <c r="B1285" i="2"/>
  <c r="C1285" i="2"/>
  <c r="A1286" i="2"/>
  <c r="B1286" i="2"/>
  <c r="C1286" i="2"/>
  <c r="A1287" i="2"/>
  <c r="B1287" i="2"/>
  <c r="C1287" i="2"/>
  <c r="A1288" i="2"/>
  <c r="B1288" i="2"/>
  <c r="C1288" i="2"/>
  <c r="A1289" i="2"/>
  <c r="B1289" i="2"/>
  <c r="C1289" i="2"/>
  <c r="A1290" i="2"/>
  <c r="B1290" i="2"/>
  <c r="C1290" i="2"/>
  <c r="A1291" i="2"/>
  <c r="B1291" i="2"/>
  <c r="C1291" i="2"/>
  <c r="A1292" i="2"/>
  <c r="B1292" i="2"/>
  <c r="C1292" i="2"/>
  <c r="A1293" i="2"/>
  <c r="B1293" i="2"/>
  <c r="C1293" i="2"/>
  <c r="A1294" i="2"/>
  <c r="B1294" i="2"/>
  <c r="C1294" i="2"/>
  <c r="A1295" i="2"/>
  <c r="B1295" i="2"/>
  <c r="C1295" i="2"/>
  <c r="A1296" i="2"/>
  <c r="B1296" i="2"/>
  <c r="C1296" i="2"/>
  <c r="A1297" i="2"/>
  <c r="B1297" i="2"/>
  <c r="C1297" i="2"/>
  <c r="A1298" i="2"/>
  <c r="B1298" i="2"/>
  <c r="C1298" i="2"/>
  <c r="A1299" i="2"/>
  <c r="B1299" i="2"/>
  <c r="C1299" i="2"/>
  <c r="A1300" i="2"/>
  <c r="B1300" i="2"/>
  <c r="C1300" i="2"/>
  <c r="A1301" i="2"/>
  <c r="B1301" i="2"/>
  <c r="C1301" i="2"/>
  <c r="A1302" i="2"/>
  <c r="B1302" i="2"/>
  <c r="C1302" i="2"/>
  <c r="A1303" i="2"/>
  <c r="B1303" i="2"/>
  <c r="C1303" i="2"/>
  <c r="A1304" i="2"/>
  <c r="B1304" i="2"/>
  <c r="C1304" i="2"/>
  <c r="A1305" i="2"/>
  <c r="B1305" i="2"/>
  <c r="C1305" i="2"/>
  <c r="A1306" i="2"/>
  <c r="B1306" i="2"/>
  <c r="C1306" i="2"/>
  <c r="A1307" i="2"/>
  <c r="B1307" i="2"/>
  <c r="C1307" i="2"/>
  <c r="A1308" i="2"/>
  <c r="B1308" i="2"/>
  <c r="C1308" i="2"/>
  <c r="A1309" i="2"/>
  <c r="B1309" i="2"/>
  <c r="C1309" i="2"/>
  <c r="A1310" i="2"/>
  <c r="B1310" i="2"/>
  <c r="C1310" i="2"/>
  <c r="A1311" i="2"/>
  <c r="B1311" i="2"/>
  <c r="C1311" i="2"/>
  <c r="A1312" i="2"/>
  <c r="B1312" i="2"/>
  <c r="C1312" i="2"/>
  <c r="A1313" i="2"/>
  <c r="B1313" i="2"/>
  <c r="C1313" i="2"/>
  <c r="A1314" i="2"/>
  <c r="B1314" i="2"/>
  <c r="C1314" i="2"/>
  <c r="A1315" i="2"/>
  <c r="B1315" i="2"/>
  <c r="C1315" i="2"/>
  <c r="A1316" i="2"/>
  <c r="B1316" i="2"/>
  <c r="C1316" i="2"/>
  <c r="A1317" i="2"/>
  <c r="B1317" i="2"/>
  <c r="C1317" i="2"/>
  <c r="A1318" i="2"/>
  <c r="B1318" i="2"/>
  <c r="C1318" i="2"/>
  <c r="A1319" i="2"/>
  <c r="B1319" i="2"/>
  <c r="C1319" i="2"/>
  <c r="A1320" i="2"/>
  <c r="B1320" i="2"/>
  <c r="C1320" i="2"/>
  <c r="A1321" i="2"/>
  <c r="B1321" i="2"/>
  <c r="C1321" i="2"/>
  <c r="A1322" i="2"/>
  <c r="B1322" i="2"/>
  <c r="C1322" i="2"/>
  <c r="A1323" i="2"/>
  <c r="B1323" i="2"/>
  <c r="C1323" i="2"/>
  <c r="A1324" i="2"/>
  <c r="B1324" i="2"/>
  <c r="C1324" i="2"/>
  <c r="A1325" i="2"/>
  <c r="B1325" i="2"/>
  <c r="C1325" i="2"/>
  <c r="A1326" i="2"/>
  <c r="B1326" i="2"/>
  <c r="C1326" i="2"/>
  <c r="A1327" i="2"/>
  <c r="B1327" i="2"/>
  <c r="C1327" i="2"/>
  <c r="A1328" i="2"/>
  <c r="B1328" i="2"/>
  <c r="C1328" i="2"/>
  <c r="A1329" i="2"/>
  <c r="B1329" i="2"/>
  <c r="C1329" i="2"/>
  <c r="A1330" i="2"/>
  <c r="B1330" i="2"/>
  <c r="C1330" i="2"/>
  <c r="A1331" i="2"/>
  <c r="B1331" i="2"/>
  <c r="C1331" i="2"/>
  <c r="A1332" i="2"/>
  <c r="B1332" i="2"/>
  <c r="C1332" i="2"/>
  <c r="A1333" i="2"/>
  <c r="B1333" i="2"/>
  <c r="C1333" i="2"/>
  <c r="A1334" i="2"/>
  <c r="B1334" i="2"/>
  <c r="C1334" i="2"/>
  <c r="A1335" i="2"/>
  <c r="B1335" i="2"/>
  <c r="C1335" i="2"/>
  <c r="A1336" i="2"/>
  <c r="B1336" i="2"/>
  <c r="C1336" i="2"/>
  <c r="A1337" i="2"/>
  <c r="B1337" i="2"/>
  <c r="C1337" i="2"/>
  <c r="A1338" i="2"/>
  <c r="B1338" i="2"/>
  <c r="C1338" i="2"/>
  <c r="A1339" i="2"/>
  <c r="B1339" i="2"/>
  <c r="C1339" i="2"/>
  <c r="A1340" i="2"/>
  <c r="B1340" i="2"/>
  <c r="C1340" i="2"/>
  <c r="A1341" i="2"/>
  <c r="B1341" i="2"/>
  <c r="C1341" i="2"/>
  <c r="A1342" i="2"/>
  <c r="B1342" i="2"/>
  <c r="C1342" i="2"/>
  <c r="A1343" i="2"/>
  <c r="B1343" i="2"/>
  <c r="C1343" i="2"/>
  <c r="A1344" i="2"/>
  <c r="B1344" i="2"/>
  <c r="C1344" i="2"/>
  <c r="A1345" i="2"/>
  <c r="B1345" i="2"/>
  <c r="C1345" i="2"/>
  <c r="A1346" i="2"/>
  <c r="B1346" i="2"/>
  <c r="C1346" i="2"/>
  <c r="A1347" i="2"/>
  <c r="B1347" i="2"/>
  <c r="C1347" i="2"/>
  <c r="A1348" i="2"/>
  <c r="B1348" i="2"/>
  <c r="C1348" i="2"/>
  <c r="A1349" i="2"/>
  <c r="B1349" i="2"/>
  <c r="C1349" i="2"/>
  <c r="A1350" i="2"/>
  <c r="B1350" i="2"/>
  <c r="C1350" i="2"/>
  <c r="A1351" i="2"/>
  <c r="B1351" i="2"/>
  <c r="C1351" i="2"/>
  <c r="A1352" i="2"/>
  <c r="B1352" i="2"/>
  <c r="C1352" i="2"/>
  <c r="A1353" i="2"/>
  <c r="B1353" i="2"/>
  <c r="C1353" i="2"/>
  <c r="A1354" i="2"/>
  <c r="B1354" i="2"/>
  <c r="C1354" i="2"/>
  <c r="A1355" i="2"/>
  <c r="B1355" i="2"/>
  <c r="C1355" i="2"/>
  <c r="A1356" i="2"/>
  <c r="B1356" i="2"/>
  <c r="C1356" i="2"/>
  <c r="A1357" i="2"/>
  <c r="B1357" i="2"/>
  <c r="C1357" i="2"/>
  <c r="A1358" i="2"/>
  <c r="B1358" i="2"/>
  <c r="C1358" i="2"/>
  <c r="A1359" i="2"/>
  <c r="B1359" i="2"/>
  <c r="C1359" i="2"/>
  <c r="A1360" i="2"/>
  <c r="B1360" i="2"/>
  <c r="C1360" i="2"/>
  <c r="A1361" i="2"/>
  <c r="B1361" i="2"/>
  <c r="C1361" i="2"/>
  <c r="A1362" i="2"/>
  <c r="B1362" i="2"/>
  <c r="C1362" i="2"/>
  <c r="A1363" i="2"/>
  <c r="B1363" i="2"/>
  <c r="C1363" i="2"/>
  <c r="A1364" i="2"/>
  <c r="B1364" i="2"/>
  <c r="C1364" i="2"/>
  <c r="A1365" i="2"/>
  <c r="B1365" i="2"/>
  <c r="C1365" i="2"/>
  <c r="A1366" i="2"/>
  <c r="B1366" i="2"/>
  <c r="C1366" i="2"/>
  <c r="A1367" i="2"/>
  <c r="B1367" i="2"/>
  <c r="C1367" i="2"/>
  <c r="A1368" i="2"/>
  <c r="B1368" i="2"/>
  <c r="C1368" i="2"/>
  <c r="A1369" i="2"/>
  <c r="B1369" i="2"/>
  <c r="C1369" i="2"/>
  <c r="A1370" i="2"/>
  <c r="B1370" i="2"/>
  <c r="C1370" i="2"/>
  <c r="A1371" i="2"/>
  <c r="B1371" i="2"/>
  <c r="C1371" i="2"/>
  <c r="A1372" i="2"/>
  <c r="B1372" i="2"/>
  <c r="C1372" i="2"/>
  <c r="A1373" i="2"/>
  <c r="B1373" i="2"/>
  <c r="C1373" i="2"/>
  <c r="A1374" i="2"/>
  <c r="B1374" i="2"/>
  <c r="C1374" i="2"/>
  <c r="A1375" i="2"/>
  <c r="B1375" i="2"/>
  <c r="C1375" i="2"/>
  <c r="A1376" i="2"/>
  <c r="B1376" i="2"/>
  <c r="C1376" i="2"/>
  <c r="A1377" i="2"/>
  <c r="B1377" i="2"/>
  <c r="C1377" i="2"/>
  <c r="A1378" i="2"/>
  <c r="B1378" i="2"/>
  <c r="C1378" i="2"/>
  <c r="A1379" i="2"/>
  <c r="B1379" i="2"/>
  <c r="C1379" i="2"/>
  <c r="A1380" i="2"/>
  <c r="B1380" i="2"/>
  <c r="C1380" i="2"/>
  <c r="A1381" i="2"/>
  <c r="B1381" i="2"/>
  <c r="C1381" i="2"/>
  <c r="A1382" i="2"/>
  <c r="B1382" i="2"/>
  <c r="C1382" i="2"/>
  <c r="A1383" i="2"/>
  <c r="B1383" i="2"/>
  <c r="C1383" i="2"/>
  <c r="A1384" i="2"/>
  <c r="B1384" i="2"/>
  <c r="C1384" i="2"/>
  <c r="A1385" i="2"/>
  <c r="B1385" i="2"/>
  <c r="C1385" i="2"/>
  <c r="A1386" i="2"/>
  <c r="B1386" i="2"/>
  <c r="C1386" i="2"/>
  <c r="A1387" i="2"/>
  <c r="B1387" i="2"/>
  <c r="C1387" i="2"/>
  <c r="A1388" i="2"/>
  <c r="B1388" i="2"/>
  <c r="C1388" i="2"/>
  <c r="A1389" i="2"/>
  <c r="B1389" i="2"/>
  <c r="C1389" i="2"/>
  <c r="A1390" i="2"/>
  <c r="B1390" i="2"/>
  <c r="C1390" i="2"/>
  <c r="A1391" i="2"/>
  <c r="B1391" i="2"/>
  <c r="C1391" i="2"/>
  <c r="A1392" i="2"/>
  <c r="B1392" i="2"/>
  <c r="C1392" i="2"/>
  <c r="A1393" i="2"/>
  <c r="B1393" i="2"/>
  <c r="C1393" i="2"/>
  <c r="A1394" i="2"/>
  <c r="B1394" i="2"/>
  <c r="C1394" i="2"/>
  <c r="A1395" i="2"/>
  <c r="B1395" i="2"/>
  <c r="C1395" i="2"/>
  <c r="A1396" i="2"/>
  <c r="B1396" i="2"/>
  <c r="C1396" i="2"/>
  <c r="A1397" i="2"/>
  <c r="B1397" i="2"/>
  <c r="C1397" i="2"/>
  <c r="A1398" i="2"/>
  <c r="B1398" i="2"/>
  <c r="C1398" i="2"/>
  <c r="A1399" i="2"/>
  <c r="B1399" i="2"/>
  <c r="C1399" i="2"/>
  <c r="A1400" i="2"/>
  <c r="B1400" i="2"/>
  <c r="C1400" i="2"/>
  <c r="A1401" i="2"/>
  <c r="B1401" i="2"/>
  <c r="C1401" i="2"/>
  <c r="A1402" i="2"/>
  <c r="B1402" i="2"/>
  <c r="C1402" i="2"/>
  <c r="A1403" i="2"/>
  <c r="B1403" i="2"/>
  <c r="C1403" i="2"/>
  <c r="A1404" i="2"/>
  <c r="B1404" i="2"/>
  <c r="C1404" i="2"/>
  <c r="A1405" i="2"/>
  <c r="B1405" i="2"/>
  <c r="C1405" i="2"/>
  <c r="A1205" i="2"/>
  <c r="B1205" i="2"/>
  <c r="C1205" i="2"/>
  <c r="X45" i="9" l="1"/>
  <c r="P45" i="11"/>
  <c r="X45" i="11"/>
  <c r="I45" i="9"/>
  <c r="Q45" i="9"/>
  <c r="I45" i="10"/>
  <c r="Q45" i="10"/>
  <c r="I45" i="11"/>
  <c r="Q45" i="11"/>
  <c r="J45" i="11"/>
  <c r="R45" i="11"/>
  <c r="K45" i="10"/>
  <c r="K45" i="11"/>
  <c r="S45" i="11"/>
  <c r="T45" i="10"/>
  <c r="F45" i="9"/>
  <c r="V45" i="9"/>
  <c r="W45" i="10"/>
  <c r="H71" i="11"/>
  <c r="H82" i="11" s="1"/>
  <c r="P71" i="11"/>
  <c r="P82" i="11" s="1"/>
  <c r="X71" i="11"/>
  <c r="X82" i="11" s="1"/>
  <c r="H93" i="11"/>
  <c r="H102" i="11" s="1"/>
  <c r="P93" i="11"/>
  <c r="P102" i="11" s="1"/>
  <c r="X93" i="11"/>
  <c r="X102" i="11" s="1"/>
  <c r="F51" i="10"/>
  <c r="H51" i="10"/>
  <c r="P51" i="10"/>
  <c r="X51" i="10"/>
  <c r="L71" i="10"/>
  <c r="L82" i="10" s="1"/>
  <c r="T71" i="10"/>
  <c r="T82" i="10" s="1"/>
  <c r="S71" i="10"/>
  <c r="S82" i="10" s="1"/>
  <c r="E93" i="10"/>
  <c r="E102" i="10" s="1"/>
  <c r="M93" i="10"/>
  <c r="M102" i="10" s="1"/>
  <c r="U93" i="10"/>
  <c r="U102" i="10" s="1"/>
  <c r="M13" i="9"/>
  <c r="Q38" i="9"/>
  <c r="E93" i="11"/>
  <c r="E102" i="11" s="1"/>
  <c r="M93" i="11"/>
  <c r="M102" i="11" s="1"/>
  <c r="U93" i="11"/>
  <c r="U102" i="11" s="1"/>
  <c r="E13" i="9"/>
  <c r="U13" i="9"/>
  <c r="I38" i="9"/>
  <c r="K93" i="10"/>
  <c r="K102" i="10" s="1"/>
  <c r="S93" i="10"/>
  <c r="S102" i="10" s="1"/>
  <c r="G13" i="11"/>
  <c r="O13" i="11"/>
  <c r="W13" i="11"/>
  <c r="K38" i="11"/>
  <c r="S38" i="11"/>
  <c r="N13" i="9"/>
  <c r="F19" i="9"/>
  <c r="N19" i="9"/>
  <c r="V19" i="9"/>
  <c r="J19" i="9"/>
  <c r="R19" i="9"/>
  <c r="J38" i="9"/>
  <c r="R38" i="9"/>
  <c r="F13" i="9"/>
  <c r="V13" i="9"/>
  <c r="F93" i="11"/>
  <c r="F102" i="11" s="1"/>
  <c r="N93" i="11"/>
  <c r="N102" i="11" s="1"/>
  <c r="V93" i="11"/>
  <c r="V102" i="11" s="1"/>
  <c r="G93" i="11"/>
  <c r="G102" i="11" s="1"/>
  <c r="O93" i="11"/>
  <c r="O102" i="11" s="1"/>
  <c r="W93" i="11"/>
  <c r="W102" i="11" s="1"/>
  <c r="I13" i="11"/>
  <c r="Q19" i="11"/>
  <c r="U38" i="11"/>
  <c r="I19" i="11"/>
  <c r="M38" i="11"/>
  <c r="F51" i="11"/>
  <c r="N51" i="11"/>
  <c r="J93" i="11"/>
  <c r="J102" i="11" s="1"/>
  <c r="R93" i="11"/>
  <c r="R102" i="11" s="1"/>
  <c r="Q13" i="11"/>
  <c r="E38" i="11"/>
  <c r="H13" i="9"/>
  <c r="H19" i="9"/>
  <c r="X19" i="9"/>
  <c r="L38" i="9"/>
  <c r="T38" i="9"/>
  <c r="L51" i="9"/>
  <c r="T51" i="9"/>
  <c r="H71" i="9"/>
  <c r="H82" i="9" s="1"/>
  <c r="P71" i="9"/>
  <c r="P82" i="9" s="1"/>
  <c r="X71" i="9"/>
  <c r="X82" i="9" s="1"/>
  <c r="L51" i="11"/>
  <c r="T51" i="11"/>
  <c r="X51" i="11"/>
  <c r="L71" i="11"/>
  <c r="L82" i="11" s="1"/>
  <c r="T71" i="11"/>
  <c r="T82" i="11" s="1"/>
  <c r="P19" i="9"/>
  <c r="H93" i="9"/>
  <c r="H102" i="9" s="1"/>
  <c r="P93" i="9"/>
  <c r="P102" i="9" s="1"/>
  <c r="X93" i="9"/>
  <c r="X102" i="9" s="1"/>
  <c r="L13" i="10"/>
  <c r="T13" i="10"/>
  <c r="L19" i="10"/>
  <c r="T19" i="10"/>
  <c r="H38" i="10"/>
  <c r="P38" i="10"/>
  <c r="X38" i="10"/>
  <c r="X13" i="9"/>
  <c r="F51" i="9"/>
  <c r="N51" i="9"/>
  <c r="J71" i="9"/>
  <c r="J82" i="9" s="1"/>
  <c r="R71" i="9"/>
  <c r="R82" i="9" s="1"/>
  <c r="I93" i="9"/>
  <c r="I102" i="9" s="1"/>
  <c r="Q93" i="9"/>
  <c r="Q102" i="9" s="1"/>
  <c r="E13" i="10"/>
  <c r="M13" i="10"/>
  <c r="U13" i="10"/>
  <c r="I38" i="10"/>
  <c r="Q38" i="10"/>
  <c r="V51" i="11"/>
  <c r="J71" i="11"/>
  <c r="J82" i="11" s="1"/>
  <c r="R71" i="11"/>
  <c r="R82" i="11" s="1"/>
  <c r="P13" i="9"/>
  <c r="G51" i="11"/>
  <c r="O51" i="11"/>
  <c r="W51" i="11"/>
  <c r="N51" i="10"/>
  <c r="V51" i="10"/>
  <c r="J71" i="10"/>
  <c r="J82" i="10" s="1"/>
  <c r="R71" i="10"/>
  <c r="R82" i="10" s="1"/>
  <c r="F93" i="10"/>
  <c r="F102" i="10" s="1"/>
  <c r="N93" i="10"/>
  <c r="N102" i="10" s="1"/>
  <c r="V93" i="10"/>
  <c r="V102" i="10" s="1"/>
  <c r="J13" i="11"/>
  <c r="R13" i="11"/>
  <c r="J19" i="11"/>
  <c r="R19" i="11"/>
  <c r="F19" i="11"/>
  <c r="N19" i="11"/>
  <c r="V19" i="11"/>
  <c r="F38" i="11"/>
  <c r="N38" i="11"/>
  <c r="V38" i="11"/>
  <c r="K51" i="9"/>
  <c r="S51" i="9"/>
  <c r="G71" i="9"/>
  <c r="G82" i="9" s="1"/>
  <c r="O71" i="9"/>
  <c r="O82" i="9" s="1"/>
  <c r="W71" i="9"/>
  <c r="W82" i="9" s="1"/>
  <c r="E93" i="9"/>
  <c r="E102" i="9" s="1"/>
  <c r="M93" i="9"/>
  <c r="M102" i="9" s="1"/>
  <c r="U93" i="9"/>
  <c r="U102" i="9" s="1"/>
  <c r="I13" i="10"/>
  <c r="Q13" i="10"/>
  <c r="I19" i="10"/>
  <c r="Q19" i="10"/>
  <c r="E38" i="10"/>
  <c r="M38" i="10"/>
  <c r="U38" i="10"/>
  <c r="K51" i="10"/>
  <c r="K71" i="10"/>
  <c r="K82" i="10" s="1"/>
  <c r="G71" i="10"/>
  <c r="G82" i="10" s="1"/>
  <c r="O71" i="10"/>
  <c r="O82" i="10" s="1"/>
  <c r="W71" i="10"/>
  <c r="W82" i="10" s="1"/>
  <c r="E51" i="9"/>
  <c r="M51" i="9"/>
  <c r="U51" i="9"/>
  <c r="I71" i="9"/>
  <c r="I82" i="9" s="1"/>
  <c r="Q71" i="9"/>
  <c r="Q82" i="9" s="1"/>
  <c r="G93" i="9"/>
  <c r="G102" i="9" s="1"/>
  <c r="O93" i="9"/>
  <c r="O102" i="9" s="1"/>
  <c r="W93" i="9"/>
  <c r="W102" i="9" s="1"/>
  <c r="K13" i="10"/>
  <c r="S13" i="10"/>
  <c r="G38" i="10"/>
  <c r="O38" i="10"/>
  <c r="W38" i="10"/>
  <c r="I93" i="10"/>
  <c r="I102" i="10" s="1"/>
  <c r="Q93" i="10"/>
  <c r="Q102" i="10" s="1"/>
  <c r="E13" i="11"/>
  <c r="M13" i="11"/>
  <c r="U13" i="11"/>
  <c r="I38" i="11"/>
  <c r="Q38" i="11"/>
  <c r="E51" i="11"/>
  <c r="M51" i="11"/>
  <c r="P45" i="10"/>
  <c r="X45" i="10"/>
  <c r="K51" i="11"/>
  <c r="S51" i="11"/>
  <c r="K71" i="11"/>
  <c r="K82" i="11" s="1"/>
  <c r="S71" i="11"/>
  <c r="S82" i="11" s="1"/>
  <c r="G71" i="11"/>
  <c r="G82" i="11" s="1"/>
  <c r="O71" i="11"/>
  <c r="O82" i="11" s="1"/>
  <c r="W71" i="11"/>
  <c r="W82" i="11" s="1"/>
  <c r="G13" i="9"/>
  <c r="O13" i="9"/>
  <c r="W13" i="9"/>
  <c r="K38" i="9"/>
  <c r="S38" i="9"/>
  <c r="J93" i="9"/>
  <c r="J102" i="9" s="1"/>
  <c r="R93" i="9"/>
  <c r="R102" i="9" s="1"/>
  <c r="F13" i="10"/>
  <c r="N13" i="10"/>
  <c r="V13" i="10"/>
  <c r="F19" i="10"/>
  <c r="N19" i="10"/>
  <c r="V19" i="10"/>
  <c r="J38" i="10"/>
  <c r="R38" i="10"/>
  <c r="J45" i="10"/>
  <c r="R45" i="10"/>
  <c r="L51" i="10"/>
  <c r="T51" i="10"/>
  <c r="H71" i="10"/>
  <c r="H82" i="10" s="1"/>
  <c r="P71" i="10"/>
  <c r="P82" i="10" s="1"/>
  <c r="X71" i="10"/>
  <c r="X82" i="10" s="1"/>
  <c r="L93" i="10"/>
  <c r="L102" i="10" s="1"/>
  <c r="T93" i="10"/>
  <c r="T102" i="10" s="1"/>
  <c r="H13" i="11"/>
  <c r="P13" i="11"/>
  <c r="X13" i="11"/>
  <c r="H19" i="11"/>
  <c r="P19" i="11"/>
  <c r="X19" i="11"/>
  <c r="L19" i="11"/>
  <c r="T19" i="11"/>
  <c r="L38" i="11"/>
  <c r="T38" i="11"/>
  <c r="J13" i="9"/>
  <c r="F38" i="9"/>
  <c r="K13" i="9"/>
  <c r="S13" i="9"/>
  <c r="K19" i="9"/>
  <c r="S19" i="9"/>
  <c r="G19" i="9"/>
  <c r="O19" i="9"/>
  <c r="W19" i="9"/>
  <c r="G38" i="9"/>
  <c r="O38" i="9"/>
  <c r="W38" i="9"/>
  <c r="E19" i="10"/>
  <c r="M19" i="10"/>
  <c r="U19" i="10"/>
  <c r="H51" i="11"/>
  <c r="P51" i="11"/>
  <c r="R13" i="9"/>
  <c r="V38" i="9"/>
  <c r="L13" i="9"/>
  <c r="T13" i="9"/>
  <c r="L19" i="9"/>
  <c r="T19" i="9"/>
  <c r="H38" i="9"/>
  <c r="P38" i="9"/>
  <c r="X38" i="9"/>
  <c r="S45" i="9"/>
  <c r="J51" i="9"/>
  <c r="R51" i="9"/>
  <c r="V51" i="9"/>
  <c r="F71" i="9"/>
  <c r="F82" i="9" s="1"/>
  <c r="N71" i="9"/>
  <c r="N82" i="9" s="1"/>
  <c r="V71" i="9"/>
  <c r="V82" i="9" s="1"/>
  <c r="F93" i="9"/>
  <c r="F102" i="9" s="1"/>
  <c r="N93" i="9"/>
  <c r="N102" i="9" s="1"/>
  <c r="V93" i="9"/>
  <c r="V102" i="9" s="1"/>
  <c r="J13" i="10"/>
  <c r="R13" i="10"/>
  <c r="J19" i="10"/>
  <c r="R19" i="10"/>
  <c r="F38" i="10"/>
  <c r="N38" i="10"/>
  <c r="V38" i="10"/>
  <c r="F45" i="10"/>
  <c r="N45" i="10"/>
  <c r="V45" i="10"/>
  <c r="E51" i="10"/>
  <c r="M51" i="10"/>
  <c r="U51" i="10"/>
  <c r="I51" i="10"/>
  <c r="Q51" i="10"/>
  <c r="I71" i="10"/>
  <c r="I82" i="10" s="1"/>
  <c r="Q71" i="10"/>
  <c r="Q82" i="10" s="1"/>
  <c r="E71" i="10"/>
  <c r="E82" i="10" s="1"/>
  <c r="M71" i="10"/>
  <c r="M82" i="10" s="1"/>
  <c r="U71" i="10"/>
  <c r="U82" i="10" s="1"/>
  <c r="J93" i="10"/>
  <c r="J102" i="10" s="1"/>
  <c r="R93" i="10"/>
  <c r="R102" i="10" s="1"/>
  <c r="F13" i="11"/>
  <c r="N13" i="11"/>
  <c r="V13" i="11"/>
  <c r="J38" i="11"/>
  <c r="R38" i="11"/>
  <c r="U51" i="11"/>
  <c r="I51" i="11"/>
  <c r="Q51" i="11"/>
  <c r="I71" i="11"/>
  <c r="I82" i="11" s="1"/>
  <c r="Q71" i="11"/>
  <c r="Q82" i="11" s="1"/>
  <c r="E71" i="11"/>
  <c r="E82" i="11" s="1"/>
  <c r="M71" i="11"/>
  <c r="M82" i="11" s="1"/>
  <c r="U71" i="11"/>
  <c r="U82" i="11" s="1"/>
  <c r="I51" i="9"/>
  <c r="Q51" i="9"/>
  <c r="E71" i="9"/>
  <c r="E82" i="9" s="1"/>
  <c r="M71" i="9"/>
  <c r="M82" i="9" s="1"/>
  <c r="U71" i="9"/>
  <c r="U82" i="9" s="1"/>
  <c r="E19" i="11"/>
  <c r="M19" i="11"/>
  <c r="U19" i="11"/>
  <c r="I93" i="11"/>
  <c r="I102" i="11" s="1"/>
  <c r="Q93" i="11"/>
  <c r="Q102" i="11" s="1"/>
  <c r="T45" i="9"/>
  <c r="K45" i="9"/>
  <c r="I13" i="9"/>
  <c r="Q13" i="9"/>
  <c r="I19" i="9"/>
  <c r="Q19" i="9"/>
  <c r="E19" i="9"/>
  <c r="M19" i="9"/>
  <c r="U19" i="9"/>
  <c r="E38" i="9"/>
  <c r="M38" i="9"/>
  <c r="U38" i="9"/>
  <c r="N45" i="9"/>
  <c r="G51" i="9"/>
  <c r="O51" i="9"/>
  <c r="W51" i="9"/>
  <c r="K71" i="9"/>
  <c r="K82" i="9" s="1"/>
  <c r="S71" i="9"/>
  <c r="S82" i="9" s="1"/>
  <c r="K93" i="9"/>
  <c r="K102" i="9" s="1"/>
  <c r="S93" i="9"/>
  <c r="S102" i="9" s="1"/>
  <c r="G13" i="10"/>
  <c r="O13" i="10"/>
  <c r="W13" i="10"/>
  <c r="G19" i="10"/>
  <c r="O19" i="10"/>
  <c r="W19" i="10"/>
  <c r="K19" i="10"/>
  <c r="S19" i="10"/>
  <c r="K38" i="10"/>
  <c r="S38" i="10"/>
  <c r="L45" i="10"/>
  <c r="J51" i="10"/>
  <c r="R51" i="10"/>
  <c r="F71" i="10"/>
  <c r="F82" i="10" s="1"/>
  <c r="N71" i="10"/>
  <c r="N82" i="10" s="1"/>
  <c r="V71" i="10"/>
  <c r="V82" i="10" s="1"/>
  <c r="G93" i="10"/>
  <c r="G102" i="10" s="1"/>
  <c r="O93" i="10"/>
  <c r="O102" i="10" s="1"/>
  <c r="W93" i="10"/>
  <c r="W102" i="10" s="1"/>
  <c r="K13" i="11"/>
  <c r="S13" i="11"/>
  <c r="K19" i="11"/>
  <c r="S19" i="11"/>
  <c r="G19" i="11"/>
  <c r="O19" i="11"/>
  <c r="W19" i="11"/>
  <c r="G38" i="11"/>
  <c r="O38" i="11"/>
  <c r="W38" i="11"/>
  <c r="J51" i="11"/>
  <c r="R51" i="11"/>
  <c r="F71" i="11"/>
  <c r="F82" i="11" s="1"/>
  <c r="N71" i="11"/>
  <c r="N82" i="11" s="1"/>
  <c r="V71" i="11"/>
  <c r="V82" i="11" s="1"/>
  <c r="K93" i="11"/>
  <c r="K102" i="11" s="1"/>
  <c r="S93" i="11"/>
  <c r="S102" i="11" s="1"/>
  <c r="N38" i="9"/>
  <c r="H51" i="9"/>
  <c r="P51" i="9"/>
  <c r="X51" i="9"/>
  <c r="L71" i="9"/>
  <c r="L82" i="9" s="1"/>
  <c r="T71" i="9"/>
  <c r="T82" i="9" s="1"/>
  <c r="L93" i="9"/>
  <c r="L102" i="9" s="1"/>
  <c r="T93" i="9"/>
  <c r="T102" i="9" s="1"/>
  <c r="H13" i="10"/>
  <c r="P13" i="10"/>
  <c r="X13" i="10"/>
  <c r="H19" i="10"/>
  <c r="P19" i="10"/>
  <c r="X19" i="10"/>
  <c r="L38" i="10"/>
  <c r="T38" i="10"/>
  <c r="S51" i="10"/>
  <c r="H93" i="10"/>
  <c r="H102" i="10" s="1"/>
  <c r="P93" i="10"/>
  <c r="P102" i="10" s="1"/>
  <c r="X93" i="10"/>
  <c r="X102" i="10" s="1"/>
  <c r="L13" i="11"/>
  <c r="T13" i="11"/>
  <c r="H38" i="11"/>
  <c r="P38" i="11"/>
  <c r="X38" i="11"/>
  <c r="L93" i="11"/>
  <c r="L102" i="11" s="1"/>
  <c r="T93" i="11"/>
  <c r="T102" i="11" s="1"/>
  <c r="L45" i="11"/>
  <c r="T45" i="11"/>
  <c r="E45" i="11"/>
  <c r="M45" i="11"/>
  <c r="U45" i="11"/>
  <c r="F45" i="11"/>
  <c r="N45" i="11"/>
  <c r="V45" i="11"/>
  <c r="G45" i="11"/>
  <c r="O45" i="11"/>
  <c r="W45" i="11"/>
  <c r="S45" i="10"/>
  <c r="E45" i="10"/>
  <c r="M45" i="10"/>
  <c r="U45" i="10"/>
  <c r="G51" i="10"/>
  <c r="O51" i="10"/>
  <c r="W51" i="10"/>
  <c r="H45" i="10"/>
  <c r="J45" i="9"/>
  <c r="R45" i="9"/>
  <c r="L45" i="9"/>
  <c r="E45" i="9"/>
  <c r="M45" i="9"/>
  <c r="U45" i="9"/>
  <c r="G45" i="9"/>
  <c r="O45" i="9"/>
  <c r="W45" i="9"/>
  <c r="A1006" i="2"/>
  <c r="B1006" i="2"/>
  <c r="C1006" i="2"/>
  <c r="A1007" i="2"/>
  <c r="B1007" i="2"/>
  <c r="C1007" i="2"/>
  <c r="A1008" i="2"/>
  <c r="B1008" i="2"/>
  <c r="C1008" i="2"/>
  <c r="A1009" i="2"/>
  <c r="B1009" i="2"/>
  <c r="C1009" i="2"/>
  <c r="A1010" i="2"/>
  <c r="B1010" i="2"/>
  <c r="C1010" i="2"/>
  <c r="A1011" i="2"/>
  <c r="B1011" i="2"/>
  <c r="C1011" i="2"/>
  <c r="A1012" i="2"/>
  <c r="B1012" i="2"/>
  <c r="C1012" i="2"/>
  <c r="A1013" i="2"/>
  <c r="B1013" i="2"/>
  <c r="C1013" i="2"/>
  <c r="A1014" i="2"/>
  <c r="B1014" i="2"/>
  <c r="C1014" i="2"/>
  <c r="A1015" i="2"/>
  <c r="B1015" i="2"/>
  <c r="C1015" i="2"/>
  <c r="A1016" i="2"/>
  <c r="B1016" i="2"/>
  <c r="C1016" i="2"/>
  <c r="A1017" i="2"/>
  <c r="B1017" i="2"/>
  <c r="C1017" i="2"/>
  <c r="A1018" i="2"/>
  <c r="B1018" i="2"/>
  <c r="C1018" i="2"/>
  <c r="A1019" i="2"/>
  <c r="B1019" i="2"/>
  <c r="C1019" i="2"/>
  <c r="A1020" i="2"/>
  <c r="B1020" i="2"/>
  <c r="C1020" i="2"/>
  <c r="A1021" i="2"/>
  <c r="B1021" i="2"/>
  <c r="C1021" i="2"/>
  <c r="A1022" i="2"/>
  <c r="B1022" i="2"/>
  <c r="C1022" i="2"/>
  <c r="A1023" i="2"/>
  <c r="B1023" i="2"/>
  <c r="C1023" i="2"/>
  <c r="A1024" i="2"/>
  <c r="B1024" i="2"/>
  <c r="C1024" i="2"/>
  <c r="A1025" i="2"/>
  <c r="B1025" i="2"/>
  <c r="C1025" i="2"/>
  <c r="A1026" i="2"/>
  <c r="B1026" i="2"/>
  <c r="C1026" i="2"/>
  <c r="A1027" i="2"/>
  <c r="B1027" i="2"/>
  <c r="C1027" i="2"/>
  <c r="A1028" i="2"/>
  <c r="B1028" i="2"/>
  <c r="C1028" i="2"/>
  <c r="A1029" i="2"/>
  <c r="B1029" i="2"/>
  <c r="C1029" i="2"/>
  <c r="A1030" i="2"/>
  <c r="B1030" i="2"/>
  <c r="C1030" i="2"/>
  <c r="A1031" i="2"/>
  <c r="B1031" i="2"/>
  <c r="C1031" i="2"/>
  <c r="A1032" i="2"/>
  <c r="B1032" i="2"/>
  <c r="C1032" i="2"/>
  <c r="A1033" i="2"/>
  <c r="B1033" i="2"/>
  <c r="C1033" i="2"/>
  <c r="A1034" i="2"/>
  <c r="B1034" i="2"/>
  <c r="C1034" i="2"/>
  <c r="A1035" i="2"/>
  <c r="B1035" i="2"/>
  <c r="C1035" i="2"/>
  <c r="A1036" i="2"/>
  <c r="B1036" i="2"/>
  <c r="C1036" i="2"/>
  <c r="A1037" i="2"/>
  <c r="B1037" i="2"/>
  <c r="C1037" i="2"/>
  <c r="A1038" i="2"/>
  <c r="B1038" i="2"/>
  <c r="C1038" i="2"/>
  <c r="A1039" i="2"/>
  <c r="B1039" i="2"/>
  <c r="C1039" i="2"/>
  <c r="A1040" i="2"/>
  <c r="B1040" i="2"/>
  <c r="C1040" i="2"/>
  <c r="A1041" i="2"/>
  <c r="B1041" i="2"/>
  <c r="C1041" i="2"/>
  <c r="A1042" i="2"/>
  <c r="B1042" i="2"/>
  <c r="C1042" i="2"/>
  <c r="A1043" i="2"/>
  <c r="B1043" i="2"/>
  <c r="C1043" i="2"/>
  <c r="A1044" i="2"/>
  <c r="B1044" i="2"/>
  <c r="C1044" i="2"/>
  <c r="A1045" i="2"/>
  <c r="B1045" i="2"/>
  <c r="C1045" i="2"/>
  <c r="A1046" i="2"/>
  <c r="B1046" i="2"/>
  <c r="C1046" i="2"/>
  <c r="A1047" i="2"/>
  <c r="B1047" i="2"/>
  <c r="C1047" i="2"/>
  <c r="A1048" i="2"/>
  <c r="B1048" i="2"/>
  <c r="C1048" i="2"/>
  <c r="A1049" i="2"/>
  <c r="B1049" i="2"/>
  <c r="C1049" i="2"/>
  <c r="A1050" i="2"/>
  <c r="B1050" i="2"/>
  <c r="C1050" i="2"/>
  <c r="A1051" i="2"/>
  <c r="B1051" i="2"/>
  <c r="C1051" i="2"/>
  <c r="A1052" i="2"/>
  <c r="B1052" i="2"/>
  <c r="C1052" i="2"/>
  <c r="A1053" i="2"/>
  <c r="B1053" i="2"/>
  <c r="C1053" i="2"/>
  <c r="A1054" i="2"/>
  <c r="B1054" i="2"/>
  <c r="C1054" i="2"/>
  <c r="A1055" i="2"/>
  <c r="B1055" i="2"/>
  <c r="C1055" i="2"/>
  <c r="A1056" i="2"/>
  <c r="B1056" i="2"/>
  <c r="C1056" i="2"/>
  <c r="A1057" i="2"/>
  <c r="B1057" i="2"/>
  <c r="C1057" i="2"/>
  <c r="A1058" i="2"/>
  <c r="B1058" i="2"/>
  <c r="C1058" i="2"/>
  <c r="A1059" i="2"/>
  <c r="B1059" i="2"/>
  <c r="C1059" i="2"/>
  <c r="A1060" i="2"/>
  <c r="B1060" i="2"/>
  <c r="C1060" i="2"/>
  <c r="A1061" i="2"/>
  <c r="B1061" i="2"/>
  <c r="C1061" i="2"/>
  <c r="A1062" i="2"/>
  <c r="B1062" i="2"/>
  <c r="C1062" i="2"/>
  <c r="A1063" i="2"/>
  <c r="B1063" i="2"/>
  <c r="C1063" i="2"/>
  <c r="A1064" i="2"/>
  <c r="B1064" i="2"/>
  <c r="C1064" i="2"/>
  <c r="A1065" i="2"/>
  <c r="B1065" i="2"/>
  <c r="C1065" i="2"/>
  <c r="A1066" i="2"/>
  <c r="B1066" i="2"/>
  <c r="C1066" i="2"/>
  <c r="A1067" i="2"/>
  <c r="B1067" i="2"/>
  <c r="C1067" i="2"/>
  <c r="A1068" i="2"/>
  <c r="B1068" i="2"/>
  <c r="C1068" i="2"/>
  <c r="A1069" i="2"/>
  <c r="B1069" i="2"/>
  <c r="C1069" i="2"/>
  <c r="A1070" i="2"/>
  <c r="B1070" i="2"/>
  <c r="C1070" i="2"/>
  <c r="A1071" i="2"/>
  <c r="B1071" i="2"/>
  <c r="C1071" i="2"/>
  <c r="A1072" i="2"/>
  <c r="B1072" i="2"/>
  <c r="C1072" i="2"/>
  <c r="A1073" i="2"/>
  <c r="B1073" i="2"/>
  <c r="C1073" i="2"/>
  <c r="A1074" i="2"/>
  <c r="B1074" i="2"/>
  <c r="C1074" i="2"/>
  <c r="A1075" i="2"/>
  <c r="B1075" i="2"/>
  <c r="C1075" i="2"/>
  <c r="A1076" i="2"/>
  <c r="B1076" i="2"/>
  <c r="C1076" i="2"/>
  <c r="A1077" i="2"/>
  <c r="B1077" i="2"/>
  <c r="C1077" i="2"/>
  <c r="A1078" i="2"/>
  <c r="B1078" i="2"/>
  <c r="C1078" i="2"/>
  <c r="A1079" i="2"/>
  <c r="B1079" i="2"/>
  <c r="C1079" i="2"/>
  <c r="A1080" i="2"/>
  <c r="B1080" i="2"/>
  <c r="C1080" i="2"/>
  <c r="A1081" i="2"/>
  <c r="B1081" i="2"/>
  <c r="C1081" i="2"/>
  <c r="A1082" i="2"/>
  <c r="B1082" i="2"/>
  <c r="C1082" i="2"/>
  <c r="A1083" i="2"/>
  <c r="B1083" i="2"/>
  <c r="C1083" i="2"/>
  <c r="A1084" i="2"/>
  <c r="B1084" i="2"/>
  <c r="C1084" i="2"/>
  <c r="A1085" i="2"/>
  <c r="B1085" i="2"/>
  <c r="C1085" i="2"/>
  <c r="A1086" i="2"/>
  <c r="B1086" i="2"/>
  <c r="C1086" i="2"/>
  <c r="A1087" i="2"/>
  <c r="B1087" i="2"/>
  <c r="C1087" i="2"/>
  <c r="A1088" i="2"/>
  <c r="B1088" i="2"/>
  <c r="C1088" i="2"/>
  <c r="A1089" i="2"/>
  <c r="B1089" i="2"/>
  <c r="C1089" i="2"/>
  <c r="A1090" i="2"/>
  <c r="B1090" i="2"/>
  <c r="C1090" i="2"/>
  <c r="A1091" i="2"/>
  <c r="B1091" i="2"/>
  <c r="C1091" i="2"/>
  <c r="A1092" i="2"/>
  <c r="B1092" i="2"/>
  <c r="C1092" i="2"/>
  <c r="A1093" i="2"/>
  <c r="B1093" i="2"/>
  <c r="C1093" i="2"/>
  <c r="A1094" i="2"/>
  <c r="B1094" i="2"/>
  <c r="C1094" i="2"/>
  <c r="A1095" i="2"/>
  <c r="B1095" i="2"/>
  <c r="C1095" i="2"/>
  <c r="A1096" i="2"/>
  <c r="B1096" i="2"/>
  <c r="C1096" i="2"/>
  <c r="A1097" i="2"/>
  <c r="B1097" i="2"/>
  <c r="C1097" i="2"/>
  <c r="A1098" i="2"/>
  <c r="B1098" i="2"/>
  <c r="C1098" i="2"/>
  <c r="A1099" i="2"/>
  <c r="B1099" i="2"/>
  <c r="C1099" i="2"/>
  <c r="A1100" i="2"/>
  <c r="B1100" i="2"/>
  <c r="C1100" i="2"/>
  <c r="A1101" i="2"/>
  <c r="B1101" i="2"/>
  <c r="C1101" i="2"/>
  <c r="A1102" i="2"/>
  <c r="B1102" i="2"/>
  <c r="C1102" i="2"/>
  <c r="A1103" i="2"/>
  <c r="B1103" i="2"/>
  <c r="C1103" i="2"/>
  <c r="A1104" i="2"/>
  <c r="B1104" i="2"/>
  <c r="C1104" i="2"/>
  <c r="A1105" i="2"/>
  <c r="B1105" i="2"/>
  <c r="C1105" i="2"/>
  <c r="A1106" i="2"/>
  <c r="B1106" i="2"/>
  <c r="C1106" i="2"/>
  <c r="A1107" i="2"/>
  <c r="B1107" i="2"/>
  <c r="C1107" i="2"/>
  <c r="A1108" i="2"/>
  <c r="B1108" i="2"/>
  <c r="C1108" i="2"/>
  <c r="A1109" i="2"/>
  <c r="B1109" i="2"/>
  <c r="C1109" i="2"/>
  <c r="A1110" i="2"/>
  <c r="B1110" i="2"/>
  <c r="C1110" i="2"/>
  <c r="A1111" i="2"/>
  <c r="B1111" i="2"/>
  <c r="C1111" i="2"/>
  <c r="A1112" i="2"/>
  <c r="B1112" i="2"/>
  <c r="C1112" i="2"/>
  <c r="A1113" i="2"/>
  <c r="B1113" i="2"/>
  <c r="C1113" i="2"/>
  <c r="A1114" i="2"/>
  <c r="B1114" i="2"/>
  <c r="C1114" i="2"/>
  <c r="A1115" i="2"/>
  <c r="B1115" i="2"/>
  <c r="C1115" i="2"/>
  <c r="A1116" i="2"/>
  <c r="B1116" i="2"/>
  <c r="C1116" i="2"/>
  <c r="A1117" i="2"/>
  <c r="B1117" i="2"/>
  <c r="C1117" i="2"/>
  <c r="A1118" i="2"/>
  <c r="B1118" i="2"/>
  <c r="C1118" i="2"/>
  <c r="A1119" i="2"/>
  <c r="B1119" i="2"/>
  <c r="C1119" i="2"/>
  <c r="A1120" i="2"/>
  <c r="B1120" i="2"/>
  <c r="C1120" i="2"/>
  <c r="A1121" i="2"/>
  <c r="B1121" i="2"/>
  <c r="C1121" i="2"/>
  <c r="A1122" i="2"/>
  <c r="B1122" i="2"/>
  <c r="C1122" i="2"/>
  <c r="A1123" i="2"/>
  <c r="B1123" i="2"/>
  <c r="C1123" i="2"/>
  <c r="A1124" i="2"/>
  <c r="B1124" i="2"/>
  <c r="C1124" i="2"/>
  <c r="A1125" i="2"/>
  <c r="B1125" i="2"/>
  <c r="C1125" i="2"/>
  <c r="A1126" i="2"/>
  <c r="B1126" i="2"/>
  <c r="C1126" i="2"/>
  <c r="A1127" i="2"/>
  <c r="B1127" i="2"/>
  <c r="C1127" i="2"/>
  <c r="A1128" i="2"/>
  <c r="B1128" i="2"/>
  <c r="C1128" i="2"/>
  <c r="A1129" i="2"/>
  <c r="B1129" i="2"/>
  <c r="C1129" i="2"/>
  <c r="A1130" i="2"/>
  <c r="B1130" i="2"/>
  <c r="C1130" i="2"/>
  <c r="A1131" i="2"/>
  <c r="B1131" i="2"/>
  <c r="C1131" i="2"/>
  <c r="A1132" i="2"/>
  <c r="B1132" i="2"/>
  <c r="C1132" i="2"/>
  <c r="A1133" i="2"/>
  <c r="B1133" i="2"/>
  <c r="C1133" i="2"/>
  <c r="A1134" i="2"/>
  <c r="B1134" i="2"/>
  <c r="C1134" i="2"/>
  <c r="A1135" i="2"/>
  <c r="B1135" i="2"/>
  <c r="C1135" i="2"/>
  <c r="A1136" i="2"/>
  <c r="B1136" i="2"/>
  <c r="C1136" i="2"/>
  <c r="A1137" i="2"/>
  <c r="B1137" i="2"/>
  <c r="C1137" i="2"/>
  <c r="A1138" i="2"/>
  <c r="B1138" i="2"/>
  <c r="C1138" i="2"/>
  <c r="A1139" i="2"/>
  <c r="B1139" i="2"/>
  <c r="C1139" i="2"/>
  <c r="A1140" i="2"/>
  <c r="B1140" i="2"/>
  <c r="C1140" i="2"/>
  <c r="A1141" i="2"/>
  <c r="B1141" i="2"/>
  <c r="C1141" i="2"/>
  <c r="A1142" i="2"/>
  <c r="B1142" i="2"/>
  <c r="C1142" i="2"/>
  <c r="A1143" i="2"/>
  <c r="B1143" i="2"/>
  <c r="C1143" i="2"/>
  <c r="A1144" i="2"/>
  <c r="B1144" i="2"/>
  <c r="C1144" i="2"/>
  <c r="A1145" i="2"/>
  <c r="B1145" i="2"/>
  <c r="C1145" i="2"/>
  <c r="A1146" i="2"/>
  <c r="B1146" i="2"/>
  <c r="C1146" i="2"/>
  <c r="A1147" i="2"/>
  <c r="B1147" i="2"/>
  <c r="C1147" i="2"/>
  <c r="A1148" i="2"/>
  <c r="B1148" i="2"/>
  <c r="C1148" i="2"/>
  <c r="A1149" i="2"/>
  <c r="B1149" i="2"/>
  <c r="C1149" i="2"/>
  <c r="A1150" i="2"/>
  <c r="B1150" i="2"/>
  <c r="C1150" i="2"/>
  <c r="A1151" i="2"/>
  <c r="B1151" i="2"/>
  <c r="C1151" i="2"/>
  <c r="A1152" i="2"/>
  <c r="B1152" i="2"/>
  <c r="C1152" i="2"/>
  <c r="A1153" i="2"/>
  <c r="B1153" i="2"/>
  <c r="C1153" i="2"/>
  <c r="A1154" i="2"/>
  <c r="B1154" i="2"/>
  <c r="C1154" i="2"/>
  <c r="A1155" i="2"/>
  <c r="B1155" i="2"/>
  <c r="C1155" i="2"/>
  <c r="A1156" i="2"/>
  <c r="B1156" i="2"/>
  <c r="C1156" i="2"/>
  <c r="A1157" i="2"/>
  <c r="B1157" i="2"/>
  <c r="C1157" i="2"/>
  <c r="A1158" i="2"/>
  <c r="B1158" i="2"/>
  <c r="C1158" i="2"/>
  <c r="A1159" i="2"/>
  <c r="B1159" i="2"/>
  <c r="C1159" i="2"/>
  <c r="A1160" i="2"/>
  <c r="B1160" i="2"/>
  <c r="C1160" i="2"/>
  <c r="A1161" i="2"/>
  <c r="B1161" i="2"/>
  <c r="C1161" i="2"/>
  <c r="A1162" i="2"/>
  <c r="B1162" i="2"/>
  <c r="C1162" i="2"/>
  <c r="A1163" i="2"/>
  <c r="B1163" i="2"/>
  <c r="C1163" i="2"/>
  <c r="A1164" i="2"/>
  <c r="B1164" i="2"/>
  <c r="C1164" i="2"/>
  <c r="A1165" i="2"/>
  <c r="B1165" i="2"/>
  <c r="C1165" i="2"/>
  <c r="A1166" i="2"/>
  <c r="B1166" i="2"/>
  <c r="C1166" i="2"/>
  <c r="A1167" i="2"/>
  <c r="B1167" i="2"/>
  <c r="C1167" i="2"/>
  <c r="A1168" i="2"/>
  <c r="B1168" i="2"/>
  <c r="C1168" i="2"/>
  <c r="A1169" i="2"/>
  <c r="B1169" i="2"/>
  <c r="C1169" i="2"/>
  <c r="A1170" i="2"/>
  <c r="B1170" i="2"/>
  <c r="C1170" i="2"/>
  <c r="A1171" i="2"/>
  <c r="B1171" i="2"/>
  <c r="C1171" i="2"/>
  <c r="A1172" i="2"/>
  <c r="B1172" i="2"/>
  <c r="C1172" i="2"/>
  <c r="A1173" i="2"/>
  <c r="B1173" i="2"/>
  <c r="C1173" i="2"/>
  <c r="A1174" i="2"/>
  <c r="B1174" i="2"/>
  <c r="C1174" i="2"/>
  <c r="A1175" i="2"/>
  <c r="B1175" i="2"/>
  <c r="C1175" i="2"/>
  <c r="A1176" i="2"/>
  <c r="B1176" i="2"/>
  <c r="C1176" i="2"/>
  <c r="A1177" i="2"/>
  <c r="B1177" i="2"/>
  <c r="C1177" i="2"/>
  <c r="A1178" i="2"/>
  <c r="B1178" i="2"/>
  <c r="C1178" i="2"/>
  <c r="A1179" i="2"/>
  <c r="B1179" i="2"/>
  <c r="C1179" i="2"/>
  <c r="A1180" i="2"/>
  <c r="B1180" i="2"/>
  <c r="C1180" i="2"/>
  <c r="A1181" i="2"/>
  <c r="B1181" i="2"/>
  <c r="C1181" i="2"/>
  <c r="A1182" i="2"/>
  <c r="B1182" i="2"/>
  <c r="C1182" i="2"/>
  <c r="A1183" i="2"/>
  <c r="B1183" i="2"/>
  <c r="C1183" i="2"/>
  <c r="A1184" i="2"/>
  <c r="B1184" i="2"/>
  <c r="C1184" i="2"/>
  <c r="A1185" i="2"/>
  <c r="B1185" i="2"/>
  <c r="C1185" i="2"/>
  <c r="A1186" i="2"/>
  <c r="B1186" i="2"/>
  <c r="C1186" i="2"/>
  <c r="A1187" i="2"/>
  <c r="B1187" i="2"/>
  <c r="C1187" i="2"/>
  <c r="A1188" i="2"/>
  <c r="B1188" i="2"/>
  <c r="C1188" i="2"/>
  <c r="A1189" i="2"/>
  <c r="B1189" i="2"/>
  <c r="C1189" i="2"/>
  <c r="A1190" i="2"/>
  <c r="B1190" i="2"/>
  <c r="C1190" i="2"/>
  <c r="A1191" i="2"/>
  <c r="B1191" i="2"/>
  <c r="C1191" i="2"/>
  <c r="A1192" i="2"/>
  <c r="B1192" i="2"/>
  <c r="C1192" i="2"/>
  <c r="A1193" i="2"/>
  <c r="B1193" i="2"/>
  <c r="C1193" i="2"/>
  <c r="A1194" i="2"/>
  <c r="B1194" i="2"/>
  <c r="C1194" i="2"/>
  <c r="A1195" i="2"/>
  <c r="B1195" i="2"/>
  <c r="C1195" i="2"/>
  <c r="A1196" i="2"/>
  <c r="B1196" i="2"/>
  <c r="C1196" i="2"/>
  <c r="A1197" i="2"/>
  <c r="B1197" i="2"/>
  <c r="C1197" i="2"/>
  <c r="A1198" i="2"/>
  <c r="B1198" i="2"/>
  <c r="C1198" i="2"/>
  <c r="A1199" i="2"/>
  <c r="B1199" i="2"/>
  <c r="C1199" i="2"/>
  <c r="A1200" i="2"/>
  <c r="B1200" i="2"/>
  <c r="C1200" i="2"/>
  <c r="A1201" i="2"/>
  <c r="B1201" i="2"/>
  <c r="C1201" i="2"/>
  <c r="A1202" i="2"/>
  <c r="B1202" i="2"/>
  <c r="C1202" i="2"/>
  <c r="A1203" i="2"/>
  <c r="B1203" i="2"/>
  <c r="C1203" i="2"/>
  <c r="A1204" i="2"/>
  <c r="B1204" i="2"/>
  <c r="C1204" i="2"/>
  <c r="A1005" i="2"/>
  <c r="B1005" i="2"/>
  <c r="C1005" i="2"/>
  <c r="F53" i="9" l="1"/>
  <c r="F84" i="9" s="1"/>
  <c r="F99" i="9" s="1"/>
  <c r="Q53" i="10"/>
  <c r="Q84" i="10" s="1"/>
  <c r="Q95" i="10" s="1"/>
  <c r="U53" i="10"/>
  <c r="U84" i="10" s="1"/>
  <c r="H53" i="10"/>
  <c r="H84" i="10" s="1"/>
  <c r="H104" i="10" s="1"/>
  <c r="T53" i="9"/>
  <c r="T84" i="9" s="1"/>
  <c r="X53" i="11"/>
  <c r="X84" i="11" s="1"/>
  <c r="X104" i="11" s="1"/>
  <c r="N53" i="9"/>
  <c r="N84" i="9" s="1"/>
  <c r="N99" i="9" s="1"/>
  <c r="W53" i="9"/>
  <c r="W84" i="9" s="1"/>
  <c r="W99" i="9" s="1"/>
  <c r="S53" i="9"/>
  <c r="S84" i="9" s="1"/>
  <c r="S100" i="9" s="1"/>
  <c r="I53" i="11"/>
  <c r="I84" i="11" s="1"/>
  <c r="I99" i="11" s="1"/>
  <c r="E53" i="11"/>
  <c r="E84" i="11" s="1"/>
  <c r="E104" i="11" s="1"/>
  <c r="T53" i="10"/>
  <c r="T84" i="10" s="1"/>
  <c r="V53" i="10"/>
  <c r="V84" i="10" s="1"/>
  <c r="E53" i="10"/>
  <c r="E84" i="10" s="1"/>
  <c r="E100" i="10" s="1"/>
  <c r="X53" i="9"/>
  <c r="X84" i="9" s="1"/>
  <c r="X104" i="9" s="1"/>
  <c r="E53" i="9"/>
  <c r="E84" i="9" s="1"/>
  <c r="O53" i="11"/>
  <c r="O84" i="11" s="1"/>
  <c r="O104" i="11" s="1"/>
  <c r="M53" i="9"/>
  <c r="M84" i="9" s="1"/>
  <c r="M99" i="9" s="1"/>
  <c r="M53" i="11"/>
  <c r="M84" i="11" s="1"/>
  <c r="K53" i="10"/>
  <c r="K84" i="10" s="1"/>
  <c r="K100" i="10" s="1"/>
  <c r="F53" i="10"/>
  <c r="F84" i="10" s="1"/>
  <c r="Q53" i="11"/>
  <c r="Q84" i="11" s="1"/>
  <c r="Q99" i="11" s="1"/>
  <c r="T53" i="11"/>
  <c r="T84" i="11" s="1"/>
  <c r="T100" i="11" s="1"/>
  <c r="G53" i="11"/>
  <c r="G84" i="11" s="1"/>
  <c r="G104" i="11" s="1"/>
  <c r="L53" i="11"/>
  <c r="L84" i="11" s="1"/>
  <c r="L104" i="11" s="1"/>
  <c r="F53" i="11"/>
  <c r="F84" i="11" s="1"/>
  <c r="G53" i="10"/>
  <c r="G84" i="10" s="1"/>
  <c r="G104" i="10" s="1"/>
  <c r="I53" i="10"/>
  <c r="I84" i="10" s="1"/>
  <c r="I99" i="10" s="1"/>
  <c r="H53" i="11"/>
  <c r="H84" i="11" s="1"/>
  <c r="H100" i="11" s="1"/>
  <c r="L53" i="10"/>
  <c r="L84" i="10" s="1"/>
  <c r="L104" i="10" s="1"/>
  <c r="O53" i="9"/>
  <c r="O84" i="9" s="1"/>
  <c r="M53" i="10"/>
  <c r="M84" i="10" s="1"/>
  <c r="G53" i="9"/>
  <c r="G84" i="9" s="1"/>
  <c r="N53" i="10"/>
  <c r="N84" i="10" s="1"/>
  <c r="P53" i="10"/>
  <c r="P84" i="10" s="1"/>
  <c r="P100" i="10" s="1"/>
  <c r="V53" i="9"/>
  <c r="V84" i="9" s="1"/>
  <c r="S53" i="10"/>
  <c r="S84" i="10" s="1"/>
  <c r="S104" i="10" s="1"/>
  <c r="L53" i="9"/>
  <c r="L84" i="9" s="1"/>
  <c r="L99" i="9" s="1"/>
  <c r="W53" i="10"/>
  <c r="W84" i="10" s="1"/>
  <c r="W104" i="10" s="1"/>
  <c r="X53" i="10"/>
  <c r="X84" i="10" s="1"/>
  <c r="X104" i="10" s="1"/>
  <c r="P53" i="9"/>
  <c r="P84" i="9" s="1"/>
  <c r="P104" i="9" s="1"/>
  <c r="R53" i="11"/>
  <c r="R84" i="11" s="1"/>
  <c r="R100" i="11" s="1"/>
  <c r="I53" i="9"/>
  <c r="I84" i="9" s="1"/>
  <c r="V53" i="11"/>
  <c r="V84" i="11" s="1"/>
  <c r="N53" i="11"/>
  <c r="N84" i="11" s="1"/>
  <c r="Q53" i="9"/>
  <c r="Q84" i="9" s="1"/>
  <c r="R53" i="9"/>
  <c r="R84" i="9" s="1"/>
  <c r="J53" i="11"/>
  <c r="J84" i="11" s="1"/>
  <c r="J95" i="11" s="1"/>
  <c r="U53" i="11"/>
  <c r="U84" i="11" s="1"/>
  <c r="U104" i="11" s="1"/>
  <c r="H53" i="9"/>
  <c r="H84" i="9" s="1"/>
  <c r="H95" i="9" s="1"/>
  <c r="P53" i="11"/>
  <c r="P84" i="11" s="1"/>
  <c r="W53" i="11"/>
  <c r="W84" i="11" s="1"/>
  <c r="W100" i="11" s="1"/>
  <c r="S53" i="11"/>
  <c r="S84" i="11" s="1"/>
  <c r="S104" i="11" s="1"/>
  <c r="O53" i="10"/>
  <c r="O84" i="10" s="1"/>
  <c r="O100" i="10" s="1"/>
  <c r="U53" i="9"/>
  <c r="U84" i="9" s="1"/>
  <c r="U99" i="9" s="1"/>
  <c r="K53" i="11"/>
  <c r="K84" i="11" s="1"/>
  <c r="R53" i="10"/>
  <c r="R84" i="10" s="1"/>
  <c r="K53" i="9"/>
  <c r="K84" i="9" s="1"/>
  <c r="J53" i="10"/>
  <c r="J84" i="10" s="1"/>
  <c r="J53" i="9"/>
  <c r="J84" i="9" s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E17" i="1"/>
  <c r="E17" i="5"/>
  <c r="E17" i="3"/>
  <c r="E17" i="4"/>
  <c r="E17" i="6"/>
  <c r="E17" i="7"/>
  <c r="E17" i="8"/>
  <c r="A805" i="2"/>
  <c r="B805" i="2"/>
  <c r="C805" i="2"/>
  <c r="A806" i="2"/>
  <c r="B806" i="2"/>
  <c r="C806" i="2"/>
  <c r="A807" i="2"/>
  <c r="B807" i="2"/>
  <c r="C807" i="2"/>
  <c r="A808" i="2"/>
  <c r="B808" i="2"/>
  <c r="C808" i="2"/>
  <c r="A809" i="2"/>
  <c r="B809" i="2"/>
  <c r="C809" i="2"/>
  <c r="A810" i="2"/>
  <c r="B810" i="2"/>
  <c r="C810" i="2"/>
  <c r="A811" i="2"/>
  <c r="B811" i="2"/>
  <c r="C811" i="2"/>
  <c r="A812" i="2"/>
  <c r="B812" i="2"/>
  <c r="C812" i="2"/>
  <c r="A813" i="2"/>
  <c r="B813" i="2"/>
  <c r="C813" i="2"/>
  <c r="A814" i="2"/>
  <c r="B814" i="2"/>
  <c r="C814" i="2"/>
  <c r="A815" i="2"/>
  <c r="B815" i="2"/>
  <c r="C815" i="2"/>
  <c r="A816" i="2"/>
  <c r="B816" i="2"/>
  <c r="C816" i="2"/>
  <c r="A817" i="2"/>
  <c r="B817" i="2"/>
  <c r="C817" i="2"/>
  <c r="A818" i="2"/>
  <c r="B818" i="2"/>
  <c r="C818" i="2"/>
  <c r="A819" i="2"/>
  <c r="B819" i="2"/>
  <c r="C819" i="2"/>
  <c r="A820" i="2"/>
  <c r="B820" i="2"/>
  <c r="C820" i="2"/>
  <c r="A821" i="2"/>
  <c r="B821" i="2"/>
  <c r="C821" i="2"/>
  <c r="A822" i="2"/>
  <c r="B822" i="2"/>
  <c r="C822" i="2"/>
  <c r="A823" i="2"/>
  <c r="B823" i="2"/>
  <c r="C823" i="2"/>
  <c r="A824" i="2"/>
  <c r="B824" i="2"/>
  <c r="C824" i="2"/>
  <c r="A825" i="2"/>
  <c r="B825" i="2"/>
  <c r="C825" i="2"/>
  <c r="A826" i="2"/>
  <c r="B826" i="2"/>
  <c r="C826" i="2"/>
  <c r="A827" i="2"/>
  <c r="B827" i="2"/>
  <c r="C827" i="2"/>
  <c r="A828" i="2"/>
  <c r="B828" i="2"/>
  <c r="C828" i="2"/>
  <c r="A829" i="2"/>
  <c r="B829" i="2"/>
  <c r="C829" i="2"/>
  <c r="A830" i="2"/>
  <c r="B830" i="2"/>
  <c r="C830" i="2"/>
  <c r="A831" i="2"/>
  <c r="B831" i="2"/>
  <c r="C831" i="2"/>
  <c r="A832" i="2"/>
  <c r="B832" i="2"/>
  <c r="C832" i="2"/>
  <c r="A833" i="2"/>
  <c r="B833" i="2"/>
  <c r="C833" i="2"/>
  <c r="A834" i="2"/>
  <c r="B834" i="2"/>
  <c r="C834" i="2"/>
  <c r="A835" i="2"/>
  <c r="B835" i="2"/>
  <c r="C835" i="2"/>
  <c r="A836" i="2"/>
  <c r="B836" i="2"/>
  <c r="C836" i="2"/>
  <c r="A837" i="2"/>
  <c r="B837" i="2"/>
  <c r="C837" i="2"/>
  <c r="A838" i="2"/>
  <c r="B838" i="2"/>
  <c r="C838" i="2"/>
  <c r="A839" i="2"/>
  <c r="B839" i="2"/>
  <c r="C839" i="2"/>
  <c r="A840" i="2"/>
  <c r="B840" i="2"/>
  <c r="C840" i="2"/>
  <c r="A841" i="2"/>
  <c r="B841" i="2"/>
  <c r="C841" i="2"/>
  <c r="A842" i="2"/>
  <c r="B842" i="2"/>
  <c r="C842" i="2"/>
  <c r="A843" i="2"/>
  <c r="B843" i="2"/>
  <c r="C843" i="2"/>
  <c r="A844" i="2"/>
  <c r="B844" i="2"/>
  <c r="C844" i="2"/>
  <c r="A845" i="2"/>
  <c r="B845" i="2"/>
  <c r="C845" i="2"/>
  <c r="A846" i="2"/>
  <c r="B846" i="2"/>
  <c r="C846" i="2"/>
  <c r="A847" i="2"/>
  <c r="B847" i="2"/>
  <c r="C847" i="2"/>
  <c r="A848" i="2"/>
  <c r="B848" i="2"/>
  <c r="C848" i="2"/>
  <c r="A849" i="2"/>
  <c r="B849" i="2"/>
  <c r="C849" i="2"/>
  <c r="A850" i="2"/>
  <c r="B850" i="2"/>
  <c r="C850" i="2"/>
  <c r="A851" i="2"/>
  <c r="B851" i="2"/>
  <c r="C851" i="2"/>
  <c r="A852" i="2"/>
  <c r="B852" i="2"/>
  <c r="C852" i="2"/>
  <c r="A853" i="2"/>
  <c r="B853" i="2"/>
  <c r="C853" i="2"/>
  <c r="A854" i="2"/>
  <c r="B854" i="2"/>
  <c r="C854" i="2"/>
  <c r="A855" i="2"/>
  <c r="B855" i="2"/>
  <c r="C855" i="2"/>
  <c r="A856" i="2"/>
  <c r="B856" i="2"/>
  <c r="C856" i="2"/>
  <c r="A857" i="2"/>
  <c r="B857" i="2"/>
  <c r="C857" i="2"/>
  <c r="A858" i="2"/>
  <c r="B858" i="2"/>
  <c r="C858" i="2"/>
  <c r="A859" i="2"/>
  <c r="B859" i="2"/>
  <c r="C859" i="2"/>
  <c r="A860" i="2"/>
  <c r="B860" i="2"/>
  <c r="C860" i="2"/>
  <c r="A861" i="2"/>
  <c r="B861" i="2"/>
  <c r="C861" i="2"/>
  <c r="A862" i="2"/>
  <c r="B862" i="2"/>
  <c r="C862" i="2"/>
  <c r="A863" i="2"/>
  <c r="B863" i="2"/>
  <c r="C863" i="2"/>
  <c r="A864" i="2"/>
  <c r="B864" i="2"/>
  <c r="C864" i="2"/>
  <c r="A865" i="2"/>
  <c r="B865" i="2"/>
  <c r="C865" i="2"/>
  <c r="A866" i="2"/>
  <c r="B866" i="2"/>
  <c r="C866" i="2"/>
  <c r="A867" i="2"/>
  <c r="B867" i="2"/>
  <c r="C867" i="2"/>
  <c r="A868" i="2"/>
  <c r="B868" i="2"/>
  <c r="C868" i="2"/>
  <c r="A869" i="2"/>
  <c r="B869" i="2"/>
  <c r="C869" i="2"/>
  <c r="A870" i="2"/>
  <c r="B870" i="2"/>
  <c r="C870" i="2"/>
  <c r="A871" i="2"/>
  <c r="B871" i="2"/>
  <c r="C871" i="2"/>
  <c r="A872" i="2"/>
  <c r="B872" i="2"/>
  <c r="C872" i="2"/>
  <c r="A873" i="2"/>
  <c r="B873" i="2"/>
  <c r="C873" i="2"/>
  <c r="A874" i="2"/>
  <c r="B874" i="2"/>
  <c r="C874" i="2"/>
  <c r="A875" i="2"/>
  <c r="B875" i="2"/>
  <c r="C875" i="2"/>
  <c r="A876" i="2"/>
  <c r="B876" i="2"/>
  <c r="C876" i="2"/>
  <c r="A877" i="2"/>
  <c r="B877" i="2"/>
  <c r="C877" i="2"/>
  <c r="A878" i="2"/>
  <c r="B878" i="2"/>
  <c r="C878" i="2"/>
  <c r="A879" i="2"/>
  <c r="B879" i="2"/>
  <c r="C879" i="2"/>
  <c r="A880" i="2"/>
  <c r="B880" i="2"/>
  <c r="C880" i="2"/>
  <c r="A881" i="2"/>
  <c r="B881" i="2"/>
  <c r="C881" i="2"/>
  <c r="A882" i="2"/>
  <c r="B882" i="2"/>
  <c r="C882" i="2"/>
  <c r="A883" i="2"/>
  <c r="B883" i="2"/>
  <c r="C883" i="2"/>
  <c r="A884" i="2"/>
  <c r="B884" i="2"/>
  <c r="C884" i="2"/>
  <c r="A885" i="2"/>
  <c r="B885" i="2"/>
  <c r="C885" i="2"/>
  <c r="A886" i="2"/>
  <c r="B886" i="2"/>
  <c r="C886" i="2"/>
  <c r="A887" i="2"/>
  <c r="B887" i="2"/>
  <c r="C887" i="2"/>
  <c r="A888" i="2"/>
  <c r="B888" i="2"/>
  <c r="C888" i="2"/>
  <c r="A889" i="2"/>
  <c r="B889" i="2"/>
  <c r="C889" i="2"/>
  <c r="A890" i="2"/>
  <c r="B890" i="2"/>
  <c r="C890" i="2"/>
  <c r="A891" i="2"/>
  <c r="B891" i="2"/>
  <c r="C891" i="2"/>
  <c r="A892" i="2"/>
  <c r="B892" i="2"/>
  <c r="C892" i="2"/>
  <c r="A893" i="2"/>
  <c r="B893" i="2"/>
  <c r="C893" i="2"/>
  <c r="A894" i="2"/>
  <c r="B894" i="2"/>
  <c r="C894" i="2"/>
  <c r="A895" i="2"/>
  <c r="B895" i="2"/>
  <c r="C895" i="2"/>
  <c r="A896" i="2"/>
  <c r="B896" i="2"/>
  <c r="C896" i="2"/>
  <c r="A897" i="2"/>
  <c r="B897" i="2"/>
  <c r="C897" i="2"/>
  <c r="A898" i="2"/>
  <c r="B898" i="2"/>
  <c r="C898" i="2"/>
  <c r="A899" i="2"/>
  <c r="B899" i="2"/>
  <c r="C899" i="2"/>
  <c r="A900" i="2"/>
  <c r="B900" i="2"/>
  <c r="C900" i="2"/>
  <c r="A901" i="2"/>
  <c r="B901" i="2"/>
  <c r="C901" i="2"/>
  <c r="A902" i="2"/>
  <c r="B902" i="2"/>
  <c r="C902" i="2"/>
  <c r="A903" i="2"/>
  <c r="B903" i="2"/>
  <c r="C903" i="2"/>
  <c r="A904" i="2"/>
  <c r="B904" i="2"/>
  <c r="C904" i="2"/>
  <c r="A905" i="2"/>
  <c r="B905" i="2"/>
  <c r="C905" i="2"/>
  <c r="A906" i="2"/>
  <c r="B906" i="2"/>
  <c r="C906" i="2"/>
  <c r="A907" i="2"/>
  <c r="B907" i="2"/>
  <c r="C907" i="2"/>
  <c r="A908" i="2"/>
  <c r="B908" i="2"/>
  <c r="C908" i="2"/>
  <c r="A909" i="2"/>
  <c r="B909" i="2"/>
  <c r="C909" i="2"/>
  <c r="A910" i="2"/>
  <c r="B910" i="2"/>
  <c r="C910" i="2"/>
  <c r="A911" i="2"/>
  <c r="B911" i="2"/>
  <c r="C911" i="2"/>
  <c r="A912" i="2"/>
  <c r="B912" i="2"/>
  <c r="C912" i="2"/>
  <c r="A913" i="2"/>
  <c r="B913" i="2"/>
  <c r="C913" i="2"/>
  <c r="A914" i="2"/>
  <c r="B914" i="2"/>
  <c r="C914" i="2"/>
  <c r="A915" i="2"/>
  <c r="B915" i="2"/>
  <c r="C915" i="2"/>
  <c r="A916" i="2"/>
  <c r="B916" i="2"/>
  <c r="C916" i="2"/>
  <c r="A917" i="2"/>
  <c r="B917" i="2"/>
  <c r="C917" i="2"/>
  <c r="A918" i="2"/>
  <c r="B918" i="2"/>
  <c r="C918" i="2"/>
  <c r="A919" i="2"/>
  <c r="B919" i="2"/>
  <c r="C919" i="2"/>
  <c r="A920" i="2"/>
  <c r="B920" i="2"/>
  <c r="C920" i="2"/>
  <c r="A921" i="2"/>
  <c r="B921" i="2"/>
  <c r="C921" i="2"/>
  <c r="A922" i="2"/>
  <c r="B922" i="2"/>
  <c r="C922" i="2"/>
  <c r="A923" i="2"/>
  <c r="B923" i="2"/>
  <c r="C923" i="2"/>
  <c r="A924" i="2"/>
  <c r="B924" i="2"/>
  <c r="C924" i="2"/>
  <c r="A925" i="2"/>
  <c r="B925" i="2"/>
  <c r="C925" i="2"/>
  <c r="A926" i="2"/>
  <c r="B926" i="2"/>
  <c r="C926" i="2"/>
  <c r="A927" i="2"/>
  <c r="B927" i="2"/>
  <c r="C927" i="2"/>
  <c r="A928" i="2"/>
  <c r="B928" i="2"/>
  <c r="C928" i="2"/>
  <c r="A929" i="2"/>
  <c r="B929" i="2"/>
  <c r="C929" i="2"/>
  <c r="A930" i="2"/>
  <c r="B930" i="2"/>
  <c r="C930" i="2"/>
  <c r="A931" i="2"/>
  <c r="B931" i="2"/>
  <c r="C931" i="2"/>
  <c r="A932" i="2"/>
  <c r="B932" i="2"/>
  <c r="C932" i="2"/>
  <c r="A933" i="2"/>
  <c r="B933" i="2"/>
  <c r="C933" i="2"/>
  <c r="A934" i="2"/>
  <c r="B934" i="2"/>
  <c r="C934" i="2"/>
  <c r="A935" i="2"/>
  <c r="B935" i="2"/>
  <c r="C935" i="2"/>
  <c r="A936" i="2"/>
  <c r="B936" i="2"/>
  <c r="C936" i="2"/>
  <c r="A937" i="2"/>
  <c r="B937" i="2"/>
  <c r="C937" i="2"/>
  <c r="A938" i="2"/>
  <c r="B938" i="2"/>
  <c r="C938" i="2"/>
  <c r="A939" i="2"/>
  <c r="B939" i="2"/>
  <c r="C939" i="2"/>
  <c r="A940" i="2"/>
  <c r="B940" i="2"/>
  <c r="C940" i="2"/>
  <c r="A941" i="2"/>
  <c r="B941" i="2"/>
  <c r="C941" i="2"/>
  <c r="A942" i="2"/>
  <c r="B942" i="2"/>
  <c r="C942" i="2"/>
  <c r="A943" i="2"/>
  <c r="B943" i="2"/>
  <c r="C943" i="2"/>
  <c r="A944" i="2"/>
  <c r="B944" i="2"/>
  <c r="C944" i="2"/>
  <c r="A945" i="2"/>
  <c r="B945" i="2"/>
  <c r="C945" i="2"/>
  <c r="A946" i="2"/>
  <c r="B946" i="2"/>
  <c r="C946" i="2"/>
  <c r="A947" i="2"/>
  <c r="B947" i="2"/>
  <c r="C947" i="2"/>
  <c r="A948" i="2"/>
  <c r="B948" i="2"/>
  <c r="C948" i="2"/>
  <c r="A949" i="2"/>
  <c r="B949" i="2"/>
  <c r="C949" i="2"/>
  <c r="A950" i="2"/>
  <c r="B950" i="2"/>
  <c r="C950" i="2"/>
  <c r="A951" i="2"/>
  <c r="B951" i="2"/>
  <c r="C951" i="2"/>
  <c r="A952" i="2"/>
  <c r="B952" i="2"/>
  <c r="C952" i="2"/>
  <c r="A953" i="2"/>
  <c r="B953" i="2"/>
  <c r="C953" i="2"/>
  <c r="A954" i="2"/>
  <c r="B954" i="2"/>
  <c r="C954" i="2"/>
  <c r="A955" i="2"/>
  <c r="B955" i="2"/>
  <c r="C955" i="2"/>
  <c r="A956" i="2"/>
  <c r="B956" i="2"/>
  <c r="C956" i="2"/>
  <c r="A957" i="2"/>
  <c r="B957" i="2"/>
  <c r="C957" i="2"/>
  <c r="A958" i="2"/>
  <c r="B958" i="2"/>
  <c r="C958" i="2"/>
  <c r="A959" i="2"/>
  <c r="B959" i="2"/>
  <c r="C959" i="2"/>
  <c r="A960" i="2"/>
  <c r="B960" i="2"/>
  <c r="C960" i="2"/>
  <c r="A961" i="2"/>
  <c r="B961" i="2"/>
  <c r="C961" i="2"/>
  <c r="A962" i="2"/>
  <c r="B962" i="2"/>
  <c r="C962" i="2"/>
  <c r="A963" i="2"/>
  <c r="B963" i="2"/>
  <c r="C963" i="2"/>
  <c r="A964" i="2"/>
  <c r="B964" i="2"/>
  <c r="C964" i="2"/>
  <c r="A965" i="2"/>
  <c r="B965" i="2"/>
  <c r="C965" i="2"/>
  <c r="A966" i="2"/>
  <c r="B966" i="2"/>
  <c r="C966" i="2"/>
  <c r="A967" i="2"/>
  <c r="B967" i="2"/>
  <c r="C967" i="2"/>
  <c r="A968" i="2"/>
  <c r="B968" i="2"/>
  <c r="C968" i="2"/>
  <c r="A969" i="2"/>
  <c r="B969" i="2"/>
  <c r="C969" i="2"/>
  <c r="A970" i="2"/>
  <c r="B970" i="2"/>
  <c r="C970" i="2"/>
  <c r="A971" i="2"/>
  <c r="B971" i="2"/>
  <c r="C971" i="2"/>
  <c r="A972" i="2"/>
  <c r="B972" i="2"/>
  <c r="C972" i="2"/>
  <c r="A973" i="2"/>
  <c r="B973" i="2"/>
  <c r="C973" i="2"/>
  <c r="A974" i="2"/>
  <c r="B974" i="2"/>
  <c r="C974" i="2"/>
  <c r="A975" i="2"/>
  <c r="B975" i="2"/>
  <c r="C975" i="2"/>
  <c r="A976" i="2"/>
  <c r="B976" i="2"/>
  <c r="C976" i="2"/>
  <c r="A977" i="2"/>
  <c r="B977" i="2"/>
  <c r="C977" i="2"/>
  <c r="A978" i="2"/>
  <c r="B978" i="2"/>
  <c r="C978" i="2"/>
  <c r="A979" i="2"/>
  <c r="B979" i="2"/>
  <c r="C979" i="2"/>
  <c r="A980" i="2"/>
  <c r="B980" i="2"/>
  <c r="C980" i="2"/>
  <c r="A981" i="2"/>
  <c r="B981" i="2"/>
  <c r="C981" i="2"/>
  <c r="A982" i="2"/>
  <c r="B982" i="2"/>
  <c r="C982" i="2"/>
  <c r="A983" i="2"/>
  <c r="B983" i="2"/>
  <c r="C983" i="2"/>
  <c r="A984" i="2"/>
  <c r="B984" i="2"/>
  <c r="C984" i="2"/>
  <c r="A985" i="2"/>
  <c r="B985" i="2"/>
  <c r="C985" i="2"/>
  <c r="A986" i="2"/>
  <c r="B986" i="2"/>
  <c r="C986" i="2"/>
  <c r="A987" i="2"/>
  <c r="B987" i="2"/>
  <c r="C987" i="2"/>
  <c r="A988" i="2"/>
  <c r="B988" i="2"/>
  <c r="C988" i="2"/>
  <c r="A989" i="2"/>
  <c r="B989" i="2"/>
  <c r="C989" i="2"/>
  <c r="A990" i="2"/>
  <c r="B990" i="2"/>
  <c r="C990" i="2"/>
  <c r="A991" i="2"/>
  <c r="B991" i="2"/>
  <c r="C991" i="2"/>
  <c r="A992" i="2"/>
  <c r="B992" i="2"/>
  <c r="C992" i="2"/>
  <c r="A993" i="2"/>
  <c r="B993" i="2"/>
  <c r="C993" i="2"/>
  <c r="A994" i="2"/>
  <c r="B994" i="2"/>
  <c r="C994" i="2"/>
  <c r="A995" i="2"/>
  <c r="B995" i="2"/>
  <c r="C995" i="2"/>
  <c r="A996" i="2"/>
  <c r="B996" i="2"/>
  <c r="C996" i="2"/>
  <c r="A997" i="2"/>
  <c r="B997" i="2"/>
  <c r="C997" i="2"/>
  <c r="A998" i="2"/>
  <c r="B998" i="2"/>
  <c r="C998" i="2"/>
  <c r="A999" i="2"/>
  <c r="B999" i="2"/>
  <c r="C999" i="2"/>
  <c r="A1000" i="2"/>
  <c r="B1000" i="2"/>
  <c r="C1000" i="2"/>
  <c r="A1001" i="2"/>
  <c r="B1001" i="2"/>
  <c r="C1001" i="2"/>
  <c r="A1002" i="2"/>
  <c r="B1002" i="2"/>
  <c r="C1002" i="2"/>
  <c r="A1003" i="2"/>
  <c r="B1003" i="2"/>
  <c r="C1003" i="2"/>
  <c r="A1004" i="2"/>
  <c r="B1004" i="2"/>
  <c r="C1004" i="2"/>
  <c r="A804" i="2"/>
  <c r="B804" i="2"/>
  <c r="C804" i="2"/>
  <c r="N104" i="9" l="1"/>
  <c r="G100" i="10"/>
  <c r="P104" i="10"/>
  <c r="X99" i="9"/>
  <c r="U100" i="11"/>
  <c r="N95" i="9"/>
  <c r="G95" i="11"/>
  <c r="N100" i="9"/>
  <c r="L95" i="11"/>
  <c r="L100" i="11"/>
  <c r="X95" i="9"/>
  <c r="W104" i="11"/>
  <c r="L95" i="10"/>
  <c r="M104" i="9"/>
  <c r="F104" i="9"/>
  <c r="T104" i="9"/>
  <c r="T99" i="9"/>
  <c r="T95" i="9"/>
  <c r="T100" i="9"/>
  <c r="U95" i="10"/>
  <c r="U99" i="10"/>
  <c r="M95" i="9"/>
  <c r="L100" i="10"/>
  <c r="L99" i="11"/>
  <c r="P100" i="9"/>
  <c r="F95" i="9"/>
  <c r="M100" i="9"/>
  <c r="Q99" i="10"/>
  <c r="F100" i="9"/>
  <c r="G95" i="10"/>
  <c r="L104" i="9"/>
  <c r="W99" i="11"/>
  <c r="S100" i="10"/>
  <c r="L99" i="10"/>
  <c r="E100" i="11"/>
  <c r="E99" i="9"/>
  <c r="E104" i="9"/>
  <c r="U95" i="9"/>
  <c r="H99" i="11"/>
  <c r="I104" i="10"/>
  <c r="U100" i="9"/>
  <c r="H104" i="11"/>
  <c r="I95" i="10"/>
  <c r="U104" i="9"/>
  <c r="W104" i="9"/>
  <c r="X100" i="9"/>
  <c r="P99" i="10"/>
  <c r="U104" i="10"/>
  <c r="W99" i="10"/>
  <c r="E99" i="11"/>
  <c r="E95" i="11"/>
  <c r="G99" i="10"/>
  <c r="S99" i="10"/>
  <c r="S95" i="10"/>
  <c r="O99" i="10"/>
  <c r="O104" i="10"/>
  <c r="U100" i="10"/>
  <c r="P95" i="9"/>
  <c r="M99" i="11"/>
  <c r="M95" i="11"/>
  <c r="M100" i="11"/>
  <c r="M104" i="11"/>
  <c r="E99" i="10"/>
  <c r="K99" i="10"/>
  <c r="X95" i="10"/>
  <c r="S100" i="11"/>
  <c r="E104" i="10"/>
  <c r="K104" i="10"/>
  <c r="X100" i="10"/>
  <c r="S99" i="9"/>
  <c r="K95" i="10"/>
  <c r="X99" i="10"/>
  <c r="S104" i="9"/>
  <c r="G100" i="11"/>
  <c r="S95" i="9"/>
  <c r="O95" i="10"/>
  <c r="G99" i="11"/>
  <c r="W95" i="10"/>
  <c r="G100" i="9"/>
  <c r="G95" i="9"/>
  <c r="G104" i="9"/>
  <c r="G99" i="9"/>
  <c r="I104" i="11"/>
  <c r="W95" i="9"/>
  <c r="Q100" i="10"/>
  <c r="I95" i="11"/>
  <c r="W100" i="9"/>
  <c r="E95" i="9"/>
  <c r="I100" i="11"/>
  <c r="E100" i="9"/>
  <c r="P95" i="10"/>
  <c r="I100" i="10"/>
  <c r="H104" i="9"/>
  <c r="P99" i="9"/>
  <c r="O95" i="11"/>
  <c r="O100" i="11"/>
  <c r="O99" i="11"/>
  <c r="S99" i="11"/>
  <c r="S95" i="11"/>
  <c r="M104" i="10"/>
  <c r="M99" i="10"/>
  <c r="M100" i="10"/>
  <c r="M95" i="10"/>
  <c r="P104" i="11"/>
  <c r="P100" i="11"/>
  <c r="P95" i="11"/>
  <c r="V104" i="9"/>
  <c r="V99" i="9"/>
  <c r="V100" i="9"/>
  <c r="V95" i="9"/>
  <c r="O104" i="9"/>
  <c r="O95" i="9"/>
  <c r="O100" i="9"/>
  <c r="L95" i="9"/>
  <c r="W100" i="10"/>
  <c r="U95" i="11"/>
  <c r="L100" i="9"/>
  <c r="U99" i="11"/>
  <c r="I100" i="9"/>
  <c r="I95" i="9"/>
  <c r="I104" i="9"/>
  <c r="I99" i="9"/>
  <c r="H99" i="9"/>
  <c r="E95" i="10"/>
  <c r="H95" i="11"/>
  <c r="W95" i="11"/>
  <c r="J100" i="11"/>
  <c r="R99" i="11"/>
  <c r="Q95" i="9"/>
  <c r="Q104" i="9"/>
  <c r="Q99" i="9"/>
  <c r="Q100" i="9"/>
  <c r="R104" i="11"/>
  <c r="R95" i="11"/>
  <c r="H95" i="10"/>
  <c r="T99" i="11"/>
  <c r="X95" i="11"/>
  <c r="H100" i="10"/>
  <c r="T104" i="11"/>
  <c r="J99" i="11"/>
  <c r="Q95" i="11"/>
  <c r="O99" i="9"/>
  <c r="H99" i="10"/>
  <c r="T95" i="11"/>
  <c r="J104" i="11"/>
  <c r="Q104" i="11"/>
  <c r="H100" i="9"/>
  <c r="Q104" i="10"/>
  <c r="Q100" i="11"/>
  <c r="J104" i="9"/>
  <c r="J99" i="9"/>
  <c r="J100" i="9"/>
  <c r="J95" i="9"/>
  <c r="N99" i="11"/>
  <c r="N100" i="11"/>
  <c r="N95" i="11"/>
  <c r="N104" i="11"/>
  <c r="K104" i="9"/>
  <c r="K99" i="9"/>
  <c r="K95" i="9"/>
  <c r="K100" i="9"/>
  <c r="R100" i="10"/>
  <c r="R95" i="10"/>
  <c r="R99" i="10"/>
  <c r="R104" i="10"/>
  <c r="X100" i="11"/>
  <c r="X99" i="11"/>
  <c r="P99" i="11"/>
  <c r="K100" i="11"/>
  <c r="K99" i="11"/>
  <c r="K95" i="11"/>
  <c r="K104" i="11"/>
  <c r="R100" i="9"/>
  <c r="R95" i="9"/>
  <c r="R104" i="9"/>
  <c r="R99" i="9"/>
  <c r="J104" i="10"/>
  <c r="J99" i="10"/>
  <c r="J100" i="10"/>
  <c r="J95" i="10"/>
  <c r="F104" i="11"/>
  <c r="F99" i="11"/>
  <c r="F100" i="11"/>
  <c r="F95" i="11"/>
  <c r="V100" i="11"/>
  <c r="V104" i="11"/>
  <c r="V99" i="11"/>
  <c r="V95" i="11"/>
  <c r="T100" i="10"/>
  <c r="T95" i="10"/>
  <c r="T104" i="10"/>
  <c r="T99" i="10"/>
  <c r="F104" i="10"/>
  <c r="F99" i="10"/>
  <c r="F100" i="10"/>
  <c r="F95" i="10"/>
  <c r="N104" i="10"/>
  <c r="N99" i="10"/>
  <c r="N100" i="10"/>
  <c r="N95" i="10"/>
  <c r="V104" i="10"/>
  <c r="V99" i="10"/>
  <c r="V100" i="10"/>
  <c r="V95" i="10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X79" i="8"/>
  <c r="X80" i="8" s="1"/>
  <c r="W79" i="8"/>
  <c r="W80" i="8" s="1"/>
  <c r="V79" i="8"/>
  <c r="V80" i="8" s="1"/>
  <c r="U79" i="8"/>
  <c r="U80" i="8" s="1"/>
  <c r="T79" i="8"/>
  <c r="T80" i="8" s="1"/>
  <c r="S79" i="8"/>
  <c r="S80" i="8" s="1"/>
  <c r="R79" i="8"/>
  <c r="R80" i="8" s="1"/>
  <c r="Q79" i="8"/>
  <c r="Q80" i="8" s="1"/>
  <c r="P79" i="8"/>
  <c r="P80" i="8" s="1"/>
  <c r="O79" i="8"/>
  <c r="O80" i="8" s="1"/>
  <c r="N79" i="8"/>
  <c r="N80" i="8" s="1"/>
  <c r="M79" i="8"/>
  <c r="M80" i="8" s="1"/>
  <c r="L79" i="8"/>
  <c r="L80" i="8" s="1"/>
  <c r="K79" i="8"/>
  <c r="K80" i="8" s="1"/>
  <c r="J79" i="8"/>
  <c r="J80" i="8" s="1"/>
  <c r="I79" i="8"/>
  <c r="I80" i="8" s="1"/>
  <c r="H79" i="8"/>
  <c r="H80" i="8" s="1"/>
  <c r="G79" i="8"/>
  <c r="G80" i="8" s="1"/>
  <c r="F79" i="8"/>
  <c r="F80" i="8" s="1"/>
  <c r="E79" i="8"/>
  <c r="E80" i="8" s="1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H45" i="8" s="1"/>
  <c r="G46" i="8"/>
  <c r="F46" i="8"/>
  <c r="E46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X79" i="7"/>
  <c r="X80" i="7" s="1"/>
  <c r="W79" i="7"/>
  <c r="W80" i="7" s="1"/>
  <c r="V79" i="7"/>
  <c r="V80" i="7" s="1"/>
  <c r="U79" i="7"/>
  <c r="U80" i="7" s="1"/>
  <c r="T79" i="7"/>
  <c r="T80" i="7" s="1"/>
  <c r="S79" i="7"/>
  <c r="S80" i="7" s="1"/>
  <c r="R79" i="7"/>
  <c r="R80" i="7" s="1"/>
  <c r="Q79" i="7"/>
  <c r="Q80" i="7" s="1"/>
  <c r="P79" i="7"/>
  <c r="P80" i="7" s="1"/>
  <c r="O79" i="7"/>
  <c r="O80" i="7" s="1"/>
  <c r="N79" i="7"/>
  <c r="N80" i="7" s="1"/>
  <c r="M79" i="7"/>
  <c r="M80" i="7" s="1"/>
  <c r="L79" i="7"/>
  <c r="L80" i="7" s="1"/>
  <c r="K79" i="7"/>
  <c r="K80" i="7" s="1"/>
  <c r="J79" i="7"/>
  <c r="J80" i="7" s="1"/>
  <c r="I79" i="7"/>
  <c r="I80" i="7" s="1"/>
  <c r="H79" i="7"/>
  <c r="H80" i="7" s="1"/>
  <c r="G79" i="7"/>
  <c r="G80" i="7" s="1"/>
  <c r="F79" i="7"/>
  <c r="F80" i="7" s="1"/>
  <c r="E79" i="7"/>
  <c r="E80" i="7" s="1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X79" i="6"/>
  <c r="X80" i="6" s="1"/>
  <c r="W79" i="6"/>
  <c r="W80" i="6" s="1"/>
  <c r="V79" i="6"/>
  <c r="V80" i="6" s="1"/>
  <c r="U79" i="6"/>
  <c r="U80" i="6" s="1"/>
  <c r="T79" i="6"/>
  <c r="T80" i="6" s="1"/>
  <c r="S79" i="6"/>
  <c r="S80" i="6" s="1"/>
  <c r="R79" i="6"/>
  <c r="R80" i="6" s="1"/>
  <c r="Q79" i="6"/>
  <c r="Q80" i="6" s="1"/>
  <c r="P79" i="6"/>
  <c r="P80" i="6" s="1"/>
  <c r="O79" i="6"/>
  <c r="O80" i="6" s="1"/>
  <c r="N79" i="6"/>
  <c r="N80" i="6" s="1"/>
  <c r="M79" i="6"/>
  <c r="M80" i="6" s="1"/>
  <c r="L79" i="6"/>
  <c r="L80" i="6" s="1"/>
  <c r="K79" i="6"/>
  <c r="K80" i="6" s="1"/>
  <c r="J79" i="6"/>
  <c r="J80" i="6" s="1"/>
  <c r="I79" i="6"/>
  <c r="I80" i="6" s="1"/>
  <c r="H79" i="6"/>
  <c r="H80" i="6" s="1"/>
  <c r="G79" i="6"/>
  <c r="G80" i="6" s="1"/>
  <c r="F79" i="6"/>
  <c r="F80" i="6" s="1"/>
  <c r="E79" i="6"/>
  <c r="E80" i="6" s="1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A605" i="2"/>
  <c r="B605" i="2"/>
  <c r="C605" i="2"/>
  <c r="A606" i="2"/>
  <c r="B606" i="2"/>
  <c r="C606" i="2"/>
  <c r="A607" i="2"/>
  <c r="B607" i="2"/>
  <c r="C607" i="2"/>
  <c r="A608" i="2"/>
  <c r="B608" i="2"/>
  <c r="C608" i="2"/>
  <c r="A609" i="2"/>
  <c r="B609" i="2"/>
  <c r="C609" i="2"/>
  <c r="A610" i="2"/>
  <c r="B610" i="2"/>
  <c r="C610" i="2"/>
  <c r="A611" i="2"/>
  <c r="B611" i="2"/>
  <c r="C611" i="2"/>
  <c r="A612" i="2"/>
  <c r="B612" i="2"/>
  <c r="C612" i="2"/>
  <c r="A613" i="2"/>
  <c r="B613" i="2"/>
  <c r="C613" i="2"/>
  <c r="A614" i="2"/>
  <c r="B614" i="2"/>
  <c r="C614" i="2"/>
  <c r="A615" i="2"/>
  <c r="B615" i="2"/>
  <c r="C615" i="2"/>
  <c r="A616" i="2"/>
  <c r="B616" i="2"/>
  <c r="C616" i="2"/>
  <c r="A617" i="2"/>
  <c r="B617" i="2"/>
  <c r="C617" i="2"/>
  <c r="A618" i="2"/>
  <c r="B618" i="2"/>
  <c r="C618" i="2"/>
  <c r="A619" i="2"/>
  <c r="B619" i="2"/>
  <c r="C619" i="2"/>
  <c r="A620" i="2"/>
  <c r="B620" i="2"/>
  <c r="C620" i="2"/>
  <c r="A621" i="2"/>
  <c r="B621" i="2"/>
  <c r="C621" i="2"/>
  <c r="A622" i="2"/>
  <c r="B622" i="2"/>
  <c r="C622" i="2"/>
  <c r="A623" i="2"/>
  <c r="B623" i="2"/>
  <c r="C623" i="2"/>
  <c r="A624" i="2"/>
  <c r="B624" i="2"/>
  <c r="C624" i="2"/>
  <c r="A625" i="2"/>
  <c r="B625" i="2"/>
  <c r="C625" i="2"/>
  <c r="A626" i="2"/>
  <c r="B626" i="2"/>
  <c r="C626" i="2"/>
  <c r="A627" i="2"/>
  <c r="B627" i="2"/>
  <c r="C627" i="2"/>
  <c r="A628" i="2"/>
  <c r="B628" i="2"/>
  <c r="C628" i="2"/>
  <c r="A629" i="2"/>
  <c r="B629" i="2"/>
  <c r="C629" i="2"/>
  <c r="A630" i="2"/>
  <c r="B630" i="2"/>
  <c r="C630" i="2"/>
  <c r="A631" i="2"/>
  <c r="B631" i="2"/>
  <c r="C631" i="2"/>
  <c r="A632" i="2"/>
  <c r="B632" i="2"/>
  <c r="C632" i="2"/>
  <c r="A633" i="2"/>
  <c r="B633" i="2"/>
  <c r="C633" i="2"/>
  <c r="A634" i="2"/>
  <c r="B634" i="2"/>
  <c r="C634" i="2"/>
  <c r="A635" i="2"/>
  <c r="B635" i="2"/>
  <c r="C635" i="2"/>
  <c r="A636" i="2"/>
  <c r="B636" i="2"/>
  <c r="C636" i="2"/>
  <c r="A637" i="2"/>
  <c r="B637" i="2"/>
  <c r="C637" i="2"/>
  <c r="A638" i="2"/>
  <c r="B638" i="2"/>
  <c r="C638" i="2"/>
  <c r="A639" i="2"/>
  <c r="B639" i="2"/>
  <c r="C639" i="2"/>
  <c r="A640" i="2"/>
  <c r="B640" i="2"/>
  <c r="C640" i="2"/>
  <c r="A641" i="2"/>
  <c r="B641" i="2"/>
  <c r="C641" i="2"/>
  <c r="A642" i="2"/>
  <c r="B642" i="2"/>
  <c r="C642" i="2"/>
  <c r="A643" i="2"/>
  <c r="B643" i="2"/>
  <c r="C643" i="2"/>
  <c r="A644" i="2"/>
  <c r="B644" i="2"/>
  <c r="C644" i="2"/>
  <c r="A645" i="2"/>
  <c r="B645" i="2"/>
  <c r="C645" i="2"/>
  <c r="A646" i="2"/>
  <c r="B646" i="2"/>
  <c r="C646" i="2"/>
  <c r="A647" i="2"/>
  <c r="B647" i="2"/>
  <c r="C647" i="2"/>
  <c r="A648" i="2"/>
  <c r="B648" i="2"/>
  <c r="C648" i="2"/>
  <c r="A649" i="2"/>
  <c r="B649" i="2"/>
  <c r="C649" i="2"/>
  <c r="A650" i="2"/>
  <c r="B650" i="2"/>
  <c r="C650" i="2"/>
  <c r="A651" i="2"/>
  <c r="B651" i="2"/>
  <c r="C651" i="2"/>
  <c r="A652" i="2"/>
  <c r="B652" i="2"/>
  <c r="C652" i="2"/>
  <c r="A653" i="2"/>
  <c r="B653" i="2"/>
  <c r="C653" i="2"/>
  <c r="A654" i="2"/>
  <c r="B654" i="2"/>
  <c r="C654" i="2"/>
  <c r="A655" i="2"/>
  <c r="B655" i="2"/>
  <c r="C655" i="2"/>
  <c r="A656" i="2"/>
  <c r="B656" i="2"/>
  <c r="C656" i="2"/>
  <c r="A657" i="2"/>
  <c r="B657" i="2"/>
  <c r="C657" i="2"/>
  <c r="A658" i="2"/>
  <c r="B658" i="2"/>
  <c r="C658" i="2"/>
  <c r="A659" i="2"/>
  <c r="B659" i="2"/>
  <c r="C659" i="2"/>
  <c r="A660" i="2"/>
  <c r="B660" i="2"/>
  <c r="C660" i="2"/>
  <c r="A661" i="2"/>
  <c r="B661" i="2"/>
  <c r="C661" i="2"/>
  <c r="A662" i="2"/>
  <c r="B662" i="2"/>
  <c r="C662" i="2"/>
  <c r="A663" i="2"/>
  <c r="B663" i="2"/>
  <c r="C663" i="2"/>
  <c r="A664" i="2"/>
  <c r="B664" i="2"/>
  <c r="C664" i="2"/>
  <c r="A665" i="2"/>
  <c r="B665" i="2"/>
  <c r="C665" i="2"/>
  <c r="A666" i="2"/>
  <c r="B666" i="2"/>
  <c r="C666" i="2"/>
  <c r="A667" i="2"/>
  <c r="B667" i="2"/>
  <c r="C667" i="2"/>
  <c r="A668" i="2"/>
  <c r="B668" i="2"/>
  <c r="C668" i="2"/>
  <c r="A669" i="2"/>
  <c r="B669" i="2"/>
  <c r="C669" i="2"/>
  <c r="A670" i="2"/>
  <c r="B670" i="2"/>
  <c r="C670" i="2"/>
  <c r="A671" i="2"/>
  <c r="B671" i="2"/>
  <c r="C671" i="2"/>
  <c r="A672" i="2"/>
  <c r="B672" i="2"/>
  <c r="C672" i="2"/>
  <c r="A673" i="2"/>
  <c r="B673" i="2"/>
  <c r="C673" i="2"/>
  <c r="A674" i="2"/>
  <c r="B674" i="2"/>
  <c r="C674" i="2"/>
  <c r="A675" i="2"/>
  <c r="B675" i="2"/>
  <c r="C675" i="2"/>
  <c r="A676" i="2"/>
  <c r="B676" i="2"/>
  <c r="C676" i="2"/>
  <c r="A677" i="2"/>
  <c r="B677" i="2"/>
  <c r="C677" i="2"/>
  <c r="A678" i="2"/>
  <c r="B678" i="2"/>
  <c r="C678" i="2"/>
  <c r="A679" i="2"/>
  <c r="B679" i="2"/>
  <c r="C679" i="2"/>
  <c r="A680" i="2"/>
  <c r="B680" i="2"/>
  <c r="C680" i="2"/>
  <c r="A681" i="2"/>
  <c r="B681" i="2"/>
  <c r="C681" i="2"/>
  <c r="A682" i="2"/>
  <c r="B682" i="2"/>
  <c r="C682" i="2"/>
  <c r="A683" i="2"/>
  <c r="B683" i="2"/>
  <c r="C683" i="2"/>
  <c r="A684" i="2"/>
  <c r="B684" i="2"/>
  <c r="C684" i="2"/>
  <c r="A685" i="2"/>
  <c r="B685" i="2"/>
  <c r="C685" i="2"/>
  <c r="A686" i="2"/>
  <c r="B686" i="2"/>
  <c r="C686" i="2"/>
  <c r="A687" i="2"/>
  <c r="B687" i="2"/>
  <c r="C687" i="2"/>
  <c r="A688" i="2"/>
  <c r="B688" i="2"/>
  <c r="C688" i="2"/>
  <c r="A689" i="2"/>
  <c r="B689" i="2"/>
  <c r="C689" i="2"/>
  <c r="A690" i="2"/>
  <c r="B690" i="2"/>
  <c r="C690" i="2"/>
  <c r="A691" i="2"/>
  <c r="B691" i="2"/>
  <c r="C691" i="2"/>
  <c r="A692" i="2"/>
  <c r="B692" i="2"/>
  <c r="C692" i="2"/>
  <c r="A693" i="2"/>
  <c r="B693" i="2"/>
  <c r="C693" i="2"/>
  <c r="A694" i="2"/>
  <c r="B694" i="2"/>
  <c r="C694" i="2"/>
  <c r="A695" i="2"/>
  <c r="B695" i="2"/>
  <c r="C695" i="2"/>
  <c r="A696" i="2"/>
  <c r="B696" i="2"/>
  <c r="C696" i="2"/>
  <c r="A697" i="2"/>
  <c r="B697" i="2"/>
  <c r="C697" i="2"/>
  <c r="A698" i="2"/>
  <c r="B698" i="2"/>
  <c r="C698" i="2"/>
  <c r="A699" i="2"/>
  <c r="B699" i="2"/>
  <c r="C699" i="2"/>
  <c r="A700" i="2"/>
  <c r="B700" i="2"/>
  <c r="C700" i="2"/>
  <c r="A701" i="2"/>
  <c r="B701" i="2"/>
  <c r="C701" i="2"/>
  <c r="A702" i="2"/>
  <c r="B702" i="2"/>
  <c r="C702" i="2"/>
  <c r="A703" i="2"/>
  <c r="B703" i="2"/>
  <c r="C703" i="2"/>
  <c r="A704" i="2"/>
  <c r="B704" i="2"/>
  <c r="C704" i="2"/>
  <c r="A705" i="2"/>
  <c r="B705" i="2"/>
  <c r="C705" i="2"/>
  <c r="A706" i="2"/>
  <c r="B706" i="2"/>
  <c r="C706" i="2"/>
  <c r="A707" i="2"/>
  <c r="B707" i="2"/>
  <c r="C707" i="2"/>
  <c r="A708" i="2"/>
  <c r="B708" i="2"/>
  <c r="C708" i="2"/>
  <c r="A709" i="2"/>
  <c r="B709" i="2"/>
  <c r="C709" i="2"/>
  <c r="A710" i="2"/>
  <c r="B710" i="2"/>
  <c r="C710" i="2"/>
  <c r="A711" i="2"/>
  <c r="B711" i="2"/>
  <c r="C711" i="2"/>
  <c r="A712" i="2"/>
  <c r="B712" i="2"/>
  <c r="C712" i="2"/>
  <c r="A713" i="2"/>
  <c r="B713" i="2"/>
  <c r="C713" i="2"/>
  <c r="A714" i="2"/>
  <c r="B714" i="2"/>
  <c r="C714" i="2"/>
  <c r="A715" i="2"/>
  <c r="B715" i="2"/>
  <c r="C715" i="2"/>
  <c r="A716" i="2"/>
  <c r="B716" i="2"/>
  <c r="C716" i="2"/>
  <c r="A717" i="2"/>
  <c r="B717" i="2"/>
  <c r="C717" i="2"/>
  <c r="A718" i="2"/>
  <c r="B718" i="2"/>
  <c r="C718" i="2"/>
  <c r="A719" i="2"/>
  <c r="B719" i="2"/>
  <c r="C719" i="2"/>
  <c r="A720" i="2"/>
  <c r="B720" i="2"/>
  <c r="C720" i="2"/>
  <c r="A721" i="2"/>
  <c r="B721" i="2"/>
  <c r="C721" i="2"/>
  <c r="A722" i="2"/>
  <c r="B722" i="2"/>
  <c r="C722" i="2"/>
  <c r="A723" i="2"/>
  <c r="B723" i="2"/>
  <c r="C723" i="2"/>
  <c r="A724" i="2"/>
  <c r="B724" i="2"/>
  <c r="C724" i="2"/>
  <c r="A725" i="2"/>
  <c r="B725" i="2"/>
  <c r="C725" i="2"/>
  <c r="A726" i="2"/>
  <c r="B726" i="2"/>
  <c r="C726" i="2"/>
  <c r="A727" i="2"/>
  <c r="B727" i="2"/>
  <c r="C727" i="2"/>
  <c r="A728" i="2"/>
  <c r="B728" i="2"/>
  <c r="C728" i="2"/>
  <c r="A729" i="2"/>
  <c r="B729" i="2"/>
  <c r="C729" i="2"/>
  <c r="A730" i="2"/>
  <c r="B730" i="2"/>
  <c r="C730" i="2"/>
  <c r="A731" i="2"/>
  <c r="B731" i="2"/>
  <c r="C731" i="2"/>
  <c r="A732" i="2"/>
  <c r="B732" i="2"/>
  <c r="C732" i="2"/>
  <c r="A733" i="2"/>
  <c r="B733" i="2"/>
  <c r="C733" i="2"/>
  <c r="A734" i="2"/>
  <c r="B734" i="2"/>
  <c r="C734" i="2"/>
  <c r="A735" i="2"/>
  <c r="B735" i="2"/>
  <c r="C735" i="2"/>
  <c r="A736" i="2"/>
  <c r="B736" i="2"/>
  <c r="C736" i="2"/>
  <c r="A737" i="2"/>
  <c r="B737" i="2"/>
  <c r="C737" i="2"/>
  <c r="A738" i="2"/>
  <c r="B738" i="2"/>
  <c r="C738" i="2"/>
  <c r="A739" i="2"/>
  <c r="B739" i="2"/>
  <c r="C739" i="2"/>
  <c r="A740" i="2"/>
  <c r="B740" i="2"/>
  <c r="C740" i="2"/>
  <c r="A741" i="2"/>
  <c r="B741" i="2"/>
  <c r="C741" i="2"/>
  <c r="A742" i="2"/>
  <c r="B742" i="2"/>
  <c r="C742" i="2"/>
  <c r="A743" i="2"/>
  <c r="B743" i="2"/>
  <c r="C743" i="2"/>
  <c r="A744" i="2"/>
  <c r="B744" i="2"/>
  <c r="C744" i="2"/>
  <c r="A745" i="2"/>
  <c r="B745" i="2"/>
  <c r="C745" i="2"/>
  <c r="A746" i="2"/>
  <c r="B746" i="2"/>
  <c r="C746" i="2"/>
  <c r="A747" i="2"/>
  <c r="B747" i="2"/>
  <c r="C747" i="2"/>
  <c r="A748" i="2"/>
  <c r="B748" i="2"/>
  <c r="C748" i="2"/>
  <c r="A749" i="2"/>
  <c r="B749" i="2"/>
  <c r="C749" i="2"/>
  <c r="A750" i="2"/>
  <c r="B750" i="2"/>
  <c r="C750" i="2"/>
  <c r="A751" i="2"/>
  <c r="B751" i="2"/>
  <c r="C751" i="2"/>
  <c r="A752" i="2"/>
  <c r="B752" i="2"/>
  <c r="C752" i="2"/>
  <c r="A753" i="2"/>
  <c r="B753" i="2"/>
  <c r="C753" i="2"/>
  <c r="A754" i="2"/>
  <c r="B754" i="2"/>
  <c r="C754" i="2"/>
  <c r="A755" i="2"/>
  <c r="B755" i="2"/>
  <c r="C755" i="2"/>
  <c r="A756" i="2"/>
  <c r="B756" i="2"/>
  <c r="C756" i="2"/>
  <c r="A757" i="2"/>
  <c r="B757" i="2"/>
  <c r="C757" i="2"/>
  <c r="A758" i="2"/>
  <c r="B758" i="2"/>
  <c r="C758" i="2"/>
  <c r="A759" i="2"/>
  <c r="B759" i="2"/>
  <c r="C759" i="2"/>
  <c r="A760" i="2"/>
  <c r="B760" i="2"/>
  <c r="C760" i="2"/>
  <c r="A761" i="2"/>
  <c r="B761" i="2"/>
  <c r="C761" i="2"/>
  <c r="A762" i="2"/>
  <c r="B762" i="2"/>
  <c r="C762" i="2"/>
  <c r="A763" i="2"/>
  <c r="B763" i="2"/>
  <c r="C763" i="2"/>
  <c r="A764" i="2"/>
  <c r="B764" i="2"/>
  <c r="C764" i="2"/>
  <c r="A765" i="2"/>
  <c r="B765" i="2"/>
  <c r="C765" i="2"/>
  <c r="A766" i="2"/>
  <c r="B766" i="2"/>
  <c r="C766" i="2"/>
  <c r="A767" i="2"/>
  <c r="B767" i="2"/>
  <c r="C767" i="2"/>
  <c r="A768" i="2"/>
  <c r="B768" i="2"/>
  <c r="C768" i="2"/>
  <c r="A769" i="2"/>
  <c r="B769" i="2"/>
  <c r="C769" i="2"/>
  <c r="A770" i="2"/>
  <c r="B770" i="2"/>
  <c r="C770" i="2"/>
  <c r="A771" i="2"/>
  <c r="B771" i="2"/>
  <c r="C771" i="2"/>
  <c r="A772" i="2"/>
  <c r="B772" i="2"/>
  <c r="C772" i="2"/>
  <c r="A773" i="2"/>
  <c r="B773" i="2"/>
  <c r="C773" i="2"/>
  <c r="A774" i="2"/>
  <c r="B774" i="2"/>
  <c r="C774" i="2"/>
  <c r="A775" i="2"/>
  <c r="B775" i="2"/>
  <c r="C775" i="2"/>
  <c r="A776" i="2"/>
  <c r="B776" i="2"/>
  <c r="C776" i="2"/>
  <c r="A777" i="2"/>
  <c r="B777" i="2"/>
  <c r="C777" i="2"/>
  <c r="A778" i="2"/>
  <c r="B778" i="2"/>
  <c r="C778" i="2"/>
  <c r="A779" i="2"/>
  <c r="B779" i="2"/>
  <c r="C779" i="2"/>
  <c r="A780" i="2"/>
  <c r="B780" i="2"/>
  <c r="C780" i="2"/>
  <c r="A781" i="2"/>
  <c r="B781" i="2"/>
  <c r="C781" i="2"/>
  <c r="A782" i="2"/>
  <c r="B782" i="2"/>
  <c r="C782" i="2"/>
  <c r="A783" i="2"/>
  <c r="B783" i="2"/>
  <c r="C783" i="2"/>
  <c r="A784" i="2"/>
  <c r="B784" i="2"/>
  <c r="C784" i="2"/>
  <c r="A785" i="2"/>
  <c r="B785" i="2"/>
  <c r="C785" i="2"/>
  <c r="A786" i="2"/>
  <c r="B786" i="2"/>
  <c r="C786" i="2"/>
  <c r="A787" i="2"/>
  <c r="B787" i="2"/>
  <c r="C787" i="2"/>
  <c r="A788" i="2"/>
  <c r="B788" i="2"/>
  <c r="C788" i="2"/>
  <c r="A789" i="2"/>
  <c r="B789" i="2"/>
  <c r="C789" i="2"/>
  <c r="A790" i="2"/>
  <c r="B790" i="2"/>
  <c r="C790" i="2"/>
  <c r="A791" i="2"/>
  <c r="B791" i="2"/>
  <c r="C791" i="2"/>
  <c r="A792" i="2"/>
  <c r="B792" i="2"/>
  <c r="C792" i="2"/>
  <c r="A793" i="2"/>
  <c r="B793" i="2"/>
  <c r="C793" i="2"/>
  <c r="A794" i="2"/>
  <c r="B794" i="2"/>
  <c r="C794" i="2"/>
  <c r="A795" i="2"/>
  <c r="B795" i="2"/>
  <c r="C795" i="2"/>
  <c r="A796" i="2"/>
  <c r="B796" i="2"/>
  <c r="C796" i="2"/>
  <c r="A797" i="2"/>
  <c r="B797" i="2"/>
  <c r="C797" i="2"/>
  <c r="A798" i="2"/>
  <c r="B798" i="2"/>
  <c r="C798" i="2"/>
  <c r="A799" i="2"/>
  <c r="B799" i="2"/>
  <c r="C799" i="2"/>
  <c r="A800" i="2"/>
  <c r="B800" i="2"/>
  <c r="C800" i="2"/>
  <c r="A801" i="2"/>
  <c r="B801" i="2"/>
  <c r="C801" i="2"/>
  <c r="A802" i="2"/>
  <c r="B802" i="2"/>
  <c r="C802" i="2"/>
  <c r="A803" i="2"/>
  <c r="B803" i="2"/>
  <c r="C803" i="2"/>
  <c r="A604" i="2"/>
  <c r="B604" i="2"/>
  <c r="C604" i="2"/>
  <c r="I45" i="8" l="1"/>
  <c r="Q45" i="8"/>
  <c r="S45" i="6"/>
  <c r="K45" i="8"/>
  <c r="S45" i="8"/>
  <c r="P45" i="6"/>
  <c r="X45" i="6"/>
  <c r="F51" i="8"/>
  <c r="N51" i="8"/>
  <c r="W45" i="7"/>
  <c r="K51" i="7"/>
  <c r="S51" i="7"/>
  <c r="G71" i="7"/>
  <c r="G82" i="7" s="1"/>
  <c r="O71" i="7"/>
  <c r="O82" i="7" s="1"/>
  <c r="W71" i="7"/>
  <c r="W82" i="7" s="1"/>
  <c r="G93" i="7"/>
  <c r="G102" i="7" s="1"/>
  <c r="O93" i="7"/>
  <c r="O102" i="7" s="1"/>
  <c r="W93" i="7"/>
  <c r="W102" i="7" s="1"/>
  <c r="K19" i="8"/>
  <c r="S19" i="8"/>
  <c r="K71" i="6"/>
  <c r="K82" i="6" s="1"/>
  <c r="S71" i="6"/>
  <c r="S82" i="6" s="1"/>
  <c r="K93" i="6"/>
  <c r="K102" i="6" s="1"/>
  <c r="S93" i="6"/>
  <c r="S102" i="6" s="1"/>
  <c r="O45" i="7"/>
  <c r="K13" i="8"/>
  <c r="S13" i="8"/>
  <c r="K38" i="8"/>
  <c r="S38" i="8"/>
  <c r="Q45" i="7"/>
  <c r="E51" i="7"/>
  <c r="M51" i="7"/>
  <c r="G93" i="8"/>
  <c r="G102" i="8" s="1"/>
  <c r="O93" i="8"/>
  <c r="O102" i="8" s="1"/>
  <c r="W93" i="8"/>
  <c r="W102" i="8" s="1"/>
  <c r="E51" i="8"/>
  <c r="M51" i="8"/>
  <c r="U51" i="8"/>
  <c r="I71" i="8"/>
  <c r="I82" i="8" s="1"/>
  <c r="Q71" i="8"/>
  <c r="Q82" i="8" s="1"/>
  <c r="G51" i="6"/>
  <c r="O51" i="6"/>
  <c r="K45" i="6"/>
  <c r="W51" i="6"/>
  <c r="H51" i="6"/>
  <c r="V45" i="8"/>
  <c r="E93" i="8"/>
  <c r="E102" i="8" s="1"/>
  <c r="M93" i="8"/>
  <c r="M102" i="8" s="1"/>
  <c r="U93" i="8"/>
  <c r="U102" i="8" s="1"/>
  <c r="I93" i="6"/>
  <c r="I102" i="6" s="1"/>
  <c r="Q93" i="6"/>
  <c r="Q102" i="6" s="1"/>
  <c r="E13" i="7"/>
  <c r="M13" i="7"/>
  <c r="U13" i="7"/>
  <c r="E19" i="7"/>
  <c r="M19" i="7"/>
  <c r="U19" i="7"/>
  <c r="E38" i="7"/>
  <c r="M38" i="7"/>
  <c r="U38" i="7"/>
  <c r="J51" i="8"/>
  <c r="R51" i="8"/>
  <c r="R45" i="8"/>
  <c r="G19" i="6"/>
  <c r="O19" i="6"/>
  <c r="W19" i="6"/>
  <c r="G38" i="6"/>
  <c r="O38" i="6"/>
  <c r="W38" i="6"/>
  <c r="I51" i="6"/>
  <c r="Q51" i="6"/>
  <c r="E71" i="6"/>
  <c r="E82" i="6" s="1"/>
  <c r="M71" i="6"/>
  <c r="M82" i="6" s="1"/>
  <c r="U71" i="6"/>
  <c r="U82" i="6" s="1"/>
  <c r="H93" i="7"/>
  <c r="H102" i="7" s="1"/>
  <c r="P93" i="7"/>
  <c r="P102" i="7" s="1"/>
  <c r="X93" i="7"/>
  <c r="X102" i="7" s="1"/>
  <c r="L13" i="8"/>
  <c r="T13" i="8"/>
  <c r="L19" i="8"/>
  <c r="T19" i="8"/>
  <c r="L38" i="8"/>
  <c r="T38" i="8"/>
  <c r="L51" i="8"/>
  <c r="H93" i="8"/>
  <c r="H102" i="8" s="1"/>
  <c r="P93" i="8"/>
  <c r="P102" i="8" s="1"/>
  <c r="X93" i="8"/>
  <c r="X102" i="8" s="1"/>
  <c r="L13" i="7"/>
  <c r="T13" i="7"/>
  <c r="L19" i="7"/>
  <c r="T19" i="7"/>
  <c r="L38" i="7"/>
  <c r="T38" i="7"/>
  <c r="G51" i="7"/>
  <c r="O51" i="7"/>
  <c r="W51" i="7"/>
  <c r="P45" i="8"/>
  <c r="X45" i="8"/>
  <c r="F51" i="6"/>
  <c r="N51" i="6"/>
  <c r="V51" i="6"/>
  <c r="J71" i="6"/>
  <c r="J82" i="6" s="1"/>
  <c r="R71" i="6"/>
  <c r="R82" i="6" s="1"/>
  <c r="I45" i="7"/>
  <c r="E93" i="7"/>
  <c r="E102" i="7" s="1"/>
  <c r="M93" i="7"/>
  <c r="M102" i="7" s="1"/>
  <c r="U93" i="7"/>
  <c r="U102" i="7" s="1"/>
  <c r="I13" i="8"/>
  <c r="Q13" i="8"/>
  <c r="I19" i="8"/>
  <c r="Q19" i="8"/>
  <c r="I38" i="8"/>
  <c r="Q38" i="8"/>
  <c r="G13" i="7"/>
  <c r="O13" i="7"/>
  <c r="W13" i="7"/>
  <c r="G19" i="7"/>
  <c r="O19" i="7"/>
  <c r="W19" i="7"/>
  <c r="G38" i="7"/>
  <c r="O38" i="7"/>
  <c r="W38" i="7"/>
  <c r="J13" i="6"/>
  <c r="R13" i="6"/>
  <c r="J19" i="6"/>
  <c r="R19" i="6"/>
  <c r="J38" i="6"/>
  <c r="R38" i="6"/>
  <c r="T13" i="6"/>
  <c r="T19" i="6"/>
  <c r="L38" i="6"/>
  <c r="T38" i="6"/>
  <c r="L51" i="6"/>
  <c r="T51" i="6"/>
  <c r="H71" i="6"/>
  <c r="H82" i="6" s="1"/>
  <c r="P71" i="6"/>
  <c r="P82" i="6" s="1"/>
  <c r="X71" i="6"/>
  <c r="X82" i="6" s="1"/>
  <c r="H93" i="6"/>
  <c r="H102" i="6" s="1"/>
  <c r="P93" i="6"/>
  <c r="P102" i="6" s="1"/>
  <c r="X93" i="6"/>
  <c r="X102" i="6" s="1"/>
  <c r="L19" i="6"/>
  <c r="L13" i="6"/>
  <c r="K51" i="6"/>
  <c r="S51" i="6"/>
  <c r="G71" i="6"/>
  <c r="G82" i="6" s="1"/>
  <c r="O71" i="6"/>
  <c r="O82" i="6" s="1"/>
  <c r="W71" i="6"/>
  <c r="W82" i="6" s="1"/>
  <c r="I51" i="8"/>
  <c r="Q51" i="8"/>
  <c r="E71" i="8"/>
  <c r="M71" i="8"/>
  <c r="M82" i="8" s="1"/>
  <c r="U71" i="8"/>
  <c r="U82" i="8" s="1"/>
  <c r="N45" i="6"/>
  <c r="J51" i="6"/>
  <c r="J51" i="7"/>
  <c r="R51" i="7"/>
  <c r="F71" i="7"/>
  <c r="F82" i="7" s="1"/>
  <c r="N71" i="7"/>
  <c r="N82" i="7" s="1"/>
  <c r="V71" i="7"/>
  <c r="V82" i="7" s="1"/>
  <c r="F93" i="7"/>
  <c r="F102" i="7" s="1"/>
  <c r="N93" i="7"/>
  <c r="N102" i="7" s="1"/>
  <c r="V93" i="7"/>
  <c r="V102" i="7" s="1"/>
  <c r="J13" i="8"/>
  <c r="R13" i="8"/>
  <c r="J19" i="8"/>
  <c r="R19" i="8"/>
  <c r="J38" i="8"/>
  <c r="R38" i="8"/>
  <c r="G51" i="8"/>
  <c r="O51" i="8"/>
  <c r="W51" i="8"/>
  <c r="S45" i="7"/>
  <c r="U51" i="7"/>
  <c r="I71" i="7"/>
  <c r="I82" i="7" s="1"/>
  <c r="Q71" i="7"/>
  <c r="Q82" i="7" s="1"/>
  <c r="F93" i="8"/>
  <c r="F102" i="8" s="1"/>
  <c r="N93" i="8"/>
  <c r="N102" i="8" s="1"/>
  <c r="V93" i="8"/>
  <c r="V102" i="8" s="1"/>
  <c r="E13" i="6"/>
  <c r="U13" i="6"/>
  <c r="E19" i="6"/>
  <c r="M19" i="6"/>
  <c r="U19" i="6"/>
  <c r="E38" i="6"/>
  <c r="M38" i="6"/>
  <c r="U38" i="6"/>
  <c r="R51" i="6"/>
  <c r="M13" i="6"/>
  <c r="F13" i="6"/>
  <c r="N13" i="6"/>
  <c r="V13" i="6"/>
  <c r="F19" i="6"/>
  <c r="N19" i="6"/>
  <c r="V19" i="6"/>
  <c r="F38" i="6"/>
  <c r="N38" i="6"/>
  <c r="V38" i="6"/>
  <c r="V45" i="6"/>
  <c r="L93" i="6"/>
  <c r="L102" i="6" s="1"/>
  <c r="T93" i="6"/>
  <c r="T102" i="6" s="1"/>
  <c r="H13" i="7"/>
  <c r="P13" i="7"/>
  <c r="X13" i="7"/>
  <c r="H19" i="7"/>
  <c r="P19" i="7"/>
  <c r="X19" i="7"/>
  <c r="H38" i="7"/>
  <c r="P38" i="7"/>
  <c r="X38" i="7"/>
  <c r="I93" i="7"/>
  <c r="I102" i="7" s="1"/>
  <c r="Q93" i="7"/>
  <c r="Q102" i="7" s="1"/>
  <c r="E13" i="8"/>
  <c r="M13" i="8"/>
  <c r="U13" i="8"/>
  <c r="E19" i="8"/>
  <c r="M19" i="8"/>
  <c r="U19" i="8"/>
  <c r="E38" i="8"/>
  <c r="M38" i="8"/>
  <c r="U38" i="8"/>
  <c r="I93" i="8"/>
  <c r="I102" i="8" s="1"/>
  <c r="Q93" i="8"/>
  <c r="Q102" i="8" s="1"/>
  <c r="O13" i="6"/>
  <c r="K71" i="7"/>
  <c r="K82" i="7" s="1"/>
  <c r="S71" i="7"/>
  <c r="S82" i="7" s="1"/>
  <c r="F71" i="8"/>
  <c r="F82" i="8" s="1"/>
  <c r="N71" i="8"/>
  <c r="N82" i="8" s="1"/>
  <c r="V71" i="8"/>
  <c r="V82" i="8" s="1"/>
  <c r="G13" i="6"/>
  <c r="W13" i="6"/>
  <c r="F93" i="6"/>
  <c r="F102" i="6" s="1"/>
  <c r="N93" i="6"/>
  <c r="N102" i="6" s="1"/>
  <c r="V93" i="6"/>
  <c r="V102" i="6" s="1"/>
  <c r="J13" i="7"/>
  <c r="R13" i="7"/>
  <c r="J19" i="7"/>
  <c r="R19" i="7"/>
  <c r="J38" i="7"/>
  <c r="R38" i="7"/>
  <c r="K45" i="7"/>
  <c r="H51" i="7"/>
  <c r="P51" i="7"/>
  <c r="X51" i="7"/>
  <c r="L71" i="7"/>
  <c r="L82" i="7" s="1"/>
  <c r="T71" i="7"/>
  <c r="T82" i="7" s="1"/>
  <c r="K93" i="7"/>
  <c r="K102" i="7" s="1"/>
  <c r="S93" i="7"/>
  <c r="S102" i="7" s="1"/>
  <c r="G13" i="8"/>
  <c r="O13" i="8"/>
  <c r="W13" i="8"/>
  <c r="G19" i="8"/>
  <c r="O19" i="8"/>
  <c r="W19" i="8"/>
  <c r="G38" i="8"/>
  <c r="O38" i="8"/>
  <c r="W38" i="8"/>
  <c r="K51" i="8"/>
  <c r="S51" i="8"/>
  <c r="G71" i="8"/>
  <c r="G82" i="8" s="1"/>
  <c r="O71" i="8"/>
  <c r="O82" i="8" s="1"/>
  <c r="W71" i="8"/>
  <c r="W82" i="8" s="1"/>
  <c r="H45" i="6"/>
  <c r="P45" i="7"/>
  <c r="T51" i="8"/>
  <c r="H71" i="8"/>
  <c r="H82" i="8" s="1"/>
  <c r="P71" i="8"/>
  <c r="P82" i="8" s="1"/>
  <c r="X71" i="8"/>
  <c r="X82" i="8" s="1"/>
  <c r="L71" i="8"/>
  <c r="L82" i="8" s="1"/>
  <c r="T71" i="8"/>
  <c r="T82" i="8" s="1"/>
  <c r="L93" i="8"/>
  <c r="L102" i="8" s="1"/>
  <c r="T93" i="8"/>
  <c r="T102" i="8" s="1"/>
  <c r="T45" i="7"/>
  <c r="R45" i="7"/>
  <c r="K13" i="6"/>
  <c r="H51" i="8"/>
  <c r="P51" i="8"/>
  <c r="X51" i="8"/>
  <c r="E82" i="8"/>
  <c r="L71" i="6"/>
  <c r="L82" i="6" s="1"/>
  <c r="T71" i="6"/>
  <c r="T82" i="6" s="1"/>
  <c r="J93" i="6"/>
  <c r="J102" i="6" s="1"/>
  <c r="R93" i="6"/>
  <c r="R102" i="6" s="1"/>
  <c r="F13" i="7"/>
  <c r="N13" i="7"/>
  <c r="V13" i="7"/>
  <c r="F19" i="7"/>
  <c r="N19" i="7"/>
  <c r="V19" i="7"/>
  <c r="F38" i="7"/>
  <c r="N38" i="7"/>
  <c r="V38" i="7"/>
  <c r="J45" i="8"/>
  <c r="V51" i="8"/>
  <c r="J71" i="8"/>
  <c r="J82" i="8" s="1"/>
  <c r="R71" i="8"/>
  <c r="R82" i="8" s="1"/>
  <c r="K71" i="8"/>
  <c r="K82" i="8" s="1"/>
  <c r="S71" i="8"/>
  <c r="S82" i="8" s="1"/>
  <c r="J93" i="8"/>
  <c r="J102" i="8" s="1"/>
  <c r="R93" i="8"/>
  <c r="R102" i="8" s="1"/>
  <c r="Q45" i="6"/>
  <c r="H13" i="6"/>
  <c r="P13" i="6"/>
  <c r="X13" i="6"/>
  <c r="H19" i="6"/>
  <c r="P19" i="6"/>
  <c r="X19" i="6"/>
  <c r="H38" i="6"/>
  <c r="P38" i="6"/>
  <c r="X38" i="6"/>
  <c r="F71" i="6"/>
  <c r="F82" i="6" s="1"/>
  <c r="N71" i="6"/>
  <c r="N82" i="6" s="1"/>
  <c r="V71" i="6"/>
  <c r="V82" i="6" s="1"/>
  <c r="K93" i="8"/>
  <c r="K102" i="8" s="1"/>
  <c r="S93" i="8"/>
  <c r="S102" i="8" s="1"/>
  <c r="I13" i="6"/>
  <c r="Q13" i="6"/>
  <c r="I19" i="6"/>
  <c r="Q19" i="6"/>
  <c r="I38" i="6"/>
  <c r="Q38" i="6"/>
  <c r="F45" i="6"/>
  <c r="E93" i="6"/>
  <c r="E102" i="6" s="1"/>
  <c r="M93" i="6"/>
  <c r="M102" i="6" s="1"/>
  <c r="U93" i="6"/>
  <c r="U102" i="6" s="1"/>
  <c r="I13" i="7"/>
  <c r="Q13" i="7"/>
  <c r="I19" i="7"/>
  <c r="Q19" i="7"/>
  <c r="I38" i="7"/>
  <c r="Q38" i="7"/>
  <c r="H45" i="7"/>
  <c r="X45" i="7"/>
  <c r="L51" i="7"/>
  <c r="T51" i="7"/>
  <c r="H71" i="7"/>
  <c r="H82" i="7" s="1"/>
  <c r="P71" i="7"/>
  <c r="P82" i="7" s="1"/>
  <c r="X71" i="7"/>
  <c r="X82" i="7" s="1"/>
  <c r="J93" i="7"/>
  <c r="J102" i="7" s="1"/>
  <c r="R93" i="7"/>
  <c r="R102" i="7" s="1"/>
  <c r="F13" i="8"/>
  <c r="N13" i="8"/>
  <c r="V13" i="8"/>
  <c r="F19" i="8"/>
  <c r="N19" i="8"/>
  <c r="V19" i="8"/>
  <c r="F38" i="8"/>
  <c r="N38" i="8"/>
  <c r="V38" i="8"/>
  <c r="P51" i="6"/>
  <c r="X51" i="6"/>
  <c r="I51" i="7"/>
  <c r="Q51" i="7"/>
  <c r="E71" i="7"/>
  <c r="E82" i="7" s="1"/>
  <c r="M71" i="7"/>
  <c r="M82" i="7" s="1"/>
  <c r="U71" i="7"/>
  <c r="U82" i="7" s="1"/>
  <c r="O45" i="8"/>
  <c r="W45" i="8"/>
  <c r="S13" i="6"/>
  <c r="K19" i="6"/>
  <c r="S19" i="6"/>
  <c r="K38" i="6"/>
  <c r="S38" i="6"/>
  <c r="I45" i="6"/>
  <c r="E51" i="6"/>
  <c r="M51" i="6"/>
  <c r="U51" i="6"/>
  <c r="I71" i="6"/>
  <c r="I82" i="6" s="1"/>
  <c r="Q71" i="6"/>
  <c r="Q82" i="6" s="1"/>
  <c r="G93" i="6"/>
  <c r="G102" i="6" s="1"/>
  <c r="O93" i="6"/>
  <c r="O102" i="6" s="1"/>
  <c r="W93" i="6"/>
  <c r="W102" i="6" s="1"/>
  <c r="K13" i="7"/>
  <c r="S13" i="7"/>
  <c r="K19" i="7"/>
  <c r="S19" i="7"/>
  <c r="K38" i="7"/>
  <c r="S38" i="7"/>
  <c r="J45" i="7"/>
  <c r="F51" i="7"/>
  <c r="N51" i="7"/>
  <c r="V51" i="7"/>
  <c r="J71" i="7"/>
  <c r="J82" i="7" s="1"/>
  <c r="R71" i="7"/>
  <c r="R82" i="7" s="1"/>
  <c r="L93" i="7"/>
  <c r="L102" i="7" s="1"/>
  <c r="T93" i="7"/>
  <c r="T102" i="7" s="1"/>
  <c r="H13" i="8"/>
  <c r="P13" i="8"/>
  <c r="X13" i="8"/>
  <c r="H19" i="8"/>
  <c r="P19" i="8"/>
  <c r="X19" i="8"/>
  <c r="H38" i="8"/>
  <c r="P38" i="8"/>
  <c r="X38" i="8"/>
  <c r="L45" i="8"/>
  <c r="T45" i="8"/>
  <c r="E45" i="8"/>
  <c r="M45" i="8"/>
  <c r="U45" i="8"/>
  <c r="F45" i="8"/>
  <c r="N45" i="8"/>
  <c r="G45" i="8"/>
  <c r="L45" i="7"/>
  <c r="E45" i="7"/>
  <c r="M45" i="7"/>
  <c r="U45" i="7"/>
  <c r="F45" i="7"/>
  <c r="N45" i="7"/>
  <c r="V45" i="7"/>
  <c r="G45" i="7"/>
  <c r="J45" i="6"/>
  <c r="R45" i="6"/>
  <c r="L45" i="6"/>
  <c r="T45" i="6"/>
  <c r="E45" i="6"/>
  <c r="M45" i="6"/>
  <c r="U45" i="6"/>
  <c r="G45" i="6"/>
  <c r="O45" i="6"/>
  <c r="W45" i="6"/>
  <c r="A405" i="2"/>
  <c r="B405" i="2"/>
  <c r="C405" i="2"/>
  <c r="A406" i="2"/>
  <c r="B406" i="2"/>
  <c r="C406" i="2"/>
  <c r="A407" i="2"/>
  <c r="B407" i="2"/>
  <c r="C407" i="2"/>
  <c r="A408" i="2"/>
  <c r="B408" i="2"/>
  <c r="C408" i="2"/>
  <c r="A409" i="2"/>
  <c r="B409" i="2"/>
  <c r="C409" i="2"/>
  <c r="A410" i="2"/>
  <c r="B410" i="2"/>
  <c r="C410" i="2"/>
  <c r="A411" i="2"/>
  <c r="B411" i="2"/>
  <c r="C411" i="2"/>
  <c r="A412" i="2"/>
  <c r="B412" i="2"/>
  <c r="C412" i="2"/>
  <c r="A413" i="2"/>
  <c r="B413" i="2"/>
  <c r="C413" i="2"/>
  <c r="A414" i="2"/>
  <c r="B414" i="2"/>
  <c r="C414" i="2"/>
  <c r="A415" i="2"/>
  <c r="B415" i="2"/>
  <c r="C415" i="2"/>
  <c r="A416" i="2"/>
  <c r="B416" i="2"/>
  <c r="C416" i="2"/>
  <c r="A417" i="2"/>
  <c r="B417" i="2"/>
  <c r="C417" i="2"/>
  <c r="A418" i="2"/>
  <c r="B418" i="2"/>
  <c r="C418" i="2"/>
  <c r="A419" i="2"/>
  <c r="B419" i="2"/>
  <c r="C419" i="2"/>
  <c r="A420" i="2"/>
  <c r="B420" i="2"/>
  <c r="C420" i="2"/>
  <c r="A421" i="2"/>
  <c r="B421" i="2"/>
  <c r="C421" i="2"/>
  <c r="A422" i="2"/>
  <c r="B422" i="2"/>
  <c r="C422" i="2"/>
  <c r="A423" i="2"/>
  <c r="B423" i="2"/>
  <c r="C423" i="2"/>
  <c r="A424" i="2"/>
  <c r="B424" i="2"/>
  <c r="C424" i="2"/>
  <c r="A425" i="2"/>
  <c r="B425" i="2"/>
  <c r="C425" i="2"/>
  <c r="A426" i="2"/>
  <c r="B426" i="2"/>
  <c r="C426" i="2"/>
  <c r="A427" i="2"/>
  <c r="B427" i="2"/>
  <c r="C427" i="2"/>
  <c r="A428" i="2"/>
  <c r="B428" i="2"/>
  <c r="C428" i="2"/>
  <c r="A429" i="2"/>
  <c r="B429" i="2"/>
  <c r="C429" i="2"/>
  <c r="A430" i="2"/>
  <c r="B430" i="2"/>
  <c r="C430" i="2"/>
  <c r="A431" i="2"/>
  <c r="B431" i="2"/>
  <c r="C431" i="2"/>
  <c r="A432" i="2"/>
  <c r="B432" i="2"/>
  <c r="C432" i="2"/>
  <c r="A433" i="2"/>
  <c r="B433" i="2"/>
  <c r="C433" i="2"/>
  <c r="A434" i="2"/>
  <c r="B434" i="2"/>
  <c r="C434" i="2"/>
  <c r="A435" i="2"/>
  <c r="B435" i="2"/>
  <c r="C435" i="2"/>
  <c r="A436" i="2"/>
  <c r="B436" i="2"/>
  <c r="C436" i="2"/>
  <c r="A437" i="2"/>
  <c r="B437" i="2"/>
  <c r="C437" i="2"/>
  <c r="A438" i="2"/>
  <c r="B438" i="2"/>
  <c r="C438" i="2"/>
  <c r="A439" i="2"/>
  <c r="B439" i="2"/>
  <c r="C439" i="2"/>
  <c r="A440" i="2"/>
  <c r="B440" i="2"/>
  <c r="C440" i="2"/>
  <c r="A441" i="2"/>
  <c r="B441" i="2"/>
  <c r="C441" i="2"/>
  <c r="A442" i="2"/>
  <c r="B442" i="2"/>
  <c r="C442" i="2"/>
  <c r="A443" i="2"/>
  <c r="B443" i="2"/>
  <c r="C443" i="2"/>
  <c r="A444" i="2"/>
  <c r="B444" i="2"/>
  <c r="C444" i="2"/>
  <c r="A445" i="2"/>
  <c r="B445" i="2"/>
  <c r="C445" i="2"/>
  <c r="A446" i="2"/>
  <c r="B446" i="2"/>
  <c r="C446" i="2"/>
  <c r="A447" i="2"/>
  <c r="B447" i="2"/>
  <c r="C447" i="2"/>
  <c r="A448" i="2"/>
  <c r="B448" i="2"/>
  <c r="C448" i="2"/>
  <c r="A449" i="2"/>
  <c r="B449" i="2"/>
  <c r="C449" i="2"/>
  <c r="A450" i="2"/>
  <c r="B450" i="2"/>
  <c r="C450" i="2"/>
  <c r="A451" i="2"/>
  <c r="B451" i="2"/>
  <c r="C451" i="2"/>
  <c r="A452" i="2"/>
  <c r="B452" i="2"/>
  <c r="C452" i="2"/>
  <c r="A453" i="2"/>
  <c r="B453" i="2"/>
  <c r="C453" i="2"/>
  <c r="A454" i="2"/>
  <c r="B454" i="2"/>
  <c r="C454" i="2"/>
  <c r="A455" i="2"/>
  <c r="B455" i="2"/>
  <c r="C455" i="2"/>
  <c r="A456" i="2"/>
  <c r="B456" i="2"/>
  <c r="C456" i="2"/>
  <c r="A457" i="2"/>
  <c r="B457" i="2"/>
  <c r="C457" i="2"/>
  <c r="A458" i="2"/>
  <c r="B458" i="2"/>
  <c r="C458" i="2"/>
  <c r="A459" i="2"/>
  <c r="B459" i="2"/>
  <c r="C459" i="2"/>
  <c r="A460" i="2"/>
  <c r="B460" i="2"/>
  <c r="C460" i="2"/>
  <c r="A461" i="2"/>
  <c r="B461" i="2"/>
  <c r="C461" i="2"/>
  <c r="A462" i="2"/>
  <c r="B462" i="2"/>
  <c r="C462" i="2"/>
  <c r="A463" i="2"/>
  <c r="B463" i="2"/>
  <c r="C463" i="2"/>
  <c r="A464" i="2"/>
  <c r="B464" i="2"/>
  <c r="C464" i="2"/>
  <c r="A465" i="2"/>
  <c r="B465" i="2"/>
  <c r="C465" i="2"/>
  <c r="A466" i="2"/>
  <c r="B466" i="2"/>
  <c r="C466" i="2"/>
  <c r="A467" i="2"/>
  <c r="B467" i="2"/>
  <c r="C467" i="2"/>
  <c r="A468" i="2"/>
  <c r="B468" i="2"/>
  <c r="C468" i="2"/>
  <c r="A469" i="2"/>
  <c r="B469" i="2"/>
  <c r="C469" i="2"/>
  <c r="A470" i="2"/>
  <c r="B470" i="2"/>
  <c r="C470" i="2"/>
  <c r="A471" i="2"/>
  <c r="B471" i="2"/>
  <c r="C471" i="2"/>
  <c r="A472" i="2"/>
  <c r="B472" i="2"/>
  <c r="C472" i="2"/>
  <c r="A473" i="2"/>
  <c r="B473" i="2"/>
  <c r="C473" i="2"/>
  <c r="A474" i="2"/>
  <c r="B474" i="2"/>
  <c r="C474" i="2"/>
  <c r="A475" i="2"/>
  <c r="B475" i="2"/>
  <c r="C475" i="2"/>
  <c r="A476" i="2"/>
  <c r="B476" i="2"/>
  <c r="C476" i="2"/>
  <c r="A477" i="2"/>
  <c r="B477" i="2"/>
  <c r="C477" i="2"/>
  <c r="A478" i="2"/>
  <c r="B478" i="2"/>
  <c r="C478" i="2"/>
  <c r="A479" i="2"/>
  <c r="B479" i="2"/>
  <c r="C479" i="2"/>
  <c r="A480" i="2"/>
  <c r="B480" i="2"/>
  <c r="C480" i="2"/>
  <c r="A481" i="2"/>
  <c r="B481" i="2"/>
  <c r="C481" i="2"/>
  <c r="A482" i="2"/>
  <c r="B482" i="2"/>
  <c r="C482" i="2"/>
  <c r="A483" i="2"/>
  <c r="B483" i="2"/>
  <c r="C483" i="2"/>
  <c r="A484" i="2"/>
  <c r="B484" i="2"/>
  <c r="C484" i="2"/>
  <c r="A485" i="2"/>
  <c r="B485" i="2"/>
  <c r="C485" i="2"/>
  <c r="A486" i="2"/>
  <c r="B486" i="2"/>
  <c r="C486" i="2"/>
  <c r="A487" i="2"/>
  <c r="B487" i="2"/>
  <c r="C487" i="2"/>
  <c r="A488" i="2"/>
  <c r="B488" i="2"/>
  <c r="C488" i="2"/>
  <c r="A489" i="2"/>
  <c r="B489" i="2"/>
  <c r="C489" i="2"/>
  <c r="A490" i="2"/>
  <c r="B490" i="2"/>
  <c r="C490" i="2"/>
  <c r="A491" i="2"/>
  <c r="B491" i="2"/>
  <c r="C491" i="2"/>
  <c r="A492" i="2"/>
  <c r="B492" i="2"/>
  <c r="C492" i="2"/>
  <c r="A493" i="2"/>
  <c r="B493" i="2"/>
  <c r="C493" i="2"/>
  <c r="A494" i="2"/>
  <c r="B494" i="2"/>
  <c r="C494" i="2"/>
  <c r="A495" i="2"/>
  <c r="B495" i="2"/>
  <c r="C495" i="2"/>
  <c r="A496" i="2"/>
  <c r="B496" i="2"/>
  <c r="C496" i="2"/>
  <c r="A497" i="2"/>
  <c r="B497" i="2"/>
  <c r="C497" i="2"/>
  <c r="A498" i="2"/>
  <c r="B498" i="2"/>
  <c r="C498" i="2"/>
  <c r="A499" i="2"/>
  <c r="B499" i="2"/>
  <c r="C499" i="2"/>
  <c r="A500" i="2"/>
  <c r="B500" i="2"/>
  <c r="C500" i="2"/>
  <c r="A501" i="2"/>
  <c r="B501" i="2"/>
  <c r="C501" i="2"/>
  <c r="A502" i="2"/>
  <c r="B502" i="2"/>
  <c r="C502" i="2"/>
  <c r="A503" i="2"/>
  <c r="B503" i="2"/>
  <c r="C503" i="2"/>
  <c r="A504" i="2"/>
  <c r="B504" i="2"/>
  <c r="C504" i="2"/>
  <c r="A505" i="2"/>
  <c r="B505" i="2"/>
  <c r="C505" i="2"/>
  <c r="A506" i="2"/>
  <c r="B506" i="2"/>
  <c r="C506" i="2"/>
  <c r="A507" i="2"/>
  <c r="B507" i="2"/>
  <c r="C507" i="2"/>
  <c r="A508" i="2"/>
  <c r="B508" i="2"/>
  <c r="C508" i="2"/>
  <c r="A509" i="2"/>
  <c r="B509" i="2"/>
  <c r="C509" i="2"/>
  <c r="A510" i="2"/>
  <c r="B510" i="2"/>
  <c r="C510" i="2"/>
  <c r="A511" i="2"/>
  <c r="B511" i="2"/>
  <c r="C511" i="2"/>
  <c r="A512" i="2"/>
  <c r="B512" i="2"/>
  <c r="C512" i="2"/>
  <c r="A513" i="2"/>
  <c r="B513" i="2"/>
  <c r="C513" i="2"/>
  <c r="A514" i="2"/>
  <c r="B514" i="2"/>
  <c r="C514" i="2"/>
  <c r="A515" i="2"/>
  <c r="B515" i="2"/>
  <c r="C515" i="2"/>
  <c r="A516" i="2"/>
  <c r="B516" i="2"/>
  <c r="C516" i="2"/>
  <c r="A517" i="2"/>
  <c r="B517" i="2"/>
  <c r="C517" i="2"/>
  <c r="A518" i="2"/>
  <c r="B518" i="2"/>
  <c r="C518" i="2"/>
  <c r="A519" i="2"/>
  <c r="B519" i="2"/>
  <c r="C519" i="2"/>
  <c r="A520" i="2"/>
  <c r="B520" i="2"/>
  <c r="C520" i="2"/>
  <c r="A521" i="2"/>
  <c r="B521" i="2"/>
  <c r="C521" i="2"/>
  <c r="A522" i="2"/>
  <c r="B522" i="2"/>
  <c r="C522" i="2"/>
  <c r="A523" i="2"/>
  <c r="B523" i="2"/>
  <c r="C523" i="2"/>
  <c r="A524" i="2"/>
  <c r="B524" i="2"/>
  <c r="C524" i="2"/>
  <c r="A525" i="2"/>
  <c r="B525" i="2"/>
  <c r="C525" i="2"/>
  <c r="A526" i="2"/>
  <c r="B526" i="2"/>
  <c r="C526" i="2"/>
  <c r="A527" i="2"/>
  <c r="B527" i="2"/>
  <c r="C527" i="2"/>
  <c r="A528" i="2"/>
  <c r="B528" i="2"/>
  <c r="C528" i="2"/>
  <c r="A529" i="2"/>
  <c r="B529" i="2"/>
  <c r="C529" i="2"/>
  <c r="A530" i="2"/>
  <c r="B530" i="2"/>
  <c r="C530" i="2"/>
  <c r="A531" i="2"/>
  <c r="B531" i="2"/>
  <c r="C531" i="2"/>
  <c r="A532" i="2"/>
  <c r="B532" i="2"/>
  <c r="C532" i="2"/>
  <c r="A533" i="2"/>
  <c r="B533" i="2"/>
  <c r="C533" i="2"/>
  <c r="A534" i="2"/>
  <c r="B534" i="2"/>
  <c r="C534" i="2"/>
  <c r="A535" i="2"/>
  <c r="B535" i="2"/>
  <c r="C535" i="2"/>
  <c r="A536" i="2"/>
  <c r="B536" i="2"/>
  <c r="C536" i="2"/>
  <c r="A537" i="2"/>
  <c r="B537" i="2"/>
  <c r="C537" i="2"/>
  <c r="A538" i="2"/>
  <c r="B538" i="2"/>
  <c r="C538" i="2"/>
  <c r="A539" i="2"/>
  <c r="B539" i="2"/>
  <c r="C539" i="2"/>
  <c r="A540" i="2"/>
  <c r="B540" i="2"/>
  <c r="C540" i="2"/>
  <c r="A541" i="2"/>
  <c r="B541" i="2"/>
  <c r="C541" i="2"/>
  <c r="A542" i="2"/>
  <c r="B542" i="2"/>
  <c r="C542" i="2"/>
  <c r="A543" i="2"/>
  <c r="B543" i="2"/>
  <c r="C543" i="2"/>
  <c r="A544" i="2"/>
  <c r="B544" i="2"/>
  <c r="C544" i="2"/>
  <c r="A545" i="2"/>
  <c r="B545" i="2"/>
  <c r="C545" i="2"/>
  <c r="A546" i="2"/>
  <c r="B546" i="2"/>
  <c r="C546" i="2"/>
  <c r="A547" i="2"/>
  <c r="B547" i="2"/>
  <c r="C547" i="2"/>
  <c r="A548" i="2"/>
  <c r="B548" i="2"/>
  <c r="C548" i="2"/>
  <c r="A549" i="2"/>
  <c r="B549" i="2"/>
  <c r="C549" i="2"/>
  <c r="A550" i="2"/>
  <c r="B550" i="2"/>
  <c r="C550" i="2"/>
  <c r="A551" i="2"/>
  <c r="B551" i="2"/>
  <c r="C551" i="2"/>
  <c r="A552" i="2"/>
  <c r="B552" i="2"/>
  <c r="C552" i="2"/>
  <c r="A553" i="2"/>
  <c r="B553" i="2"/>
  <c r="C553" i="2"/>
  <c r="A554" i="2"/>
  <c r="B554" i="2"/>
  <c r="C554" i="2"/>
  <c r="A555" i="2"/>
  <c r="B555" i="2"/>
  <c r="C555" i="2"/>
  <c r="A556" i="2"/>
  <c r="B556" i="2"/>
  <c r="C556" i="2"/>
  <c r="A557" i="2"/>
  <c r="B557" i="2"/>
  <c r="C557" i="2"/>
  <c r="A558" i="2"/>
  <c r="B558" i="2"/>
  <c r="C558" i="2"/>
  <c r="A559" i="2"/>
  <c r="B559" i="2"/>
  <c r="C559" i="2"/>
  <c r="A560" i="2"/>
  <c r="B560" i="2"/>
  <c r="C560" i="2"/>
  <c r="A561" i="2"/>
  <c r="B561" i="2"/>
  <c r="C561" i="2"/>
  <c r="A562" i="2"/>
  <c r="B562" i="2"/>
  <c r="C562" i="2"/>
  <c r="A563" i="2"/>
  <c r="B563" i="2"/>
  <c r="C563" i="2"/>
  <c r="A564" i="2"/>
  <c r="B564" i="2"/>
  <c r="C564" i="2"/>
  <c r="A565" i="2"/>
  <c r="B565" i="2"/>
  <c r="C565" i="2"/>
  <c r="A566" i="2"/>
  <c r="B566" i="2"/>
  <c r="C566" i="2"/>
  <c r="A567" i="2"/>
  <c r="B567" i="2"/>
  <c r="C567" i="2"/>
  <c r="A568" i="2"/>
  <c r="B568" i="2"/>
  <c r="C568" i="2"/>
  <c r="A569" i="2"/>
  <c r="B569" i="2"/>
  <c r="C569" i="2"/>
  <c r="A570" i="2"/>
  <c r="B570" i="2"/>
  <c r="C570" i="2"/>
  <c r="A571" i="2"/>
  <c r="B571" i="2"/>
  <c r="C571" i="2"/>
  <c r="A572" i="2"/>
  <c r="B572" i="2"/>
  <c r="C572" i="2"/>
  <c r="A573" i="2"/>
  <c r="B573" i="2"/>
  <c r="C573" i="2"/>
  <c r="A574" i="2"/>
  <c r="B574" i="2"/>
  <c r="C574" i="2"/>
  <c r="A575" i="2"/>
  <c r="B575" i="2"/>
  <c r="C575" i="2"/>
  <c r="A576" i="2"/>
  <c r="B576" i="2"/>
  <c r="C576" i="2"/>
  <c r="A577" i="2"/>
  <c r="B577" i="2"/>
  <c r="C577" i="2"/>
  <c r="A578" i="2"/>
  <c r="B578" i="2"/>
  <c r="C578" i="2"/>
  <c r="A579" i="2"/>
  <c r="B579" i="2"/>
  <c r="C579" i="2"/>
  <c r="A580" i="2"/>
  <c r="B580" i="2"/>
  <c r="C580" i="2"/>
  <c r="A581" i="2"/>
  <c r="B581" i="2"/>
  <c r="C581" i="2"/>
  <c r="A582" i="2"/>
  <c r="B582" i="2"/>
  <c r="C582" i="2"/>
  <c r="A583" i="2"/>
  <c r="B583" i="2"/>
  <c r="C583" i="2"/>
  <c r="A584" i="2"/>
  <c r="B584" i="2"/>
  <c r="C584" i="2"/>
  <c r="A585" i="2"/>
  <c r="B585" i="2"/>
  <c r="C585" i="2"/>
  <c r="A586" i="2"/>
  <c r="B586" i="2"/>
  <c r="C586" i="2"/>
  <c r="A587" i="2"/>
  <c r="B587" i="2"/>
  <c r="C587" i="2"/>
  <c r="A588" i="2"/>
  <c r="B588" i="2"/>
  <c r="C588" i="2"/>
  <c r="A589" i="2"/>
  <c r="B589" i="2"/>
  <c r="C589" i="2"/>
  <c r="A590" i="2"/>
  <c r="B590" i="2"/>
  <c r="C590" i="2"/>
  <c r="A591" i="2"/>
  <c r="B591" i="2"/>
  <c r="C591" i="2"/>
  <c r="A592" i="2"/>
  <c r="B592" i="2"/>
  <c r="C592" i="2"/>
  <c r="A593" i="2"/>
  <c r="B593" i="2"/>
  <c r="C593" i="2"/>
  <c r="A594" i="2"/>
  <c r="B594" i="2"/>
  <c r="C594" i="2"/>
  <c r="A595" i="2"/>
  <c r="B595" i="2"/>
  <c r="C595" i="2"/>
  <c r="A596" i="2"/>
  <c r="B596" i="2"/>
  <c r="C596" i="2"/>
  <c r="A597" i="2"/>
  <c r="B597" i="2"/>
  <c r="C597" i="2"/>
  <c r="A598" i="2"/>
  <c r="B598" i="2"/>
  <c r="C598" i="2"/>
  <c r="A599" i="2"/>
  <c r="B599" i="2"/>
  <c r="C599" i="2"/>
  <c r="A600" i="2"/>
  <c r="B600" i="2"/>
  <c r="C600" i="2"/>
  <c r="A601" i="2"/>
  <c r="B601" i="2"/>
  <c r="C601" i="2"/>
  <c r="A602" i="2"/>
  <c r="B602" i="2"/>
  <c r="C602" i="2"/>
  <c r="A603" i="2"/>
  <c r="B603" i="2"/>
  <c r="C603" i="2"/>
  <c r="A404" i="2"/>
  <c r="B404" i="2"/>
  <c r="C404" i="2"/>
  <c r="S53" i="8" l="1"/>
  <c r="S84" i="8" s="1"/>
  <c r="K53" i="8"/>
  <c r="K84" i="8" s="1"/>
  <c r="K100" i="8" s="1"/>
  <c r="T53" i="8"/>
  <c r="T84" i="8" s="1"/>
  <c r="L53" i="8"/>
  <c r="L84" i="8" s="1"/>
  <c r="G53" i="6"/>
  <c r="G84" i="6" s="1"/>
  <c r="L53" i="6"/>
  <c r="L84" i="6" s="1"/>
  <c r="L95" i="6" s="1"/>
  <c r="J53" i="6"/>
  <c r="J84" i="6" s="1"/>
  <c r="J95" i="6" s="1"/>
  <c r="T53" i="7"/>
  <c r="T84" i="7" s="1"/>
  <c r="M53" i="7"/>
  <c r="M84" i="7" s="1"/>
  <c r="R53" i="7"/>
  <c r="R84" i="7" s="1"/>
  <c r="T53" i="6"/>
  <c r="T84" i="6" s="1"/>
  <c r="T104" i="6" s="1"/>
  <c r="R53" i="6"/>
  <c r="R84" i="6" s="1"/>
  <c r="L53" i="7"/>
  <c r="L84" i="7" s="1"/>
  <c r="O53" i="6"/>
  <c r="O84" i="6" s="1"/>
  <c r="O100" i="6" s="1"/>
  <c r="E53" i="7"/>
  <c r="E84" i="7" s="1"/>
  <c r="E99" i="7" s="1"/>
  <c r="U53" i="8"/>
  <c r="U84" i="8" s="1"/>
  <c r="W53" i="6"/>
  <c r="W84" i="6" s="1"/>
  <c r="Q53" i="8"/>
  <c r="Q84" i="8" s="1"/>
  <c r="Q100" i="8" s="1"/>
  <c r="U53" i="7"/>
  <c r="U84" i="7" s="1"/>
  <c r="U99" i="7" s="1"/>
  <c r="I53" i="8"/>
  <c r="I84" i="8" s="1"/>
  <c r="O53" i="8"/>
  <c r="O84" i="8" s="1"/>
  <c r="S53" i="7"/>
  <c r="S84" i="7" s="1"/>
  <c r="K53" i="7"/>
  <c r="K84" i="7" s="1"/>
  <c r="P53" i="6"/>
  <c r="P84" i="6" s="1"/>
  <c r="P104" i="6" s="1"/>
  <c r="M53" i="8"/>
  <c r="M84" i="8" s="1"/>
  <c r="M95" i="8" s="1"/>
  <c r="W53" i="7"/>
  <c r="W84" i="7" s="1"/>
  <c r="W99" i="7" s="1"/>
  <c r="O53" i="7"/>
  <c r="O84" i="7" s="1"/>
  <c r="O100" i="7" s="1"/>
  <c r="G53" i="7"/>
  <c r="G84" i="7" s="1"/>
  <c r="G104" i="7" s="1"/>
  <c r="S53" i="6"/>
  <c r="S84" i="6" s="1"/>
  <c r="S104" i="6" s="1"/>
  <c r="I53" i="6"/>
  <c r="I84" i="6" s="1"/>
  <c r="K53" i="6"/>
  <c r="K84" i="6" s="1"/>
  <c r="K104" i="6" s="1"/>
  <c r="X53" i="6"/>
  <c r="X84" i="6" s="1"/>
  <c r="X104" i="6" s="1"/>
  <c r="N53" i="8"/>
  <c r="N84" i="8" s="1"/>
  <c r="N104" i="8" s="1"/>
  <c r="R53" i="8"/>
  <c r="R84" i="8" s="1"/>
  <c r="R104" i="8" s="1"/>
  <c r="J53" i="8"/>
  <c r="J84" i="8" s="1"/>
  <c r="J99" i="8" s="1"/>
  <c r="V53" i="8"/>
  <c r="V84" i="8" s="1"/>
  <c r="V99" i="8" s="1"/>
  <c r="F53" i="8"/>
  <c r="F84" i="8" s="1"/>
  <c r="Q53" i="6"/>
  <c r="Q84" i="6" s="1"/>
  <c r="W53" i="8"/>
  <c r="W84" i="8" s="1"/>
  <c r="J53" i="7"/>
  <c r="J84" i="7" s="1"/>
  <c r="E53" i="8"/>
  <c r="E84" i="8" s="1"/>
  <c r="E104" i="8" s="1"/>
  <c r="H53" i="7"/>
  <c r="H84" i="7" s="1"/>
  <c r="G53" i="8"/>
  <c r="G84" i="8" s="1"/>
  <c r="G104" i="8" s="1"/>
  <c r="U53" i="6"/>
  <c r="U84" i="6" s="1"/>
  <c r="U99" i="6" s="1"/>
  <c r="V53" i="6"/>
  <c r="V84" i="6" s="1"/>
  <c r="M53" i="6"/>
  <c r="M84" i="6" s="1"/>
  <c r="M100" i="6" s="1"/>
  <c r="F53" i="7"/>
  <c r="F84" i="7" s="1"/>
  <c r="E53" i="6"/>
  <c r="E84" i="6" s="1"/>
  <c r="E95" i="6" s="1"/>
  <c r="F53" i="6"/>
  <c r="F84" i="6" s="1"/>
  <c r="P53" i="7"/>
  <c r="P84" i="7" s="1"/>
  <c r="N53" i="6"/>
  <c r="N84" i="6" s="1"/>
  <c r="N104" i="6" s="1"/>
  <c r="X53" i="7"/>
  <c r="X84" i="7" s="1"/>
  <c r="X104" i="7" s="1"/>
  <c r="H53" i="6"/>
  <c r="H84" i="6" s="1"/>
  <c r="H99" i="6" s="1"/>
  <c r="X53" i="8"/>
  <c r="X84" i="8" s="1"/>
  <c r="P53" i="8"/>
  <c r="P84" i="8" s="1"/>
  <c r="Q53" i="7"/>
  <c r="Q84" i="7" s="1"/>
  <c r="V53" i="7"/>
  <c r="V84" i="7" s="1"/>
  <c r="H53" i="8"/>
  <c r="H84" i="8" s="1"/>
  <c r="I53" i="7"/>
  <c r="I84" i="7" s="1"/>
  <c r="N53" i="7"/>
  <c r="N84" i="7" s="1"/>
  <c r="A205" i="2"/>
  <c r="B205" i="2"/>
  <c r="C205" i="2"/>
  <c r="A206" i="2"/>
  <c r="B206" i="2"/>
  <c r="C206" i="2"/>
  <c r="A207" i="2"/>
  <c r="B207" i="2"/>
  <c r="C207" i="2"/>
  <c r="A208" i="2"/>
  <c r="B208" i="2"/>
  <c r="C208" i="2"/>
  <c r="A209" i="2"/>
  <c r="B209" i="2"/>
  <c r="C209" i="2"/>
  <c r="A210" i="2"/>
  <c r="B210" i="2"/>
  <c r="C210" i="2"/>
  <c r="A211" i="2"/>
  <c r="B211" i="2"/>
  <c r="C211" i="2"/>
  <c r="A212" i="2"/>
  <c r="B212" i="2"/>
  <c r="C212" i="2"/>
  <c r="A213" i="2"/>
  <c r="B213" i="2"/>
  <c r="C213" i="2"/>
  <c r="A214" i="2"/>
  <c r="B214" i="2"/>
  <c r="C214" i="2"/>
  <c r="A215" i="2"/>
  <c r="B215" i="2"/>
  <c r="C215" i="2"/>
  <c r="A216" i="2"/>
  <c r="B216" i="2"/>
  <c r="C216" i="2"/>
  <c r="A217" i="2"/>
  <c r="B217" i="2"/>
  <c r="C217" i="2"/>
  <c r="A218" i="2"/>
  <c r="B218" i="2"/>
  <c r="C218" i="2"/>
  <c r="A219" i="2"/>
  <c r="B219" i="2"/>
  <c r="C219" i="2"/>
  <c r="A220" i="2"/>
  <c r="B220" i="2"/>
  <c r="C220" i="2"/>
  <c r="A221" i="2"/>
  <c r="B221" i="2"/>
  <c r="C221" i="2"/>
  <c r="A222" i="2"/>
  <c r="B222" i="2"/>
  <c r="C222" i="2"/>
  <c r="A223" i="2"/>
  <c r="B223" i="2"/>
  <c r="C223" i="2"/>
  <c r="A224" i="2"/>
  <c r="B224" i="2"/>
  <c r="C224" i="2"/>
  <c r="A225" i="2"/>
  <c r="B225" i="2"/>
  <c r="C225" i="2"/>
  <c r="A226" i="2"/>
  <c r="B226" i="2"/>
  <c r="C226" i="2"/>
  <c r="A227" i="2"/>
  <c r="B227" i="2"/>
  <c r="C227" i="2"/>
  <c r="A228" i="2"/>
  <c r="B228" i="2"/>
  <c r="C228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A239" i="2"/>
  <c r="B239" i="2"/>
  <c r="C239" i="2"/>
  <c r="A240" i="2"/>
  <c r="B240" i="2"/>
  <c r="C240" i="2"/>
  <c r="A241" i="2"/>
  <c r="B241" i="2"/>
  <c r="C241" i="2"/>
  <c r="A242" i="2"/>
  <c r="B242" i="2"/>
  <c r="C242" i="2"/>
  <c r="A243" i="2"/>
  <c r="B243" i="2"/>
  <c r="C243" i="2"/>
  <c r="A244" i="2"/>
  <c r="B244" i="2"/>
  <c r="C244" i="2"/>
  <c r="A245" i="2"/>
  <c r="B245" i="2"/>
  <c r="C245" i="2"/>
  <c r="A246" i="2"/>
  <c r="B246" i="2"/>
  <c r="C246" i="2"/>
  <c r="A247" i="2"/>
  <c r="B247" i="2"/>
  <c r="C247" i="2"/>
  <c r="A248" i="2"/>
  <c r="B248" i="2"/>
  <c r="C248" i="2"/>
  <c r="A249" i="2"/>
  <c r="B249" i="2"/>
  <c r="C249" i="2"/>
  <c r="A250" i="2"/>
  <c r="B250" i="2"/>
  <c r="C250" i="2"/>
  <c r="A251" i="2"/>
  <c r="B251" i="2"/>
  <c r="C251" i="2"/>
  <c r="A252" i="2"/>
  <c r="B252" i="2"/>
  <c r="C252" i="2"/>
  <c r="A253" i="2"/>
  <c r="B253" i="2"/>
  <c r="C253" i="2"/>
  <c r="A254" i="2"/>
  <c r="B254" i="2"/>
  <c r="C254" i="2"/>
  <c r="A255" i="2"/>
  <c r="B255" i="2"/>
  <c r="C255" i="2"/>
  <c r="A256" i="2"/>
  <c r="B256" i="2"/>
  <c r="C256" i="2"/>
  <c r="A257" i="2"/>
  <c r="B257" i="2"/>
  <c r="C257" i="2"/>
  <c r="A258" i="2"/>
  <c r="B258" i="2"/>
  <c r="C258" i="2"/>
  <c r="A259" i="2"/>
  <c r="B259" i="2"/>
  <c r="C259" i="2"/>
  <c r="A260" i="2"/>
  <c r="B260" i="2"/>
  <c r="C260" i="2"/>
  <c r="A261" i="2"/>
  <c r="B261" i="2"/>
  <c r="C261" i="2"/>
  <c r="A262" i="2"/>
  <c r="B262" i="2"/>
  <c r="C262" i="2"/>
  <c r="A263" i="2"/>
  <c r="B263" i="2"/>
  <c r="C263" i="2"/>
  <c r="A264" i="2"/>
  <c r="B264" i="2"/>
  <c r="C264" i="2"/>
  <c r="A265" i="2"/>
  <c r="B265" i="2"/>
  <c r="C265" i="2"/>
  <c r="A266" i="2"/>
  <c r="B266" i="2"/>
  <c r="C266" i="2"/>
  <c r="A267" i="2"/>
  <c r="B267" i="2"/>
  <c r="C267" i="2"/>
  <c r="A268" i="2"/>
  <c r="B268" i="2"/>
  <c r="C268" i="2"/>
  <c r="A269" i="2"/>
  <c r="B269" i="2"/>
  <c r="C269" i="2"/>
  <c r="A270" i="2"/>
  <c r="B270" i="2"/>
  <c r="C270" i="2"/>
  <c r="A271" i="2"/>
  <c r="B271" i="2"/>
  <c r="C271" i="2"/>
  <c r="A272" i="2"/>
  <c r="B272" i="2"/>
  <c r="C272" i="2"/>
  <c r="A273" i="2"/>
  <c r="B273" i="2"/>
  <c r="C273" i="2"/>
  <c r="A274" i="2"/>
  <c r="B274" i="2"/>
  <c r="C274" i="2"/>
  <c r="A275" i="2"/>
  <c r="B275" i="2"/>
  <c r="C275" i="2"/>
  <c r="A276" i="2"/>
  <c r="B276" i="2"/>
  <c r="C276" i="2"/>
  <c r="A277" i="2"/>
  <c r="B277" i="2"/>
  <c r="C277" i="2"/>
  <c r="A278" i="2"/>
  <c r="B278" i="2"/>
  <c r="C278" i="2"/>
  <c r="A279" i="2"/>
  <c r="B279" i="2"/>
  <c r="C279" i="2"/>
  <c r="A280" i="2"/>
  <c r="B280" i="2"/>
  <c r="C280" i="2"/>
  <c r="A281" i="2"/>
  <c r="B281" i="2"/>
  <c r="C281" i="2"/>
  <c r="A282" i="2"/>
  <c r="B282" i="2"/>
  <c r="C282" i="2"/>
  <c r="A283" i="2"/>
  <c r="B283" i="2"/>
  <c r="C283" i="2"/>
  <c r="A284" i="2"/>
  <c r="B284" i="2"/>
  <c r="C284" i="2"/>
  <c r="A285" i="2"/>
  <c r="B285" i="2"/>
  <c r="C285" i="2"/>
  <c r="A286" i="2"/>
  <c r="B286" i="2"/>
  <c r="C286" i="2"/>
  <c r="A287" i="2"/>
  <c r="B287" i="2"/>
  <c r="C287" i="2"/>
  <c r="A288" i="2"/>
  <c r="B288" i="2"/>
  <c r="C288" i="2"/>
  <c r="A289" i="2"/>
  <c r="B289" i="2"/>
  <c r="C289" i="2"/>
  <c r="A290" i="2"/>
  <c r="B290" i="2"/>
  <c r="C290" i="2"/>
  <c r="A291" i="2"/>
  <c r="B291" i="2"/>
  <c r="C291" i="2"/>
  <c r="A292" i="2"/>
  <c r="B292" i="2"/>
  <c r="C292" i="2"/>
  <c r="A293" i="2"/>
  <c r="B293" i="2"/>
  <c r="C293" i="2"/>
  <c r="A294" i="2"/>
  <c r="B294" i="2"/>
  <c r="C294" i="2"/>
  <c r="A295" i="2"/>
  <c r="B295" i="2"/>
  <c r="C295" i="2"/>
  <c r="A296" i="2"/>
  <c r="B296" i="2"/>
  <c r="C296" i="2"/>
  <c r="A297" i="2"/>
  <c r="B297" i="2"/>
  <c r="C297" i="2"/>
  <c r="A298" i="2"/>
  <c r="B298" i="2"/>
  <c r="C298" i="2"/>
  <c r="A299" i="2"/>
  <c r="B299" i="2"/>
  <c r="C299" i="2"/>
  <c r="A300" i="2"/>
  <c r="B300" i="2"/>
  <c r="C300" i="2"/>
  <c r="A301" i="2"/>
  <c r="B301" i="2"/>
  <c r="C301" i="2"/>
  <c r="A302" i="2"/>
  <c r="B302" i="2"/>
  <c r="C302" i="2"/>
  <c r="A303" i="2"/>
  <c r="B303" i="2"/>
  <c r="C303" i="2"/>
  <c r="A304" i="2"/>
  <c r="B304" i="2"/>
  <c r="C304" i="2"/>
  <c r="A305" i="2"/>
  <c r="B305" i="2"/>
  <c r="C305" i="2"/>
  <c r="A306" i="2"/>
  <c r="B306" i="2"/>
  <c r="C306" i="2"/>
  <c r="A307" i="2"/>
  <c r="B307" i="2"/>
  <c r="C307" i="2"/>
  <c r="A308" i="2"/>
  <c r="B308" i="2"/>
  <c r="C308" i="2"/>
  <c r="A309" i="2"/>
  <c r="B309" i="2"/>
  <c r="C309" i="2"/>
  <c r="A310" i="2"/>
  <c r="B310" i="2"/>
  <c r="C310" i="2"/>
  <c r="A311" i="2"/>
  <c r="B311" i="2"/>
  <c r="C311" i="2"/>
  <c r="A312" i="2"/>
  <c r="B312" i="2"/>
  <c r="C312" i="2"/>
  <c r="A313" i="2"/>
  <c r="B313" i="2"/>
  <c r="C313" i="2"/>
  <c r="A314" i="2"/>
  <c r="B314" i="2"/>
  <c r="C314" i="2"/>
  <c r="A315" i="2"/>
  <c r="B315" i="2"/>
  <c r="C315" i="2"/>
  <c r="A316" i="2"/>
  <c r="B316" i="2"/>
  <c r="C316" i="2"/>
  <c r="A317" i="2"/>
  <c r="B317" i="2"/>
  <c r="C317" i="2"/>
  <c r="A318" i="2"/>
  <c r="B318" i="2"/>
  <c r="C318" i="2"/>
  <c r="A319" i="2"/>
  <c r="B319" i="2"/>
  <c r="C319" i="2"/>
  <c r="A320" i="2"/>
  <c r="B320" i="2"/>
  <c r="C320" i="2"/>
  <c r="A321" i="2"/>
  <c r="B321" i="2"/>
  <c r="C321" i="2"/>
  <c r="A322" i="2"/>
  <c r="B322" i="2"/>
  <c r="C322" i="2"/>
  <c r="A323" i="2"/>
  <c r="B323" i="2"/>
  <c r="C323" i="2"/>
  <c r="A324" i="2"/>
  <c r="B324" i="2"/>
  <c r="C324" i="2"/>
  <c r="A325" i="2"/>
  <c r="B325" i="2"/>
  <c r="C325" i="2"/>
  <c r="A326" i="2"/>
  <c r="B326" i="2"/>
  <c r="C326" i="2"/>
  <c r="A327" i="2"/>
  <c r="B327" i="2"/>
  <c r="C327" i="2"/>
  <c r="A328" i="2"/>
  <c r="B328" i="2"/>
  <c r="C328" i="2"/>
  <c r="A329" i="2"/>
  <c r="B329" i="2"/>
  <c r="C329" i="2"/>
  <c r="A330" i="2"/>
  <c r="B330" i="2"/>
  <c r="C330" i="2"/>
  <c r="A331" i="2"/>
  <c r="B331" i="2"/>
  <c r="C331" i="2"/>
  <c r="A332" i="2"/>
  <c r="B332" i="2"/>
  <c r="C332" i="2"/>
  <c r="A333" i="2"/>
  <c r="B333" i="2"/>
  <c r="C333" i="2"/>
  <c r="A334" i="2"/>
  <c r="B334" i="2"/>
  <c r="C334" i="2"/>
  <c r="A335" i="2"/>
  <c r="B335" i="2"/>
  <c r="C335" i="2"/>
  <c r="A336" i="2"/>
  <c r="B336" i="2"/>
  <c r="C336" i="2"/>
  <c r="A337" i="2"/>
  <c r="B337" i="2"/>
  <c r="C337" i="2"/>
  <c r="A338" i="2"/>
  <c r="B338" i="2"/>
  <c r="C338" i="2"/>
  <c r="A339" i="2"/>
  <c r="B339" i="2"/>
  <c r="C339" i="2"/>
  <c r="A340" i="2"/>
  <c r="B340" i="2"/>
  <c r="C340" i="2"/>
  <c r="A341" i="2"/>
  <c r="B341" i="2"/>
  <c r="C341" i="2"/>
  <c r="A342" i="2"/>
  <c r="B342" i="2"/>
  <c r="C342" i="2"/>
  <c r="A343" i="2"/>
  <c r="B343" i="2"/>
  <c r="C343" i="2"/>
  <c r="A344" i="2"/>
  <c r="B344" i="2"/>
  <c r="C344" i="2"/>
  <c r="A345" i="2"/>
  <c r="B345" i="2"/>
  <c r="C345" i="2"/>
  <c r="A346" i="2"/>
  <c r="B346" i="2"/>
  <c r="C346" i="2"/>
  <c r="A347" i="2"/>
  <c r="B347" i="2"/>
  <c r="C347" i="2"/>
  <c r="A348" i="2"/>
  <c r="B348" i="2"/>
  <c r="C348" i="2"/>
  <c r="A349" i="2"/>
  <c r="B349" i="2"/>
  <c r="C349" i="2"/>
  <c r="A350" i="2"/>
  <c r="B350" i="2"/>
  <c r="C350" i="2"/>
  <c r="A351" i="2"/>
  <c r="B351" i="2"/>
  <c r="C351" i="2"/>
  <c r="A352" i="2"/>
  <c r="B352" i="2"/>
  <c r="C352" i="2"/>
  <c r="A353" i="2"/>
  <c r="B353" i="2"/>
  <c r="C353" i="2"/>
  <c r="A354" i="2"/>
  <c r="B354" i="2"/>
  <c r="C354" i="2"/>
  <c r="A355" i="2"/>
  <c r="B355" i="2"/>
  <c r="C355" i="2"/>
  <c r="A356" i="2"/>
  <c r="B356" i="2"/>
  <c r="C356" i="2"/>
  <c r="A357" i="2"/>
  <c r="B357" i="2"/>
  <c r="C357" i="2"/>
  <c r="A358" i="2"/>
  <c r="B358" i="2"/>
  <c r="C358" i="2"/>
  <c r="A359" i="2"/>
  <c r="B359" i="2"/>
  <c r="C359" i="2"/>
  <c r="A360" i="2"/>
  <c r="B360" i="2"/>
  <c r="C360" i="2"/>
  <c r="A361" i="2"/>
  <c r="B361" i="2"/>
  <c r="C361" i="2"/>
  <c r="A362" i="2"/>
  <c r="B362" i="2"/>
  <c r="C362" i="2"/>
  <c r="A363" i="2"/>
  <c r="B363" i="2"/>
  <c r="C363" i="2"/>
  <c r="A364" i="2"/>
  <c r="B364" i="2"/>
  <c r="C364" i="2"/>
  <c r="A365" i="2"/>
  <c r="B365" i="2"/>
  <c r="C365" i="2"/>
  <c r="A366" i="2"/>
  <c r="B366" i="2"/>
  <c r="C366" i="2"/>
  <c r="A367" i="2"/>
  <c r="B367" i="2"/>
  <c r="C367" i="2"/>
  <c r="A368" i="2"/>
  <c r="B368" i="2"/>
  <c r="C368" i="2"/>
  <c r="A369" i="2"/>
  <c r="B369" i="2"/>
  <c r="C369" i="2"/>
  <c r="A370" i="2"/>
  <c r="B370" i="2"/>
  <c r="C370" i="2"/>
  <c r="A371" i="2"/>
  <c r="B371" i="2"/>
  <c r="C371" i="2"/>
  <c r="A372" i="2"/>
  <c r="B372" i="2"/>
  <c r="C372" i="2"/>
  <c r="A373" i="2"/>
  <c r="B373" i="2"/>
  <c r="C373" i="2"/>
  <c r="A374" i="2"/>
  <c r="B374" i="2"/>
  <c r="C374" i="2"/>
  <c r="A375" i="2"/>
  <c r="B375" i="2"/>
  <c r="C375" i="2"/>
  <c r="A376" i="2"/>
  <c r="B376" i="2"/>
  <c r="C376" i="2"/>
  <c r="A377" i="2"/>
  <c r="B377" i="2"/>
  <c r="C377" i="2"/>
  <c r="A378" i="2"/>
  <c r="B378" i="2"/>
  <c r="C378" i="2"/>
  <c r="A379" i="2"/>
  <c r="B379" i="2"/>
  <c r="C379" i="2"/>
  <c r="A380" i="2"/>
  <c r="B380" i="2"/>
  <c r="C380" i="2"/>
  <c r="A381" i="2"/>
  <c r="B381" i="2"/>
  <c r="C381" i="2"/>
  <c r="A382" i="2"/>
  <c r="B382" i="2"/>
  <c r="C382" i="2"/>
  <c r="A383" i="2"/>
  <c r="B383" i="2"/>
  <c r="C383" i="2"/>
  <c r="A384" i="2"/>
  <c r="B384" i="2"/>
  <c r="C384" i="2"/>
  <c r="A385" i="2"/>
  <c r="B385" i="2"/>
  <c r="C385" i="2"/>
  <c r="A386" i="2"/>
  <c r="B386" i="2"/>
  <c r="C386" i="2"/>
  <c r="A387" i="2"/>
  <c r="B387" i="2"/>
  <c r="C387" i="2"/>
  <c r="A388" i="2"/>
  <c r="B388" i="2"/>
  <c r="C388" i="2"/>
  <c r="A389" i="2"/>
  <c r="B389" i="2"/>
  <c r="C389" i="2"/>
  <c r="A390" i="2"/>
  <c r="B390" i="2"/>
  <c r="C390" i="2"/>
  <c r="A391" i="2"/>
  <c r="B391" i="2"/>
  <c r="C391" i="2"/>
  <c r="A392" i="2"/>
  <c r="B392" i="2"/>
  <c r="C392" i="2"/>
  <c r="A393" i="2"/>
  <c r="B393" i="2"/>
  <c r="C393" i="2"/>
  <c r="A394" i="2"/>
  <c r="B394" i="2"/>
  <c r="C394" i="2"/>
  <c r="A395" i="2"/>
  <c r="B395" i="2"/>
  <c r="C395" i="2"/>
  <c r="A396" i="2"/>
  <c r="B396" i="2"/>
  <c r="C396" i="2"/>
  <c r="A397" i="2"/>
  <c r="B397" i="2"/>
  <c r="C397" i="2"/>
  <c r="A398" i="2"/>
  <c r="B398" i="2"/>
  <c r="C398" i="2"/>
  <c r="A399" i="2"/>
  <c r="B399" i="2"/>
  <c r="C399" i="2"/>
  <c r="A400" i="2"/>
  <c r="B400" i="2"/>
  <c r="C400" i="2"/>
  <c r="A401" i="2"/>
  <c r="B401" i="2"/>
  <c r="C401" i="2"/>
  <c r="A402" i="2"/>
  <c r="B402" i="2"/>
  <c r="C402" i="2"/>
  <c r="A403" i="2"/>
  <c r="B403" i="2"/>
  <c r="C403" i="2"/>
  <c r="A204" i="2"/>
  <c r="B204" i="2"/>
  <c r="C204" i="2"/>
  <c r="T95" i="6" l="1"/>
  <c r="T100" i="6"/>
  <c r="T99" i="6"/>
  <c r="M100" i="8"/>
  <c r="M99" i="8"/>
  <c r="W104" i="7"/>
  <c r="Q104" i="8"/>
  <c r="L99" i="8"/>
  <c r="L100" i="8"/>
  <c r="L95" i="8"/>
  <c r="L104" i="8"/>
  <c r="P95" i="6"/>
  <c r="T104" i="8"/>
  <c r="T99" i="8"/>
  <c r="T100" i="8"/>
  <c r="T95" i="8"/>
  <c r="N95" i="8"/>
  <c r="O99" i="7"/>
  <c r="N100" i="8"/>
  <c r="O104" i="7"/>
  <c r="G95" i="6"/>
  <c r="G99" i="6"/>
  <c r="G104" i="6"/>
  <c r="G100" i="6"/>
  <c r="E95" i="7"/>
  <c r="O99" i="6"/>
  <c r="G99" i="7"/>
  <c r="E104" i="7"/>
  <c r="O104" i="6"/>
  <c r="O95" i="7"/>
  <c r="M100" i="7"/>
  <c r="M99" i="7"/>
  <c r="R95" i="8"/>
  <c r="J104" i="8"/>
  <c r="J95" i="8"/>
  <c r="R100" i="8"/>
  <c r="O95" i="6"/>
  <c r="R100" i="6"/>
  <c r="R99" i="6"/>
  <c r="W104" i="6"/>
  <c r="W99" i="6"/>
  <c r="W100" i="6"/>
  <c r="W95" i="6"/>
  <c r="S99" i="6"/>
  <c r="E95" i="8"/>
  <c r="Q99" i="8"/>
  <c r="E100" i="8"/>
  <c r="Q95" i="8"/>
  <c r="E99" i="8"/>
  <c r="E100" i="7"/>
  <c r="I100" i="8"/>
  <c r="I95" i="8"/>
  <c r="I104" i="8"/>
  <c r="I99" i="8"/>
  <c r="U104" i="8"/>
  <c r="U99" i="8"/>
  <c r="U100" i="8"/>
  <c r="U95" i="8"/>
  <c r="M104" i="7"/>
  <c r="V95" i="8"/>
  <c r="R95" i="6"/>
  <c r="H104" i="6"/>
  <c r="V100" i="8"/>
  <c r="J100" i="8"/>
  <c r="K95" i="6"/>
  <c r="W95" i="7"/>
  <c r="V104" i="8"/>
  <c r="R104" i="6"/>
  <c r="K100" i="6"/>
  <c r="W100" i="7"/>
  <c r="R99" i="8"/>
  <c r="M95" i="7"/>
  <c r="M104" i="8"/>
  <c r="O99" i="8"/>
  <c r="O104" i="8"/>
  <c r="O100" i="8"/>
  <c r="O95" i="8"/>
  <c r="K100" i="7"/>
  <c r="K95" i="7"/>
  <c r="K99" i="7"/>
  <c r="K104" i="7"/>
  <c r="G95" i="7"/>
  <c r="G100" i="7"/>
  <c r="P100" i="6"/>
  <c r="S95" i="6"/>
  <c r="P99" i="6"/>
  <c r="S100" i="6"/>
  <c r="U104" i="7"/>
  <c r="G99" i="8"/>
  <c r="N99" i="8"/>
  <c r="F99" i="6"/>
  <c r="F95" i="6"/>
  <c r="F100" i="6"/>
  <c r="Q100" i="6"/>
  <c r="Q95" i="6"/>
  <c r="Q104" i="6"/>
  <c r="Q99" i="6"/>
  <c r="U95" i="7"/>
  <c r="U100" i="7"/>
  <c r="J99" i="6"/>
  <c r="V99" i="6"/>
  <c r="V95" i="6"/>
  <c r="I100" i="6"/>
  <c r="I95" i="6"/>
  <c r="I104" i="6"/>
  <c r="I99" i="6"/>
  <c r="L99" i="6"/>
  <c r="J104" i="6"/>
  <c r="X100" i="6"/>
  <c r="L104" i="6"/>
  <c r="J100" i="6"/>
  <c r="X95" i="6"/>
  <c r="X99" i="6"/>
  <c r="L100" i="6"/>
  <c r="K99" i="6"/>
  <c r="E99" i="6"/>
  <c r="U104" i="6"/>
  <c r="E104" i="6"/>
  <c r="F95" i="8"/>
  <c r="F104" i="8"/>
  <c r="F99" i="8"/>
  <c r="F100" i="8"/>
  <c r="H104" i="7"/>
  <c r="H95" i="7"/>
  <c r="W104" i="8"/>
  <c r="W99" i="8"/>
  <c r="W100" i="8"/>
  <c r="W95" i="8"/>
  <c r="V100" i="6"/>
  <c r="V104" i="6"/>
  <c r="K99" i="8"/>
  <c r="F104" i="6"/>
  <c r="M104" i="6"/>
  <c r="K104" i="8"/>
  <c r="M95" i="6"/>
  <c r="K95" i="8"/>
  <c r="M99" i="6"/>
  <c r="E100" i="6"/>
  <c r="I99" i="7"/>
  <c r="I95" i="7"/>
  <c r="I104" i="7"/>
  <c r="I100" i="7"/>
  <c r="P95" i="7"/>
  <c r="P104" i="7"/>
  <c r="P100" i="7"/>
  <c r="P99" i="7"/>
  <c r="G95" i="8"/>
  <c r="X100" i="7"/>
  <c r="N100" i="6"/>
  <c r="X95" i="7"/>
  <c r="N95" i="6"/>
  <c r="G100" i="8"/>
  <c r="X99" i="7"/>
  <c r="N99" i="6"/>
  <c r="H95" i="6"/>
  <c r="U95" i="6"/>
  <c r="H100" i="7"/>
  <c r="F95" i="7"/>
  <c r="F99" i="7"/>
  <c r="F100" i="7"/>
  <c r="F104" i="7"/>
  <c r="H100" i="6"/>
  <c r="U100" i="6"/>
  <c r="H99" i="7"/>
  <c r="Q100" i="7"/>
  <c r="Q95" i="7"/>
  <c r="Q104" i="7"/>
  <c r="Q99" i="7"/>
  <c r="V104" i="7"/>
  <c r="V99" i="7"/>
  <c r="V100" i="7"/>
  <c r="V95" i="7"/>
  <c r="P104" i="8"/>
  <c r="P99" i="8"/>
  <c r="P100" i="8"/>
  <c r="P95" i="8"/>
  <c r="X104" i="8"/>
  <c r="X99" i="8"/>
  <c r="X100" i="8"/>
  <c r="X95" i="8"/>
  <c r="N95" i="7"/>
  <c r="N104" i="7"/>
  <c r="N99" i="7"/>
  <c r="N100" i="7"/>
  <c r="H104" i="8"/>
  <c r="H99" i="8"/>
  <c r="H100" i="8"/>
  <c r="H95" i="8"/>
  <c r="S100" i="8"/>
  <c r="S95" i="8"/>
  <c r="S104" i="8"/>
  <c r="S99" i="8"/>
  <c r="S100" i="7"/>
  <c r="S95" i="7"/>
  <c r="S104" i="7"/>
  <c r="S99" i="7"/>
  <c r="L100" i="7"/>
  <c r="L95" i="7"/>
  <c r="L104" i="7"/>
  <c r="L99" i="7"/>
  <c r="R100" i="7"/>
  <c r="R95" i="7"/>
  <c r="R104" i="7"/>
  <c r="R99" i="7"/>
  <c r="J100" i="7"/>
  <c r="J95" i="7"/>
  <c r="J104" i="7"/>
  <c r="J99" i="7"/>
  <c r="T100" i="7"/>
  <c r="T95" i="7"/>
  <c r="T104" i="7"/>
  <c r="T99" i="7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X79" i="5"/>
  <c r="X80" i="5" s="1"/>
  <c r="W79" i="5"/>
  <c r="W80" i="5" s="1"/>
  <c r="V79" i="5"/>
  <c r="V80" i="5" s="1"/>
  <c r="U79" i="5"/>
  <c r="U80" i="5" s="1"/>
  <c r="T79" i="5"/>
  <c r="T80" i="5" s="1"/>
  <c r="S79" i="5"/>
  <c r="S80" i="5" s="1"/>
  <c r="R79" i="5"/>
  <c r="R80" i="5" s="1"/>
  <c r="Q79" i="5"/>
  <c r="Q80" i="5" s="1"/>
  <c r="P79" i="5"/>
  <c r="P80" i="5" s="1"/>
  <c r="O79" i="5"/>
  <c r="O80" i="5" s="1"/>
  <c r="N79" i="5"/>
  <c r="N80" i="5" s="1"/>
  <c r="M79" i="5"/>
  <c r="M80" i="5" s="1"/>
  <c r="L79" i="5"/>
  <c r="L80" i="5" s="1"/>
  <c r="K79" i="5"/>
  <c r="K80" i="5" s="1"/>
  <c r="J79" i="5"/>
  <c r="J80" i="5" s="1"/>
  <c r="I79" i="5"/>
  <c r="I80" i="5" s="1"/>
  <c r="H79" i="5"/>
  <c r="H80" i="5" s="1"/>
  <c r="G79" i="5"/>
  <c r="G80" i="5" s="1"/>
  <c r="F79" i="5"/>
  <c r="F80" i="5" s="1"/>
  <c r="E79" i="5"/>
  <c r="E80" i="5" s="1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X79" i="4"/>
  <c r="X80" i="4" s="1"/>
  <c r="W79" i="4"/>
  <c r="W80" i="4" s="1"/>
  <c r="V79" i="4"/>
  <c r="V80" i="4" s="1"/>
  <c r="U79" i="4"/>
  <c r="U80" i="4" s="1"/>
  <c r="T79" i="4"/>
  <c r="T80" i="4" s="1"/>
  <c r="S79" i="4"/>
  <c r="S80" i="4" s="1"/>
  <c r="R79" i="4"/>
  <c r="R80" i="4" s="1"/>
  <c r="Q79" i="4"/>
  <c r="Q80" i="4" s="1"/>
  <c r="P79" i="4"/>
  <c r="P80" i="4" s="1"/>
  <c r="O79" i="4"/>
  <c r="O80" i="4" s="1"/>
  <c r="N79" i="4"/>
  <c r="N80" i="4" s="1"/>
  <c r="M79" i="4"/>
  <c r="M80" i="4" s="1"/>
  <c r="L79" i="4"/>
  <c r="L80" i="4" s="1"/>
  <c r="K79" i="4"/>
  <c r="K80" i="4" s="1"/>
  <c r="J79" i="4"/>
  <c r="J80" i="4" s="1"/>
  <c r="I79" i="4"/>
  <c r="I80" i="4" s="1"/>
  <c r="H79" i="4"/>
  <c r="H80" i="4" s="1"/>
  <c r="G79" i="4"/>
  <c r="G80" i="4" s="1"/>
  <c r="F79" i="4"/>
  <c r="F80" i="4" s="1"/>
  <c r="E79" i="4"/>
  <c r="E80" i="4" s="1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X79" i="3"/>
  <c r="X80" i="3" s="1"/>
  <c r="W79" i="3"/>
  <c r="W80" i="3" s="1"/>
  <c r="V79" i="3"/>
  <c r="V80" i="3" s="1"/>
  <c r="U79" i="3"/>
  <c r="U80" i="3" s="1"/>
  <c r="T79" i="3"/>
  <c r="T80" i="3" s="1"/>
  <c r="S79" i="3"/>
  <c r="S80" i="3" s="1"/>
  <c r="R79" i="3"/>
  <c r="R80" i="3" s="1"/>
  <c r="Q79" i="3"/>
  <c r="Q80" i="3" s="1"/>
  <c r="P79" i="3"/>
  <c r="P80" i="3" s="1"/>
  <c r="O79" i="3"/>
  <c r="O80" i="3" s="1"/>
  <c r="N79" i="3"/>
  <c r="N80" i="3" s="1"/>
  <c r="M79" i="3"/>
  <c r="M80" i="3" s="1"/>
  <c r="L79" i="3"/>
  <c r="L80" i="3" s="1"/>
  <c r="K79" i="3"/>
  <c r="K80" i="3" s="1"/>
  <c r="J79" i="3"/>
  <c r="J80" i="3" s="1"/>
  <c r="I79" i="3"/>
  <c r="I80" i="3" s="1"/>
  <c r="H79" i="3"/>
  <c r="H80" i="3" s="1"/>
  <c r="G79" i="3"/>
  <c r="G80" i="3" s="1"/>
  <c r="F79" i="3"/>
  <c r="F80" i="3" s="1"/>
  <c r="E79" i="3"/>
  <c r="E80" i="3" s="1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E101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E88" i="1"/>
  <c r="F79" i="1"/>
  <c r="F80" i="1" s="1"/>
  <c r="G79" i="1"/>
  <c r="G80" i="1" s="1"/>
  <c r="H79" i="1"/>
  <c r="H80" i="1" s="1"/>
  <c r="I79" i="1"/>
  <c r="I80" i="1" s="1"/>
  <c r="J79" i="1"/>
  <c r="J80" i="1" s="1"/>
  <c r="K79" i="1"/>
  <c r="K80" i="1" s="1"/>
  <c r="L79" i="1"/>
  <c r="L80" i="1" s="1"/>
  <c r="M79" i="1"/>
  <c r="M80" i="1" s="1"/>
  <c r="N79" i="1"/>
  <c r="N80" i="1" s="1"/>
  <c r="O79" i="1"/>
  <c r="O80" i="1" s="1"/>
  <c r="P79" i="1"/>
  <c r="P80" i="1" s="1"/>
  <c r="Q79" i="1"/>
  <c r="Q80" i="1" s="1"/>
  <c r="R79" i="1"/>
  <c r="R80" i="1" s="1"/>
  <c r="S79" i="1"/>
  <c r="S80" i="1" s="1"/>
  <c r="T79" i="1"/>
  <c r="T80" i="1" s="1"/>
  <c r="U79" i="1"/>
  <c r="U80" i="1" s="1"/>
  <c r="V79" i="1"/>
  <c r="V80" i="1" s="1"/>
  <c r="W79" i="1"/>
  <c r="W80" i="1" s="1"/>
  <c r="X79" i="1"/>
  <c r="X80" i="1" s="1"/>
  <c r="E79" i="1"/>
  <c r="E80" i="1" s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E70" i="1"/>
  <c r="E66" i="1"/>
  <c r="E65" i="1"/>
  <c r="E64" i="1"/>
  <c r="E63" i="1"/>
  <c r="E62" i="1"/>
  <c r="E61" i="1"/>
  <c r="E60" i="1"/>
  <c r="E59" i="1"/>
  <c r="E58" i="1"/>
  <c r="E57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E92" i="1"/>
  <c r="E91" i="1"/>
  <c r="E90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E44" i="1"/>
  <c r="F46" i="1"/>
  <c r="F45" i="1" s="1"/>
  <c r="G46" i="1"/>
  <c r="H46" i="1"/>
  <c r="H45" i="1" s="1"/>
  <c r="I46" i="1"/>
  <c r="I45" i="1" s="1"/>
  <c r="J46" i="1"/>
  <c r="K46" i="1"/>
  <c r="K45" i="1" s="1"/>
  <c r="L46" i="1"/>
  <c r="M46" i="1"/>
  <c r="N46" i="1"/>
  <c r="O46" i="1"/>
  <c r="O45" i="1" s="1"/>
  <c r="P46" i="1"/>
  <c r="P45" i="1" s="1"/>
  <c r="Q46" i="1"/>
  <c r="R46" i="1"/>
  <c r="S46" i="1"/>
  <c r="S45" i="1" s="1"/>
  <c r="T46" i="1"/>
  <c r="U46" i="1"/>
  <c r="V46" i="1"/>
  <c r="W46" i="1"/>
  <c r="X46" i="1"/>
  <c r="E46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E50" i="1"/>
  <c r="E49" i="1"/>
  <c r="E48" i="1"/>
  <c r="E4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E37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E18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F16" i="1"/>
  <c r="F19" i="1" s="1"/>
  <c r="G16" i="1"/>
  <c r="G19" i="1" s="1"/>
  <c r="H16" i="1"/>
  <c r="H19" i="1" s="1"/>
  <c r="I16" i="1"/>
  <c r="I19" i="1" s="1"/>
  <c r="J16" i="1"/>
  <c r="J19" i="1" s="1"/>
  <c r="K16" i="1"/>
  <c r="K19" i="1" s="1"/>
  <c r="L16" i="1"/>
  <c r="L19" i="1" s="1"/>
  <c r="M16" i="1"/>
  <c r="M19" i="1" s="1"/>
  <c r="N16" i="1"/>
  <c r="N19" i="1" s="1"/>
  <c r="O16" i="1"/>
  <c r="O19" i="1" s="1"/>
  <c r="P16" i="1"/>
  <c r="P19" i="1" s="1"/>
  <c r="Q16" i="1"/>
  <c r="Q19" i="1" s="1"/>
  <c r="R16" i="1"/>
  <c r="R19" i="1" s="1"/>
  <c r="S16" i="1"/>
  <c r="S19" i="1" s="1"/>
  <c r="T16" i="1"/>
  <c r="T19" i="1" s="1"/>
  <c r="U16" i="1"/>
  <c r="U19" i="1" s="1"/>
  <c r="V16" i="1"/>
  <c r="V19" i="1" s="1"/>
  <c r="W16" i="1"/>
  <c r="W19" i="1" s="1"/>
  <c r="X16" i="1"/>
  <c r="X19" i="1" s="1"/>
  <c r="E16" i="1"/>
  <c r="E19" i="1" s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E8" i="1"/>
  <c r="E9" i="1"/>
  <c r="E10" i="1"/>
  <c r="E11" i="1"/>
  <c r="E12" i="1"/>
  <c r="E7" i="1"/>
  <c r="A3" i="2"/>
  <c r="B3" i="2"/>
  <c r="C3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B129" i="2"/>
  <c r="C129" i="2"/>
  <c r="A130" i="2"/>
  <c r="B130" i="2"/>
  <c r="C130" i="2"/>
  <c r="A131" i="2"/>
  <c r="B131" i="2"/>
  <c r="C131" i="2"/>
  <c r="A132" i="2"/>
  <c r="B132" i="2"/>
  <c r="C132" i="2"/>
  <c r="A133" i="2"/>
  <c r="B133" i="2"/>
  <c r="C133" i="2"/>
  <c r="A134" i="2"/>
  <c r="B134" i="2"/>
  <c r="C134" i="2"/>
  <c r="A135" i="2"/>
  <c r="B135" i="2"/>
  <c r="C135" i="2"/>
  <c r="A136" i="2"/>
  <c r="B136" i="2"/>
  <c r="C136" i="2"/>
  <c r="A137" i="2"/>
  <c r="B137" i="2"/>
  <c r="C137" i="2"/>
  <c r="A138" i="2"/>
  <c r="B138" i="2"/>
  <c r="C138" i="2"/>
  <c r="A139" i="2"/>
  <c r="B139" i="2"/>
  <c r="C139" i="2"/>
  <c r="A140" i="2"/>
  <c r="B140" i="2"/>
  <c r="C140" i="2"/>
  <c r="A141" i="2"/>
  <c r="B141" i="2"/>
  <c r="C141" i="2"/>
  <c r="A142" i="2"/>
  <c r="B142" i="2"/>
  <c r="C142" i="2"/>
  <c r="A143" i="2"/>
  <c r="B143" i="2"/>
  <c r="C143" i="2"/>
  <c r="A144" i="2"/>
  <c r="B144" i="2"/>
  <c r="C144" i="2"/>
  <c r="A145" i="2"/>
  <c r="B145" i="2"/>
  <c r="C145" i="2"/>
  <c r="A146" i="2"/>
  <c r="B146" i="2"/>
  <c r="C146" i="2"/>
  <c r="A147" i="2"/>
  <c r="B147" i="2"/>
  <c r="C147" i="2"/>
  <c r="A148" i="2"/>
  <c r="B148" i="2"/>
  <c r="C148" i="2"/>
  <c r="A149" i="2"/>
  <c r="B149" i="2"/>
  <c r="C149" i="2"/>
  <c r="A150" i="2"/>
  <c r="B150" i="2"/>
  <c r="C150" i="2"/>
  <c r="A151" i="2"/>
  <c r="B151" i="2"/>
  <c r="C151" i="2"/>
  <c r="A152" i="2"/>
  <c r="B152" i="2"/>
  <c r="C152" i="2"/>
  <c r="A153" i="2"/>
  <c r="B153" i="2"/>
  <c r="C153" i="2"/>
  <c r="A154" i="2"/>
  <c r="B154" i="2"/>
  <c r="C154" i="2"/>
  <c r="A155" i="2"/>
  <c r="B155" i="2"/>
  <c r="C155" i="2"/>
  <c r="A156" i="2"/>
  <c r="B156" i="2"/>
  <c r="C156" i="2"/>
  <c r="A157" i="2"/>
  <c r="B157" i="2"/>
  <c r="C157" i="2"/>
  <c r="A158" i="2"/>
  <c r="B158" i="2"/>
  <c r="C158" i="2"/>
  <c r="A159" i="2"/>
  <c r="B159" i="2"/>
  <c r="C159" i="2"/>
  <c r="A160" i="2"/>
  <c r="B160" i="2"/>
  <c r="C160" i="2"/>
  <c r="A161" i="2"/>
  <c r="B161" i="2"/>
  <c r="C161" i="2"/>
  <c r="A162" i="2"/>
  <c r="B162" i="2"/>
  <c r="C162" i="2"/>
  <c r="A163" i="2"/>
  <c r="B163" i="2"/>
  <c r="C163" i="2"/>
  <c r="A164" i="2"/>
  <c r="B164" i="2"/>
  <c r="C164" i="2"/>
  <c r="A165" i="2"/>
  <c r="B165" i="2"/>
  <c r="C165" i="2"/>
  <c r="A166" i="2"/>
  <c r="B166" i="2"/>
  <c r="C166" i="2"/>
  <c r="A167" i="2"/>
  <c r="B167" i="2"/>
  <c r="C167" i="2"/>
  <c r="A168" i="2"/>
  <c r="B168" i="2"/>
  <c r="C168" i="2"/>
  <c r="A169" i="2"/>
  <c r="B169" i="2"/>
  <c r="C169" i="2"/>
  <c r="A170" i="2"/>
  <c r="B170" i="2"/>
  <c r="C170" i="2"/>
  <c r="A171" i="2"/>
  <c r="B171" i="2"/>
  <c r="C171" i="2"/>
  <c r="A172" i="2"/>
  <c r="B172" i="2"/>
  <c r="C172" i="2"/>
  <c r="A173" i="2"/>
  <c r="B173" i="2"/>
  <c r="C173" i="2"/>
  <c r="A174" i="2"/>
  <c r="B174" i="2"/>
  <c r="C174" i="2"/>
  <c r="A175" i="2"/>
  <c r="B175" i="2"/>
  <c r="C175" i="2"/>
  <c r="A176" i="2"/>
  <c r="B176" i="2"/>
  <c r="C176" i="2"/>
  <c r="A177" i="2"/>
  <c r="B177" i="2"/>
  <c r="C177" i="2"/>
  <c r="A178" i="2"/>
  <c r="B178" i="2"/>
  <c r="C178" i="2"/>
  <c r="A179" i="2"/>
  <c r="B179" i="2"/>
  <c r="C179" i="2"/>
  <c r="A180" i="2"/>
  <c r="B180" i="2"/>
  <c r="C180" i="2"/>
  <c r="A181" i="2"/>
  <c r="B181" i="2"/>
  <c r="C181" i="2"/>
  <c r="A182" i="2"/>
  <c r="B182" i="2"/>
  <c r="C182" i="2"/>
  <c r="A183" i="2"/>
  <c r="B183" i="2"/>
  <c r="C183" i="2"/>
  <c r="A184" i="2"/>
  <c r="B184" i="2"/>
  <c r="C184" i="2"/>
  <c r="A185" i="2"/>
  <c r="B185" i="2"/>
  <c r="C185" i="2"/>
  <c r="A186" i="2"/>
  <c r="B186" i="2"/>
  <c r="C186" i="2"/>
  <c r="A187" i="2"/>
  <c r="B187" i="2"/>
  <c r="C187" i="2"/>
  <c r="A188" i="2"/>
  <c r="B188" i="2"/>
  <c r="C188" i="2"/>
  <c r="A189" i="2"/>
  <c r="B189" i="2"/>
  <c r="C189" i="2"/>
  <c r="A190" i="2"/>
  <c r="B190" i="2"/>
  <c r="C190" i="2"/>
  <c r="A191" i="2"/>
  <c r="B191" i="2"/>
  <c r="C191" i="2"/>
  <c r="A192" i="2"/>
  <c r="B192" i="2"/>
  <c r="C192" i="2"/>
  <c r="A193" i="2"/>
  <c r="B193" i="2"/>
  <c r="C193" i="2"/>
  <c r="A194" i="2"/>
  <c r="B194" i="2"/>
  <c r="C194" i="2"/>
  <c r="A195" i="2"/>
  <c r="B195" i="2"/>
  <c r="C195" i="2"/>
  <c r="A196" i="2"/>
  <c r="B196" i="2"/>
  <c r="C196" i="2"/>
  <c r="A197" i="2"/>
  <c r="B197" i="2"/>
  <c r="C197" i="2"/>
  <c r="A198" i="2"/>
  <c r="B198" i="2"/>
  <c r="C198" i="2"/>
  <c r="A199" i="2"/>
  <c r="B199" i="2"/>
  <c r="C199" i="2"/>
  <c r="A200" i="2"/>
  <c r="B200" i="2"/>
  <c r="C200" i="2"/>
  <c r="A201" i="2"/>
  <c r="B201" i="2"/>
  <c r="C201" i="2"/>
  <c r="A202" i="2"/>
  <c r="B202" i="2"/>
  <c r="C202" i="2"/>
  <c r="A203" i="2"/>
  <c r="B203" i="2"/>
  <c r="C203" i="2"/>
  <c r="C2" i="2"/>
  <c r="B2" i="2"/>
  <c r="A2" i="2"/>
  <c r="I45" i="3" l="1"/>
  <c r="J45" i="3"/>
  <c r="G45" i="1"/>
  <c r="X51" i="5"/>
  <c r="F93" i="5"/>
  <c r="F102" i="5" s="1"/>
  <c r="N93" i="5"/>
  <c r="N102" i="5" s="1"/>
  <c r="V93" i="5"/>
  <c r="V102" i="5" s="1"/>
  <c r="X45" i="4"/>
  <c r="T45" i="5"/>
  <c r="H51" i="5"/>
  <c r="P51" i="5"/>
  <c r="L71" i="5"/>
  <c r="L82" i="5" s="1"/>
  <c r="T71" i="5"/>
  <c r="T82" i="5" s="1"/>
  <c r="L93" i="5"/>
  <c r="L102" i="5" s="1"/>
  <c r="T93" i="5"/>
  <c r="Q45" i="5"/>
  <c r="E51" i="5"/>
  <c r="M51" i="5"/>
  <c r="U51" i="5"/>
  <c r="Q45" i="3"/>
  <c r="R45" i="3"/>
  <c r="I45" i="5"/>
  <c r="J45" i="5"/>
  <c r="R45" i="5"/>
  <c r="I45" i="4"/>
  <c r="Q45" i="4"/>
  <c r="K45" i="5"/>
  <c r="S45" i="5"/>
  <c r="J45" i="4"/>
  <c r="R45" i="4"/>
  <c r="L45" i="5"/>
  <c r="O45" i="3"/>
  <c r="W45" i="3"/>
  <c r="K45" i="4"/>
  <c r="S45" i="4"/>
  <c r="T45" i="4"/>
  <c r="G51" i="4"/>
  <c r="P45" i="4"/>
  <c r="I71" i="5"/>
  <c r="I82" i="5" s="1"/>
  <c r="Q71" i="5"/>
  <c r="Q82" i="5" s="1"/>
  <c r="I93" i="5"/>
  <c r="I102" i="5" s="1"/>
  <c r="Q93" i="5"/>
  <c r="Q102" i="5" s="1"/>
  <c r="G93" i="5"/>
  <c r="G102" i="5" s="1"/>
  <c r="O93" i="5"/>
  <c r="O102" i="5" s="1"/>
  <c r="W93" i="5"/>
  <c r="W102" i="5" s="1"/>
  <c r="L13" i="3"/>
  <c r="T13" i="3"/>
  <c r="L19" i="3"/>
  <c r="T19" i="3"/>
  <c r="L38" i="3"/>
  <c r="T38" i="3"/>
  <c r="H51" i="3"/>
  <c r="P51" i="3"/>
  <c r="X51" i="3"/>
  <c r="L93" i="3"/>
  <c r="L102" i="3" s="1"/>
  <c r="T93" i="3"/>
  <c r="T102" i="3" s="1"/>
  <c r="H13" i="4"/>
  <c r="P13" i="4"/>
  <c r="X13" i="4"/>
  <c r="H19" i="4"/>
  <c r="P19" i="4"/>
  <c r="X19" i="4"/>
  <c r="H38" i="4"/>
  <c r="P38" i="4"/>
  <c r="X38" i="4"/>
  <c r="G93" i="4"/>
  <c r="G102" i="4" s="1"/>
  <c r="O93" i="4"/>
  <c r="O102" i="4" s="1"/>
  <c r="W93" i="4"/>
  <c r="W102" i="4" s="1"/>
  <c r="K13" i="5"/>
  <c r="S13" i="5"/>
  <c r="K38" i="5"/>
  <c r="S38" i="5"/>
  <c r="S45" i="3"/>
  <c r="G51" i="3"/>
  <c r="F51" i="4"/>
  <c r="N51" i="4"/>
  <c r="V51" i="4"/>
  <c r="J93" i="4"/>
  <c r="J102" i="4" s="1"/>
  <c r="R93" i="4"/>
  <c r="R102" i="4" s="1"/>
  <c r="F13" i="5"/>
  <c r="N13" i="5"/>
  <c r="V13" i="5"/>
  <c r="F38" i="5"/>
  <c r="N38" i="5"/>
  <c r="V38" i="5"/>
  <c r="J93" i="5"/>
  <c r="J102" i="5" s="1"/>
  <c r="R93" i="5"/>
  <c r="R102" i="5" s="1"/>
  <c r="G45" i="3"/>
  <c r="E93" i="4"/>
  <c r="E102" i="4" s="1"/>
  <c r="M93" i="4"/>
  <c r="M102" i="4" s="1"/>
  <c r="U93" i="4"/>
  <c r="U102" i="4" s="1"/>
  <c r="I13" i="5"/>
  <c r="Q13" i="5"/>
  <c r="I19" i="5"/>
  <c r="Q19" i="5"/>
  <c r="I38" i="5"/>
  <c r="Q38" i="5"/>
  <c r="E93" i="5"/>
  <c r="E102" i="5" s="1"/>
  <c r="M93" i="5"/>
  <c r="M102" i="5" s="1"/>
  <c r="U93" i="5"/>
  <c r="U102" i="5" s="1"/>
  <c r="K38" i="1"/>
  <c r="S38" i="1"/>
  <c r="P45" i="3"/>
  <c r="F93" i="3"/>
  <c r="F102" i="3" s="1"/>
  <c r="N93" i="3"/>
  <c r="N102" i="3" s="1"/>
  <c r="V93" i="3"/>
  <c r="V102" i="3" s="1"/>
  <c r="J13" i="4"/>
  <c r="R13" i="4"/>
  <c r="J19" i="4"/>
  <c r="R19" i="4"/>
  <c r="J38" i="4"/>
  <c r="R38" i="4"/>
  <c r="L51" i="4"/>
  <c r="T51" i="4"/>
  <c r="H71" i="4"/>
  <c r="H82" i="4" s="1"/>
  <c r="P71" i="4"/>
  <c r="P82" i="4" s="1"/>
  <c r="X71" i="4"/>
  <c r="X82" i="4" s="1"/>
  <c r="H93" i="4"/>
  <c r="H102" i="4" s="1"/>
  <c r="P93" i="4"/>
  <c r="P102" i="4" s="1"/>
  <c r="X93" i="4"/>
  <c r="X102" i="4" s="1"/>
  <c r="L13" i="5"/>
  <c r="T13" i="5"/>
  <c r="L19" i="5"/>
  <c r="T19" i="5"/>
  <c r="L38" i="5"/>
  <c r="T38" i="5"/>
  <c r="H19" i="5"/>
  <c r="P19" i="5"/>
  <c r="X19" i="5"/>
  <c r="K19" i="5"/>
  <c r="S19" i="5"/>
  <c r="K51" i="3"/>
  <c r="S51" i="3"/>
  <c r="G71" i="3"/>
  <c r="G82" i="3" s="1"/>
  <c r="O71" i="3"/>
  <c r="O82" i="3" s="1"/>
  <c r="W71" i="3"/>
  <c r="W82" i="3" s="1"/>
  <c r="O51" i="4"/>
  <c r="W51" i="4"/>
  <c r="K71" i="4"/>
  <c r="K82" i="4" s="1"/>
  <c r="S71" i="4"/>
  <c r="S82" i="4" s="1"/>
  <c r="O38" i="1"/>
  <c r="F51" i="3"/>
  <c r="N51" i="3"/>
  <c r="V51" i="3"/>
  <c r="J71" i="3"/>
  <c r="J82" i="3" s="1"/>
  <c r="R71" i="3"/>
  <c r="R82" i="3" s="1"/>
  <c r="J51" i="4"/>
  <c r="R51" i="4"/>
  <c r="F71" i="4"/>
  <c r="F82" i="4" s="1"/>
  <c r="N71" i="4"/>
  <c r="N82" i="4" s="1"/>
  <c r="V71" i="4"/>
  <c r="V82" i="4" s="1"/>
  <c r="G51" i="5"/>
  <c r="O51" i="5"/>
  <c r="W51" i="5"/>
  <c r="K71" i="5"/>
  <c r="K82" i="5" s="1"/>
  <c r="S71" i="5"/>
  <c r="S82" i="5" s="1"/>
  <c r="K93" i="5"/>
  <c r="K102" i="5" s="1"/>
  <c r="S93" i="5"/>
  <c r="S102" i="5" s="1"/>
  <c r="J38" i="1"/>
  <c r="R38" i="1"/>
  <c r="L71" i="3"/>
  <c r="L82" i="3" s="1"/>
  <c r="T71" i="3"/>
  <c r="T82" i="3" s="1"/>
  <c r="J93" i="3"/>
  <c r="J102" i="3" s="1"/>
  <c r="R93" i="3"/>
  <c r="R102" i="3" s="1"/>
  <c r="F13" i="4"/>
  <c r="N13" i="4"/>
  <c r="V13" i="4"/>
  <c r="F19" i="4"/>
  <c r="N19" i="4"/>
  <c r="V19" i="4"/>
  <c r="F38" i="4"/>
  <c r="N38" i="4"/>
  <c r="V38" i="4"/>
  <c r="N45" i="4"/>
  <c r="V45" i="4"/>
  <c r="H38" i="1"/>
  <c r="P38" i="1"/>
  <c r="X38" i="1"/>
  <c r="F19" i="5"/>
  <c r="N19" i="5"/>
  <c r="V19" i="5"/>
  <c r="I13" i="3"/>
  <c r="Q13" i="3"/>
  <c r="I19" i="3"/>
  <c r="Q19" i="3"/>
  <c r="I38" i="3"/>
  <c r="Q38" i="3"/>
  <c r="E51" i="3"/>
  <c r="M51" i="3"/>
  <c r="U51" i="3"/>
  <c r="I51" i="3"/>
  <c r="Q51" i="3"/>
  <c r="I71" i="3"/>
  <c r="I82" i="3" s="1"/>
  <c r="Q71" i="3"/>
  <c r="Q82" i="3" s="1"/>
  <c r="E71" i="3"/>
  <c r="E82" i="3" s="1"/>
  <c r="M71" i="3"/>
  <c r="M82" i="3" s="1"/>
  <c r="U71" i="3"/>
  <c r="U82" i="3" s="1"/>
  <c r="G93" i="3"/>
  <c r="G102" i="3" s="1"/>
  <c r="O93" i="3"/>
  <c r="O102" i="3" s="1"/>
  <c r="W93" i="3"/>
  <c r="W102" i="3" s="1"/>
  <c r="K13" i="4"/>
  <c r="S13" i="4"/>
  <c r="K19" i="4"/>
  <c r="S19" i="4"/>
  <c r="K38" i="4"/>
  <c r="S38" i="4"/>
  <c r="H93" i="5"/>
  <c r="H102" i="5" s="1"/>
  <c r="P93" i="5"/>
  <c r="P102" i="5" s="1"/>
  <c r="X93" i="5"/>
  <c r="X102" i="5" s="1"/>
  <c r="K13" i="3"/>
  <c r="S13" i="3"/>
  <c r="K19" i="3"/>
  <c r="S19" i="3"/>
  <c r="K38" i="3"/>
  <c r="S38" i="3"/>
  <c r="I93" i="3"/>
  <c r="I102" i="3" s="1"/>
  <c r="Q93" i="3"/>
  <c r="Q102" i="3" s="1"/>
  <c r="E13" i="4"/>
  <c r="M13" i="4"/>
  <c r="U13" i="4"/>
  <c r="E19" i="4"/>
  <c r="M19" i="4"/>
  <c r="U19" i="4"/>
  <c r="E38" i="4"/>
  <c r="M38" i="4"/>
  <c r="U38" i="4"/>
  <c r="S51" i="5"/>
  <c r="G71" i="5"/>
  <c r="G82" i="5" s="1"/>
  <c r="O71" i="5"/>
  <c r="O82" i="5" s="1"/>
  <c r="W71" i="5"/>
  <c r="W82" i="5" s="1"/>
  <c r="T102" i="5"/>
  <c r="F13" i="3"/>
  <c r="N13" i="3"/>
  <c r="V13" i="3"/>
  <c r="F19" i="3"/>
  <c r="N19" i="3"/>
  <c r="V19" i="3"/>
  <c r="F38" i="3"/>
  <c r="N38" i="3"/>
  <c r="V38" i="3"/>
  <c r="O93" i="1"/>
  <c r="O102" i="1" s="1"/>
  <c r="S51" i="4"/>
  <c r="G71" i="4"/>
  <c r="G82" i="4" s="1"/>
  <c r="O71" i="4"/>
  <c r="O82" i="4" s="1"/>
  <c r="W71" i="4"/>
  <c r="W82" i="4" s="1"/>
  <c r="K51" i="5"/>
  <c r="J51" i="3"/>
  <c r="R51" i="3"/>
  <c r="F71" i="3"/>
  <c r="F82" i="3" s="1"/>
  <c r="N71" i="3"/>
  <c r="N82" i="3" s="1"/>
  <c r="V71" i="3"/>
  <c r="V82" i="3" s="1"/>
  <c r="L51" i="5"/>
  <c r="T51" i="5"/>
  <c r="H71" i="5"/>
  <c r="H82" i="5" s="1"/>
  <c r="P71" i="5"/>
  <c r="P82" i="5" s="1"/>
  <c r="X71" i="5"/>
  <c r="X82" i="5" s="1"/>
  <c r="G38" i="1"/>
  <c r="W38" i="1"/>
  <c r="E13" i="3"/>
  <c r="M13" i="3"/>
  <c r="U13" i="3"/>
  <c r="E19" i="3"/>
  <c r="M19" i="3"/>
  <c r="U19" i="3"/>
  <c r="E38" i="3"/>
  <c r="M38" i="3"/>
  <c r="U38" i="3"/>
  <c r="O51" i="3"/>
  <c r="W51" i="3"/>
  <c r="K71" i="3"/>
  <c r="K82" i="3" s="1"/>
  <c r="S71" i="3"/>
  <c r="S82" i="3" s="1"/>
  <c r="K93" i="3"/>
  <c r="K102" i="3" s="1"/>
  <c r="S93" i="3"/>
  <c r="S102" i="3" s="1"/>
  <c r="G13" i="4"/>
  <c r="O13" i="4"/>
  <c r="W13" i="4"/>
  <c r="G19" i="4"/>
  <c r="O19" i="4"/>
  <c r="W19" i="4"/>
  <c r="G38" i="4"/>
  <c r="O38" i="4"/>
  <c r="W38" i="4"/>
  <c r="I93" i="4"/>
  <c r="I102" i="4" s="1"/>
  <c r="Q93" i="4"/>
  <c r="Q102" i="4" s="1"/>
  <c r="E13" i="5"/>
  <c r="M13" i="5"/>
  <c r="U13" i="5"/>
  <c r="E19" i="5"/>
  <c r="M19" i="5"/>
  <c r="U19" i="5"/>
  <c r="E38" i="5"/>
  <c r="M38" i="5"/>
  <c r="U38" i="5"/>
  <c r="I38" i="1"/>
  <c r="Q38" i="1"/>
  <c r="G13" i="3"/>
  <c r="O13" i="3"/>
  <c r="W13" i="3"/>
  <c r="G19" i="3"/>
  <c r="O19" i="3"/>
  <c r="W19" i="3"/>
  <c r="G38" i="3"/>
  <c r="O38" i="3"/>
  <c r="W38" i="3"/>
  <c r="E93" i="3"/>
  <c r="E102" i="3" s="1"/>
  <c r="M93" i="3"/>
  <c r="M102" i="3" s="1"/>
  <c r="U93" i="3"/>
  <c r="U102" i="3" s="1"/>
  <c r="I13" i="4"/>
  <c r="Q13" i="4"/>
  <c r="I19" i="4"/>
  <c r="Q19" i="4"/>
  <c r="I38" i="4"/>
  <c r="Q38" i="4"/>
  <c r="E51" i="4"/>
  <c r="M51" i="4"/>
  <c r="U51" i="4"/>
  <c r="I51" i="4"/>
  <c r="Q51" i="4"/>
  <c r="I71" i="4"/>
  <c r="I82" i="4" s="1"/>
  <c r="Q71" i="4"/>
  <c r="Q82" i="4" s="1"/>
  <c r="E71" i="4"/>
  <c r="E82" i="4" s="1"/>
  <c r="M71" i="4"/>
  <c r="M82" i="4" s="1"/>
  <c r="U71" i="4"/>
  <c r="U82" i="4" s="1"/>
  <c r="K93" i="4"/>
  <c r="K102" i="4" s="1"/>
  <c r="S93" i="4"/>
  <c r="S102" i="4" s="1"/>
  <c r="G13" i="5"/>
  <c r="O13" i="5"/>
  <c r="W13" i="5"/>
  <c r="G19" i="5"/>
  <c r="O19" i="5"/>
  <c r="W19" i="5"/>
  <c r="G38" i="5"/>
  <c r="O38" i="5"/>
  <c r="W38" i="5"/>
  <c r="H13" i="3"/>
  <c r="P13" i="3"/>
  <c r="X13" i="3"/>
  <c r="H19" i="3"/>
  <c r="P19" i="3"/>
  <c r="X19" i="3"/>
  <c r="H38" i="3"/>
  <c r="P38" i="3"/>
  <c r="X38" i="3"/>
  <c r="J71" i="4"/>
  <c r="J82" i="4" s="1"/>
  <c r="R71" i="4"/>
  <c r="R82" i="4" s="1"/>
  <c r="L93" i="4"/>
  <c r="L102" i="4" s="1"/>
  <c r="T93" i="4"/>
  <c r="T102" i="4" s="1"/>
  <c r="H13" i="5"/>
  <c r="P13" i="5"/>
  <c r="X13" i="5"/>
  <c r="H38" i="5"/>
  <c r="P38" i="5"/>
  <c r="X38" i="5"/>
  <c r="W93" i="1"/>
  <c r="W102" i="1" s="1"/>
  <c r="G93" i="1"/>
  <c r="G102" i="1" s="1"/>
  <c r="K51" i="4"/>
  <c r="I51" i="5"/>
  <c r="Q51" i="5"/>
  <c r="E71" i="5"/>
  <c r="E82" i="5" s="1"/>
  <c r="M71" i="5"/>
  <c r="M82" i="5" s="1"/>
  <c r="U71" i="5"/>
  <c r="U82" i="5" s="1"/>
  <c r="V93" i="1"/>
  <c r="V102" i="1" s="1"/>
  <c r="N93" i="1"/>
  <c r="N102" i="1" s="1"/>
  <c r="F93" i="1"/>
  <c r="F102" i="1" s="1"/>
  <c r="W71" i="1"/>
  <c r="W82" i="1" s="1"/>
  <c r="O71" i="1"/>
  <c r="O82" i="1" s="1"/>
  <c r="G71" i="1"/>
  <c r="G82" i="1" s="1"/>
  <c r="S93" i="1"/>
  <c r="S102" i="1" s="1"/>
  <c r="K93" i="1"/>
  <c r="K102" i="1" s="1"/>
  <c r="J13" i="3"/>
  <c r="R13" i="3"/>
  <c r="J19" i="3"/>
  <c r="R19" i="3"/>
  <c r="J38" i="3"/>
  <c r="R38" i="3"/>
  <c r="H45" i="3"/>
  <c r="X45" i="3"/>
  <c r="L51" i="3"/>
  <c r="T51" i="3"/>
  <c r="H71" i="3"/>
  <c r="H82" i="3" s="1"/>
  <c r="P71" i="3"/>
  <c r="P82" i="3" s="1"/>
  <c r="X71" i="3"/>
  <c r="X82" i="3" s="1"/>
  <c r="H93" i="3"/>
  <c r="H102" i="3" s="1"/>
  <c r="P93" i="3"/>
  <c r="P102" i="3" s="1"/>
  <c r="X93" i="3"/>
  <c r="X102" i="3" s="1"/>
  <c r="L13" i="4"/>
  <c r="T13" i="4"/>
  <c r="L19" i="4"/>
  <c r="T19" i="4"/>
  <c r="L38" i="4"/>
  <c r="T38" i="4"/>
  <c r="L45" i="4"/>
  <c r="H51" i="4"/>
  <c r="P51" i="4"/>
  <c r="X51" i="4"/>
  <c r="L71" i="4"/>
  <c r="L82" i="4" s="1"/>
  <c r="T71" i="4"/>
  <c r="T82" i="4" s="1"/>
  <c r="F93" i="4"/>
  <c r="F102" i="4" s="1"/>
  <c r="N93" i="4"/>
  <c r="N102" i="4" s="1"/>
  <c r="V93" i="4"/>
  <c r="V102" i="4" s="1"/>
  <c r="J13" i="5"/>
  <c r="R13" i="5"/>
  <c r="J19" i="5"/>
  <c r="R19" i="5"/>
  <c r="J38" i="5"/>
  <c r="R38" i="5"/>
  <c r="F51" i="5"/>
  <c r="N51" i="5"/>
  <c r="V51" i="5"/>
  <c r="J51" i="5"/>
  <c r="R51" i="5"/>
  <c r="J71" i="5"/>
  <c r="J82" i="5" s="1"/>
  <c r="R71" i="5"/>
  <c r="R82" i="5" s="1"/>
  <c r="F71" i="5"/>
  <c r="F82" i="5" s="1"/>
  <c r="N71" i="5"/>
  <c r="N82" i="5" s="1"/>
  <c r="V71" i="5"/>
  <c r="V82" i="5" s="1"/>
  <c r="E45" i="5"/>
  <c r="M45" i="5"/>
  <c r="U45" i="5"/>
  <c r="F45" i="5"/>
  <c r="N45" i="5"/>
  <c r="V45" i="5"/>
  <c r="G45" i="5"/>
  <c r="O45" i="5"/>
  <c r="W45" i="5"/>
  <c r="H45" i="5"/>
  <c r="P45" i="5"/>
  <c r="X45" i="5"/>
  <c r="E45" i="4"/>
  <c r="M45" i="4"/>
  <c r="U45" i="4"/>
  <c r="F45" i="4"/>
  <c r="G45" i="4"/>
  <c r="O45" i="4"/>
  <c r="W45" i="4"/>
  <c r="H45" i="4"/>
  <c r="K45" i="3"/>
  <c r="L45" i="3"/>
  <c r="T45" i="3"/>
  <c r="E45" i="3"/>
  <c r="M45" i="3"/>
  <c r="U45" i="3"/>
  <c r="F45" i="3"/>
  <c r="N45" i="3"/>
  <c r="V45" i="3"/>
  <c r="E13" i="1"/>
  <c r="V71" i="1"/>
  <c r="V82" i="1" s="1"/>
  <c r="N71" i="1"/>
  <c r="N82" i="1" s="1"/>
  <c r="F71" i="1"/>
  <c r="F82" i="1" s="1"/>
  <c r="T71" i="1"/>
  <c r="T82" i="1" s="1"/>
  <c r="L71" i="1"/>
  <c r="L82" i="1" s="1"/>
  <c r="R71" i="1"/>
  <c r="R82" i="1" s="1"/>
  <c r="J71" i="1"/>
  <c r="J82" i="1" s="1"/>
  <c r="R93" i="1"/>
  <c r="R102" i="1" s="1"/>
  <c r="J93" i="1"/>
  <c r="J102" i="1" s="1"/>
  <c r="F38" i="1"/>
  <c r="N38" i="1"/>
  <c r="V38" i="1"/>
  <c r="F51" i="1"/>
  <c r="E71" i="1"/>
  <c r="E82" i="1" s="1"/>
  <c r="Q71" i="1"/>
  <c r="Q82" i="1" s="1"/>
  <c r="I71" i="1"/>
  <c r="I82" i="1" s="1"/>
  <c r="E93" i="1"/>
  <c r="E102" i="1" s="1"/>
  <c r="Q93" i="1"/>
  <c r="Q102" i="1" s="1"/>
  <c r="I93" i="1"/>
  <c r="I102" i="1" s="1"/>
  <c r="X71" i="1"/>
  <c r="X82" i="1" s="1"/>
  <c r="P71" i="1"/>
  <c r="P82" i="1" s="1"/>
  <c r="H71" i="1"/>
  <c r="H82" i="1" s="1"/>
  <c r="X93" i="1"/>
  <c r="X102" i="1" s="1"/>
  <c r="P93" i="1"/>
  <c r="P102" i="1" s="1"/>
  <c r="H93" i="1"/>
  <c r="H102" i="1" s="1"/>
  <c r="S71" i="1"/>
  <c r="S82" i="1" s="1"/>
  <c r="L38" i="1"/>
  <c r="T38" i="1"/>
  <c r="E38" i="1"/>
  <c r="M38" i="1"/>
  <c r="U38" i="1"/>
  <c r="K71" i="1"/>
  <c r="K82" i="1" s="1"/>
  <c r="U71" i="1"/>
  <c r="U82" i="1" s="1"/>
  <c r="M71" i="1"/>
  <c r="M82" i="1" s="1"/>
  <c r="U93" i="1"/>
  <c r="U102" i="1" s="1"/>
  <c r="M93" i="1"/>
  <c r="M102" i="1" s="1"/>
  <c r="T93" i="1"/>
  <c r="T102" i="1" s="1"/>
  <c r="L93" i="1"/>
  <c r="L102" i="1" s="1"/>
  <c r="L51" i="1"/>
  <c r="W13" i="1"/>
  <c r="O13" i="1"/>
  <c r="S13" i="1"/>
  <c r="K13" i="1"/>
  <c r="R51" i="1"/>
  <c r="H51" i="1"/>
  <c r="S51" i="1"/>
  <c r="K51" i="1"/>
  <c r="W51" i="1"/>
  <c r="E51" i="1"/>
  <c r="J51" i="1"/>
  <c r="N51" i="1"/>
  <c r="T13" i="1"/>
  <c r="R13" i="1"/>
  <c r="Q13" i="1"/>
  <c r="I13" i="1"/>
  <c r="L13" i="1"/>
  <c r="U13" i="1"/>
  <c r="M13" i="1"/>
  <c r="X13" i="1"/>
  <c r="P13" i="1"/>
  <c r="H13" i="1"/>
  <c r="P51" i="1"/>
  <c r="T45" i="1"/>
  <c r="L45" i="1"/>
  <c r="T51" i="1"/>
  <c r="G13" i="1"/>
  <c r="V13" i="1"/>
  <c r="N13" i="1"/>
  <c r="F13" i="1"/>
  <c r="O51" i="1"/>
  <c r="G51" i="1"/>
  <c r="J13" i="1"/>
  <c r="R45" i="1"/>
  <c r="J45" i="1"/>
  <c r="X51" i="1"/>
  <c r="X45" i="1"/>
  <c r="Q51" i="1"/>
  <c r="W45" i="1"/>
  <c r="E45" i="1"/>
  <c r="V51" i="1"/>
  <c r="V45" i="1"/>
  <c r="N45" i="1"/>
  <c r="U51" i="1"/>
  <c r="M51" i="1"/>
  <c r="U45" i="1"/>
  <c r="M45" i="1"/>
  <c r="I51" i="1"/>
  <c r="Q45" i="1"/>
  <c r="S53" i="5" l="1"/>
  <c r="S84" i="5" s="1"/>
  <c r="S104" i="5" s="1"/>
  <c r="L53" i="3"/>
  <c r="L84" i="3" s="1"/>
  <c r="L95" i="3" s="1"/>
  <c r="E53" i="4"/>
  <c r="E84" i="4" s="1"/>
  <c r="E104" i="4" s="1"/>
  <c r="X53" i="4"/>
  <c r="X84" i="4" s="1"/>
  <c r="X99" i="4" s="1"/>
  <c r="M53" i="4"/>
  <c r="M84" i="4" s="1"/>
  <c r="M100" i="4" s="1"/>
  <c r="L53" i="5"/>
  <c r="L84" i="5" s="1"/>
  <c r="L95" i="5" s="1"/>
  <c r="H53" i="4"/>
  <c r="H84" i="4" s="1"/>
  <c r="H95" i="4" s="1"/>
  <c r="N53" i="5"/>
  <c r="N84" i="5" s="1"/>
  <c r="N100" i="5" s="1"/>
  <c r="T53" i="3"/>
  <c r="T84" i="3" s="1"/>
  <c r="K53" i="5"/>
  <c r="K84" i="5" s="1"/>
  <c r="K100" i="5" s="1"/>
  <c r="P53" i="4"/>
  <c r="P84" i="4" s="1"/>
  <c r="P100" i="4" s="1"/>
  <c r="V53" i="5"/>
  <c r="V84" i="5" s="1"/>
  <c r="F53" i="5"/>
  <c r="F84" i="5" s="1"/>
  <c r="R53" i="4"/>
  <c r="R84" i="4" s="1"/>
  <c r="R104" i="4" s="1"/>
  <c r="Q53" i="5"/>
  <c r="Q84" i="5" s="1"/>
  <c r="Q104" i="5" s="1"/>
  <c r="J53" i="4"/>
  <c r="J84" i="4" s="1"/>
  <c r="J99" i="4" s="1"/>
  <c r="I53" i="5"/>
  <c r="I84" i="5" s="1"/>
  <c r="I100" i="5" s="1"/>
  <c r="U53" i="4"/>
  <c r="U84" i="4" s="1"/>
  <c r="U99" i="4" s="1"/>
  <c r="G53" i="1"/>
  <c r="G84" i="1" s="1"/>
  <c r="T53" i="5"/>
  <c r="T84" i="5" s="1"/>
  <c r="T99" i="5" s="1"/>
  <c r="F53" i="3"/>
  <c r="F84" i="3" s="1"/>
  <c r="N53" i="3"/>
  <c r="N84" i="3" s="1"/>
  <c r="N99" i="3" s="1"/>
  <c r="Q53" i="3"/>
  <c r="Q84" i="3" s="1"/>
  <c r="Q100" i="3" s="1"/>
  <c r="S53" i="1"/>
  <c r="S84" i="1" s="1"/>
  <c r="S100" i="1" s="1"/>
  <c r="I53" i="3"/>
  <c r="I84" i="3" s="1"/>
  <c r="I99" i="3" s="1"/>
  <c r="V53" i="4"/>
  <c r="V84" i="4" s="1"/>
  <c r="V95" i="4" s="1"/>
  <c r="V53" i="3"/>
  <c r="V84" i="3" s="1"/>
  <c r="V95" i="3" s="1"/>
  <c r="O53" i="1"/>
  <c r="O84" i="1" s="1"/>
  <c r="O104" i="1" s="1"/>
  <c r="X53" i="5"/>
  <c r="X84" i="5" s="1"/>
  <c r="X99" i="5" s="1"/>
  <c r="G53" i="5"/>
  <c r="G84" i="5" s="1"/>
  <c r="G104" i="5" s="1"/>
  <c r="U53" i="3"/>
  <c r="U84" i="3" s="1"/>
  <c r="U104" i="3" s="1"/>
  <c r="N53" i="4"/>
  <c r="N84" i="4" s="1"/>
  <c r="N99" i="4" s="1"/>
  <c r="M53" i="3"/>
  <c r="M84" i="3" s="1"/>
  <c r="F53" i="4"/>
  <c r="F84" i="4" s="1"/>
  <c r="L53" i="4"/>
  <c r="L84" i="4" s="1"/>
  <c r="L99" i="4" s="1"/>
  <c r="J53" i="3"/>
  <c r="J84" i="3" s="1"/>
  <c r="J100" i="3" s="1"/>
  <c r="K53" i="4"/>
  <c r="K84" i="4" s="1"/>
  <c r="K99" i="4" s="1"/>
  <c r="H53" i="5"/>
  <c r="H84" i="5" s="1"/>
  <c r="H104" i="5" s="1"/>
  <c r="E53" i="3"/>
  <c r="E84" i="3" s="1"/>
  <c r="E99" i="3" s="1"/>
  <c r="M53" i="5"/>
  <c r="M84" i="5" s="1"/>
  <c r="R53" i="3"/>
  <c r="R84" i="3" s="1"/>
  <c r="R104" i="3" s="1"/>
  <c r="W53" i="3"/>
  <c r="W84" i="3" s="1"/>
  <c r="W99" i="3" s="1"/>
  <c r="H53" i="1"/>
  <c r="H84" i="1" s="1"/>
  <c r="R53" i="1"/>
  <c r="R84" i="1" s="1"/>
  <c r="S53" i="3"/>
  <c r="S84" i="3" s="1"/>
  <c r="P53" i="3"/>
  <c r="P84" i="3" s="1"/>
  <c r="W53" i="5"/>
  <c r="W84" i="5" s="1"/>
  <c r="G53" i="3"/>
  <c r="G84" i="3" s="1"/>
  <c r="K53" i="3"/>
  <c r="K84" i="3" s="1"/>
  <c r="S53" i="4"/>
  <c r="S84" i="4" s="1"/>
  <c r="R53" i="5"/>
  <c r="R84" i="5" s="1"/>
  <c r="L53" i="1"/>
  <c r="L84" i="1" s="1"/>
  <c r="L100" i="1" s="1"/>
  <c r="G53" i="4"/>
  <c r="G84" i="4" s="1"/>
  <c r="G95" i="4" s="1"/>
  <c r="P53" i="5"/>
  <c r="P84" i="5" s="1"/>
  <c r="U53" i="5"/>
  <c r="U84" i="5" s="1"/>
  <c r="H53" i="3"/>
  <c r="H84" i="3" s="1"/>
  <c r="Q53" i="4"/>
  <c r="Q84" i="4" s="1"/>
  <c r="E53" i="5"/>
  <c r="E84" i="5" s="1"/>
  <c r="O53" i="5"/>
  <c r="O84" i="5" s="1"/>
  <c r="I53" i="4"/>
  <c r="I84" i="4" s="1"/>
  <c r="W53" i="4"/>
  <c r="W84" i="4" s="1"/>
  <c r="T53" i="4"/>
  <c r="T84" i="4" s="1"/>
  <c r="O53" i="4"/>
  <c r="O84" i="4" s="1"/>
  <c r="J53" i="5"/>
  <c r="J84" i="5" s="1"/>
  <c r="J99" i="5" s="1"/>
  <c r="X53" i="3"/>
  <c r="X84" i="3" s="1"/>
  <c r="O53" i="3"/>
  <c r="O84" i="3" s="1"/>
  <c r="E95" i="4"/>
  <c r="E53" i="1"/>
  <c r="E84" i="1" s="1"/>
  <c r="E104" i="1" s="1"/>
  <c r="F53" i="1"/>
  <c r="F84" i="1" s="1"/>
  <c r="F100" i="1" s="1"/>
  <c r="U53" i="1"/>
  <c r="U84" i="1" s="1"/>
  <c r="U100" i="1" s="1"/>
  <c r="V53" i="1"/>
  <c r="V84" i="1" s="1"/>
  <c r="V100" i="1" s="1"/>
  <c r="K53" i="1"/>
  <c r="K84" i="1" s="1"/>
  <c r="X53" i="1"/>
  <c r="X84" i="1" s="1"/>
  <c r="X104" i="1" s="1"/>
  <c r="M53" i="1"/>
  <c r="M84" i="1" s="1"/>
  <c r="M104" i="1" s="1"/>
  <c r="J53" i="1"/>
  <c r="J84" i="1" s="1"/>
  <c r="J104" i="1" s="1"/>
  <c r="W53" i="1"/>
  <c r="W84" i="1" s="1"/>
  <c r="W104" i="1" s="1"/>
  <c r="I53" i="1"/>
  <c r="I84" i="1" s="1"/>
  <c r="I104" i="1" s="1"/>
  <c r="Q53" i="1"/>
  <c r="Q84" i="1" s="1"/>
  <c r="Q104" i="1" s="1"/>
  <c r="N53" i="1"/>
  <c r="N84" i="1" s="1"/>
  <c r="N104" i="1" s="1"/>
  <c r="P53" i="1"/>
  <c r="P84" i="1" s="1"/>
  <c r="P104" i="1" s="1"/>
  <c r="T53" i="1"/>
  <c r="T84" i="1" s="1"/>
  <c r="T104" i="1" s="1"/>
  <c r="E100" i="4" l="1"/>
  <c r="P95" i="4"/>
  <c r="P99" i="4"/>
  <c r="X95" i="4"/>
  <c r="P104" i="4"/>
  <c r="X104" i="4"/>
  <c r="E99" i="4"/>
  <c r="K99" i="5"/>
  <c r="O99" i="1"/>
  <c r="X100" i="4"/>
  <c r="S95" i="5"/>
  <c r="S100" i="5"/>
  <c r="Q99" i="3"/>
  <c r="U95" i="3"/>
  <c r="L99" i="5"/>
  <c r="V100" i="3"/>
  <c r="O100" i="1"/>
  <c r="L104" i="5"/>
  <c r="E104" i="3"/>
  <c r="H100" i="4"/>
  <c r="L100" i="5"/>
  <c r="H104" i="4"/>
  <c r="H99" i="4"/>
  <c r="S99" i="5"/>
  <c r="R95" i="3"/>
  <c r="K95" i="5"/>
  <c r="V99" i="5"/>
  <c r="V100" i="5"/>
  <c r="V95" i="5"/>
  <c r="V104" i="5"/>
  <c r="T95" i="3"/>
  <c r="T100" i="3"/>
  <c r="E95" i="3"/>
  <c r="K104" i="5"/>
  <c r="R100" i="3"/>
  <c r="U100" i="3"/>
  <c r="J95" i="3"/>
  <c r="J99" i="3"/>
  <c r="N95" i="3"/>
  <c r="Q104" i="3"/>
  <c r="N104" i="3"/>
  <c r="L100" i="3"/>
  <c r="Q95" i="3"/>
  <c r="R99" i="3"/>
  <c r="U99" i="3"/>
  <c r="J104" i="3"/>
  <c r="F99" i="5"/>
  <c r="F104" i="5"/>
  <c r="L99" i="1"/>
  <c r="L95" i="4"/>
  <c r="L104" i="4"/>
  <c r="X104" i="5"/>
  <c r="G100" i="4"/>
  <c r="L100" i="4"/>
  <c r="L99" i="3"/>
  <c r="S95" i="3"/>
  <c r="S99" i="3"/>
  <c r="S104" i="3"/>
  <c r="S100" i="3"/>
  <c r="T104" i="3"/>
  <c r="W95" i="3"/>
  <c r="I95" i="3"/>
  <c r="U104" i="4"/>
  <c r="I104" i="3"/>
  <c r="I100" i="3"/>
  <c r="F100" i="3"/>
  <c r="F104" i="3"/>
  <c r="F95" i="3"/>
  <c r="M99" i="3"/>
  <c r="M104" i="3"/>
  <c r="G104" i="1"/>
  <c r="G100" i="1"/>
  <c r="G95" i="1"/>
  <c r="G99" i="1"/>
  <c r="W100" i="3"/>
  <c r="J100" i="4"/>
  <c r="W104" i="3"/>
  <c r="T104" i="5"/>
  <c r="J104" i="4"/>
  <c r="N99" i="5"/>
  <c r="N95" i="5"/>
  <c r="U95" i="4"/>
  <c r="I99" i="5"/>
  <c r="T95" i="5"/>
  <c r="J95" i="4"/>
  <c r="N104" i="5"/>
  <c r="N104" i="4"/>
  <c r="V104" i="3"/>
  <c r="F100" i="5"/>
  <c r="U100" i="4"/>
  <c r="T99" i="3"/>
  <c r="R100" i="4"/>
  <c r="V99" i="3"/>
  <c r="F95" i="5"/>
  <c r="E100" i="3"/>
  <c r="T100" i="5"/>
  <c r="H99" i="5"/>
  <c r="H100" i="5"/>
  <c r="H95" i="5"/>
  <c r="K95" i="4"/>
  <c r="M95" i="3"/>
  <c r="I104" i="5"/>
  <c r="K100" i="4"/>
  <c r="R95" i="4"/>
  <c r="F104" i="4"/>
  <c r="F99" i="4"/>
  <c r="F100" i="4"/>
  <c r="F95" i="4"/>
  <c r="M100" i="3"/>
  <c r="I95" i="5"/>
  <c r="N95" i="4"/>
  <c r="K104" i="4"/>
  <c r="R99" i="4"/>
  <c r="V100" i="4"/>
  <c r="V104" i="4"/>
  <c r="V99" i="4"/>
  <c r="N100" i="4"/>
  <c r="L104" i="3"/>
  <c r="U95" i="1"/>
  <c r="N100" i="3"/>
  <c r="Q100" i="5"/>
  <c r="G95" i="5"/>
  <c r="G100" i="5"/>
  <c r="O95" i="1"/>
  <c r="G99" i="5"/>
  <c r="X95" i="5"/>
  <c r="X100" i="5"/>
  <c r="P95" i="3"/>
  <c r="P99" i="3"/>
  <c r="P100" i="3"/>
  <c r="P104" i="3"/>
  <c r="R104" i="5"/>
  <c r="R99" i="5"/>
  <c r="R100" i="5"/>
  <c r="R95" i="5"/>
  <c r="K95" i="3"/>
  <c r="K100" i="3"/>
  <c r="K104" i="3"/>
  <c r="K99" i="3"/>
  <c r="X104" i="3"/>
  <c r="X100" i="3"/>
  <c r="H100" i="3"/>
  <c r="H104" i="3"/>
  <c r="S100" i="4"/>
  <c r="S95" i="4"/>
  <c r="S99" i="4"/>
  <c r="S104" i="4"/>
  <c r="G99" i="4"/>
  <c r="G104" i="4"/>
  <c r="G100" i="3"/>
  <c r="G95" i="3"/>
  <c r="G104" i="3"/>
  <c r="G99" i="3"/>
  <c r="F99" i="1"/>
  <c r="M95" i="4"/>
  <c r="M104" i="4"/>
  <c r="Q95" i="5"/>
  <c r="T100" i="4"/>
  <c r="T95" i="4"/>
  <c r="T104" i="4"/>
  <c r="T99" i="4"/>
  <c r="H95" i="3"/>
  <c r="O104" i="3"/>
  <c r="O99" i="3"/>
  <c r="O95" i="3"/>
  <c r="O100" i="3"/>
  <c r="F99" i="3"/>
  <c r="H99" i="3"/>
  <c r="M99" i="4"/>
  <c r="W100" i="4"/>
  <c r="W104" i="4"/>
  <c r="W99" i="4"/>
  <c r="W95" i="4"/>
  <c r="P104" i="5"/>
  <c r="P99" i="5"/>
  <c r="P100" i="5"/>
  <c r="P95" i="5"/>
  <c r="I95" i="4"/>
  <c r="I104" i="4"/>
  <c r="I99" i="4"/>
  <c r="I100" i="4"/>
  <c r="E100" i="1"/>
  <c r="X95" i="3"/>
  <c r="J104" i="5"/>
  <c r="W104" i="5"/>
  <c r="W100" i="5"/>
  <c r="W95" i="5"/>
  <c r="W99" i="5"/>
  <c r="E99" i="1"/>
  <c r="X99" i="3"/>
  <c r="J100" i="5"/>
  <c r="Q99" i="5"/>
  <c r="O95" i="4"/>
  <c r="O104" i="4"/>
  <c r="O99" i="4"/>
  <c r="O100" i="4"/>
  <c r="O100" i="5"/>
  <c r="O104" i="5"/>
  <c r="O99" i="5"/>
  <c r="O95" i="5"/>
  <c r="E95" i="1"/>
  <c r="J95" i="5"/>
  <c r="M100" i="5"/>
  <c r="M95" i="5"/>
  <c r="M104" i="5"/>
  <c r="M99" i="5"/>
  <c r="E100" i="5"/>
  <c r="E104" i="5"/>
  <c r="E95" i="5"/>
  <c r="E99" i="5"/>
  <c r="Q100" i="4"/>
  <c r="Q95" i="4"/>
  <c r="Q104" i="4"/>
  <c r="Q99" i="4"/>
  <c r="U100" i="5"/>
  <c r="U104" i="5"/>
  <c r="U99" i="5"/>
  <c r="U95" i="5"/>
  <c r="S95" i="1"/>
  <c r="U99" i="1"/>
  <c r="U104" i="1"/>
  <c r="K99" i="1"/>
  <c r="K104" i="1"/>
  <c r="V104" i="1"/>
  <c r="V95" i="1"/>
  <c r="V99" i="1"/>
  <c r="R99" i="1"/>
  <c r="R104" i="1"/>
  <c r="R95" i="1"/>
  <c r="R100" i="1"/>
  <c r="K95" i="1"/>
  <c r="F104" i="1"/>
  <c r="F95" i="1"/>
  <c r="H100" i="1"/>
  <c r="H104" i="1"/>
  <c r="H95" i="1"/>
  <c r="H99" i="1"/>
  <c r="S99" i="1"/>
  <c r="S104" i="1"/>
  <c r="K100" i="1"/>
  <c r="L104" i="1"/>
  <c r="L95" i="1"/>
  <c r="J99" i="1"/>
  <c r="J95" i="1"/>
  <c r="J100" i="1"/>
  <c r="P100" i="1"/>
  <c r="P95" i="1"/>
  <c r="P99" i="1"/>
  <c r="I100" i="1"/>
  <c r="I95" i="1"/>
  <c r="I99" i="1"/>
  <c r="N99" i="1"/>
  <c r="N100" i="1"/>
  <c r="N95" i="1"/>
  <c r="X100" i="1"/>
  <c r="X99" i="1"/>
  <c r="X95" i="1"/>
  <c r="W100" i="1"/>
  <c r="W99" i="1"/>
  <c r="W95" i="1"/>
  <c r="M99" i="1"/>
  <c r="M95" i="1"/>
  <c r="M100" i="1"/>
  <c r="T99" i="1"/>
  <c r="T100" i="1"/>
  <c r="T95" i="1"/>
  <c r="Q100" i="1"/>
  <c r="Q99" i="1"/>
  <c r="Q95" i="1"/>
</calcChain>
</file>

<file path=xl/sharedStrings.xml><?xml version="1.0" encoding="utf-8"?>
<sst xmlns="http://schemas.openxmlformats.org/spreadsheetml/2006/main" count="33183" uniqueCount="360">
  <si>
    <t>A. System Generating Capacity  (Evergy Metro share)</t>
  </si>
  <si>
    <t>Base Capacity</t>
  </si>
  <si>
    <t xml:space="preserve">Total Base Capacity </t>
  </si>
  <si>
    <t xml:space="preserve">Intermediate Capacity </t>
  </si>
  <si>
    <t xml:space="preserve">Total Intermediate Capacity </t>
  </si>
  <si>
    <t xml:space="preserve">Peaking Capacity </t>
  </si>
  <si>
    <t xml:space="preserve">Total Peaking Capacity </t>
  </si>
  <si>
    <t>Intermittent  Capacity (Nameplate)</t>
  </si>
  <si>
    <t xml:space="preserve">Total Intermittent Capacity </t>
  </si>
  <si>
    <t xml:space="preserve">Percent Accredited Intermittent Capacity </t>
  </si>
  <si>
    <t xml:space="preserve">Total Accredited Intermittent Capacity </t>
  </si>
  <si>
    <t>Total Generation Capacity (TGC)</t>
  </si>
  <si>
    <t>B. Capacity Transactions</t>
  </si>
  <si>
    <t>Purchases:</t>
  </si>
  <si>
    <t>Cimarron II (131.1 MW)</t>
  </si>
  <si>
    <t>Spearville 3 (100.8 MW)</t>
  </si>
  <si>
    <t xml:space="preserve">CNPPID Hydro PPA </t>
  </si>
  <si>
    <t>Waverly (200 MW)</t>
  </si>
  <si>
    <t>Slate Creek (150 MW)</t>
  </si>
  <si>
    <t xml:space="preserve">Rock Creek (180 MW) </t>
  </si>
  <si>
    <t xml:space="preserve">Osborn (120 MW) </t>
  </si>
  <si>
    <t xml:space="preserve">Pratt (98 MW) </t>
  </si>
  <si>
    <t xml:space="preserve">Prairie Queen (80 MW) </t>
  </si>
  <si>
    <t>Ponderosa (100 MW)</t>
  </si>
  <si>
    <t xml:space="preserve">          Total Capacity Purchases (P)</t>
  </si>
  <si>
    <t>Sales:</t>
  </si>
  <si>
    <t>Evergy Missouri West</t>
  </si>
  <si>
    <t>City of Eudora</t>
  </si>
  <si>
    <t>KMEA (from Spearville 1 &amp; 2)</t>
  </si>
  <si>
    <t xml:space="preserve">Big Rivers Electric </t>
  </si>
  <si>
    <t xml:space="preserve">          Total Capacity Sales (S)</t>
  </si>
  <si>
    <t>Net Transactions (NT)</t>
  </si>
  <si>
    <t>Total System Capacity (TSC)</t>
  </si>
  <si>
    <t>C. System Peaks &amp; Reserves</t>
  </si>
  <si>
    <t>Peak Demands</t>
  </si>
  <si>
    <t>Forecasted Peak</t>
  </si>
  <si>
    <t>Peak Forecast less DSM (PF)</t>
  </si>
  <si>
    <t>Capacity Reserves (CR)</t>
  </si>
  <si>
    <t>D. Capacity Needs</t>
  </si>
  <si>
    <t xml:space="preserve"> % Reserve Margin </t>
  </si>
  <si>
    <t xml:space="preserve"> % Capacity Margin </t>
  </si>
  <si>
    <t>Required Capacity (RC)</t>
  </si>
  <si>
    <t>Capacity Balance</t>
  </si>
  <si>
    <t>Evergy Metro Plan:</t>
  </si>
  <si>
    <t>AAAA</t>
  </si>
  <si>
    <t>J WCK</t>
  </si>
  <si>
    <t>J IATAN1</t>
  </si>
  <si>
    <t>J IATAN2</t>
  </si>
  <si>
    <t>K HAWTHORN5</t>
  </si>
  <si>
    <t>J LAC1</t>
  </si>
  <si>
    <t>J LAC2</t>
  </si>
  <si>
    <t>K HAWTHORN69</t>
  </si>
  <si>
    <t>K HAWTHORN7</t>
  </si>
  <si>
    <t>K HAWTHORN8</t>
  </si>
  <si>
    <t>K NORTHEAST11</t>
  </si>
  <si>
    <t>K NORTHEAST12</t>
  </si>
  <si>
    <t>K NORTHEAST13</t>
  </si>
  <si>
    <t>K NORTHEAST14</t>
  </si>
  <si>
    <t>K NORTHEAST15</t>
  </si>
  <si>
    <t>K NORTHEAST16</t>
  </si>
  <si>
    <t>K NORTHEAST17</t>
  </si>
  <si>
    <t>K NORTHEAST18</t>
  </si>
  <si>
    <t>K WestGardner1</t>
  </si>
  <si>
    <t>K WestGardner2</t>
  </si>
  <si>
    <t>K WestGardner3</t>
  </si>
  <si>
    <t>K WestGardner4</t>
  </si>
  <si>
    <t>K Osawatomie</t>
  </si>
  <si>
    <t>Build CC</t>
  </si>
  <si>
    <t>Build CT</t>
  </si>
  <si>
    <t>K SPEAR1</t>
  </si>
  <si>
    <t>K SPEAR2</t>
  </si>
  <si>
    <t>Hawthorn Solar</t>
  </si>
  <si>
    <t>K HAWTHORN SOLAR</t>
  </si>
  <si>
    <t>Build Wind</t>
  </si>
  <si>
    <t>K CIMARRON2</t>
  </si>
  <si>
    <t>K SPEAR3</t>
  </si>
  <si>
    <t>K CNPPD</t>
  </si>
  <si>
    <t>K WAVERLY</t>
  </si>
  <si>
    <t>K SLATECREEK</t>
  </si>
  <si>
    <t>K ROCKCREEK</t>
  </si>
  <si>
    <t>K OSBORN</t>
  </si>
  <si>
    <t>K PRATT</t>
  </si>
  <si>
    <t>K PRAIRIEQUEEN</t>
  </si>
  <si>
    <t>K PONDEROSA</t>
  </si>
  <si>
    <t>Build Solar</t>
  </si>
  <si>
    <t>Build Hy-Solar</t>
  </si>
  <si>
    <t>Build Hy-Batt</t>
  </si>
  <si>
    <t>Build Battery-Gen</t>
  </si>
  <si>
    <t>Build Battery-Wind</t>
  </si>
  <si>
    <t>Build Capacity</t>
  </si>
  <si>
    <t>Sell Capacity</t>
  </si>
  <si>
    <t>OGE</t>
  </si>
  <si>
    <t>System</t>
  </si>
  <si>
    <t>Battery</t>
  </si>
  <si>
    <t>Build Battery-Wind 2026</t>
  </si>
  <si>
    <t>Firm Generation Capacity</t>
  </si>
  <si>
    <t>MW</t>
  </si>
  <si>
    <t>Build Battery-Wind 2027</t>
  </si>
  <si>
    <t>Build Battery-Wind 2028</t>
  </si>
  <si>
    <t>Build Battery-Wind 2029</t>
  </si>
  <si>
    <t>Build Battery-Wind 2030</t>
  </si>
  <si>
    <t>Build Battery-Wind 2031</t>
  </si>
  <si>
    <t>Build Battery-Wind 2032</t>
  </si>
  <si>
    <t>Build Battery-Wind 2033</t>
  </si>
  <si>
    <t>Build Battery-Wind 2034</t>
  </si>
  <si>
    <t>Build Battery-Wind 2035</t>
  </si>
  <si>
    <t>Build Battery-Wind 2036</t>
  </si>
  <si>
    <t>Build Battery-Wind 2037</t>
  </si>
  <si>
    <t>Build Battery-Wind 2038</t>
  </si>
  <si>
    <t>Build Battery-Wind 2039</t>
  </si>
  <si>
    <t>Build Battery-Wind 2040</t>
  </si>
  <si>
    <t>Build Battery-Wind 2041</t>
  </si>
  <si>
    <t>Build Battery-Wind 2042</t>
  </si>
  <si>
    <t>Build Battery-Gen 2026</t>
  </si>
  <si>
    <t>Build Battery-Gen 2027</t>
  </si>
  <si>
    <t>Build Battery-Gen 2028</t>
  </si>
  <si>
    <t>Build Battery-Gen 2029</t>
  </si>
  <si>
    <t>Build Battery-Gen 2030</t>
  </si>
  <si>
    <t>Build Battery-Gen 2031</t>
  </si>
  <si>
    <t>Build Battery-Gen 2032</t>
  </si>
  <si>
    <t>Build Battery-Gen 2033</t>
  </si>
  <si>
    <t>Build Battery-Gen 2034</t>
  </si>
  <si>
    <t>Build Battery-Gen 2035</t>
  </si>
  <si>
    <t>Build Battery-Gen 2036</t>
  </si>
  <si>
    <t>Build Battery-Gen 2037</t>
  </si>
  <si>
    <t>Build Battery-Gen 2038</t>
  </si>
  <si>
    <t>Build Battery-Gen 2039</t>
  </si>
  <si>
    <t>Build Battery-Gen 2040</t>
  </si>
  <si>
    <t>Build Battery-Gen 2041</t>
  </si>
  <si>
    <t>Build Battery-Gen 2042</t>
  </si>
  <si>
    <t>Build Hy-Batt 2027</t>
  </si>
  <si>
    <t>Build Hy-Batt 2028</t>
  </si>
  <si>
    <t>Build Hy-Batt 2029</t>
  </si>
  <si>
    <t>Build Hy-Batt 2030</t>
  </si>
  <si>
    <t>Build Hy-Batt 2031</t>
  </si>
  <si>
    <t>Build Hy-Batt 2032</t>
  </si>
  <si>
    <t>Build Hy-Batt 2033</t>
  </si>
  <si>
    <t>Build Hy-Batt 2034</t>
  </si>
  <si>
    <t>Build Hy-Batt 2035</t>
  </si>
  <si>
    <t>Build Hy-Batt 2036</t>
  </si>
  <si>
    <t>Build Hy-Batt 2037</t>
  </si>
  <si>
    <t>Build Hy-Batt 2038</t>
  </si>
  <si>
    <t>Build Hy-Batt 2039</t>
  </si>
  <si>
    <t>Build Hy-Batt 2040</t>
  </si>
  <si>
    <t>Build Hy-Batt 2041</t>
  </si>
  <si>
    <t>Build Hy-Batt 2042</t>
  </si>
  <si>
    <t>Generator</t>
  </si>
  <si>
    <t>Nuclear</t>
  </si>
  <si>
    <t>Firm Capacity</t>
  </si>
  <si>
    <t>Coal</t>
  </si>
  <si>
    <t>Gas</t>
  </si>
  <si>
    <t>Oil</t>
  </si>
  <si>
    <t>Wind</t>
  </si>
  <si>
    <t>Wind PPA</t>
  </si>
  <si>
    <t>Hydro PPA</t>
  </si>
  <si>
    <t>Solar</t>
  </si>
  <si>
    <t>Build CC 2028</t>
  </si>
  <si>
    <t>Build CC 2029</t>
  </si>
  <si>
    <t>Build CC 2030</t>
  </si>
  <si>
    <t>Build CC 2031</t>
  </si>
  <si>
    <t>Build CC 2032</t>
  </si>
  <si>
    <t>Build CC 2033</t>
  </si>
  <si>
    <t>Build CC 2034</t>
  </si>
  <si>
    <t>Build CC 2035</t>
  </si>
  <si>
    <t>Build CC 2036</t>
  </si>
  <si>
    <t>Build CC 2037</t>
  </si>
  <si>
    <t>Build CC 2038</t>
  </si>
  <si>
    <t>Build CC 2039</t>
  </si>
  <si>
    <t>Build CC 2040</t>
  </si>
  <si>
    <t>Build CC 2041</t>
  </si>
  <si>
    <t>Build CC 2042</t>
  </si>
  <si>
    <t>Metro Low KS DSM</t>
  </si>
  <si>
    <t>DSM Potential</t>
  </si>
  <si>
    <t>Metro Low KS DSM DRDSR</t>
  </si>
  <si>
    <t>Metro RAP</t>
  </si>
  <si>
    <t>Metro RAP DRDSR</t>
  </si>
  <si>
    <t>Metro Cap Buy</t>
  </si>
  <si>
    <t>Capacity Only</t>
  </si>
  <si>
    <t>Metro Cap Sale</t>
  </si>
  <si>
    <t>Trans Upgrade Iatan1 retires 2039</t>
  </si>
  <si>
    <t>Trans Upgrades</t>
  </si>
  <si>
    <t>Trans Upgrade LAC Plant retires 2039</t>
  </si>
  <si>
    <t>Build Wind 2026</t>
  </si>
  <si>
    <t>Build Wind 2027</t>
  </si>
  <si>
    <t>Build Wind 2028</t>
  </si>
  <si>
    <t>Build Wind 2029</t>
  </si>
  <si>
    <t>Build Wind 2030</t>
  </si>
  <si>
    <t>Build Wind 2031</t>
  </si>
  <si>
    <t>Build Wind 2032</t>
  </si>
  <si>
    <t>Build Wind 2033</t>
  </si>
  <si>
    <t>Build Wind 2034</t>
  </si>
  <si>
    <t>Build Wind 2035</t>
  </si>
  <si>
    <t>Build Wind 2036</t>
  </si>
  <si>
    <t>Build Wind 2037</t>
  </si>
  <si>
    <t>Build Wind 2038</t>
  </si>
  <si>
    <t>Build Wind 2039</t>
  </si>
  <si>
    <t>Build Wind 2040</t>
  </si>
  <si>
    <t>Build Wind 2041</t>
  </si>
  <si>
    <t>Build Wind 2042</t>
  </si>
  <si>
    <t>Build Solar 2026</t>
  </si>
  <si>
    <t>Build Solar 2027</t>
  </si>
  <si>
    <t>Build Solar 2027 T2</t>
  </si>
  <si>
    <t>Build Solar 2028</t>
  </si>
  <si>
    <t>Build Solar 2028 T2</t>
  </si>
  <si>
    <t>Build Solar 2029</t>
  </si>
  <si>
    <t>Build Solar 2029 T2</t>
  </si>
  <si>
    <t>Build Solar 2030</t>
  </si>
  <si>
    <t>Build Solar 2030 T2</t>
  </si>
  <si>
    <t>Build Solar 2031</t>
  </si>
  <si>
    <t>Build Solar 2031 T2</t>
  </si>
  <si>
    <t>Build Solar 2032</t>
  </si>
  <si>
    <t>Build Solar 2032 T2</t>
  </si>
  <si>
    <t>Build Solar 2033</t>
  </si>
  <si>
    <t>Build Solar 2033 T2</t>
  </si>
  <si>
    <t>Build Solar 2034</t>
  </si>
  <si>
    <t>Build Solar 2034 T2</t>
  </si>
  <si>
    <t>Build Solar 2035</t>
  </si>
  <si>
    <t>Build Solar 2035 T2</t>
  </si>
  <si>
    <t>Build Solar 2036</t>
  </si>
  <si>
    <t>Build Solar 2036 T2</t>
  </si>
  <si>
    <t>Build Solar 2037</t>
  </si>
  <si>
    <t>Build Solar 2037 T2</t>
  </si>
  <si>
    <t>Build Solar 2038</t>
  </si>
  <si>
    <t>Build Solar 2038 T2</t>
  </si>
  <si>
    <t>Build Solar 2039</t>
  </si>
  <si>
    <t>Build Solar 2039 T2</t>
  </si>
  <si>
    <t>Build Solar 2040</t>
  </si>
  <si>
    <t>Build Solar 2040 T2</t>
  </si>
  <si>
    <t>Build Solar 2041</t>
  </si>
  <si>
    <t>Build Solar 2041 T2</t>
  </si>
  <si>
    <t>Build Solar 2042</t>
  </si>
  <si>
    <t>Build Solar 2042 T2</t>
  </si>
  <si>
    <t>Build CT 2028</t>
  </si>
  <si>
    <t>Build CT 2029</t>
  </si>
  <si>
    <t>Build CT 2030</t>
  </si>
  <si>
    <t>Build CT 2031</t>
  </si>
  <si>
    <t>Build CT 2032</t>
  </si>
  <si>
    <t>Build CT 2033</t>
  </si>
  <si>
    <t>Build CT 2034</t>
  </si>
  <si>
    <t>Build CT 2035</t>
  </si>
  <si>
    <t>Build CT 2036</t>
  </si>
  <si>
    <t>Build CT 2037</t>
  </si>
  <si>
    <t>Build CT 2038</t>
  </si>
  <si>
    <t>Build CT 2039</t>
  </si>
  <si>
    <t>Build CT 2040</t>
  </si>
  <si>
    <t>Build CT 2041</t>
  </si>
  <si>
    <t>Build CT 2042</t>
  </si>
  <si>
    <t>Build Capacity Only</t>
  </si>
  <si>
    <t>Sell Capacity Only</t>
  </si>
  <si>
    <t>K DSM Existing DSRDR</t>
  </si>
  <si>
    <t>DSM Existing</t>
  </si>
  <si>
    <t>Metro TOU</t>
  </si>
  <si>
    <t>TOU Rate Impact</t>
  </si>
  <si>
    <t>Metro Extra Capacity</t>
  </si>
  <si>
    <t>Reserve Buffer</t>
  </si>
  <si>
    <t>Build Hy-Solar 2027</t>
  </si>
  <si>
    <t>Build Hy-Solar 2028</t>
  </si>
  <si>
    <t>Build Hy-Solar 2029</t>
  </si>
  <si>
    <t>Build Hy-Solar 2030</t>
  </si>
  <si>
    <t>Build Hy-Solar 2031</t>
  </si>
  <si>
    <t>Build Hy-Solar 2032</t>
  </si>
  <si>
    <t>Build Hy-Solar 2033</t>
  </si>
  <si>
    <t>Build Hy-Solar 2034</t>
  </si>
  <si>
    <t>Build Hy-Solar 2035</t>
  </si>
  <si>
    <t>Build Hy-Solar 2036</t>
  </si>
  <si>
    <t>Build Hy-Solar 2037</t>
  </si>
  <si>
    <t>Build Hy-Solar 2038</t>
  </si>
  <si>
    <t>Build Hy-Solar 2039</t>
  </si>
  <si>
    <t>Build Hy-Solar 2040</t>
  </si>
  <si>
    <t>Build Hy-Solar 2041</t>
  </si>
  <si>
    <t>Build Hy-Solar 2042</t>
  </si>
  <si>
    <t>Region</t>
  </si>
  <si>
    <t>Build Zonal Region</t>
  </si>
  <si>
    <t>Zonal Regions</t>
  </si>
  <si>
    <t>Planning Peak Load</t>
  </si>
  <si>
    <t>External Sales Metro</t>
  </si>
  <si>
    <t>Metro Zonal Region</t>
  </si>
  <si>
    <t>SPP Zonal Region</t>
  </si>
  <si>
    <t>Parent Name</t>
  </si>
  <si>
    <t>Collection</t>
  </si>
  <si>
    <t>Child Name</t>
  </si>
  <si>
    <t>Category</t>
  </si>
  <si>
    <t>Property</t>
  </si>
  <si>
    <t>Band</t>
  </si>
  <si>
    <t>Units</t>
  </si>
  <si>
    <t>Lookup1</t>
  </si>
  <si>
    <t>Lookup2</t>
  </si>
  <si>
    <t>Lookup3</t>
  </si>
  <si>
    <t>Model</t>
  </si>
  <si>
    <t>New CC Additions</t>
  </si>
  <si>
    <t>New CT Additions</t>
  </si>
  <si>
    <t>New Wind Additions</t>
  </si>
  <si>
    <t>New Solar Additions</t>
  </si>
  <si>
    <t>New Solar Hybrid Additions</t>
  </si>
  <si>
    <t>New Battery Additions</t>
  </si>
  <si>
    <t>New PPA Purchase</t>
  </si>
  <si>
    <t>New PPA Sale</t>
  </si>
  <si>
    <t xml:space="preserve">Less: </t>
  </si>
  <si>
    <t>New DSM Additions (Potential)</t>
  </si>
  <si>
    <t>Total Intermittent Capacity</t>
  </si>
  <si>
    <t>Reserve Uncertainty Buffer</t>
  </si>
  <si>
    <t xml:space="preserve">Hawthorn 8 </t>
  </si>
  <si>
    <t xml:space="preserve">Northeast 11 </t>
  </si>
  <si>
    <t xml:space="preserve">Northeast 12 </t>
  </si>
  <si>
    <t xml:space="preserve">Northeast 13 </t>
  </si>
  <si>
    <t xml:space="preserve">Northeast 14 </t>
  </si>
  <si>
    <t xml:space="preserve">Northeast 15 </t>
  </si>
  <si>
    <t xml:space="preserve">Northeast 16 </t>
  </si>
  <si>
    <t>Northeast 17</t>
  </si>
  <si>
    <t xml:space="preserve">Northeast 18 </t>
  </si>
  <si>
    <t>West Gardner 1</t>
  </si>
  <si>
    <t>West Gardner 2</t>
  </si>
  <si>
    <t>West Gardner 3</t>
  </si>
  <si>
    <t>West Gardner 4</t>
  </si>
  <si>
    <t>Osawatomie</t>
  </si>
  <si>
    <t>Spearville 1</t>
  </si>
  <si>
    <t>Spearville 2</t>
  </si>
  <si>
    <t xml:space="preserve">Hawthorn 7 </t>
  </si>
  <si>
    <t>Hawthorn 6 &amp; 9</t>
  </si>
  <si>
    <t xml:space="preserve">Wolf Creek </t>
  </si>
  <si>
    <t>Iatan I</t>
  </si>
  <si>
    <t>Iatan II</t>
  </si>
  <si>
    <t>La Cygne 1</t>
  </si>
  <si>
    <t>La Cygne 2</t>
  </si>
  <si>
    <t>BAAA</t>
  </si>
  <si>
    <t>BAAD</t>
  </si>
  <si>
    <t>BAAE</t>
  </si>
  <si>
    <t>K HAW5 NG</t>
  </si>
  <si>
    <t>Coal_to_NG</t>
  </si>
  <si>
    <t>BACA</t>
  </si>
  <si>
    <t>Hawthorn 5 on NG</t>
  </si>
  <si>
    <t>Hawthorn 5 (Coal)</t>
  </si>
  <si>
    <t>BDAA</t>
  </si>
  <si>
    <t>BDCA</t>
  </si>
  <si>
    <t>BEAA</t>
  </si>
  <si>
    <t>BFAA</t>
  </si>
  <si>
    <t>BMAA</t>
  </si>
  <si>
    <t>Metro MAP</t>
  </si>
  <si>
    <t>Metro MAP DRDSR</t>
  </si>
  <si>
    <t>CAAA</t>
  </si>
  <si>
    <t>DAAA</t>
  </si>
  <si>
    <t>Metro RAPplus</t>
  </si>
  <si>
    <t>Metro RAPplus DRDSR</t>
  </si>
  <si>
    <t>EAAA</t>
  </si>
  <si>
    <t>EAAO</t>
  </si>
  <si>
    <t>FAAA</t>
  </si>
  <si>
    <t>Metro RAPminus</t>
  </si>
  <si>
    <t>Metro RAPminus DRDSR</t>
  </si>
  <si>
    <t>GAAA</t>
  </si>
  <si>
    <t>HAAA</t>
  </si>
  <si>
    <t>Metro Full KS DSM</t>
  </si>
  <si>
    <t>Metro Full KS DSM DRDSR</t>
  </si>
  <si>
    <t>IAAA</t>
  </si>
  <si>
    <t>JAAA</t>
  </si>
  <si>
    <t>KAAA</t>
  </si>
  <si>
    <t>LAAA</t>
  </si>
  <si>
    <t>MAAA</t>
  </si>
  <si>
    <t>Oneta Power LLC</t>
  </si>
  <si>
    <t>TC Energy Marketing Inc. (Firewheel Wind)</t>
  </si>
  <si>
    <t>Purchase from EKC (KSC)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</si>
</sst>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_);\(0\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sz val="12"/>
      <color indexed="8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</cellStyleXfs>
  <cellXfs count="96">
    <xf numFmtId="0" fontId="0" fillId="0" borderId="0" xfId="0"/>
    <xf numFmtId="0" fontId="3" fillId="0" borderId="0" xfId="2" applyFont="1"/>
    <xf numFmtId="0" fontId="3" fillId="2" borderId="0" xfId="2" applyFont="1" applyFill="1"/>
    <xf numFmtId="164" fontId="5" fillId="2" borderId="0" xfId="3" applyNumberFormat="1" applyFont="1" applyFill="1"/>
    <xf numFmtId="0" fontId="5" fillId="2" borderId="0" xfId="2" applyFont="1" applyFill="1"/>
    <xf numFmtId="0" fontId="6" fillId="2" borderId="0" xfId="2" applyFont="1" applyFill="1" applyAlignment="1">
      <alignment horizontal="center"/>
    </xf>
    <xf numFmtId="0" fontId="7" fillId="0" borderId="0" xfId="2" applyFont="1"/>
    <xf numFmtId="0" fontId="4" fillId="2" borderId="0" xfId="2" applyFont="1" applyFill="1"/>
    <xf numFmtId="0" fontId="4" fillId="0" borderId="0" xfId="2" applyFont="1"/>
    <xf numFmtId="43" fontId="3" fillId="2" borderId="0" xfId="3" applyFont="1" applyFill="1"/>
    <xf numFmtId="43" fontId="3" fillId="0" borderId="0" xfId="3" applyFont="1"/>
    <xf numFmtId="0" fontId="7" fillId="2" borderId="0" xfId="2" applyFont="1" applyFill="1"/>
    <xf numFmtId="164" fontId="4" fillId="2" borderId="0" xfId="3" applyNumberFormat="1" applyFont="1" applyFill="1"/>
    <xf numFmtId="164" fontId="3" fillId="2" borderId="0" xfId="3" applyNumberFormat="1" applyFont="1" applyFill="1"/>
    <xf numFmtId="164" fontId="3" fillId="0" borderId="0" xfId="2" applyNumberFormat="1" applyFont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3" fontId="0" fillId="0" borderId="0" xfId="1" applyNumberFormat="1" applyFont="1" applyAlignment="1">
      <alignment horizontal="right" vertical="center" wrapText="1"/>
    </xf>
    <xf numFmtId="6" fontId="0" fillId="0" borderId="0" xfId="0" applyNumberFormat="1" applyAlignment="1">
      <alignment vertical="center" wrapText="1"/>
    </xf>
    <xf numFmtId="0" fontId="4" fillId="2" borderId="0" xfId="2" applyFont="1" applyFill="1" applyAlignment="1">
      <alignment horizontal="left"/>
    </xf>
    <xf numFmtId="0" fontId="4" fillId="2" borderId="1" xfId="2" applyFont="1" applyFill="1" applyBorder="1"/>
    <xf numFmtId="0" fontId="4" fillId="2" borderId="4" xfId="2" applyFont="1" applyFill="1" applyBorder="1"/>
    <xf numFmtId="0" fontId="4" fillId="2" borderId="5" xfId="2" applyFont="1" applyFill="1" applyBorder="1" applyAlignment="1">
      <alignment horizontal="center"/>
    </xf>
    <xf numFmtId="0" fontId="4" fillId="2" borderId="4" xfId="2" applyFont="1" applyFill="1" applyBorder="1" applyAlignment="1">
      <alignment horizontal="left" indent="1"/>
    </xf>
    <xf numFmtId="0" fontId="9" fillId="2" borderId="0" xfId="0" applyFont="1" applyFill="1" applyAlignment="1">
      <alignment vertical="center" wrapText="1"/>
    </xf>
    <xf numFmtId="0" fontId="3" fillId="2" borderId="4" xfId="2" applyFont="1" applyFill="1" applyBorder="1"/>
    <xf numFmtId="164" fontId="3" fillId="2" borderId="0" xfId="3" applyNumberFormat="1" applyFont="1" applyFill="1" applyBorder="1" applyAlignment="1">
      <alignment horizontal="right"/>
    </xf>
    <xf numFmtId="164" fontId="3" fillId="2" borderId="7" xfId="3" applyNumberFormat="1" applyFont="1" applyFill="1" applyBorder="1" applyAlignment="1">
      <alignment horizontal="right"/>
    </xf>
    <xf numFmtId="0" fontId="4" fillId="2" borderId="9" xfId="2" applyFont="1" applyFill="1" applyBorder="1" applyAlignment="1">
      <alignment horizontal="left" indent="1"/>
    </xf>
    <xf numFmtId="164" fontId="4" fillId="2" borderId="10" xfId="3" applyNumberFormat="1" applyFont="1" applyFill="1" applyBorder="1" applyAlignment="1">
      <alignment horizontal="right"/>
    </xf>
    <xf numFmtId="0" fontId="3" fillId="2" borderId="5" xfId="2" applyFont="1" applyFill="1" applyBorder="1"/>
    <xf numFmtId="0" fontId="3" fillId="2" borderId="4" xfId="2" applyFont="1" applyFill="1" applyBorder="1" applyAlignment="1">
      <alignment horizontal="left"/>
    </xf>
    <xf numFmtId="164" fontId="4" fillId="2" borderId="10" xfId="3" applyNumberFormat="1" applyFont="1" applyFill="1" applyBorder="1"/>
    <xf numFmtId="1" fontId="3" fillId="2" borderId="0" xfId="2" applyNumberFormat="1" applyFont="1" applyFill="1"/>
    <xf numFmtId="164" fontId="4" fillId="2" borderId="0" xfId="3" applyNumberFormat="1" applyFont="1" applyFill="1" applyBorder="1" applyAlignment="1">
      <alignment horizontal="right"/>
    </xf>
    <xf numFmtId="9" fontId="3" fillId="2" borderId="0" xfId="4" applyFont="1" applyFill="1" applyBorder="1"/>
    <xf numFmtId="0" fontId="0" fillId="2" borderId="0" xfId="0" applyFill="1" applyAlignment="1">
      <alignment vertical="center" wrapText="1"/>
    </xf>
    <xf numFmtId="0" fontId="4" fillId="2" borderId="18" xfId="2" applyFont="1" applyFill="1" applyBorder="1" applyAlignment="1">
      <alignment horizontal="left" indent="1"/>
    </xf>
    <xf numFmtId="164" fontId="4" fillId="2" borderId="19" xfId="3" applyNumberFormat="1" applyFont="1" applyFill="1" applyBorder="1"/>
    <xf numFmtId="164" fontId="3" fillId="2" borderId="5" xfId="3" applyNumberFormat="1" applyFont="1" applyFill="1" applyBorder="1" applyAlignment="1">
      <alignment horizontal="right"/>
    </xf>
    <xf numFmtId="0" fontId="4" fillId="2" borderId="12" xfId="2" applyFont="1" applyFill="1" applyBorder="1" applyAlignment="1">
      <alignment horizontal="left" indent="1"/>
    </xf>
    <xf numFmtId="164" fontId="4" fillId="2" borderId="13" xfId="3" applyNumberFormat="1" applyFont="1" applyFill="1" applyBorder="1"/>
    <xf numFmtId="0" fontId="3" fillId="2" borderId="1" xfId="2" applyFont="1" applyFill="1" applyBorder="1"/>
    <xf numFmtId="164" fontId="3" fillId="2" borderId="2" xfId="3" applyNumberFormat="1" applyFont="1" applyFill="1" applyBorder="1" applyAlignment="1">
      <alignment horizontal="right"/>
    </xf>
    <xf numFmtId="0" fontId="3" fillId="2" borderId="2" xfId="2" applyFont="1" applyFill="1" applyBorder="1"/>
    <xf numFmtId="0" fontId="3" fillId="2" borderId="3" xfId="2" applyFont="1" applyFill="1" applyBorder="1"/>
    <xf numFmtId="164" fontId="4" fillId="2" borderId="0" xfId="3" applyNumberFormat="1" applyFont="1" applyFill="1" applyBorder="1" applyAlignment="1">
      <alignment horizontal="center"/>
    </xf>
    <xf numFmtId="164" fontId="4" fillId="2" borderId="5" xfId="3" applyNumberFormat="1" applyFont="1" applyFill="1" applyBorder="1" applyAlignment="1">
      <alignment horizontal="center"/>
    </xf>
    <xf numFmtId="165" fontId="8" fillId="2" borderId="5" xfId="2" applyNumberFormat="1" applyFont="1" applyFill="1" applyBorder="1"/>
    <xf numFmtId="0" fontId="3" fillId="2" borderId="4" xfId="5" applyFont="1" applyFill="1" applyBorder="1"/>
    <xf numFmtId="43" fontId="4" fillId="2" borderId="9" xfId="3" applyFont="1" applyFill="1" applyBorder="1"/>
    <xf numFmtId="43" fontId="3" fillId="2" borderId="0" xfId="3" applyFont="1" applyFill="1" applyBorder="1"/>
    <xf numFmtId="164" fontId="3" fillId="2" borderId="0" xfId="3" applyNumberFormat="1" applyFont="1" applyFill="1" applyBorder="1"/>
    <xf numFmtId="164" fontId="3" fillId="2" borderId="5" xfId="3" applyNumberFormat="1" applyFont="1" applyFill="1" applyBorder="1"/>
    <xf numFmtId="0" fontId="4" fillId="2" borderId="9" xfId="2" applyFont="1" applyFill="1" applyBorder="1"/>
    <xf numFmtId="0" fontId="4" fillId="2" borderId="15" xfId="2" applyFont="1" applyFill="1" applyBorder="1"/>
    <xf numFmtId="166" fontId="4" fillId="2" borderId="16" xfId="3" applyNumberFormat="1" applyFont="1" applyFill="1" applyBorder="1"/>
    <xf numFmtId="0" fontId="4" fillId="2" borderId="12" xfId="2" applyFont="1" applyFill="1" applyBorder="1"/>
    <xf numFmtId="164" fontId="4" fillId="2" borderId="13" xfId="2" applyNumberFormat="1" applyFont="1" applyFill="1" applyBorder="1" applyAlignment="1">
      <alignment horizontal="center"/>
    </xf>
    <xf numFmtId="1" fontId="4" fillId="2" borderId="5" xfId="2" applyNumberFormat="1" applyFont="1" applyFill="1" applyBorder="1" applyAlignment="1">
      <alignment horizontal="right"/>
    </xf>
    <xf numFmtId="0" fontId="3" fillId="2" borderId="4" xfId="2" applyFont="1" applyFill="1" applyBorder="1" applyAlignment="1">
      <alignment horizontal="left" indent="1"/>
    </xf>
    <xf numFmtId="43" fontId="3" fillId="2" borderId="5" xfId="2" applyNumberFormat="1" applyFont="1" applyFill="1" applyBorder="1"/>
    <xf numFmtId="0" fontId="3" fillId="2" borderId="4" xfId="2" applyFont="1" applyFill="1" applyBorder="1" applyAlignment="1">
      <alignment horizontal="left" indent="2"/>
    </xf>
    <xf numFmtId="164" fontId="3" fillId="2" borderId="0" xfId="3" applyNumberFormat="1" applyFont="1" applyFill="1" applyBorder="1" applyAlignment="1">
      <alignment horizontal="center"/>
    </xf>
    <xf numFmtId="164" fontId="3" fillId="2" borderId="5" xfId="3" applyNumberFormat="1" applyFont="1" applyFill="1" applyBorder="1" applyAlignment="1">
      <alignment horizontal="center"/>
    </xf>
    <xf numFmtId="0" fontId="3" fillId="2" borderId="4" xfId="2" applyFont="1" applyFill="1" applyBorder="1" applyAlignment="1">
      <alignment horizontal="left" indent="3"/>
    </xf>
    <xf numFmtId="164" fontId="4" fillId="2" borderId="16" xfId="2" applyNumberFormat="1" applyFont="1" applyFill="1" applyBorder="1" applyAlignment="1">
      <alignment horizontal="center"/>
    </xf>
    <xf numFmtId="1" fontId="4" fillId="2" borderId="5" xfId="2" applyNumberFormat="1" applyFont="1" applyFill="1" applyBorder="1" applyAlignment="1">
      <alignment horizontal="center"/>
    </xf>
    <xf numFmtId="164" fontId="4" fillId="2" borderId="13" xfId="2" applyNumberFormat="1" applyFont="1" applyFill="1" applyBorder="1"/>
    <xf numFmtId="0" fontId="4" fillId="2" borderId="0" xfId="2" applyFont="1" applyFill="1" applyBorder="1" applyAlignment="1">
      <alignment horizontal="center"/>
    </xf>
    <xf numFmtId="164" fontId="3" fillId="2" borderId="8" xfId="3" applyNumberFormat="1" applyFont="1" applyFill="1" applyBorder="1" applyAlignment="1">
      <alignment horizontal="right"/>
    </xf>
    <xf numFmtId="164" fontId="4" fillId="2" borderId="11" xfId="3" applyNumberFormat="1" applyFont="1" applyFill="1" applyBorder="1" applyAlignment="1">
      <alignment horizontal="right"/>
    </xf>
    <xf numFmtId="0" fontId="3" fillId="2" borderId="0" xfId="2" applyFont="1" applyFill="1" applyBorder="1"/>
    <xf numFmtId="164" fontId="4" fillId="2" borderId="11" xfId="3" applyNumberFormat="1" applyFont="1" applyFill="1" applyBorder="1"/>
    <xf numFmtId="1" fontId="3" fillId="2" borderId="0" xfId="2" applyNumberFormat="1" applyFont="1" applyFill="1" applyBorder="1"/>
    <xf numFmtId="1" fontId="3" fillId="2" borderId="5" xfId="2" applyNumberFormat="1" applyFont="1" applyFill="1" applyBorder="1"/>
    <xf numFmtId="164" fontId="4" fillId="2" borderId="5" xfId="3" applyNumberFormat="1" applyFont="1" applyFill="1" applyBorder="1" applyAlignment="1">
      <alignment horizontal="right"/>
    </xf>
    <xf numFmtId="9" fontId="3" fillId="2" borderId="5" xfId="4" applyFont="1" applyFill="1" applyBorder="1"/>
    <xf numFmtId="164" fontId="4" fillId="2" borderId="20" xfId="3" applyNumberFormat="1" applyFont="1" applyFill="1" applyBorder="1"/>
    <xf numFmtId="164" fontId="4" fillId="2" borderId="14" xfId="3" applyNumberFormat="1" applyFont="1" applyFill="1" applyBorder="1"/>
    <xf numFmtId="165" fontId="8" fillId="2" borderId="0" xfId="2" applyNumberFormat="1" applyFont="1" applyFill="1" applyBorder="1"/>
    <xf numFmtId="166" fontId="4" fillId="2" borderId="17" xfId="3" applyNumberFormat="1" applyFont="1" applyFill="1" applyBorder="1"/>
    <xf numFmtId="164" fontId="4" fillId="2" borderId="14" xfId="2" applyNumberFormat="1" applyFont="1" applyFill="1" applyBorder="1" applyAlignment="1">
      <alignment horizontal="center"/>
    </xf>
    <xf numFmtId="1" fontId="4" fillId="2" borderId="0" xfId="2" applyNumberFormat="1" applyFont="1" applyFill="1" applyBorder="1" applyAlignment="1">
      <alignment horizontal="right"/>
    </xf>
    <xf numFmtId="43" fontId="3" fillId="2" borderId="0" xfId="2" applyNumberFormat="1" applyFont="1" applyFill="1" applyBorder="1"/>
    <xf numFmtId="164" fontId="4" fillId="2" borderId="17" xfId="2" applyNumberFormat="1" applyFont="1" applyFill="1" applyBorder="1" applyAlignment="1">
      <alignment horizontal="center"/>
    </xf>
    <xf numFmtId="1" fontId="4" fillId="2" borderId="0" xfId="2" applyNumberFormat="1" applyFont="1" applyFill="1" applyBorder="1" applyAlignment="1">
      <alignment horizontal="center"/>
    </xf>
    <xf numFmtId="164" fontId="4" fillId="2" borderId="0" xfId="2" applyNumberFormat="1" applyFont="1" applyFill="1" applyBorder="1" applyAlignment="1">
      <alignment horizontal="center"/>
    </xf>
    <xf numFmtId="164" fontId="4" fillId="2" borderId="5" xfId="2" applyNumberFormat="1" applyFont="1" applyFill="1" applyBorder="1" applyAlignment="1">
      <alignment horizontal="center"/>
    </xf>
    <xf numFmtId="164" fontId="4" fillId="2" borderId="14" xfId="2" applyNumberFormat="1" applyFont="1" applyFill="1" applyBorder="1"/>
    <xf numFmtId="0" fontId="3" fillId="2" borderId="6" xfId="2" applyFont="1" applyFill="1" applyBorder="1" applyAlignment="1">
      <alignment horizontal="left"/>
    </xf>
    <xf numFmtId="164" fontId="3" fillId="2" borderId="6" xfId="3" applyNumberFormat="1" applyFont="1" applyFill="1" applyBorder="1" applyAlignment="1">
      <alignment horizontal="left" indent="1"/>
    </xf>
    <xf numFmtId="0" fontId="3" fillId="2" borderId="6" xfId="2" applyFont="1" applyFill="1" applyBorder="1" applyAlignment="1">
      <alignment horizontal="left" indent="1"/>
    </xf>
    <xf numFmtId="0" fontId="3" fillId="2" borderId="6" xfId="5" applyFont="1" applyFill="1" applyBorder="1" applyAlignment="1">
      <alignment horizontal="left" indent="1"/>
    </xf>
    <xf numFmtId="0" fontId="4" fillId="2" borderId="2" xfId="2" applyFont="1" applyFill="1" applyBorder="1" applyAlignment="1">
      <alignment horizontal="right"/>
    </xf>
    <xf numFmtId="0" fontId="4" fillId="2" borderId="3" xfId="2" applyFont="1" applyFill="1" applyBorder="1" applyAlignment="1">
      <alignment horizontal="right"/>
    </xf>
  </cellXfs>
  <cellStyles count="6">
    <cellStyle name="Comma" xfId="1" builtinId="3"/>
    <cellStyle name="Comma 2 5 3 2 2" xfId="3" xr:uid="{50F139A9-82F6-419D-A4E4-E0711CD8A3D6}"/>
    <cellStyle name="Normal" xfId="0" builtinId="0"/>
    <cellStyle name="Normal 32 3 2 2" xfId="5" xr:uid="{42DD8C47-A446-435F-980D-0466E110489E}"/>
    <cellStyle name="Normal 35 3 2 2" xfId="2" xr:uid="{F3BFCF43-5ED7-4619-80F7-36205BCDEA62}"/>
    <cellStyle name="Percent 22 3 2 2" xfId="4" xr:uid="{C91F0E36-59B1-4737-9B6C-8A39A121E1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5A29B-CC5C-4E76-97F8-2B3CAA779F2D}">
  <dimension ref="A1:Z109"/>
  <sheetViews>
    <sheetView tabSelected="1"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44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238</v>
      </c>
      <c r="W37" s="27">
        <f>SUMIF(data!$B:$B,$E$1&amp;"_"&amp;$A37&amp;"_Firm Capacity",data!AD:AD)</f>
        <v>238</v>
      </c>
      <c r="X37" s="70">
        <f>SUMIF(data!$B:$B,$E$1&amp;"_"&amp;$A37&amp;"_Firm Capacity",data!AE:AE)</f>
        <v>238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1157.9000000000001</v>
      </c>
      <c r="W38" s="32">
        <f t="shared" si="2"/>
        <v>1157.9000000000001</v>
      </c>
      <c r="X38" s="73">
        <f t="shared" si="2"/>
        <v>1157.9000000000001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15</v>
      </c>
      <c r="N47" s="26">
        <f>SUMIF(data!$B:$B,$E$1&amp;"_"&amp;$A47&amp;"_Firm Capacity",data!U:U)</f>
        <v>30</v>
      </c>
      <c r="O47" s="26">
        <f>SUMIF(data!$B:$B,$E$1&amp;"_"&amp;$A47&amp;"_Firm Capacity",data!V:V)</f>
        <v>45</v>
      </c>
      <c r="P47" s="26">
        <f>SUMIF(data!$B:$B,$E$1&amp;"_"&amp;$A47&amp;"_Firm Capacity",data!W:W)</f>
        <v>45</v>
      </c>
      <c r="Q47" s="26">
        <f>SUMIF(data!$B:$B,$E$1&amp;"_"&amp;$A47&amp;"_Firm Capacity",data!X:X)</f>
        <v>45</v>
      </c>
      <c r="R47" s="26">
        <f>SUMIF(data!$B:$B,$E$1&amp;"_"&amp;$A47&amp;"_Firm Capacity",data!Y:Y)</f>
        <v>45</v>
      </c>
      <c r="S47" s="26">
        <f>SUMIF(data!$B:$B,$E$1&amp;"_"&amp;$A47&amp;"_Firm Capacity",data!Z:Z)</f>
        <v>112.5</v>
      </c>
      <c r="T47" s="26">
        <f>SUMIF(data!$B:$B,$E$1&amp;"_"&amp;$A47&amp;"_Firm Capacity",data!AA:AA)</f>
        <v>112.5</v>
      </c>
      <c r="U47" s="26">
        <f>SUMIF(data!$B:$B,$E$1&amp;"_"&amp;$A47&amp;"_Firm Capacity",data!AB:AB)</f>
        <v>112.5</v>
      </c>
      <c r="V47" s="26">
        <f>SUMIF(data!$B:$B,$E$1&amp;"_"&amp;$A47&amp;"_Firm Capacity",data!AC:AC)</f>
        <v>112.5</v>
      </c>
      <c r="W47" s="26">
        <f>SUMIF(data!$B:$B,$E$1&amp;"_"&amp;$A47&amp;"_Firm Capacity",data!AD:AD)</f>
        <v>112.5</v>
      </c>
      <c r="X47" s="39">
        <f>SUMIF(data!$B:$B,$E$1&amp;"_"&amp;$A47&amp;"_Firm Capacity",data!AE:AE)</f>
        <v>150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150</v>
      </c>
      <c r="X48" s="39">
        <f>SUMIF(data!$B:$B,$E$1&amp;"_"&amp;$A48&amp;"_Firm Capacity",data!AE:AE)</f>
        <v>150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122.82761703</v>
      </c>
      <c r="N51" s="38">
        <f t="shared" si="5"/>
        <v>137.82761703</v>
      </c>
      <c r="O51" s="38">
        <f t="shared" si="5"/>
        <v>152.82761703</v>
      </c>
      <c r="P51" s="38">
        <f t="shared" si="5"/>
        <v>227.82761703</v>
      </c>
      <c r="Q51" s="38">
        <f t="shared" si="5"/>
        <v>227.82761703</v>
      </c>
      <c r="R51" s="38">
        <f t="shared" si="5"/>
        <v>227.82761703</v>
      </c>
      <c r="S51" s="38">
        <f t="shared" si="5"/>
        <v>295.32761703</v>
      </c>
      <c r="T51" s="38">
        <f t="shared" si="5"/>
        <v>295.32761703</v>
      </c>
      <c r="U51" s="38">
        <f t="shared" si="5"/>
        <v>295.32761703</v>
      </c>
      <c r="V51" s="38">
        <f t="shared" si="5"/>
        <v>295.32761703</v>
      </c>
      <c r="W51" s="38">
        <f t="shared" si="5"/>
        <v>295.32761703</v>
      </c>
      <c r="X51" s="78">
        <f t="shared" si="5"/>
        <v>332.82761703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4087.23102703</v>
      </c>
      <c r="N53" s="41">
        <f t="shared" si="6"/>
        <v>4102.2310270299995</v>
      </c>
      <c r="O53" s="41">
        <f t="shared" si="6"/>
        <v>3738.23102703</v>
      </c>
      <c r="P53" s="41">
        <f t="shared" si="6"/>
        <v>3813.23102703</v>
      </c>
      <c r="Q53" s="41">
        <f t="shared" si="6"/>
        <v>3813.23102703</v>
      </c>
      <c r="R53" s="41">
        <f t="shared" si="6"/>
        <v>3813.23102703</v>
      </c>
      <c r="S53" s="41">
        <f t="shared" si="6"/>
        <v>3880.73102703</v>
      </c>
      <c r="T53" s="41">
        <f t="shared" si="6"/>
        <v>4141.0810270299999</v>
      </c>
      <c r="U53" s="41">
        <f t="shared" si="6"/>
        <v>4401.4310270299993</v>
      </c>
      <c r="V53" s="41">
        <f t="shared" si="6"/>
        <v>4073.98102703</v>
      </c>
      <c r="W53" s="41">
        <f t="shared" si="6"/>
        <v>4073.98102703</v>
      </c>
      <c r="X53" s="79">
        <f t="shared" si="6"/>
        <v>4111.4810270299995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-44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-8</v>
      </c>
      <c r="S79" s="27">
        <f>SUMIF(data!$B:$B,$E$1&amp;"_"&amp;$A79&amp;"_Firm Capacity",data!Z:Z)</f>
        <v>-47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-44</v>
      </c>
      <c r="P80" s="29">
        <f t="shared" si="8"/>
        <v>-60</v>
      </c>
      <c r="Q80" s="29">
        <f t="shared" si="8"/>
        <v>-75</v>
      </c>
      <c r="R80" s="29">
        <f t="shared" si="8"/>
        <v>-8</v>
      </c>
      <c r="S80" s="29">
        <f t="shared" si="8"/>
        <v>-47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163.64991135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122.07117073000001</v>
      </c>
      <c r="S82" s="56">
        <f t="shared" si="9"/>
        <v>60.151126910000002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4338.8538637599995</v>
      </c>
      <c r="N84" s="58">
        <f t="shared" si="10"/>
        <v>4302.9773347699993</v>
      </c>
      <c r="O84" s="58">
        <f t="shared" si="10"/>
        <v>3901.8809383799999</v>
      </c>
      <c r="P84" s="58">
        <f t="shared" si="10"/>
        <v>3960.8809383799999</v>
      </c>
      <c r="Q84" s="58">
        <f t="shared" si="10"/>
        <v>3945.8809383799999</v>
      </c>
      <c r="R84" s="58">
        <f t="shared" si="10"/>
        <v>3935.3021977600001</v>
      </c>
      <c r="S84" s="58">
        <f t="shared" si="10"/>
        <v>3940.8821539400001</v>
      </c>
      <c r="T84" s="58">
        <f t="shared" si="10"/>
        <v>4108.15551435</v>
      </c>
      <c r="U84" s="58">
        <f t="shared" si="10"/>
        <v>4368.5055143499994</v>
      </c>
      <c r="V84" s="58">
        <f t="shared" si="10"/>
        <v>4021.9172178099998</v>
      </c>
      <c r="W84" s="58">
        <f t="shared" si="10"/>
        <v>4006.6611486100001</v>
      </c>
      <c r="X84" s="82">
        <f t="shared" si="10"/>
        <v>4044.1611486099996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41.949946260869574</v>
      </c>
      <c r="G92" s="26">
        <f>SUMIF(data!$B:$B,$E$1&amp;"_"&amp;$A92&amp;"_Firm Capacity",data!N:N)/1.15</f>
        <v>93.145665913043473</v>
      </c>
      <c r="H92" s="26">
        <f>SUMIF(data!$B:$B,$E$1&amp;"_"&amp;$A92&amp;"_Firm Capacity",data!O:O)/1.15</f>
        <v>127.91682359130436</v>
      </c>
      <c r="I92" s="26">
        <f>SUMIF(data!$B:$B,$E$1&amp;"_"&amp;$A92&amp;"_Firm Capacity",data!P:P)/1.15</f>
        <v>155.75196419130438</v>
      </c>
      <c r="J92" s="26">
        <f>SUMIF(data!$B:$B,$E$1&amp;"_"&amp;$A92&amp;"_Firm Capacity",data!Q:Q)/1.15</f>
        <v>136.59487218260873</v>
      </c>
      <c r="K92" s="26">
        <f>SUMIF(data!$B:$B,$E$1&amp;"_"&amp;$A92&amp;"_Firm Capacity",data!R:R)/1.15</f>
        <v>149.32990884347828</v>
      </c>
      <c r="L92" s="26">
        <f>SUMIF(data!$B:$B,$E$1&amp;"_"&amp;$A92&amp;"_Firm Capacity",data!S:S)/1.15</f>
        <v>161.39756249565218</v>
      </c>
      <c r="M92" s="26">
        <f>SUMIF(data!$B:$B,$E$1&amp;"_"&amp;$A92&amp;"_Firm Capacity",data!T:T)/1.15</f>
        <v>172.53030168695656</v>
      </c>
      <c r="N92" s="26">
        <f>SUMIF(data!$B:$B,$E$1&amp;"_"&amp;$A92&amp;"_Firm Capacity",data!U:U)/1.15</f>
        <v>183.29150562608694</v>
      </c>
      <c r="O92" s="26">
        <f>SUMIF(data!$B:$B,$E$1&amp;"_"&amp;$A92&amp;"_Firm Capacity",data!V:V)/1.15</f>
        <v>194.11119346086954</v>
      </c>
      <c r="P92" s="26">
        <f>SUMIF(data!$B:$B,$E$1&amp;"_"&amp;$A92&amp;"_Firm Capacity",data!W:W)/1.15</f>
        <v>203.36450677391306</v>
      </c>
      <c r="Q92" s="26">
        <f>SUMIF(data!$B:$B,$E$1&amp;"_"&amp;$A92&amp;"_Firm Capacity",data!X:X)/1.15</f>
        <v>212.97033343478262</v>
      </c>
      <c r="R92" s="26">
        <f>SUMIF(data!$B:$B,$E$1&amp;"_"&amp;$A92&amp;"_Firm Capacity",data!Y:Y)/1.15</f>
        <v>222.41063235652177</v>
      </c>
      <c r="S92" s="26">
        <f>SUMIF(data!$B:$B,$E$1&amp;"_"&amp;$A92&amp;"_Firm Capacity",data!Z:Z)/1.15</f>
        <v>231.90451744347828</v>
      </c>
      <c r="T92" s="26">
        <f>SUMIF(data!$B:$B,$E$1&amp;"_"&amp;$A92&amp;"_Firm Capacity",data!AA:AA)/1.15</f>
        <v>241.39163400000001</v>
      </c>
      <c r="U92" s="26">
        <f>SUMIF(data!$B:$B,$E$1&amp;"_"&amp;$A92&amp;"_Firm Capacity",data!AB:AB)/1.15</f>
        <v>249.80394197391306</v>
      </c>
      <c r="V92" s="26">
        <f>SUMIF(data!$B:$B,$E$1&amp;"_"&amp;$A92&amp;"_Firm Capacity",data!AC:AC)/1.15</f>
        <v>257.86968439130436</v>
      </c>
      <c r="W92" s="26">
        <f>SUMIF(data!$B:$B,$E$1&amp;"_"&amp;$A92&amp;"_Firm Capacity",data!AD:AD)/1.15</f>
        <v>265.36820776521739</v>
      </c>
      <c r="X92" s="39">
        <f>SUMIF(data!$B:$B,$E$1&amp;"_"&amp;$A92&amp;"_Firm Capacity",data!AE:AE)/1.15</f>
        <v>272.15661946956527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3360.1463073565219</v>
      </c>
      <c r="G93" s="66">
        <f t="shared" si="11"/>
        <v>3308.9030827130437</v>
      </c>
      <c r="H93" s="66">
        <f t="shared" si="11"/>
        <v>3281.9521766956523</v>
      </c>
      <c r="I93" s="66">
        <f t="shared" si="11"/>
        <v>3260.9560168347825</v>
      </c>
      <c r="J93" s="66">
        <f t="shared" si="11"/>
        <v>3297.1199970260868</v>
      </c>
      <c r="K93" s="66">
        <f t="shared" si="11"/>
        <v>3296.4202985652173</v>
      </c>
      <c r="L93" s="66">
        <f t="shared" si="11"/>
        <v>3293.3920901130437</v>
      </c>
      <c r="M93" s="66">
        <f t="shared" si="11"/>
        <v>3290.2563755391302</v>
      </c>
      <c r="N93" s="66">
        <f t="shared" si="11"/>
        <v>3296.4285702086954</v>
      </c>
      <c r="O93" s="66">
        <f t="shared" si="11"/>
        <v>3305.6833119043476</v>
      </c>
      <c r="P93" s="66">
        <f t="shared" si="11"/>
        <v>3316.3052712086956</v>
      </c>
      <c r="Q93" s="66">
        <f t="shared" si="11"/>
        <v>3324.6973951217392</v>
      </c>
      <c r="R93" s="66">
        <f t="shared" si="11"/>
        <v>3334.1994484695651</v>
      </c>
      <c r="S93" s="66">
        <f t="shared" si="11"/>
        <v>3339.7166806434784</v>
      </c>
      <c r="T93" s="66">
        <f t="shared" si="11"/>
        <v>3348.2126845130433</v>
      </c>
      <c r="U93" s="66">
        <f t="shared" si="11"/>
        <v>3358.7745743739129</v>
      </c>
      <c r="V93" s="66">
        <f t="shared" si="11"/>
        <v>3372.6690410347828</v>
      </c>
      <c r="W93" s="66">
        <f t="shared" si="11"/>
        <v>3378.2737497652174</v>
      </c>
      <c r="X93" s="85">
        <f t="shared" si="11"/>
        <v>3374.4132842869567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598.70755640347807</v>
      </c>
      <c r="G95" s="66">
        <f t="shared" si="12"/>
        <v>664.95078104695631</v>
      </c>
      <c r="H95" s="66">
        <f t="shared" si="12"/>
        <v>726.9016870643477</v>
      </c>
      <c r="I95" s="66">
        <f t="shared" si="12"/>
        <v>787.89784692521744</v>
      </c>
      <c r="J95" s="66">
        <f t="shared" si="12"/>
        <v>751.73386673391315</v>
      </c>
      <c r="K95" s="66">
        <f t="shared" si="12"/>
        <v>967.4335651947822</v>
      </c>
      <c r="L95" s="66">
        <f t="shared" si="12"/>
        <v>1045.4617736469559</v>
      </c>
      <c r="M95" s="66">
        <f t="shared" si="12"/>
        <v>1048.5974882208693</v>
      </c>
      <c r="N95" s="66">
        <f t="shared" si="12"/>
        <v>1006.5487645613039</v>
      </c>
      <c r="O95" s="66">
        <f t="shared" si="12"/>
        <v>596.19762647565221</v>
      </c>
      <c r="P95" s="66">
        <f t="shared" si="12"/>
        <v>644.5756671713043</v>
      </c>
      <c r="Q95" s="66">
        <f t="shared" si="12"/>
        <v>621.18354325826067</v>
      </c>
      <c r="R95" s="66">
        <f t="shared" si="12"/>
        <v>601.10274929043499</v>
      </c>
      <c r="S95" s="66">
        <f t="shared" si="12"/>
        <v>601.16547329652167</v>
      </c>
      <c r="T95" s="66">
        <f t="shared" si="12"/>
        <v>759.94282983695666</v>
      </c>
      <c r="U95" s="66">
        <f t="shared" si="12"/>
        <v>1009.7309399760866</v>
      </c>
      <c r="V95" s="66">
        <f t="shared" si="12"/>
        <v>649.24817677521696</v>
      </c>
      <c r="W95" s="66">
        <f t="shared" si="12"/>
        <v>628.38739884478264</v>
      </c>
      <c r="X95" s="85">
        <f t="shared" si="12"/>
        <v>669.7478643230429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0.17817901413777734</v>
      </c>
      <c r="G99" s="35">
        <f t="shared" si="13"/>
        <v>0.20095807112662492</v>
      </c>
      <c r="H99" s="35">
        <f t="shared" si="13"/>
        <v>0.22148454576087384</v>
      </c>
      <c r="I99" s="35">
        <f t="shared" si="13"/>
        <v>0.24161560071882948</v>
      </c>
      <c r="J99" s="35">
        <f t="shared" si="13"/>
        <v>0.22799712094553937</v>
      </c>
      <c r="K99" s="35">
        <f t="shared" si="13"/>
        <v>0.2934800412483391</v>
      </c>
      <c r="L99" s="35">
        <f t="shared" si="13"/>
        <v>0.31744224345029959</v>
      </c>
      <c r="M99" s="35">
        <f t="shared" si="13"/>
        <v>0.31869780604833559</v>
      </c>
      <c r="N99" s="35">
        <f t="shared" si="13"/>
        <v>0.30534523746637099</v>
      </c>
      <c r="O99" s="35">
        <f t="shared" si="13"/>
        <v>0.1803553366194032</v>
      </c>
      <c r="P99" s="35">
        <f t="shared" si="13"/>
        <v>0.19436560101005884</v>
      </c>
      <c r="Q99" s="35">
        <f t="shared" si="13"/>
        <v>0.18683912231221725</v>
      </c>
      <c r="R99" s="35">
        <f t="shared" si="13"/>
        <v>0.18028398078175795</v>
      </c>
      <c r="S99" s="35">
        <f t="shared" si="13"/>
        <v>0.1800049317898105</v>
      </c>
      <c r="T99" s="35">
        <f t="shared" si="13"/>
        <v>0.22696970038732203</v>
      </c>
      <c r="U99" s="35">
        <f t="shared" si="13"/>
        <v>0.30062480158088722</v>
      </c>
      <c r="V99" s="35">
        <f t="shared" si="13"/>
        <v>0.19250278307059099</v>
      </c>
      <c r="W99" s="35">
        <f t="shared" si="13"/>
        <v>0.18600843075208282</v>
      </c>
      <c r="X99" s="77">
        <f t="shared" si="13"/>
        <v>0.198478315457606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0.1512325478553643</v>
      </c>
      <c r="G100" s="35">
        <f t="shared" si="14"/>
        <v>0.16733146306940186</v>
      </c>
      <c r="H100" s="35">
        <f t="shared" si="14"/>
        <v>0.18132406711941582</v>
      </c>
      <c r="I100" s="35">
        <f t="shared" si="14"/>
        <v>0.19459774875488589</v>
      </c>
      <c r="J100" s="35">
        <f t="shared" si="14"/>
        <v>0.18566584323095564</v>
      </c>
      <c r="K100" s="35">
        <f t="shared" si="14"/>
        <v>0.22689182042971545</v>
      </c>
      <c r="L100" s="35">
        <f t="shared" si="14"/>
        <v>0.24095344219336556</v>
      </c>
      <c r="M100" s="35">
        <f t="shared" si="14"/>
        <v>0.24167614792911396</v>
      </c>
      <c r="N100" s="35">
        <f t="shared" si="14"/>
        <v>0.23391914162036956</v>
      </c>
      <c r="O100" s="35">
        <f t="shared" si="14"/>
        <v>0.15279749328363262</v>
      </c>
      <c r="P100" s="35">
        <f t="shared" si="14"/>
        <v>0.16273543113238231</v>
      </c>
      <c r="Q100" s="35">
        <f t="shared" si="14"/>
        <v>0.15742582023098003</v>
      </c>
      <c r="R100" s="35">
        <f t="shared" si="14"/>
        <v>0.15274627438588748</v>
      </c>
      <c r="S100" s="35">
        <f t="shared" si="14"/>
        <v>0.1525459148012053</v>
      </c>
      <c r="T100" s="35">
        <f t="shared" si="14"/>
        <v>0.18498394892365613</v>
      </c>
      <c r="U100" s="35">
        <f t="shared" si="14"/>
        <v>0.23113875824563929</v>
      </c>
      <c r="V100" s="35">
        <f t="shared" si="14"/>
        <v>0.16142753359024711</v>
      </c>
      <c r="W100" s="35">
        <f t="shared" si="14"/>
        <v>0.15683567327942974</v>
      </c>
      <c r="X100" s="77">
        <f t="shared" si="14"/>
        <v>0.16560859958640345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3864.16825346</v>
      </c>
      <c r="G102" s="87">
        <f t="shared" si="15"/>
        <v>3805.2385451199998</v>
      </c>
      <c r="H102" s="87">
        <f t="shared" si="15"/>
        <v>3834.2450031999997</v>
      </c>
      <c r="I102" s="87">
        <f t="shared" si="15"/>
        <v>3850.0994193599995</v>
      </c>
      <c r="J102" s="87">
        <f t="shared" si="15"/>
        <v>3891.6879965799994</v>
      </c>
      <c r="K102" s="87">
        <f t="shared" si="15"/>
        <v>3890.8833433499994</v>
      </c>
      <c r="L102" s="87">
        <f t="shared" si="15"/>
        <v>3887.4009036299999</v>
      </c>
      <c r="M102" s="87">
        <f t="shared" si="15"/>
        <v>3883.7948318699996</v>
      </c>
      <c r="N102" s="87">
        <f t="shared" si="15"/>
        <v>3890.8928557399995</v>
      </c>
      <c r="O102" s="87">
        <f t="shared" si="15"/>
        <v>3901.5358086899996</v>
      </c>
      <c r="P102" s="87">
        <f t="shared" si="15"/>
        <v>3913.7510618899996</v>
      </c>
      <c r="Q102" s="87">
        <f t="shared" si="15"/>
        <v>3923.40200439</v>
      </c>
      <c r="R102" s="87">
        <f t="shared" si="15"/>
        <v>3934.3293657399995</v>
      </c>
      <c r="S102" s="87">
        <f t="shared" si="15"/>
        <v>3940.6741827399997</v>
      </c>
      <c r="T102" s="87">
        <f t="shared" si="15"/>
        <v>3950.4445871899993</v>
      </c>
      <c r="U102" s="87">
        <f t="shared" si="15"/>
        <v>3962.5907605299994</v>
      </c>
      <c r="V102" s="87">
        <f t="shared" si="15"/>
        <v>3978.56939719</v>
      </c>
      <c r="W102" s="87">
        <f t="shared" si="15"/>
        <v>3985.0148122299997</v>
      </c>
      <c r="X102" s="88">
        <f t="shared" si="15"/>
        <v>3980.5752769299997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94.685610300000008</v>
      </c>
      <c r="G104" s="68">
        <f t="shared" si="16"/>
        <v>168.61531864000017</v>
      </c>
      <c r="H104" s="68">
        <f t="shared" si="16"/>
        <v>174.60886056000027</v>
      </c>
      <c r="I104" s="68">
        <f t="shared" si="16"/>
        <v>198.75444440000047</v>
      </c>
      <c r="J104" s="68">
        <f t="shared" si="16"/>
        <v>157.16586718000053</v>
      </c>
      <c r="K104" s="68">
        <f t="shared" si="16"/>
        <v>372.97052041000006</v>
      </c>
      <c r="L104" s="68">
        <f t="shared" si="16"/>
        <v>451.45296012999961</v>
      </c>
      <c r="M104" s="68">
        <f t="shared" si="16"/>
        <v>455.05903188999991</v>
      </c>
      <c r="N104" s="68">
        <f t="shared" si="16"/>
        <v>412.08447902999978</v>
      </c>
      <c r="O104" s="68">
        <f t="shared" si="16"/>
        <v>0.34512969000024896</v>
      </c>
      <c r="P104" s="68">
        <f t="shared" si="16"/>
        <v>47.129876490000242</v>
      </c>
      <c r="Q104" s="68">
        <f t="shared" si="16"/>
        <v>22.478933989999859</v>
      </c>
      <c r="R104" s="68">
        <f t="shared" si="16"/>
        <v>0.97283202000062374</v>
      </c>
      <c r="S104" s="68">
        <f t="shared" si="16"/>
        <v>0.20797120000042923</v>
      </c>
      <c r="T104" s="68">
        <f t="shared" si="16"/>
        <v>157.71092716000067</v>
      </c>
      <c r="U104" s="68">
        <f t="shared" si="16"/>
        <v>405.91475381999999</v>
      </c>
      <c r="V104" s="68">
        <f t="shared" si="16"/>
        <v>43.347820619999766</v>
      </c>
      <c r="W104" s="68">
        <f t="shared" si="16"/>
        <v>21.646336380000321</v>
      </c>
      <c r="X104" s="89">
        <f t="shared" si="16"/>
        <v>63.585871679999855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82D42-9C00-4BB0-8E95-50A26C3D55FC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336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491.8</v>
      </c>
      <c r="W8" s="26">
        <f>SUMIF(data!$C:$C,$E$1&amp;"_"&amp;$A8&amp;"_Firm Capacity",data!AD:AD)</f>
        <v>491.8</v>
      </c>
      <c r="X8" s="39">
        <f>SUMIF(data!$C:$C,$E$1&amp;"_"&amp;$A8&amp;"_Firm Capacity",data!AE:AE)</f>
        <v>491.8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379</v>
      </c>
      <c r="P11" s="26">
        <f>SUMIF(data!$C:$C,$E$1&amp;"_"&amp;$A11&amp;"_Firm Capacity",data!W:W)</f>
        <v>379</v>
      </c>
      <c r="Q11" s="26">
        <f>SUMIF(data!$C:$C,$E$1&amp;"_"&amp;$A11&amp;"_Firm Capacity",data!X:X)</f>
        <v>379</v>
      </c>
      <c r="R11" s="26">
        <f>SUMIF(data!$C:$C,$E$1&amp;"_"&amp;$A11&amp;"_Firm Capacity",data!Y:Y)</f>
        <v>379</v>
      </c>
      <c r="S11" s="26">
        <f>SUMIF(data!$C:$C,$E$1&amp;"_"&amp;$A11&amp;"_Firm Capacity",data!Z:Z)</f>
        <v>379</v>
      </c>
      <c r="T11" s="26">
        <f>SUMIF(data!$C:$C,$E$1&amp;"_"&amp;$A11&amp;"_Firm Capacity",data!AA:AA)</f>
        <v>379</v>
      </c>
      <c r="U11" s="26">
        <f>SUMIF(data!$C:$C,$E$1&amp;"_"&amp;$A11&amp;"_Firm Capacity",data!AB:AB)</f>
        <v>379</v>
      </c>
      <c r="V11" s="26">
        <f>SUMIF(data!$C:$C,$E$1&amp;"_"&amp;$A11&amp;"_Firm Capacity",data!AC:AC)</f>
        <v>379</v>
      </c>
      <c r="W11" s="26">
        <f>SUMIF(data!$C:$C,$E$1&amp;"_"&amp;$A11&amp;"_Firm Capacity",data!AD:AD)</f>
        <v>379</v>
      </c>
      <c r="X11" s="39">
        <f>SUMIF(data!$C:$C,$E$1&amp;"_"&amp;$A11&amp;"_Firm Capacity",data!AE:AE)</f>
        <v>379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334</v>
      </c>
      <c r="W12" s="27">
        <f>SUMIF(data!$C:$C,$E$1&amp;"_"&amp;$A12&amp;"_Firm Capacity",data!AD:AD)</f>
        <v>334</v>
      </c>
      <c r="X12" s="70">
        <f>SUMIF(data!$C:$C,$E$1&amp;"_"&amp;$A12&amp;"_Firm Capacity",data!AE:AE)</f>
        <v>334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2809.80341</v>
      </c>
      <c r="P13" s="29">
        <f t="shared" si="0"/>
        <v>2809.80341</v>
      </c>
      <c r="Q13" s="29">
        <f t="shared" si="0"/>
        <v>2809.80341</v>
      </c>
      <c r="R13" s="29">
        <f t="shared" si="0"/>
        <v>2809.80341</v>
      </c>
      <c r="S13" s="29">
        <f t="shared" si="0"/>
        <v>2809.80341</v>
      </c>
      <c r="T13" s="29">
        <f t="shared" si="0"/>
        <v>2809.80341</v>
      </c>
      <c r="U13" s="29">
        <f t="shared" si="0"/>
        <v>2809.80341</v>
      </c>
      <c r="V13" s="29">
        <f t="shared" si="0"/>
        <v>2809.80341</v>
      </c>
      <c r="W13" s="29">
        <f t="shared" si="0"/>
        <v>2809.80341</v>
      </c>
      <c r="X13" s="71">
        <f t="shared" si="0"/>
        <v>2809.80341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0</v>
      </c>
      <c r="U18" s="27">
        <f>SUMIF(data!$B:$B,$E$1&amp;"_"&amp;$A18&amp;"_Firm Capacity",data!AB:AB)</f>
        <v>260.35000000000002</v>
      </c>
      <c r="V18" s="27">
        <f>SUMIF(data!$B:$B,$E$1&amp;"_"&amp;$A18&amp;"_Firm Capacity",data!AC:AC)</f>
        <v>520.70000000000005</v>
      </c>
      <c r="W18" s="27">
        <f>SUMIF(data!$B:$B,$E$1&amp;"_"&amp;$A18&amp;"_Firm Capacity",data!AD:AD)</f>
        <v>520.70000000000005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234.7</v>
      </c>
      <c r="U19" s="29">
        <f t="shared" si="1"/>
        <v>495.05</v>
      </c>
      <c r="V19" s="29">
        <f t="shared" si="1"/>
        <v>755.40000000000009</v>
      </c>
      <c r="W19" s="29">
        <f t="shared" si="1"/>
        <v>755.40000000000009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15</v>
      </c>
      <c r="N47" s="26">
        <f>SUMIF(data!$B:$B,$E$1&amp;"_"&amp;$A47&amp;"_Firm Capacity",data!U:U)</f>
        <v>30</v>
      </c>
      <c r="O47" s="26">
        <f>SUMIF(data!$B:$B,$E$1&amp;"_"&amp;$A47&amp;"_Firm Capacity",data!V:V)</f>
        <v>45</v>
      </c>
      <c r="P47" s="26">
        <f>SUMIF(data!$B:$B,$E$1&amp;"_"&amp;$A47&amp;"_Firm Capacity",data!W:W)</f>
        <v>60</v>
      </c>
      <c r="Q47" s="26">
        <f>SUMIF(data!$B:$B,$E$1&amp;"_"&amp;$A47&amp;"_Firm Capacity",data!X:X)</f>
        <v>60</v>
      </c>
      <c r="R47" s="26">
        <f>SUMIF(data!$B:$B,$E$1&amp;"_"&amp;$A47&amp;"_Firm Capacity",data!Y:Y)</f>
        <v>60</v>
      </c>
      <c r="S47" s="26">
        <f>SUMIF(data!$B:$B,$E$1&amp;"_"&amp;$A47&amp;"_Firm Capacity",data!Z:Z)</f>
        <v>150</v>
      </c>
      <c r="T47" s="26">
        <f>SUMIF(data!$B:$B,$E$1&amp;"_"&amp;$A47&amp;"_Firm Capacity",data!AA:AA)</f>
        <v>150</v>
      </c>
      <c r="U47" s="26">
        <f>SUMIF(data!$B:$B,$E$1&amp;"_"&amp;$A47&amp;"_Firm Capacity",data!AB:AB)</f>
        <v>150</v>
      </c>
      <c r="V47" s="26">
        <f>SUMIF(data!$B:$B,$E$1&amp;"_"&amp;$A47&amp;"_Firm Capacity",data!AC:AC)</f>
        <v>150</v>
      </c>
      <c r="W47" s="26">
        <f>SUMIF(data!$B:$B,$E$1&amp;"_"&amp;$A47&amp;"_Firm Capacity",data!AD:AD)</f>
        <v>150</v>
      </c>
      <c r="X47" s="39">
        <f>SUMIF(data!$B:$B,$E$1&amp;"_"&amp;$A47&amp;"_Firm Capacity",data!AE:AE)</f>
        <v>150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75</v>
      </c>
      <c r="Q48" s="26">
        <f>SUMIF(data!$B:$B,$E$1&amp;"_"&amp;$A48&amp;"_Firm Capacity",data!X:X)</f>
        <v>75</v>
      </c>
      <c r="R48" s="26">
        <f>SUMIF(data!$B:$B,$E$1&amp;"_"&amp;$A48&amp;"_Firm Capacity",data!Y:Y)</f>
        <v>75</v>
      </c>
      <c r="S48" s="26">
        <f>SUMIF(data!$B:$B,$E$1&amp;"_"&amp;$A48&amp;"_Firm Capacity",data!Z:Z)</f>
        <v>75</v>
      </c>
      <c r="T48" s="26">
        <f>SUMIF(data!$B:$B,$E$1&amp;"_"&amp;$A48&amp;"_Firm Capacity",data!AA:AA)</f>
        <v>75</v>
      </c>
      <c r="U48" s="26">
        <f>SUMIF(data!$B:$B,$E$1&amp;"_"&amp;$A48&amp;"_Firm Capacity",data!AB:AB)</f>
        <v>75</v>
      </c>
      <c r="V48" s="26">
        <f>SUMIF(data!$B:$B,$E$1&amp;"_"&amp;$A48&amp;"_Firm Capacity",data!AC:AC)</f>
        <v>75</v>
      </c>
      <c r="W48" s="26">
        <f>SUMIF(data!$B:$B,$E$1&amp;"_"&amp;$A48&amp;"_Firm Capacity",data!AD:AD)</f>
        <v>150</v>
      </c>
      <c r="X48" s="39">
        <f>SUMIF(data!$B:$B,$E$1&amp;"_"&amp;$A48&amp;"_Firm Capacity",data!AE:AE)</f>
        <v>150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122.82761703</v>
      </c>
      <c r="N51" s="38">
        <f t="shared" si="5"/>
        <v>137.82761703</v>
      </c>
      <c r="O51" s="38">
        <f t="shared" si="5"/>
        <v>152.82761703</v>
      </c>
      <c r="P51" s="38">
        <f t="shared" si="5"/>
        <v>167.82761703</v>
      </c>
      <c r="Q51" s="38">
        <f t="shared" si="5"/>
        <v>167.82761703</v>
      </c>
      <c r="R51" s="38">
        <f t="shared" si="5"/>
        <v>167.82761703</v>
      </c>
      <c r="S51" s="38">
        <f t="shared" si="5"/>
        <v>257.82761703</v>
      </c>
      <c r="T51" s="38">
        <f t="shared" si="5"/>
        <v>257.82761703</v>
      </c>
      <c r="U51" s="38">
        <f t="shared" si="5"/>
        <v>257.82761703</v>
      </c>
      <c r="V51" s="38">
        <f t="shared" si="5"/>
        <v>257.82761703</v>
      </c>
      <c r="W51" s="38">
        <f t="shared" si="5"/>
        <v>332.82761703</v>
      </c>
      <c r="X51" s="78">
        <f t="shared" si="5"/>
        <v>332.82761703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4087.23102703</v>
      </c>
      <c r="N53" s="41">
        <f t="shared" si="6"/>
        <v>4102.2310270299995</v>
      </c>
      <c r="O53" s="41">
        <f t="shared" si="6"/>
        <v>4117.2310270299995</v>
      </c>
      <c r="P53" s="41">
        <f t="shared" si="6"/>
        <v>4132.2310270299995</v>
      </c>
      <c r="Q53" s="41">
        <f t="shared" si="6"/>
        <v>4132.2310270299995</v>
      </c>
      <c r="R53" s="41">
        <f t="shared" si="6"/>
        <v>4132.2310270299995</v>
      </c>
      <c r="S53" s="41">
        <f t="shared" si="6"/>
        <v>4222.2310270299995</v>
      </c>
      <c r="T53" s="41">
        <f t="shared" si="6"/>
        <v>4222.2310270299995</v>
      </c>
      <c r="U53" s="41">
        <f t="shared" si="6"/>
        <v>4482.5810270299999</v>
      </c>
      <c r="V53" s="41">
        <f t="shared" si="6"/>
        <v>4742.9310270299993</v>
      </c>
      <c r="W53" s="41">
        <f t="shared" si="6"/>
        <v>4817.9310270299993</v>
      </c>
      <c r="X53" s="79">
        <f t="shared" si="6"/>
        <v>5078.2810270299997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-75</v>
      </c>
      <c r="S79" s="27">
        <f>SUMIF(data!$B:$B,$E$1&amp;"_"&amp;$A79&amp;"_Firm Capacity",data!Z:Z)</f>
        <v>-75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-60</v>
      </c>
      <c r="Q80" s="29">
        <f t="shared" si="8"/>
        <v>-75</v>
      </c>
      <c r="R80" s="29">
        <f t="shared" si="8"/>
        <v>-75</v>
      </c>
      <c r="S80" s="29">
        <f t="shared" si="8"/>
        <v>-75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55.071170730000006</v>
      </c>
      <c r="S82" s="56">
        <f t="shared" si="9"/>
        <v>32.151126910000002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4338.8538637599995</v>
      </c>
      <c r="N84" s="58">
        <f t="shared" si="10"/>
        <v>4302.9773347699993</v>
      </c>
      <c r="O84" s="58">
        <f t="shared" si="10"/>
        <v>4279.8809383799999</v>
      </c>
      <c r="P84" s="58">
        <f t="shared" si="10"/>
        <v>4279.8809383799999</v>
      </c>
      <c r="Q84" s="58">
        <f t="shared" si="10"/>
        <v>4264.8809383799999</v>
      </c>
      <c r="R84" s="58">
        <f t="shared" si="10"/>
        <v>4187.3021977599992</v>
      </c>
      <c r="S84" s="58">
        <f t="shared" si="10"/>
        <v>4254.3821539399996</v>
      </c>
      <c r="T84" s="58">
        <f t="shared" si="10"/>
        <v>4189.3055143499996</v>
      </c>
      <c r="U84" s="58">
        <f t="shared" si="10"/>
        <v>4449.65551435</v>
      </c>
      <c r="V84" s="58">
        <f t="shared" si="10"/>
        <v>4690.8672178099996</v>
      </c>
      <c r="W84" s="58">
        <f t="shared" si="10"/>
        <v>4750.611148609999</v>
      </c>
      <c r="X84" s="82">
        <f t="shared" si="10"/>
        <v>5010.9611486099993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750.21825495130452</v>
      </c>
      <c r="K95" s="66">
        <f t="shared" si="12"/>
        <v>965.95944404695592</v>
      </c>
      <c r="L95" s="66">
        <f t="shared" si="12"/>
        <v>1044.0976475599996</v>
      </c>
      <c r="M95" s="66">
        <f t="shared" si="12"/>
        <v>1047.4010986382605</v>
      </c>
      <c r="N95" s="66">
        <f t="shared" si="12"/>
        <v>1005.5691288221733</v>
      </c>
      <c r="O95" s="66">
        <f t="shared" si="12"/>
        <v>973.46377031913016</v>
      </c>
      <c r="P95" s="66">
        <f t="shared" si="12"/>
        <v>962.95232813652183</v>
      </c>
      <c r="Q95" s="66">
        <f t="shared" si="12"/>
        <v>939.57678964956494</v>
      </c>
      <c r="R95" s="66">
        <f t="shared" si="12"/>
        <v>852.51395867304291</v>
      </c>
      <c r="S95" s="66">
        <f t="shared" si="12"/>
        <v>914.09448280956485</v>
      </c>
      <c r="T95" s="66">
        <f t="shared" si="12"/>
        <v>840.53366609782552</v>
      </c>
      <c r="U95" s="66">
        <f t="shared" si="12"/>
        <v>1090.3315839152174</v>
      </c>
      <c r="V95" s="66">
        <f t="shared" si="12"/>
        <v>1317.6646202969559</v>
      </c>
      <c r="W95" s="66">
        <f t="shared" si="12"/>
        <v>1371.8261212534771</v>
      </c>
      <c r="X95" s="85">
        <f t="shared" si="12"/>
        <v>1636.0987026795647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0.22743289769500982</v>
      </c>
      <c r="K99" s="35">
        <f t="shared" si="13"/>
        <v>0.29290187043980809</v>
      </c>
      <c r="L99" s="35">
        <f t="shared" si="13"/>
        <v>0.31689678356968315</v>
      </c>
      <c r="M99" s="35">
        <f t="shared" si="13"/>
        <v>0.31821848082924586</v>
      </c>
      <c r="N99" s="35">
        <f t="shared" si="13"/>
        <v>0.30495742899175771</v>
      </c>
      <c r="O99" s="35">
        <f t="shared" si="13"/>
        <v>0.29441650004800879</v>
      </c>
      <c r="P99" s="35">
        <f t="shared" si="13"/>
        <v>0.29031445692339958</v>
      </c>
      <c r="Q99" s="35">
        <f t="shared" si="13"/>
        <v>0.28255363949438583</v>
      </c>
      <c r="R99" s="35">
        <f t="shared" si="13"/>
        <v>0.25564260683204754</v>
      </c>
      <c r="S99" s="35">
        <f t="shared" si="13"/>
        <v>0.27365741301563196</v>
      </c>
      <c r="T99" s="35">
        <f t="shared" si="13"/>
        <v>0.25099759081423406</v>
      </c>
      <c r="U99" s="35">
        <f t="shared" si="13"/>
        <v>0.3245687544559302</v>
      </c>
      <c r="V99" s="35">
        <f t="shared" si="13"/>
        <v>0.39062718061121759</v>
      </c>
      <c r="W99" s="35">
        <f t="shared" si="13"/>
        <v>0.40601166103981468</v>
      </c>
      <c r="X99" s="77">
        <f t="shared" si="13"/>
        <v>0.4847897444390506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0.18529151216502748</v>
      </c>
      <c r="K100" s="35">
        <f t="shared" si="14"/>
        <v>0.22654609536621001</v>
      </c>
      <c r="L100" s="35">
        <f t="shared" si="14"/>
        <v>0.24063904439851239</v>
      </c>
      <c r="M100" s="35">
        <f t="shared" si="14"/>
        <v>0.24140040930776938</v>
      </c>
      <c r="N100" s="35">
        <f t="shared" si="14"/>
        <v>0.23369147699122669</v>
      </c>
      <c r="O100" s="35">
        <f t="shared" si="14"/>
        <v>0.22745113341578166</v>
      </c>
      <c r="P100" s="35">
        <f t="shared" si="14"/>
        <v>0.2249951206588971</v>
      </c>
      <c r="Q100" s="35">
        <f t="shared" si="14"/>
        <v>0.22030551455592565</v>
      </c>
      <c r="R100" s="35">
        <f t="shared" si="14"/>
        <v>0.20359504005445223</v>
      </c>
      <c r="S100" s="35">
        <f t="shared" si="14"/>
        <v>0.21485951419832336</v>
      </c>
      <c r="T100" s="35">
        <f t="shared" si="14"/>
        <v>0.20063794899146672</v>
      </c>
      <c r="U100" s="35">
        <f t="shared" si="14"/>
        <v>0.24503730241564367</v>
      </c>
      <c r="V100" s="35">
        <f t="shared" si="14"/>
        <v>0.28090000401079934</v>
      </c>
      <c r="W100" s="35">
        <f t="shared" si="14"/>
        <v>0.28876834544853569</v>
      </c>
      <c r="X100" s="77">
        <f t="shared" si="14"/>
        <v>0.32650396883109051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155.42291363000049</v>
      </c>
      <c r="K104" s="68">
        <f t="shared" si="16"/>
        <v>371.27528108999968</v>
      </c>
      <c r="L104" s="68">
        <f t="shared" si="16"/>
        <v>449.88421513000003</v>
      </c>
      <c r="M104" s="68">
        <f t="shared" si="16"/>
        <v>453.68318386999999</v>
      </c>
      <c r="N104" s="68">
        <f t="shared" si="16"/>
        <v>410.95789792999949</v>
      </c>
      <c r="O104" s="68">
        <f t="shared" si="16"/>
        <v>377.50119511000003</v>
      </c>
      <c r="P104" s="68">
        <f t="shared" si="16"/>
        <v>365.4130366000004</v>
      </c>
      <c r="Q104" s="68">
        <f t="shared" si="16"/>
        <v>340.78116734000014</v>
      </c>
      <c r="R104" s="68">
        <f t="shared" si="16"/>
        <v>252.29572280999992</v>
      </c>
      <c r="S104" s="68">
        <f t="shared" si="16"/>
        <v>313.05133213999989</v>
      </c>
      <c r="T104" s="68">
        <f t="shared" si="16"/>
        <v>238.21788885999968</v>
      </c>
      <c r="U104" s="68">
        <f t="shared" si="16"/>
        <v>486.43299435000017</v>
      </c>
      <c r="V104" s="68">
        <f t="shared" si="16"/>
        <v>711.68423066999958</v>
      </c>
      <c r="W104" s="68">
        <f t="shared" si="16"/>
        <v>765.00836714999923</v>
      </c>
      <c r="X104" s="89">
        <f t="shared" si="16"/>
        <v>1029.8693357899997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66665-F63D-40EE-9D66-066F91AAC653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339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0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32.827617029999999</v>
      </c>
      <c r="M51" s="38">
        <f t="shared" si="5"/>
        <v>107.82761703</v>
      </c>
      <c r="N51" s="38">
        <f t="shared" si="5"/>
        <v>122.82761703</v>
      </c>
      <c r="O51" s="38">
        <f t="shared" si="5"/>
        <v>137.82761703</v>
      </c>
      <c r="P51" s="38">
        <f t="shared" si="5"/>
        <v>212.82761703</v>
      </c>
      <c r="Q51" s="38">
        <f t="shared" si="5"/>
        <v>212.82761703</v>
      </c>
      <c r="R51" s="38">
        <f t="shared" si="5"/>
        <v>212.82761703</v>
      </c>
      <c r="S51" s="38">
        <f t="shared" si="5"/>
        <v>257.82761703</v>
      </c>
      <c r="T51" s="38">
        <f t="shared" si="5"/>
        <v>257.82761703</v>
      </c>
      <c r="U51" s="38">
        <f t="shared" si="5"/>
        <v>257.82761703</v>
      </c>
      <c r="V51" s="38">
        <f t="shared" si="5"/>
        <v>257.82761703</v>
      </c>
      <c r="W51" s="38">
        <f t="shared" si="5"/>
        <v>332.82761703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3997.23102703</v>
      </c>
      <c r="M53" s="41">
        <f t="shared" si="6"/>
        <v>4072.23102703</v>
      </c>
      <c r="N53" s="41">
        <f t="shared" si="6"/>
        <v>4087.23102703</v>
      </c>
      <c r="O53" s="41">
        <f t="shared" si="6"/>
        <v>3723.23102703</v>
      </c>
      <c r="P53" s="41">
        <f t="shared" si="6"/>
        <v>3798.23102703</v>
      </c>
      <c r="Q53" s="41">
        <f t="shared" si="6"/>
        <v>3798.23102703</v>
      </c>
      <c r="R53" s="41">
        <f t="shared" si="6"/>
        <v>3798.23102703</v>
      </c>
      <c r="S53" s="41">
        <f t="shared" si="6"/>
        <v>3843.23102703</v>
      </c>
      <c r="T53" s="41">
        <f t="shared" si="6"/>
        <v>4103.5810270299999</v>
      </c>
      <c r="U53" s="41">
        <f t="shared" si="6"/>
        <v>4363.9310270299993</v>
      </c>
      <c r="V53" s="41">
        <f t="shared" si="6"/>
        <v>3798.48102703</v>
      </c>
      <c r="W53" s="41">
        <f t="shared" si="6"/>
        <v>3873.48102703</v>
      </c>
      <c r="X53" s="79">
        <f t="shared" si="6"/>
        <v>3910.98102703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30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77.936190780000004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0</v>
      </c>
      <c r="N79" s="27">
        <f>SUMIF(data!$B:$B,$E$1&amp;"_"&amp;$A79&amp;"_Firm Capacity",data!U:U)</f>
        <v>-15</v>
      </c>
      <c r="O79" s="27">
        <f>SUMIF(data!$B:$B,$E$1&amp;"_"&amp;$A79&amp;"_Firm Capacity",data!V:V)</f>
        <v>-30</v>
      </c>
      <c r="P79" s="27">
        <f>SUMIF(data!$B:$B,$E$1&amp;"_"&amp;$A79&amp;"_Firm Capacity",data!W:W)</f>
        <v>-45</v>
      </c>
      <c r="Q79" s="27">
        <f>SUMIF(data!$B:$B,$E$1&amp;"_"&amp;$A79&amp;"_Firm Capacity",data!X:X)</f>
        <v>-60</v>
      </c>
      <c r="R79" s="27">
        <f>SUMIF(data!$B:$B,$E$1&amp;"_"&amp;$A79&amp;"_Firm Capacity",data!Y:Y)</f>
        <v>-60</v>
      </c>
      <c r="S79" s="27">
        <f>SUMIF(data!$B:$B,$E$1&amp;"_"&amp;$A79&amp;"_Firm Capacity",data!Z:Z)</f>
        <v>-60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0</v>
      </c>
      <c r="W79" s="27">
        <f>SUMIF(data!$B:$B,$E$1&amp;"_"&amp;$A79&amp;"_Firm Capacity",data!AD:AD)</f>
        <v>-25</v>
      </c>
      <c r="X79" s="70">
        <f>SUMIF(data!$B:$B,$E$1&amp;"_"&amp;$A79&amp;"_Firm Capacity",data!AE:AE)</f>
        <v>-69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0</v>
      </c>
      <c r="N80" s="29">
        <f t="shared" si="8"/>
        <v>-15</v>
      </c>
      <c r="O80" s="29">
        <f t="shared" si="8"/>
        <v>-30</v>
      </c>
      <c r="P80" s="29">
        <f t="shared" si="8"/>
        <v>-45</v>
      </c>
      <c r="Q80" s="29">
        <f t="shared" si="8"/>
        <v>-60</v>
      </c>
      <c r="R80" s="29">
        <f t="shared" si="8"/>
        <v>-60</v>
      </c>
      <c r="S80" s="29">
        <f t="shared" si="8"/>
        <v>-60</v>
      </c>
      <c r="T80" s="29">
        <f t="shared" si="8"/>
        <v>-100</v>
      </c>
      <c r="U80" s="29">
        <f t="shared" si="8"/>
        <v>-100</v>
      </c>
      <c r="V80" s="29">
        <f t="shared" si="8"/>
        <v>0</v>
      </c>
      <c r="W80" s="29">
        <f t="shared" si="8"/>
        <v>-25</v>
      </c>
      <c r="X80" s="71">
        <f t="shared" si="8"/>
        <v>-69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266.62283672999996</v>
      </c>
      <c r="N82" s="56">
        <f t="shared" si="9"/>
        <v>215.74630774000002</v>
      </c>
      <c r="O82" s="56">
        <f t="shared" si="9"/>
        <v>177.64991135</v>
      </c>
      <c r="P82" s="56">
        <f t="shared" si="9"/>
        <v>162.64991135</v>
      </c>
      <c r="Q82" s="56">
        <f t="shared" si="9"/>
        <v>147.64991135</v>
      </c>
      <c r="R82" s="56">
        <f t="shared" si="9"/>
        <v>70.071170730000006</v>
      </c>
      <c r="S82" s="56">
        <f t="shared" si="9"/>
        <v>47.151126910000002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77.936190780000004</v>
      </c>
      <c r="W82" s="56">
        <f t="shared" si="9"/>
        <v>7.680121579999998</v>
      </c>
      <c r="X82" s="81">
        <f t="shared" si="9"/>
        <v>-36.319878420000002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4263.8538637599995</v>
      </c>
      <c r="M84" s="58">
        <f t="shared" si="10"/>
        <v>4338.8538637599995</v>
      </c>
      <c r="N84" s="58">
        <f t="shared" si="10"/>
        <v>4302.9773347700002</v>
      </c>
      <c r="O84" s="58">
        <f t="shared" si="10"/>
        <v>3900.8809383799999</v>
      </c>
      <c r="P84" s="58">
        <f t="shared" si="10"/>
        <v>3960.8809383799999</v>
      </c>
      <c r="Q84" s="58">
        <f t="shared" si="10"/>
        <v>3945.8809383799999</v>
      </c>
      <c r="R84" s="58">
        <f t="shared" si="10"/>
        <v>3868.3021977600001</v>
      </c>
      <c r="S84" s="58">
        <f t="shared" si="10"/>
        <v>3890.3821539400001</v>
      </c>
      <c r="T84" s="58">
        <f t="shared" si="10"/>
        <v>4070.65551435</v>
      </c>
      <c r="U84" s="58">
        <f t="shared" si="10"/>
        <v>4331.0055143499994</v>
      </c>
      <c r="V84" s="58">
        <f t="shared" si="10"/>
        <v>3876.4172178099998</v>
      </c>
      <c r="W84" s="58">
        <f t="shared" si="10"/>
        <v>3881.1611486100001</v>
      </c>
      <c r="X84" s="82">
        <f t="shared" si="10"/>
        <v>3874.6611486100001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51.020640417391313</v>
      </c>
      <c r="G92" s="26">
        <f>SUMIF(data!$B:$B,$E$1&amp;"_"&amp;$A92&amp;"_Firm Capacity",data!N:N)/1.15</f>
        <v>111.27052684347827</v>
      </c>
      <c r="H92" s="26">
        <f>SUMIF(data!$B:$B,$E$1&amp;"_"&amp;$A92&amp;"_Firm Capacity",data!O:O)/1.15</f>
        <v>153.84259290434784</v>
      </c>
      <c r="I92" s="26">
        <f>SUMIF(data!$B:$B,$E$1&amp;"_"&amp;$A92&amp;"_Firm Capacity",data!P:P)/1.15</f>
        <v>187.64744146956522</v>
      </c>
      <c r="J92" s="26">
        <f>SUMIF(data!$B:$B,$E$1&amp;"_"&amp;$A92&amp;"_Firm Capacity",data!Q:Q)/1.15</f>
        <v>174.15690383478261</v>
      </c>
      <c r="K92" s="26">
        <f>SUMIF(data!$B:$B,$E$1&amp;"_"&amp;$A92&amp;"_Firm Capacity",data!R:R)/1.15</f>
        <v>192.34416566086958</v>
      </c>
      <c r="L92" s="26">
        <f>SUMIF(data!$B:$B,$E$1&amp;"_"&amp;$A92&amp;"_Firm Capacity",data!S:S)/1.15</f>
        <v>210.10630739130437</v>
      </c>
      <c r="M92" s="26">
        <f>SUMIF(data!$B:$B,$E$1&amp;"_"&amp;$A92&amp;"_Firm Capacity",data!T:T)/1.15</f>
        <v>226.73749923478263</v>
      </c>
      <c r="N92" s="26">
        <f>SUMIF(data!$B:$B,$E$1&amp;"_"&amp;$A92&amp;"_Firm Capacity",data!U:U)/1.15</f>
        <v>242.77245121739134</v>
      </c>
      <c r="O92" s="26">
        <f>SUMIF(data!$B:$B,$E$1&amp;"_"&amp;$A92&amp;"_Firm Capacity",data!V:V)/1.15</f>
        <v>258.71413424347827</v>
      </c>
      <c r="P92" s="26">
        <f>SUMIF(data!$B:$B,$E$1&amp;"_"&amp;$A92&amp;"_Firm Capacity",data!W:W)/1.15</f>
        <v>272.38468155652174</v>
      </c>
      <c r="Q92" s="26">
        <f>SUMIF(data!$B:$B,$E$1&amp;"_"&amp;$A92&amp;"_Firm Capacity",data!X:X)/1.15</f>
        <v>286.34702647826089</v>
      </c>
      <c r="R92" s="26">
        <f>SUMIF(data!$B:$B,$E$1&amp;"_"&amp;$A92&amp;"_Firm Capacity",data!Y:Y)/1.15</f>
        <v>299.9095588782609</v>
      </c>
      <c r="S92" s="26">
        <f>SUMIF(data!$B:$B,$E$1&amp;"_"&amp;$A92&amp;"_Firm Capacity",data!Z:Z)/1.15</f>
        <v>313.30614874782611</v>
      </c>
      <c r="T92" s="26">
        <f>SUMIF(data!$B:$B,$E$1&amp;"_"&amp;$A92&amp;"_Firm Capacity",data!AA:AA)/1.15</f>
        <v>326.5304509565218</v>
      </c>
      <c r="U92" s="26">
        <f>SUMIF(data!$B:$B,$E$1&amp;"_"&amp;$A92&amp;"_Firm Capacity",data!AB:AB)/1.15</f>
        <v>337.33967910434785</v>
      </c>
      <c r="V92" s="26">
        <f>SUMIF(data!$B:$B,$E$1&amp;"_"&amp;$A92&amp;"_Firm Capacity",data!AC:AC)/1.15</f>
        <v>347.35663856521739</v>
      </c>
      <c r="W92" s="26">
        <f>SUMIF(data!$B:$B,$E$1&amp;"_"&amp;$A92&amp;"_Firm Capacity",data!AD:AD)/1.15</f>
        <v>356.52876541739136</v>
      </c>
      <c r="X92" s="39">
        <f>SUMIF(data!$B:$B,$E$1&amp;"_"&amp;$A92&amp;"_Firm Capacity",data!AE:AE)/1.15</f>
        <v>364.48921790434787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3351.0756132000001</v>
      </c>
      <c r="G93" s="66">
        <f t="shared" si="11"/>
        <v>3290.7782217826089</v>
      </c>
      <c r="H93" s="66">
        <f t="shared" si="11"/>
        <v>3256.0264073826088</v>
      </c>
      <c r="I93" s="66">
        <f t="shared" si="11"/>
        <v>3229.0605395565217</v>
      </c>
      <c r="J93" s="66">
        <f t="shared" si="11"/>
        <v>3259.5579653739132</v>
      </c>
      <c r="K93" s="66">
        <f t="shared" si="11"/>
        <v>3253.4060417478258</v>
      </c>
      <c r="L93" s="66">
        <f t="shared" si="11"/>
        <v>3244.6833452173914</v>
      </c>
      <c r="M93" s="66">
        <f t="shared" si="11"/>
        <v>3236.0491779913045</v>
      </c>
      <c r="N93" s="66">
        <f t="shared" si="11"/>
        <v>3236.9476246173913</v>
      </c>
      <c r="O93" s="66">
        <f t="shared" si="11"/>
        <v>3241.0803711217391</v>
      </c>
      <c r="P93" s="66">
        <f t="shared" si="11"/>
        <v>3247.285096426087</v>
      </c>
      <c r="Q93" s="66">
        <f t="shared" si="11"/>
        <v>3251.3207020782611</v>
      </c>
      <c r="R93" s="66">
        <f t="shared" si="11"/>
        <v>3256.700521947826</v>
      </c>
      <c r="S93" s="66">
        <f t="shared" si="11"/>
        <v>3258.3150493391304</v>
      </c>
      <c r="T93" s="66">
        <f t="shared" si="11"/>
        <v>3263.0738675565217</v>
      </c>
      <c r="U93" s="66">
        <f t="shared" si="11"/>
        <v>3271.2388372434784</v>
      </c>
      <c r="V93" s="66">
        <f t="shared" si="11"/>
        <v>3283.1820868608697</v>
      </c>
      <c r="W93" s="66">
        <f t="shared" si="11"/>
        <v>3287.1131921130436</v>
      </c>
      <c r="X93" s="85">
        <f t="shared" si="11"/>
        <v>3282.0806858521737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607.77825055999983</v>
      </c>
      <c r="G95" s="66">
        <f t="shared" si="12"/>
        <v>683.07564197739111</v>
      </c>
      <c r="H95" s="66">
        <f t="shared" si="12"/>
        <v>752.82745637739117</v>
      </c>
      <c r="I95" s="66">
        <f t="shared" si="12"/>
        <v>819.79332420347828</v>
      </c>
      <c r="J95" s="66">
        <f t="shared" si="12"/>
        <v>789.29589838608672</v>
      </c>
      <c r="K95" s="66">
        <f t="shared" si="12"/>
        <v>1010.4478220121737</v>
      </c>
      <c r="L95" s="66">
        <f t="shared" si="12"/>
        <v>1019.1705185426081</v>
      </c>
      <c r="M95" s="66">
        <f t="shared" si="12"/>
        <v>1102.804685768695</v>
      </c>
      <c r="N95" s="66">
        <f t="shared" si="12"/>
        <v>1066.0297101526089</v>
      </c>
      <c r="O95" s="66">
        <f t="shared" si="12"/>
        <v>659.8005672582608</v>
      </c>
      <c r="P95" s="66">
        <f t="shared" si="12"/>
        <v>713.5958419539129</v>
      </c>
      <c r="Q95" s="66">
        <f t="shared" si="12"/>
        <v>694.56023630173877</v>
      </c>
      <c r="R95" s="66">
        <f t="shared" si="12"/>
        <v>611.60167581217411</v>
      </c>
      <c r="S95" s="66">
        <f t="shared" si="12"/>
        <v>632.0671046008697</v>
      </c>
      <c r="T95" s="66">
        <f t="shared" si="12"/>
        <v>807.58164679347828</v>
      </c>
      <c r="U95" s="66">
        <f t="shared" si="12"/>
        <v>1059.766677106521</v>
      </c>
      <c r="V95" s="66">
        <f t="shared" si="12"/>
        <v>593.23513094913005</v>
      </c>
      <c r="W95" s="66">
        <f t="shared" si="12"/>
        <v>594.04795649695643</v>
      </c>
      <c r="X95" s="85">
        <f t="shared" si="12"/>
        <v>592.58046275782635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0.18136811003784598</v>
      </c>
      <c r="G99" s="35">
        <f t="shared" si="13"/>
        <v>0.20757267610923055</v>
      </c>
      <c r="H99" s="35">
        <f t="shared" si="13"/>
        <v>0.23121048854838971</v>
      </c>
      <c r="I99" s="35">
        <f t="shared" si="13"/>
        <v>0.25387982484715771</v>
      </c>
      <c r="J99" s="35">
        <f t="shared" si="13"/>
        <v>0.2421481399535548</v>
      </c>
      <c r="K99" s="35">
        <f t="shared" si="13"/>
        <v>0.31058152872591682</v>
      </c>
      <c r="L99" s="35">
        <f t="shared" si="13"/>
        <v>0.31410477082296745</v>
      </c>
      <c r="M99" s="35">
        <f t="shared" si="13"/>
        <v>0.34078736913795388</v>
      </c>
      <c r="N99" s="35">
        <f t="shared" si="13"/>
        <v>0.32933177603657215</v>
      </c>
      <c r="O99" s="35">
        <f t="shared" si="13"/>
        <v>0.20357426898053244</v>
      </c>
      <c r="P99" s="35">
        <f t="shared" si="13"/>
        <v>0.21975152189109781</v>
      </c>
      <c r="Q99" s="35">
        <f t="shared" si="13"/>
        <v>0.21362403156900894</v>
      </c>
      <c r="R99" s="35">
        <f t="shared" si="13"/>
        <v>0.18779794816576392</v>
      </c>
      <c r="S99" s="35">
        <f t="shared" si="13"/>
        <v>0.19398587767903816</v>
      </c>
      <c r="T99" s="35">
        <f t="shared" si="13"/>
        <v>0.24749107117155683</v>
      </c>
      <c r="U99" s="35">
        <f t="shared" si="13"/>
        <v>0.32396493494786743</v>
      </c>
      <c r="V99" s="35">
        <f t="shared" si="13"/>
        <v>0.18068907396980122</v>
      </c>
      <c r="W99" s="35">
        <f t="shared" si="13"/>
        <v>0.18072026175499195</v>
      </c>
      <c r="X99" s="77">
        <f t="shared" si="13"/>
        <v>0.18055024220221635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0.15352379033833555</v>
      </c>
      <c r="G100" s="35">
        <f t="shared" si="14"/>
        <v>0.17189249162048334</v>
      </c>
      <c r="H100" s="35">
        <f t="shared" si="14"/>
        <v>0.18779119468108929</v>
      </c>
      <c r="I100" s="35">
        <f t="shared" si="14"/>
        <v>0.202475404593183</v>
      </c>
      <c r="J100" s="35">
        <f t="shared" si="14"/>
        <v>0.19494304436394275</v>
      </c>
      <c r="K100" s="35">
        <f t="shared" si="14"/>
        <v>0.23697993746932247</v>
      </c>
      <c r="L100" s="35">
        <f t="shared" si="14"/>
        <v>0.2390256681179668</v>
      </c>
      <c r="M100" s="35">
        <f t="shared" si="14"/>
        <v>0.25416958496339342</v>
      </c>
      <c r="N100" s="35">
        <f t="shared" si="14"/>
        <v>0.24774234842898368</v>
      </c>
      <c r="O100" s="35">
        <f t="shared" si="14"/>
        <v>0.16914142668816493</v>
      </c>
      <c r="P100" s="35">
        <f t="shared" si="14"/>
        <v>0.18016089174489894</v>
      </c>
      <c r="Q100" s="35">
        <f t="shared" si="14"/>
        <v>0.17602158989290076</v>
      </c>
      <c r="R100" s="35">
        <f t="shared" si="14"/>
        <v>0.15810597118455003</v>
      </c>
      <c r="S100" s="35">
        <f t="shared" si="14"/>
        <v>0.16246915587990277</v>
      </c>
      <c r="T100" s="35">
        <f t="shared" si="14"/>
        <v>0.19839105616934832</v>
      </c>
      <c r="U100" s="35">
        <f t="shared" si="14"/>
        <v>0.24469298725092287</v>
      </c>
      <c r="V100" s="35">
        <f t="shared" si="14"/>
        <v>0.15303696625418484</v>
      </c>
      <c r="W100" s="35">
        <f t="shared" si="14"/>
        <v>0.15305933810805791</v>
      </c>
      <c r="X100" s="77">
        <f t="shared" si="14"/>
        <v>0.15293736407644556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3853.7369551799998</v>
      </c>
      <c r="G102" s="87">
        <f t="shared" si="15"/>
        <v>3784.3949550499997</v>
      </c>
      <c r="H102" s="87">
        <f t="shared" si="15"/>
        <v>3804.4303684899996</v>
      </c>
      <c r="I102" s="87">
        <f t="shared" si="15"/>
        <v>3813.4196204899995</v>
      </c>
      <c r="J102" s="87">
        <f t="shared" si="15"/>
        <v>3848.4916601800001</v>
      </c>
      <c r="K102" s="87">
        <f t="shared" si="15"/>
        <v>3841.4169480099995</v>
      </c>
      <c r="L102" s="87">
        <f t="shared" si="15"/>
        <v>3831.385847</v>
      </c>
      <c r="M102" s="87">
        <f t="shared" si="15"/>
        <v>3821.4565546899998</v>
      </c>
      <c r="N102" s="87">
        <f t="shared" si="15"/>
        <v>3822.4897683099998</v>
      </c>
      <c r="O102" s="87">
        <f t="shared" si="15"/>
        <v>3827.2424267899996</v>
      </c>
      <c r="P102" s="87">
        <f t="shared" si="15"/>
        <v>3834.3778608899997</v>
      </c>
      <c r="Q102" s="87">
        <f t="shared" si="15"/>
        <v>3839.0188073899999</v>
      </c>
      <c r="R102" s="87">
        <f t="shared" si="15"/>
        <v>3845.2056002399995</v>
      </c>
      <c r="S102" s="87">
        <f t="shared" si="15"/>
        <v>3847.0623067399997</v>
      </c>
      <c r="T102" s="87">
        <f t="shared" si="15"/>
        <v>3852.5349476899996</v>
      </c>
      <c r="U102" s="87">
        <f t="shared" si="15"/>
        <v>3861.9246628299998</v>
      </c>
      <c r="V102" s="87">
        <f t="shared" si="15"/>
        <v>3875.6593998899998</v>
      </c>
      <c r="W102" s="87">
        <f t="shared" si="15"/>
        <v>3880.1801709299998</v>
      </c>
      <c r="X102" s="88">
        <f t="shared" si="15"/>
        <v>3874.3927887299997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105.1169085800002</v>
      </c>
      <c r="G104" s="68">
        <f t="shared" si="16"/>
        <v>189.45890871000029</v>
      </c>
      <c r="H104" s="68">
        <f t="shared" si="16"/>
        <v>204.42349527000033</v>
      </c>
      <c r="I104" s="68">
        <f t="shared" si="16"/>
        <v>235.43424327000048</v>
      </c>
      <c r="J104" s="68">
        <f t="shared" si="16"/>
        <v>200.36220357999991</v>
      </c>
      <c r="K104" s="68">
        <f t="shared" si="16"/>
        <v>422.43691575000003</v>
      </c>
      <c r="L104" s="68">
        <f t="shared" si="16"/>
        <v>432.4680167599995</v>
      </c>
      <c r="M104" s="68">
        <f t="shared" si="16"/>
        <v>517.39730906999966</v>
      </c>
      <c r="N104" s="68">
        <f t="shared" si="16"/>
        <v>480.48756646000038</v>
      </c>
      <c r="O104" s="68">
        <f t="shared" si="16"/>
        <v>73.638511590000235</v>
      </c>
      <c r="P104" s="68">
        <f t="shared" si="16"/>
        <v>126.50307749000012</v>
      </c>
      <c r="Q104" s="68">
        <f t="shared" si="16"/>
        <v>106.86213098999997</v>
      </c>
      <c r="R104" s="68">
        <f t="shared" si="16"/>
        <v>23.096597520000614</v>
      </c>
      <c r="S104" s="68">
        <f t="shared" si="16"/>
        <v>43.319847200000368</v>
      </c>
      <c r="T104" s="68">
        <f t="shared" si="16"/>
        <v>218.12056666000035</v>
      </c>
      <c r="U104" s="68">
        <f t="shared" si="16"/>
        <v>469.08085151999967</v>
      </c>
      <c r="V104" s="68">
        <f t="shared" si="16"/>
        <v>0.75781791999997949</v>
      </c>
      <c r="W104" s="68">
        <f t="shared" si="16"/>
        <v>0.98097768000025098</v>
      </c>
      <c r="X104" s="89">
        <f t="shared" si="16"/>
        <v>0.26835988000038924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56C0C-D857-44F7-83BF-55E662D802FA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340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0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32.827617029999999</v>
      </c>
      <c r="M51" s="38">
        <f t="shared" si="5"/>
        <v>107.82761703</v>
      </c>
      <c r="N51" s="38">
        <f t="shared" si="5"/>
        <v>122.82761703</v>
      </c>
      <c r="O51" s="38">
        <f t="shared" si="5"/>
        <v>137.82761703</v>
      </c>
      <c r="P51" s="38">
        <f t="shared" si="5"/>
        <v>212.82761703</v>
      </c>
      <c r="Q51" s="38">
        <f t="shared" si="5"/>
        <v>212.82761703</v>
      </c>
      <c r="R51" s="38">
        <f t="shared" si="5"/>
        <v>212.82761703</v>
      </c>
      <c r="S51" s="38">
        <f t="shared" si="5"/>
        <v>257.82761703</v>
      </c>
      <c r="T51" s="38">
        <f t="shared" si="5"/>
        <v>257.82761703</v>
      </c>
      <c r="U51" s="38">
        <f t="shared" si="5"/>
        <v>257.82761703</v>
      </c>
      <c r="V51" s="38">
        <f t="shared" si="5"/>
        <v>257.82761703</v>
      </c>
      <c r="W51" s="38">
        <f t="shared" si="5"/>
        <v>332.82761703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3997.23102703</v>
      </c>
      <c r="M53" s="41">
        <f t="shared" si="6"/>
        <v>4072.23102703</v>
      </c>
      <c r="N53" s="41">
        <f t="shared" si="6"/>
        <v>4087.23102703</v>
      </c>
      <c r="O53" s="41">
        <f t="shared" si="6"/>
        <v>3723.23102703</v>
      </c>
      <c r="P53" s="41">
        <f t="shared" si="6"/>
        <v>3798.23102703</v>
      </c>
      <c r="Q53" s="41">
        <f t="shared" si="6"/>
        <v>3798.23102703</v>
      </c>
      <c r="R53" s="41">
        <f t="shared" si="6"/>
        <v>3798.23102703</v>
      </c>
      <c r="S53" s="41">
        <f t="shared" si="6"/>
        <v>3843.23102703</v>
      </c>
      <c r="T53" s="41">
        <f t="shared" si="6"/>
        <v>4103.5810270299999</v>
      </c>
      <c r="U53" s="41">
        <f t="shared" si="6"/>
        <v>4363.9310270299993</v>
      </c>
      <c r="V53" s="41">
        <f t="shared" si="6"/>
        <v>3798.48102703</v>
      </c>
      <c r="W53" s="41">
        <f t="shared" si="6"/>
        <v>3873.48102703</v>
      </c>
      <c r="X53" s="79">
        <f t="shared" si="6"/>
        <v>3910.98102703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30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77.936190780000004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0</v>
      </c>
      <c r="N79" s="27">
        <f>SUMIF(data!$B:$B,$E$1&amp;"_"&amp;$A79&amp;"_Firm Capacity",data!U:U)</f>
        <v>-15</v>
      </c>
      <c r="O79" s="27">
        <f>SUMIF(data!$B:$B,$E$1&amp;"_"&amp;$A79&amp;"_Firm Capacity",data!V:V)</f>
        <v>-30</v>
      </c>
      <c r="P79" s="27">
        <f>SUMIF(data!$B:$B,$E$1&amp;"_"&amp;$A79&amp;"_Firm Capacity",data!W:W)</f>
        <v>-45</v>
      </c>
      <c r="Q79" s="27">
        <f>SUMIF(data!$B:$B,$E$1&amp;"_"&amp;$A79&amp;"_Firm Capacity",data!X:X)</f>
        <v>-60</v>
      </c>
      <c r="R79" s="27">
        <f>SUMIF(data!$B:$B,$E$1&amp;"_"&amp;$A79&amp;"_Firm Capacity",data!Y:Y)</f>
        <v>-60</v>
      </c>
      <c r="S79" s="27">
        <f>SUMIF(data!$B:$B,$E$1&amp;"_"&amp;$A79&amp;"_Firm Capacity",data!Z:Z)</f>
        <v>-60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0</v>
      </c>
      <c r="W79" s="27">
        <f>SUMIF(data!$B:$B,$E$1&amp;"_"&amp;$A79&amp;"_Firm Capacity",data!AD:AD)</f>
        <v>-25</v>
      </c>
      <c r="X79" s="70">
        <f>SUMIF(data!$B:$B,$E$1&amp;"_"&amp;$A79&amp;"_Firm Capacity",data!AE:AE)</f>
        <v>-68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0</v>
      </c>
      <c r="N80" s="29">
        <f t="shared" si="8"/>
        <v>-15</v>
      </c>
      <c r="O80" s="29">
        <f t="shared" si="8"/>
        <v>-30</v>
      </c>
      <c r="P80" s="29">
        <f t="shared" si="8"/>
        <v>-45</v>
      </c>
      <c r="Q80" s="29">
        <f t="shared" si="8"/>
        <v>-60</v>
      </c>
      <c r="R80" s="29">
        <f t="shared" si="8"/>
        <v>-60</v>
      </c>
      <c r="S80" s="29">
        <f t="shared" si="8"/>
        <v>-60</v>
      </c>
      <c r="T80" s="29">
        <f t="shared" si="8"/>
        <v>-100</v>
      </c>
      <c r="U80" s="29">
        <f t="shared" si="8"/>
        <v>-100</v>
      </c>
      <c r="V80" s="29">
        <f t="shared" si="8"/>
        <v>0</v>
      </c>
      <c r="W80" s="29">
        <f t="shared" si="8"/>
        <v>-25</v>
      </c>
      <c r="X80" s="71">
        <f t="shared" si="8"/>
        <v>-68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266.62283672999996</v>
      </c>
      <c r="N82" s="56">
        <f t="shared" si="9"/>
        <v>215.74630774000002</v>
      </c>
      <c r="O82" s="56">
        <f t="shared" si="9"/>
        <v>177.64991135</v>
      </c>
      <c r="P82" s="56">
        <f t="shared" si="9"/>
        <v>162.64991135</v>
      </c>
      <c r="Q82" s="56">
        <f t="shared" si="9"/>
        <v>147.64991135</v>
      </c>
      <c r="R82" s="56">
        <f t="shared" si="9"/>
        <v>70.071170730000006</v>
      </c>
      <c r="S82" s="56">
        <f t="shared" si="9"/>
        <v>47.151126910000002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77.936190780000004</v>
      </c>
      <c r="W82" s="56">
        <f t="shared" si="9"/>
        <v>7.680121579999998</v>
      </c>
      <c r="X82" s="81">
        <f t="shared" si="9"/>
        <v>-35.319878420000002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4263.8538637599995</v>
      </c>
      <c r="M84" s="58">
        <f t="shared" si="10"/>
        <v>4338.8538637599995</v>
      </c>
      <c r="N84" s="58">
        <f t="shared" si="10"/>
        <v>4302.9773347700002</v>
      </c>
      <c r="O84" s="58">
        <f t="shared" si="10"/>
        <v>3900.8809383799999</v>
      </c>
      <c r="P84" s="58">
        <f t="shared" si="10"/>
        <v>3960.8809383799999</v>
      </c>
      <c r="Q84" s="58">
        <f t="shared" si="10"/>
        <v>3945.8809383799999</v>
      </c>
      <c r="R84" s="58">
        <f t="shared" si="10"/>
        <v>3868.3021977600001</v>
      </c>
      <c r="S84" s="58">
        <f t="shared" si="10"/>
        <v>3890.3821539400001</v>
      </c>
      <c r="T84" s="58">
        <f t="shared" si="10"/>
        <v>4070.65551435</v>
      </c>
      <c r="U84" s="58">
        <f t="shared" si="10"/>
        <v>4331.0055143499994</v>
      </c>
      <c r="V84" s="58">
        <f t="shared" si="10"/>
        <v>3876.4172178099998</v>
      </c>
      <c r="W84" s="58">
        <f t="shared" si="10"/>
        <v>3881.1611486100001</v>
      </c>
      <c r="X84" s="82">
        <f t="shared" si="10"/>
        <v>3875.6611486100001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50.854871278260873</v>
      </c>
      <c r="G92" s="26">
        <f>SUMIF(data!$B:$B,$E$1&amp;"_"&amp;$A92&amp;"_Firm Capacity",data!N:N)/1.15</f>
        <v>93.930975365217392</v>
      </c>
      <c r="H92" s="26">
        <f>SUMIF(data!$B:$B,$E$1&amp;"_"&amp;$A92&amp;"_Firm Capacity",data!O:O)/1.15</f>
        <v>130.4036842782609</v>
      </c>
      <c r="I92" s="26">
        <f>SUMIF(data!$B:$B,$E$1&amp;"_"&amp;$A92&amp;"_Firm Capacity",data!P:P)/1.15</f>
        <v>152.18674822608696</v>
      </c>
      <c r="J92" s="26">
        <f>SUMIF(data!$B:$B,$E$1&amp;"_"&amp;$A92&amp;"_Firm Capacity",data!Q:Q)/1.15</f>
        <v>172.64129205217392</v>
      </c>
      <c r="K92" s="26">
        <f>SUMIF(data!$B:$B,$E$1&amp;"_"&amp;$A92&amp;"_Firm Capacity",data!R:R)/1.15</f>
        <v>190.8700445130435</v>
      </c>
      <c r="L92" s="26">
        <f>SUMIF(data!$B:$B,$E$1&amp;"_"&amp;$A92&amp;"_Firm Capacity",data!S:S)/1.15</f>
        <v>208.74218130434787</v>
      </c>
      <c r="M92" s="26">
        <f>SUMIF(data!$B:$B,$E$1&amp;"_"&amp;$A92&amp;"_Firm Capacity",data!T:T)/1.15</f>
        <v>225.54110965217396</v>
      </c>
      <c r="N92" s="26">
        <f>SUMIF(data!$B:$B,$E$1&amp;"_"&amp;$A92&amp;"_Firm Capacity",data!U:U)/1.15</f>
        <v>241.79281547826088</v>
      </c>
      <c r="O92" s="26">
        <f>SUMIF(data!$B:$B,$E$1&amp;"_"&amp;$A92&amp;"_Firm Capacity",data!V:V)/1.15</f>
        <v>257.9802780869565</v>
      </c>
      <c r="P92" s="26">
        <f>SUMIF(data!$B:$B,$E$1&amp;"_"&amp;$A92&amp;"_Firm Capacity",data!W:W)/1.15</f>
        <v>271.76134252173915</v>
      </c>
      <c r="Q92" s="26">
        <f>SUMIF(data!$B:$B,$E$1&amp;"_"&amp;$A92&amp;"_Firm Capacity",data!X:X)/1.15</f>
        <v>285.74027286956527</v>
      </c>
      <c r="R92" s="26">
        <f>SUMIF(data!$B:$B,$E$1&amp;"_"&amp;$A92&amp;"_Firm Capacity",data!Y:Y)/1.15</f>
        <v>299.32076826086961</v>
      </c>
      <c r="S92" s="26">
        <f>SUMIF(data!$B:$B,$E$1&amp;"_"&amp;$A92&amp;"_Firm Capacity",data!Z:Z)/1.15</f>
        <v>312.73515826086964</v>
      </c>
      <c r="T92" s="26">
        <f>SUMIF(data!$B:$B,$E$1&amp;"_"&amp;$A92&amp;"_Firm Capacity",data!AA:AA)/1.15</f>
        <v>325.97128721739136</v>
      </c>
      <c r="U92" s="26">
        <f>SUMIF(data!$B:$B,$E$1&amp;"_"&amp;$A92&amp;"_Firm Capacity",data!AB:AB)/1.15</f>
        <v>336.79032304347828</v>
      </c>
      <c r="V92" s="26">
        <f>SUMIF(data!$B:$B,$E$1&amp;"_"&amp;$A92&amp;"_Firm Capacity",data!AC:AC)/1.15</f>
        <v>346.8230820869565</v>
      </c>
      <c r="W92" s="26">
        <f>SUMIF(data!$B:$B,$E$1&amp;"_"&amp;$A92&amp;"_Firm Capacity",data!AD:AD)/1.15</f>
        <v>356.01748782608701</v>
      </c>
      <c r="X92" s="39">
        <f>SUMIF(data!$B:$B,$E$1&amp;"_"&amp;$A92&amp;"_Firm Capacity",data!AE:AE)/1.15</f>
        <v>364.04005626086962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3351.2413823391303</v>
      </c>
      <c r="G93" s="66">
        <f t="shared" si="11"/>
        <v>3308.1177732608694</v>
      </c>
      <c r="H93" s="66">
        <f t="shared" si="11"/>
        <v>3279.4653160086955</v>
      </c>
      <c r="I93" s="66">
        <f t="shared" si="11"/>
        <v>3264.5212327999998</v>
      </c>
      <c r="J93" s="66">
        <f t="shared" si="11"/>
        <v>3261.0735771565219</v>
      </c>
      <c r="K93" s="66">
        <f t="shared" si="11"/>
        <v>3254.8801628956521</v>
      </c>
      <c r="L93" s="66">
        <f t="shared" si="11"/>
        <v>3246.0474713043477</v>
      </c>
      <c r="M93" s="66">
        <f t="shared" si="11"/>
        <v>3237.2455675739129</v>
      </c>
      <c r="N93" s="66">
        <f t="shared" si="11"/>
        <v>3237.9272603565219</v>
      </c>
      <c r="O93" s="66">
        <f t="shared" si="11"/>
        <v>3241.8142272782607</v>
      </c>
      <c r="P93" s="66">
        <f t="shared" si="11"/>
        <v>3247.9084354608694</v>
      </c>
      <c r="Q93" s="66">
        <f t="shared" si="11"/>
        <v>3251.9274556869564</v>
      </c>
      <c r="R93" s="66">
        <f t="shared" si="11"/>
        <v>3257.2893125652172</v>
      </c>
      <c r="S93" s="66">
        <f t="shared" si="11"/>
        <v>3258.8860398260867</v>
      </c>
      <c r="T93" s="66">
        <f t="shared" si="11"/>
        <v>3263.633031295652</v>
      </c>
      <c r="U93" s="66">
        <f t="shared" si="11"/>
        <v>3271.7881933043477</v>
      </c>
      <c r="V93" s="66">
        <f t="shared" si="11"/>
        <v>3283.7156433391306</v>
      </c>
      <c r="W93" s="66">
        <f t="shared" si="11"/>
        <v>3287.6244697043476</v>
      </c>
      <c r="X93" s="85">
        <f t="shared" si="11"/>
        <v>3282.5298474956521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607.6124814208697</v>
      </c>
      <c r="G95" s="66">
        <f t="shared" si="12"/>
        <v>665.73609049913057</v>
      </c>
      <c r="H95" s="66">
        <f t="shared" si="12"/>
        <v>729.38854775130449</v>
      </c>
      <c r="I95" s="66">
        <f t="shared" si="12"/>
        <v>784.33263096000019</v>
      </c>
      <c r="J95" s="66">
        <f t="shared" si="12"/>
        <v>787.78028660347809</v>
      </c>
      <c r="K95" s="66">
        <f t="shared" si="12"/>
        <v>1008.9737008643474</v>
      </c>
      <c r="L95" s="66">
        <f t="shared" si="12"/>
        <v>1017.8063924556518</v>
      </c>
      <c r="M95" s="66">
        <f t="shared" si="12"/>
        <v>1101.6082961860866</v>
      </c>
      <c r="N95" s="66">
        <f t="shared" si="12"/>
        <v>1065.0500744134783</v>
      </c>
      <c r="O95" s="66">
        <f t="shared" si="12"/>
        <v>659.0667111017392</v>
      </c>
      <c r="P95" s="66">
        <f t="shared" si="12"/>
        <v>712.97250291913042</v>
      </c>
      <c r="Q95" s="66">
        <f t="shared" si="12"/>
        <v>693.9534826930435</v>
      </c>
      <c r="R95" s="66">
        <f t="shared" si="12"/>
        <v>611.01288519478294</v>
      </c>
      <c r="S95" s="66">
        <f t="shared" si="12"/>
        <v>631.49611411391334</v>
      </c>
      <c r="T95" s="66">
        <f t="shared" si="12"/>
        <v>807.02248305434796</v>
      </c>
      <c r="U95" s="66">
        <f t="shared" si="12"/>
        <v>1059.2173210456517</v>
      </c>
      <c r="V95" s="66">
        <f t="shared" si="12"/>
        <v>592.70157447086922</v>
      </c>
      <c r="W95" s="66">
        <f t="shared" si="12"/>
        <v>593.53667890565248</v>
      </c>
      <c r="X95" s="85">
        <f t="shared" si="12"/>
        <v>593.13130111434793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0.18130967366986939</v>
      </c>
      <c r="G99" s="35">
        <f t="shared" si="13"/>
        <v>0.2012431648837287</v>
      </c>
      <c r="H99" s="35">
        <f t="shared" si="13"/>
        <v>0.22241081318677089</v>
      </c>
      <c r="I99" s="35">
        <f t="shared" si="13"/>
        <v>0.24025962002620313</v>
      </c>
      <c r="J99" s="35">
        <f t="shared" si="13"/>
        <v>0.24157084100211548</v>
      </c>
      <c r="K99" s="35">
        <f t="shared" si="13"/>
        <v>0.30998797202006051</v>
      </c>
      <c r="L99" s="35">
        <f t="shared" si="13"/>
        <v>0.31355252856073307</v>
      </c>
      <c r="M99" s="35">
        <f t="shared" si="13"/>
        <v>0.34029185404419732</v>
      </c>
      <c r="N99" s="35">
        <f t="shared" si="13"/>
        <v>0.32892958636019753</v>
      </c>
      <c r="O99" s="35">
        <f t="shared" si="13"/>
        <v>0.2033018133969613</v>
      </c>
      <c r="P99" s="35">
        <f t="shared" si="13"/>
        <v>0.21951742701082691</v>
      </c>
      <c r="Q99" s="35">
        <f t="shared" si="13"/>
        <v>0.21339759024435206</v>
      </c>
      <c r="R99" s="35">
        <f t="shared" si="13"/>
        <v>0.18758324071422172</v>
      </c>
      <c r="S99" s="35">
        <f t="shared" si="13"/>
        <v>0.19377667902361315</v>
      </c>
      <c r="T99" s="35">
        <f t="shared" si="13"/>
        <v>0.24727733642711741</v>
      </c>
      <c r="U99" s="35">
        <f t="shared" si="13"/>
        <v>0.32374263199962633</v>
      </c>
      <c r="V99" s="35">
        <f t="shared" si="13"/>
        <v>0.18049722900737086</v>
      </c>
      <c r="W99" s="35">
        <f t="shared" si="13"/>
        <v>0.18053664108389744</v>
      </c>
      <c r="X99" s="77">
        <f t="shared" si="13"/>
        <v>0.18069334588590777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0.15348191732537905</v>
      </c>
      <c r="G100" s="35">
        <f t="shared" si="14"/>
        <v>0.16752908217646967</v>
      </c>
      <c r="H100" s="35">
        <f t="shared" si="14"/>
        <v>0.18194440918512145</v>
      </c>
      <c r="I100" s="35">
        <f t="shared" si="14"/>
        <v>0.19371719932406342</v>
      </c>
      <c r="J100" s="35">
        <f t="shared" si="14"/>
        <v>0.19456871329801459</v>
      </c>
      <c r="K100" s="35">
        <f t="shared" si="14"/>
        <v>0.23663421240581703</v>
      </c>
      <c r="L100" s="35">
        <f t="shared" si="14"/>
        <v>0.23870574015360796</v>
      </c>
      <c r="M100" s="35">
        <f t="shared" si="14"/>
        <v>0.25389384634204892</v>
      </c>
      <c r="N100" s="35">
        <f t="shared" si="14"/>
        <v>0.24751468379984082</v>
      </c>
      <c r="O100" s="35">
        <f t="shared" si="14"/>
        <v>0.16895330093705541</v>
      </c>
      <c r="P100" s="35">
        <f t="shared" si="14"/>
        <v>0.18000351790698765</v>
      </c>
      <c r="Q100" s="35">
        <f t="shared" si="14"/>
        <v>0.17586782103414134</v>
      </c>
      <c r="R100" s="35">
        <f t="shared" si="14"/>
        <v>0.15795376213073511</v>
      </c>
      <c r="S100" s="35">
        <f t="shared" si="14"/>
        <v>0.16232238611169936</v>
      </c>
      <c r="T100" s="35">
        <f t="shared" si="14"/>
        <v>0.19825369162519588</v>
      </c>
      <c r="U100" s="35">
        <f t="shared" si="14"/>
        <v>0.24456614463688114</v>
      </c>
      <c r="V100" s="35">
        <f t="shared" si="14"/>
        <v>0.15289932459997657</v>
      </c>
      <c r="W100" s="35">
        <f t="shared" si="14"/>
        <v>0.15292760495611521</v>
      </c>
      <c r="X100" s="77">
        <f t="shared" si="14"/>
        <v>0.15304003068665423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3853.9275896899994</v>
      </c>
      <c r="G102" s="87">
        <f t="shared" si="15"/>
        <v>3804.3354392499996</v>
      </c>
      <c r="H102" s="87">
        <f t="shared" si="15"/>
        <v>3831.3851134099996</v>
      </c>
      <c r="I102" s="87">
        <f t="shared" si="15"/>
        <v>3854.1994177199995</v>
      </c>
      <c r="J102" s="87">
        <f t="shared" si="15"/>
        <v>3850.2346137300001</v>
      </c>
      <c r="K102" s="87">
        <f t="shared" si="15"/>
        <v>3843.1121873299999</v>
      </c>
      <c r="L102" s="87">
        <f t="shared" si="15"/>
        <v>3832.9545919999996</v>
      </c>
      <c r="M102" s="87">
        <f t="shared" si="15"/>
        <v>3822.8324027099998</v>
      </c>
      <c r="N102" s="87">
        <f t="shared" si="15"/>
        <v>3823.6163494099997</v>
      </c>
      <c r="O102" s="87">
        <f t="shared" si="15"/>
        <v>3828.0863613699994</v>
      </c>
      <c r="P102" s="87">
        <f t="shared" si="15"/>
        <v>3835.0947007799996</v>
      </c>
      <c r="Q102" s="87">
        <f t="shared" si="15"/>
        <v>3839.7165740399996</v>
      </c>
      <c r="R102" s="87">
        <f t="shared" si="15"/>
        <v>3845.8827094499993</v>
      </c>
      <c r="S102" s="87">
        <f t="shared" si="15"/>
        <v>3847.7189457999993</v>
      </c>
      <c r="T102" s="87">
        <f t="shared" si="15"/>
        <v>3853.1779859899993</v>
      </c>
      <c r="U102" s="87">
        <f t="shared" si="15"/>
        <v>3862.5564222999997</v>
      </c>
      <c r="V102" s="87">
        <f t="shared" si="15"/>
        <v>3876.2729898399998</v>
      </c>
      <c r="W102" s="87">
        <f t="shared" si="15"/>
        <v>3880.7681401599993</v>
      </c>
      <c r="X102" s="88">
        <f t="shared" si="15"/>
        <v>3874.9093246199996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104.92627407000055</v>
      </c>
      <c r="G104" s="68">
        <f t="shared" si="16"/>
        <v>169.51842451000039</v>
      </c>
      <c r="H104" s="68">
        <f t="shared" si="16"/>
        <v>177.46875035000039</v>
      </c>
      <c r="I104" s="68">
        <f t="shared" si="16"/>
        <v>194.65444604000049</v>
      </c>
      <c r="J104" s="68">
        <f t="shared" si="16"/>
        <v>198.61925002999988</v>
      </c>
      <c r="K104" s="68">
        <f t="shared" si="16"/>
        <v>420.74167642999964</v>
      </c>
      <c r="L104" s="68">
        <f t="shared" si="16"/>
        <v>430.89927175999992</v>
      </c>
      <c r="M104" s="68">
        <f t="shared" si="16"/>
        <v>516.02146104999974</v>
      </c>
      <c r="N104" s="68">
        <f t="shared" si="16"/>
        <v>479.36098536000054</v>
      </c>
      <c r="O104" s="68">
        <f t="shared" si="16"/>
        <v>72.794577010000467</v>
      </c>
      <c r="P104" s="68">
        <f t="shared" si="16"/>
        <v>125.78623760000028</v>
      </c>
      <c r="Q104" s="68">
        <f t="shared" si="16"/>
        <v>106.16436434000025</v>
      </c>
      <c r="R104" s="68">
        <f t="shared" si="16"/>
        <v>22.419488310000816</v>
      </c>
      <c r="S104" s="68">
        <f t="shared" si="16"/>
        <v>42.663208140000734</v>
      </c>
      <c r="T104" s="68">
        <f t="shared" si="16"/>
        <v>217.47752836000063</v>
      </c>
      <c r="U104" s="68">
        <f t="shared" si="16"/>
        <v>468.44909204999976</v>
      </c>
      <c r="V104" s="68">
        <f t="shared" si="16"/>
        <v>0.14422796999997445</v>
      </c>
      <c r="W104" s="68">
        <f t="shared" si="16"/>
        <v>0.39300845000070694</v>
      </c>
      <c r="X104" s="89">
        <f t="shared" si="16"/>
        <v>0.75182399000050282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DD6C0-3238-4415-913B-E3144D32D521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343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212.82761703</v>
      </c>
      <c r="P51" s="38">
        <f t="shared" si="5"/>
        <v>287.82761703</v>
      </c>
      <c r="Q51" s="38">
        <f t="shared" si="5"/>
        <v>287.82761703</v>
      </c>
      <c r="R51" s="38">
        <f t="shared" si="5"/>
        <v>287.82761703</v>
      </c>
      <c r="S51" s="38">
        <f t="shared" si="5"/>
        <v>332.82761703</v>
      </c>
      <c r="T51" s="38">
        <f t="shared" si="5"/>
        <v>332.82761703</v>
      </c>
      <c r="U51" s="38">
        <f t="shared" si="5"/>
        <v>332.82761703</v>
      </c>
      <c r="V51" s="38">
        <f t="shared" si="5"/>
        <v>332.82761703</v>
      </c>
      <c r="W51" s="38">
        <f t="shared" si="5"/>
        <v>347.82761703</v>
      </c>
      <c r="X51" s="78">
        <f t="shared" si="5"/>
        <v>385.25261703000001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4147.2310270299995</v>
      </c>
      <c r="N53" s="41">
        <f t="shared" si="6"/>
        <v>4162.2310270299995</v>
      </c>
      <c r="O53" s="41">
        <f t="shared" si="6"/>
        <v>3798.23102703</v>
      </c>
      <c r="P53" s="41">
        <f t="shared" si="6"/>
        <v>3873.23102703</v>
      </c>
      <c r="Q53" s="41">
        <f t="shared" si="6"/>
        <v>3873.23102703</v>
      </c>
      <c r="R53" s="41">
        <f t="shared" si="6"/>
        <v>3873.23102703</v>
      </c>
      <c r="S53" s="41">
        <f t="shared" si="6"/>
        <v>3918.23102703</v>
      </c>
      <c r="T53" s="41">
        <f t="shared" si="6"/>
        <v>4178.5810270299999</v>
      </c>
      <c r="U53" s="41">
        <f t="shared" si="6"/>
        <v>4438.9310270299993</v>
      </c>
      <c r="V53" s="41">
        <f t="shared" si="6"/>
        <v>3873.48102703</v>
      </c>
      <c r="W53" s="41">
        <f t="shared" si="6"/>
        <v>3888.48102703</v>
      </c>
      <c r="X53" s="79">
        <f t="shared" si="6"/>
        <v>3925.9060270299997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6</v>
      </c>
      <c r="X70" s="70">
        <f>SUMIF(data!$B:$B,$E$1&amp;"_"&amp;$A70&amp;"_Firm Capacity",data!AE:AE)</f>
        <v>30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38.680121579999998</v>
      </c>
      <c r="X71" s="71">
        <f t="shared" si="7"/>
        <v>62.680121579999998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-75</v>
      </c>
      <c r="S79" s="27">
        <f>SUMIF(data!$B:$B,$E$1&amp;"_"&amp;$A79&amp;"_Firm Capacity",data!Z:Z)</f>
        <v>-75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0</v>
      </c>
      <c r="W79" s="27">
        <f>SUMIF(data!$B:$B,$E$1&amp;"_"&amp;$A79&amp;"_Firm Capacity",data!AD:AD)</f>
        <v>0</v>
      </c>
      <c r="X79" s="70">
        <f>SUMIF(data!$B:$B,$E$1&amp;"_"&amp;$A79&amp;"_Firm Capacity",data!AE:AE)</f>
        <v>-67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-60</v>
      </c>
      <c r="Q80" s="29">
        <f t="shared" si="8"/>
        <v>-75</v>
      </c>
      <c r="R80" s="29">
        <f t="shared" si="8"/>
        <v>-75</v>
      </c>
      <c r="S80" s="29">
        <f t="shared" si="8"/>
        <v>-75</v>
      </c>
      <c r="T80" s="29">
        <f t="shared" si="8"/>
        <v>-100</v>
      </c>
      <c r="U80" s="29">
        <f t="shared" si="8"/>
        <v>-100</v>
      </c>
      <c r="V80" s="29">
        <f t="shared" si="8"/>
        <v>0</v>
      </c>
      <c r="W80" s="29">
        <f t="shared" si="8"/>
        <v>0</v>
      </c>
      <c r="X80" s="71">
        <f t="shared" si="8"/>
        <v>-67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55.071170730000006</v>
      </c>
      <c r="S82" s="56">
        <f t="shared" si="9"/>
        <v>32.151126910000002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47.936190779999997</v>
      </c>
      <c r="W82" s="56">
        <f t="shared" si="9"/>
        <v>38.680121579999998</v>
      </c>
      <c r="X82" s="81">
        <f t="shared" si="9"/>
        <v>-4.319878420000002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3960.8809383799999</v>
      </c>
      <c r="P84" s="58">
        <f t="shared" si="10"/>
        <v>4020.8809383799999</v>
      </c>
      <c r="Q84" s="58">
        <f t="shared" si="10"/>
        <v>4005.8809383799999</v>
      </c>
      <c r="R84" s="58">
        <f t="shared" si="10"/>
        <v>3928.3021977600001</v>
      </c>
      <c r="S84" s="58">
        <f t="shared" si="10"/>
        <v>3950.3821539400001</v>
      </c>
      <c r="T84" s="58">
        <f t="shared" si="10"/>
        <v>4145.65551435</v>
      </c>
      <c r="U84" s="58">
        <f t="shared" si="10"/>
        <v>4406.0055143499994</v>
      </c>
      <c r="V84" s="58">
        <f t="shared" si="10"/>
        <v>3921.4172178099998</v>
      </c>
      <c r="W84" s="58">
        <f t="shared" si="10"/>
        <v>3927.1611486100001</v>
      </c>
      <c r="X84" s="82">
        <f t="shared" si="10"/>
        <v>3921.5861486099998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52.671288391304351</v>
      </c>
      <c r="G92" s="26">
        <f>SUMIF(data!$B:$B,$E$1&amp;"_"&amp;$A92&amp;"_Firm Capacity",data!N:N)/1.15</f>
        <v>108.73168491304349</v>
      </c>
      <c r="H92" s="26">
        <f>SUMIF(data!$B:$B,$E$1&amp;"_"&amp;$A92&amp;"_Firm Capacity",data!O:O)/1.15</f>
        <v>147.65777073043481</v>
      </c>
      <c r="I92" s="26">
        <f>SUMIF(data!$B:$B,$E$1&amp;"_"&amp;$A92&amp;"_Firm Capacity",data!P:P)/1.15</f>
        <v>178.34322059130437</v>
      </c>
      <c r="J92" s="26">
        <f>SUMIF(data!$B:$B,$E$1&amp;"_"&amp;$A92&amp;"_Firm Capacity",data!Q:Q)/1.15</f>
        <v>162.04677222608697</v>
      </c>
      <c r="K92" s="26">
        <f>SUMIF(data!$B:$B,$E$1&amp;"_"&amp;$A92&amp;"_Firm Capacity",data!R:R)/1.15</f>
        <v>177.50860348695653</v>
      </c>
      <c r="L92" s="26">
        <f>SUMIF(data!$B:$B,$E$1&amp;"_"&amp;$A92&amp;"_Firm Capacity",data!S:S)/1.15</f>
        <v>192.36586381739133</v>
      </c>
      <c r="M92" s="26">
        <f>SUMIF(data!$B:$B,$E$1&amp;"_"&amp;$A92&amp;"_Firm Capacity",data!T:T)/1.15</f>
        <v>206.19197827826088</v>
      </c>
      <c r="N92" s="26">
        <f>SUMIF(data!$B:$B,$E$1&amp;"_"&amp;$A92&amp;"_Firm Capacity",data!U:U)/1.15</f>
        <v>219.51634652173917</v>
      </c>
      <c r="O92" s="26">
        <f>SUMIF(data!$B:$B,$E$1&amp;"_"&amp;$A92&amp;"_Firm Capacity",data!V:V)/1.15</f>
        <v>232.79253693913049</v>
      </c>
      <c r="P92" s="26">
        <f>SUMIF(data!$B:$B,$E$1&amp;"_"&amp;$A92&amp;"_Firm Capacity",data!W:W)/1.15</f>
        <v>244.19369077391309</v>
      </c>
      <c r="Q92" s="26">
        <f>SUMIF(data!$B:$B,$E$1&amp;"_"&amp;$A92&amp;"_Firm Capacity",data!X:X)/1.15</f>
        <v>255.88153482608695</v>
      </c>
      <c r="R92" s="26">
        <f>SUMIF(data!$B:$B,$E$1&amp;"_"&amp;$A92&amp;"_Firm Capacity",data!Y:Y)/1.15</f>
        <v>267.29762600869566</v>
      </c>
      <c r="S92" s="26">
        <f>SUMIF(data!$B:$B,$E$1&amp;"_"&amp;$A92&amp;"_Firm Capacity",data!Z:Z)/1.15</f>
        <v>278.6306424869565</v>
      </c>
      <c r="T92" s="26">
        <f>SUMIF(data!$B:$B,$E$1&amp;"_"&amp;$A92&amp;"_Firm Capacity",data!AA:AA)/1.15</f>
        <v>289.8626523478261</v>
      </c>
      <c r="U92" s="26">
        <f>SUMIF(data!$B:$B,$E$1&amp;"_"&amp;$A92&amp;"_Firm Capacity",data!AB:AB)/1.15</f>
        <v>299.31103266956518</v>
      </c>
      <c r="V92" s="26">
        <f>SUMIF(data!$B:$B,$E$1&amp;"_"&amp;$A92&amp;"_Firm Capacity",data!AC:AC)/1.15</f>
        <v>308.17011908695656</v>
      </c>
      <c r="W92" s="26">
        <f>SUMIF(data!$B:$B,$E$1&amp;"_"&amp;$A92&amp;"_Firm Capacity",data!AD:AD)/1.15</f>
        <v>316.33388846086956</v>
      </c>
      <c r="X92" s="39">
        <f>SUMIF(data!$B:$B,$E$1&amp;"_"&amp;$A92&amp;"_Firm Capacity",data!AE:AE)/1.15</f>
        <v>323.51478868695654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3349.4249652260869</v>
      </c>
      <c r="G93" s="66">
        <f t="shared" si="11"/>
        <v>3293.3170637130434</v>
      </c>
      <c r="H93" s="66">
        <f t="shared" si="11"/>
        <v>3262.2112295565216</v>
      </c>
      <c r="I93" s="66">
        <f t="shared" si="11"/>
        <v>3238.3647604347825</v>
      </c>
      <c r="J93" s="66">
        <f t="shared" si="11"/>
        <v>3271.6680969826089</v>
      </c>
      <c r="K93" s="66">
        <f t="shared" si="11"/>
        <v>3268.2416039217392</v>
      </c>
      <c r="L93" s="66">
        <f t="shared" si="11"/>
        <v>3262.4237887913041</v>
      </c>
      <c r="M93" s="66">
        <f t="shared" si="11"/>
        <v>3256.5946989478261</v>
      </c>
      <c r="N93" s="66">
        <f t="shared" si="11"/>
        <v>3260.2037293130434</v>
      </c>
      <c r="O93" s="66">
        <f t="shared" si="11"/>
        <v>3267.0019684260869</v>
      </c>
      <c r="P93" s="66">
        <f t="shared" si="11"/>
        <v>3275.4760872086954</v>
      </c>
      <c r="Q93" s="66">
        <f t="shared" si="11"/>
        <v>3281.7861937304347</v>
      </c>
      <c r="R93" s="66">
        <f t="shared" si="11"/>
        <v>3289.3124548173914</v>
      </c>
      <c r="S93" s="66">
        <f t="shared" si="11"/>
        <v>3292.9905555999999</v>
      </c>
      <c r="T93" s="66">
        <f t="shared" si="11"/>
        <v>3299.7416661652173</v>
      </c>
      <c r="U93" s="66">
        <f t="shared" si="11"/>
        <v>3309.2674836782608</v>
      </c>
      <c r="V93" s="66">
        <f t="shared" si="11"/>
        <v>3322.3686063391306</v>
      </c>
      <c r="W93" s="66">
        <f t="shared" si="11"/>
        <v>3327.3080690695651</v>
      </c>
      <c r="X93" s="85">
        <f t="shared" si="11"/>
        <v>3323.0551150695651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609.42889853391307</v>
      </c>
      <c r="G95" s="66">
        <f t="shared" si="12"/>
        <v>680.53680004695661</v>
      </c>
      <c r="H95" s="66">
        <f t="shared" si="12"/>
        <v>746.64263420347834</v>
      </c>
      <c r="I95" s="66">
        <f t="shared" si="12"/>
        <v>810.48910332521746</v>
      </c>
      <c r="J95" s="66">
        <f t="shared" si="12"/>
        <v>777.18576677739111</v>
      </c>
      <c r="K95" s="66">
        <f t="shared" si="12"/>
        <v>995.61225983826034</v>
      </c>
      <c r="L95" s="66">
        <f t="shared" si="12"/>
        <v>1076.4300749686954</v>
      </c>
      <c r="M95" s="66">
        <f t="shared" si="12"/>
        <v>1142.2591648121734</v>
      </c>
      <c r="N95" s="66">
        <f t="shared" si="12"/>
        <v>1102.7736054569559</v>
      </c>
      <c r="O95" s="66">
        <f t="shared" si="12"/>
        <v>693.87896995391293</v>
      </c>
      <c r="P95" s="66">
        <f t="shared" si="12"/>
        <v>745.40485117130447</v>
      </c>
      <c r="Q95" s="66">
        <f t="shared" si="12"/>
        <v>724.0947446495652</v>
      </c>
      <c r="R95" s="66">
        <f t="shared" si="12"/>
        <v>638.9897429426087</v>
      </c>
      <c r="S95" s="66">
        <f t="shared" si="12"/>
        <v>657.3915983400002</v>
      </c>
      <c r="T95" s="66">
        <f t="shared" si="12"/>
        <v>845.91384818478264</v>
      </c>
      <c r="U95" s="66">
        <f t="shared" si="12"/>
        <v>1096.7380306717387</v>
      </c>
      <c r="V95" s="66">
        <f t="shared" si="12"/>
        <v>599.04861147086922</v>
      </c>
      <c r="W95" s="66">
        <f t="shared" si="12"/>
        <v>599.85307954043492</v>
      </c>
      <c r="X95" s="85">
        <f t="shared" si="12"/>
        <v>598.53103354043469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0.18195030635438536</v>
      </c>
      <c r="G99" s="35">
        <f t="shared" si="13"/>
        <v>0.20664174960417775</v>
      </c>
      <c r="H99" s="35">
        <f t="shared" si="13"/>
        <v>0.22887623812912322</v>
      </c>
      <c r="I99" s="35">
        <f t="shared" si="13"/>
        <v>0.25027727364980384</v>
      </c>
      <c r="J99" s="35">
        <f t="shared" si="13"/>
        <v>0.237550308814691</v>
      </c>
      <c r="K99" s="35">
        <f t="shared" si="13"/>
        <v>0.3046323927348491</v>
      </c>
      <c r="L99" s="35">
        <f t="shared" si="13"/>
        <v>0.32994796036829482</v>
      </c>
      <c r="M99" s="35">
        <f t="shared" si="13"/>
        <v>0.35075263285947927</v>
      </c>
      <c r="N99" s="35">
        <f t="shared" si="13"/>
        <v>0.33825297343897004</v>
      </c>
      <c r="O99" s="35">
        <f t="shared" si="13"/>
        <v>0.21239012913365232</v>
      </c>
      <c r="P99" s="35">
        <f t="shared" si="13"/>
        <v>0.22757145261485506</v>
      </c>
      <c r="Q99" s="35">
        <f t="shared" si="13"/>
        <v>0.22064043843955614</v>
      </c>
      <c r="R99" s="35">
        <f t="shared" si="13"/>
        <v>0.19426240338061246</v>
      </c>
      <c r="S99" s="35">
        <f t="shared" si="13"/>
        <v>0.19963361183106099</v>
      </c>
      <c r="T99" s="35">
        <f t="shared" si="13"/>
        <v>0.25635759818975717</v>
      </c>
      <c r="U99" s="35">
        <f t="shared" si="13"/>
        <v>0.33141413804746633</v>
      </c>
      <c r="V99" s="35">
        <f t="shared" si="13"/>
        <v>0.18030769082270859</v>
      </c>
      <c r="W99" s="35">
        <f t="shared" si="13"/>
        <v>0.18028179750370257</v>
      </c>
      <c r="X99" s="77">
        <f t="shared" si="13"/>
        <v>0.18011468748326945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0.15394074131220795</v>
      </c>
      <c r="G100" s="35">
        <f t="shared" si="14"/>
        <v>0.1712536050339413</v>
      </c>
      <c r="H100" s="35">
        <f t="shared" si="14"/>
        <v>0.18624840405212087</v>
      </c>
      <c r="I100" s="35">
        <f t="shared" si="14"/>
        <v>0.2001774157816974</v>
      </c>
      <c r="J100" s="35">
        <f t="shared" si="14"/>
        <v>0.19195204196766227</v>
      </c>
      <c r="K100" s="35">
        <f t="shared" si="14"/>
        <v>0.23350055880205481</v>
      </c>
      <c r="L100" s="35">
        <f t="shared" si="14"/>
        <v>0.24809088039574437</v>
      </c>
      <c r="M100" s="35">
        <f t="shared" si="14"/>
        <v>0.25967199643131739</v>
      </c>
      <c r="N100" s="35">
        <f t="shared" si="14"/>
        <v>0.25275712451416854</v>
      </c>
      <c r="O100" s="35">
        <f t="shared" si="14"/>
        <v>0.17518299104383314</v>
      </c>
      <c r="P100" s="35">
        <f t="shared" si="14"/>
        <v>0.18538346760190957</v>
      </c>
      <c r="Q100" s="35">
        <f t="shared" si="14"/>
        <v>0.1807579296009714</v>
      </c>
      <c r="R100" s="35">
        <f t="shared" si="14"/>
        <v>0.16266308210884947</v>
      </c>
      <c r="S100" s="35">
        <f t="shared" si="14"/>
        <v>0.16641215272915719</v>
      </c>
      <c r="T100" s="35">
        <f t="shared" si="14"/>
        <v>0.20404827300693218</v>
      </c>
      <c r="U100" s="35">
        <f t="shared" si="14"/>
        <v>0.2489188965151661</v>
      </c>
      <c r="V100" s="35">
        <f t="shared" si="14"/>
        <v>0.15276329403312533</v>
      </c>
      <c r="W100" s="35">
        <f t="shared" si="14"/>
        <v>0.15274470714112409</v>
      </c>
      <c r="X100" s="77">
        <f t="shared" si="14"/>
        <v>0.15262473164145154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3851.8387100099994</v>
      </c>
      <c r="G102" s="87">
        <f t="shared" si="15"/>
        <v>3787.3146232699996</v>
      </c>
      <c r="H102" s="87">
        <f t="shared" si="15"/>
        <v>3811.5429139899998</v>
      </c>
      <c r="I102" s="87">
        <f t="shared" si="15"/>
        <v>3824.1194744999998</v>
      </c>
      <c r="J102" s="87">
        <f t="shared" si="15"/>
        <v>3862.4183115299998</v>
      </c>
      <c r="K102" s="87">
        <f t="shared" si="15"/>
        <v>3858.4778445099996</v>
      </c>
      <c r="L102" s="87">
        <f t="shared" si="15"/>
        <v>3851.7873571099994</v>
      </c>
      <c r="M102" s="87">
        <f t="shared" si="15"/>
        <v>3845.0839037899996</v>
      </c>
      <c r="N102" s="87">
        <f t="shared" si="15"/>
        <v>3849.2342887099994</v>
      </c>
      <c r="O102" s="87">
        <f t="shared" si="15"/>
        <v>3857.0522636899996</v>
      </c>
      <c r="P102" s="87">
        <f t="shared" si="15"/>
        <v>3866.7975002899993</v>
      </c>
      <c r="Q102" s="87">
        <f t="shared" si="15"/>
        <v>3874.0541227899994</v>
      </c>
      <c r="R102" s="87">
        <f t="shared" si="15"/>
        <v>3882.7093230400001</v>
      </c>
      <c r="S102" s="87">
        <f t="shared" si="15"/>
        <v>3886.9391389399998</v>
      </c>
      <c r="T102" s="87">
        <f t="shared" si="15"/>
        <v>3894.7029160899997</v>
      </c>
      <c r="U102" s="87">
        <f t="shared" si="15"/>
        <v>3905.6576062299996</v>
      </c>
      <c r="V102" s="87">
        <f t="shared" si="15"/>
        <v>3920.72389729</v>
      </c>
      <c r="W102" s="87">
        <f t="shared" si="15"/>
        <v>3926.4042794299994</v>
      </c>
      <c r="X102" s="88">
        <f t="shared" si="15"/>
        <v>3921.5133823299998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107.01515375000054</v>
      </c>
      <c r="G104" s="68">
        <f t="shared" si="16"/>
        <v>186.53924049000034</v>
      </c>
      <c r="H104" s="68">
        <f t="shared" si="16"/>
        <v>197.31094977000021</v>
      </c>
      <c r="I104" s="68">
        <f t="shared" si="16"/>
        <v>224.73438926000017</v>
      </c>
      <c r="J104" s="68">
        <f t="shared" si="16"/>
        <v>186.43555223000021</v>
      </c>
      <c r="K104" s="68">
        <f t="shared" si="16"/>
        <v>405.3760192499999</v>
      </c>
      <c r="L104" s="68">
        <f t="shared" si="16"/>
        <v>487.06650665000006</v>
      </c>
      <c r="M104" s="68">
        <f t="shared" si="16"/>
        <v>553.76995996999995</v>
      </c>
      <c r="N104" s="68">
        <f t="shared" si="16"/>
        <v>513.74304605999987</v>
      </c>
      <c r="O104" s="68">
        <f t="shared" si="16"/>
        <v>103.8286746900003</v>
      </c>
      <c r="P104" s="68">
        <f t="shared" si="16"/>
        <v>154.08343809000053</v>
      </c>
      <c r="Q104" s="68">
        <f t="shared" si="16"/>
        <v>131.82681559000048</v>
      </c>
      <c r="R104" s="68">
        <f t="shared" si="16"/>
        <v>45.592874720000054</v>
      </c>
      <c r="S104" s="68">
        <f t="shared" si="16"/>
        <v>63.443015000000287</v>
      </c>
      <c r="T104" s="68">
        <f t="shared" si="16"/>
        <v>250.95259826000029</v>
      </c>
      <c r="U104" s="68">
        <f t="shared" si="16"/>
        <v>500.34790811999983</v>
      </c>
      <c r="V104" s="68">
        <f t="shared" si="16"/>
        <v>0.69332051999981559</v>
      </c>
      <c r="W104" s="68">
        <f t="shared" si="16"/>
        <v>0.75686918000064907</v>
      </c>
      <c r="X104" s="89">
        <f t="shared" si="16"/>
        <v>7.2766279999996186E-2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1B260-243E-45D5-8C6D-482B847A33BC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344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260.35000000000002</v>
      </c>
      <c r="P18" s="27">
        <f>SUMIF(data!$B:$B,$E$1&amp;"_"&amp;$A18&amp;"_Firm Capacity",data!W:W)</f>
        <v>260.35000000000002</v>
      </c>
      <c r="Q18" s="27">
        <f>SUMIF(data!$B:$B,$E$1&amp;"_"&amp;$A18&amp;"_Firm Capacity",data!X:X)</f>
        <v>260.35000000000002</v>
      </c>
      <c r="R18" s="27">
        <f>SUMIF(data!$B:$B,$E$1&amp;"_"&amp;$A18&amp;"_Firm Capacity",data!Y:Y)</f>
        <v>260.35000000000002</v>
      </c>
      <c r="S18" s="27">
        <f>SUMIF(data!$B:$B,$E$1&amp;"_"&amp;$A18&amp;"_Firm Capacity",data!Z:Z)</f>
        <v>520.70000000000005</v>
      </c>
      <c r="T18" s="27">
        <f>SUMIF(data!$B:$B,$E$1&amp;"_"&amp;$A18&amp;"_Firm Capacity",data!AA:AA)</f>
        <v>781.05000000000007</v>
      </c>
      <c r="U18" s="27">
        <f>SUMIF(data!$B:$B,$E$1&amp;"_"&amp;$A18&amp;"_Firm Capacity",data!AB:AB)</f>
        <v>1041.4000000000001</v>
      </c>
      <c r="V18" s="27">
        <f>SUMIF(data!$B:$B,$E$1&amp;"_"&amp;$A18&amp;"_Firm Capacity",data!AC:AC)</f>
        <v>1301.75</v>
      </c>
      <c r="W18" s="27">
        <f>SUMIF(data!$B:$B,$E$1&amp;"_"&amp;$A18&amp;"_Firm Capacity",data!AD:AD)</f>
        <v>1301.75</v>
      </c>
      <c r="X18" s="70">
        <f>SUMIF(data!$B:$B,$E$1&amp;"_"&amp;$A18&amp;"_Firm Capacity",data!AE:AE)</f>
        <v>1301.75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495.05</v>
      </c>
      <c r="P19" s="29">
        <f t="shared" si="1"/>
        <v>495.05</v>
      </c>
      <c r="Q19" s="29">
        <f t="shared" si="1"/>
        <v>495.05</v>
      </c>
      <c r="R19" s="29">
        <f t="shared" si="1"/>
        <v>495.05</v>
      </c>
      <c r="S19" s="29">
        <f t="shared" si="1"/>
        <v>755.40000000000009</v>
      </c>
      <c r="T19" s="29">
        <f t="shared" si="1"/>
        <v>1015.75</v>
      </c>
      <c r="U19" s="29">
        <f t="shared" si="1"/>
        <v>1276.1000000000001</v>
      </c>
      <c r="V19" s="29">
        <f t="shared" si="1"/>
        <v>1536.45</v>
      </c>
      <c r="W19" s="29">
        <f t="shared" si="1"/>
        <v>1536.45</v>
      </c>
      <c r="X19" s="71">
        <f t="shared" si="1"/>
        <v>1536.45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0</v>
      </c>
      <c r="O47" s="26">
        <f>SUMIF(data!$B:$B,$E$1&amp;"_"&amp;$A47&amp;"_Firm Capacity",data!V:V)</f>
        <v>0</v>
      </c>
      <c r="P47" s="26">
        <f>SUMIF(data!$B:$B,$E$1&amp;"_"&amp;$A47&amp;"_Firm Capacity",data!W:W)</f>
        <v>0</v>
      </c>
      <c r="Q47" s="26">
        <f>SUMIF(data!$B:$B,$E$1&amp;"_"&amp;$A47&amp;"_Firm Capacity",data!X:X)</f>
        <v>0</v>
      </c>
      <c r="R47" s="26">
        <f>SUMIF(data!$B:$B,$E$1&amp;"_"&amp;$A47&amp;"_Firm Capacity",data!Y:Y)</f>
        <v>0</v>
      </c>
      <c r="S47" s="26">
        <f>SUMIF(data!$B:$B,$E$1&amp;"_"&amp;$A47&amp;"_Firm Capacity",data!Z:Z)</f>
        <v>0</v>
      </c>
      <c r="T47" s="26">
        <f>SUMIF(data!$B:$B,$E$1&amp;"_"&amp;$A47&amp;"_Firm Capacity",data!AA:AA)</f>
        <v>0</v>
      </c>
      <c r="U47" s="26">
        <f>SUMIF(data!$B:$B,$E$1&amp;"_"&amp;$A47&amp;"_Firm Capacity",data!AB:AB)</f>
        <v>0</v>
      </c>
      <c r="V47" s="26">
        <f>SUMIF(data!$B:$B,$E$1&amp;"_"&amp;$A47&amp;"_Firm Capacity",data!AC:AC)</f>
        <v>0</v>
      </c>
      <c r="W47" s="26">
        <f>SUMIF(data!$B:$B,$E$1&amp;"_"&amp;$A47&amp;"_Firm Capacity",data!AD:AD)</f>
        <v>0</v>
      </c>
      <c r="X47" s="39">
        <f>SUMIF(data!$B:$B,$E$1&amp;"_"&amp;$A47&amp;"_Firm Capacity",data!AE:AE)</f>
        <v>0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0</v>
      </c>
      <c r="M48" s="26">
        <f>SUMIF(data!$B:$B,$E$1&amp;"_"&amp;$A48&amp;"_Firm Capacity",data!T:T)</f>
        <v>0</v>
      </c>
      <c r="N48" s="26">
        <f>SUMIF(data!$B:$B,$E$1&amp;"_"&amp;$A48&amp;"_Firm Capacity",data!U:U)</f>
        <v>0</v>
      </c>
      <c r="O48" s="26">
        <f>SUMIF(data!$B:$B,$E$1&amp;"_"&amp;$A48&amp;"_Firm Capacity",data!V:V)</f>
        <v>0</v>
      </c>
      <c r="P48" s="26">
        <f>SUMIF(data!$B:$B,$E$1&amp;"_"&amp;$A48&amp;"_Firm Capacity",data!W:W)</f>
        <v>0</v>
      </c>
      <c r="Q48" s="26">
        <f>SUMIF(data!$B:$B,$E$1&amp;"_"&amp;$A48&amp;"_Firm Capacity",data!X:X)</f>
        <v>0</v>
      </c>
      <c r="R48" s="26">
        <f>SUMIF(data!$B:$B,$E$1&amp;"_"&amp;$A48&amp;"_Firm Capacity",data!Y:Y)</f>
        <v>0</v>
      </c>
      <c r="S48" s="26">
        <f>SUMIF(data!$B:$B,$E$1&amp;"_"&amp;$A48&amp;"_Firm Capacity",data!Z:Z)</f>
        <v>0</v>
      </c>
      <c r="T48" s="26">
        <f>SUMIF(data!$B:$B,$E$1&amp;"_"&amp;$A48&amp;"_Firm Capacity",data!AA:AA)</f>
        <v>0</v>
      </c>
      <c r="U48" s="26">
        <f>SUMIF(data!$B:$B,$E$1&amp;"_"&amp;$A48&amp;"_Firm Capacity",data!AB:AB)</f>
        <v>0</v>
      </c>
      <c r="V48" s="26">
        <f>SUMIF(data!$B:$B,$E$1&amp;"_"&amp;$A48&amp;"_Firm Capacity",data!AC:AC)</f>
        <v>0</v>
      </c>
      <c r="W48" s="26">
        <f>SUMIF(data!$B:$B,$E$1&amp;"_"&amp;$A48&amp;"_Firm Capacity",data!AD:AD)</f>
        <v>0</v>
      </c>
      <c r="X48" s="39">
        <f>SUMIF(data!$B:$B,$E$1&amp;"_"&amp;$A48&amp;"_Firm Capacity",data!AE:AE)</f>
        <v>0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32.827617029999999</v>
      </c>
      <c r="M51" s="38">
        <f t="shared" si="5"/>
        <v>32.827617029999999</v>
      </c>
      <c r="N51" s="38">
        <f t="shared" si="5"/>
        <v>32.827617029999999</v>
      </c>
      <c r="O51" s="38">
        <f t="shared" si="5"/>
        <v>32.827617029999999</v>
      </c>
      <c r="P51" s="38">
        <f t="shared" si="5"/>
        <v>32.827617029999999</v>
      </c>
      <c r="Q51" s="38">
        <f t="shared" si="5"/>
        <v>32.827617029999999</v>
      </c>
      <c r="R51" s="38">
        <f t="shared" si="5"/>
        <v>32.827617029999999</v>
      </c>
      <c r="S51" s="38">
        <f t="shared" si="5"/>
        <v>32.827617029999999</v>
      </c>
      <c r="T51" s="38">
        <f t="shared" si="5"/>
        <v>32.827617029999999</v>
      </c>
      <c r="U51" s="38">
        <f t="shared" si="5"/>
        <v>32.827617029999999</v>
      </c>
      <c r="V51" s="38">
        <f t="shared" si="5"/>
        <v>32.827617029999999</v>
      </c>
      <c r="W51" s="38">
        <f t="shared" si="5"/>
        <v>32.827617029999999</v>
      </c>
      <c r="X51" s="78">
        <f t="shared" si="5"/>
        <v>32.827617029999999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3997.23102703</v>
      </c>
      <c r="M53" s="41">
        <f t="shared" si="6"/>
        <v>3997.23102703</v>
      </c>
      <c r="N53" s="41">
        <f t="shared" si="6"/>
        <v>3997.23102703</v>
      </c>
      <c r="O53" s="41">
        <f t="shared" si="6"/>
        <v>3878.5810270300003</v>
      </c>
      <c r="P53" s="41">
        <f t="shared" si="6"/>
        <v>3878.5810270300003</v>
      </c>
      <c r="Q53" s="41">
        <f t="shared" si="6"/>
        <v>3878.5810270300003</v>
      </c>
      <c r="R53" s="41">
        <f t="shared" si="6"/>
        <v>3878.5810270300003</v>
      </c>
      <c r="S53" s="41">
        <f t="shared" si="6"/>
        <v>4138.9310270299993</v>
      </c>
      <c r="T53" s="41">
        <f t="shared" si="6"/>
        <v>4399.2810270299997</v>
      </c>
      <c r="U53" s="41">
        <f t="shared" si="6"/>
        <v>4659.6310270299991</v>
      </c>
      <c r="V53" s="41">
        <f t="shared" si="6"/>
        <v>4094.1810270300002</v>
      </c>
      <c r="W53" s="41">
        <f t="shared" si="6"/>
        <v>4094.1810270300002</v>
      </c>
      <c r="X53" s="79">
        <f t="shared" si="6"/>
        <v>4094.1810270300002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0</v>
      </c>
      <c r="N79" s="27">
        <f>SUMIF(data!$B:$B,$E$1&amp;"_"&amp;$A79&amp;"_Firm Capacity",data!U:U)</f>
        <v>0</v>
      </c>
      <c r="O79" s="27">
        <f>SUMIF(data!$B:$B,$E$1&amp;"_"&amp;$A79&amp;"_Firm Capacity",data!V:V)</f>
        <v>0</v>
      </c>
      <c r="P79" s="27">
        <f>SUMIF(data!$B:$B,$E$1&amp;"_"&amp;$A79&amp;"_Firm Capacity",data!W:W)</f>
        <v>-100</v>
      </c>
      <c r="Q79" s="27">
        <f>SUMIF(data!$B:$B,$E$1&amp;"_"&amp;$A79&amp;"_Firm Capacity",data!X:X)</f>
        <v>-100</v>
      </c>
      <c r="R79" s="27">
        <f>SUMIF(data!$B:$B,$E$1&amp;"_"&amp;$A79&amp;"_Firm Capacity",data!Y:Y)</f>
        <v>-100</v>
      </c>
      <c r="S79" s="27">
        <f>SUMIF(data!$B:$B,$E$1&amp;"_"&amp;$A79&amp;"_Firm Capacity",data!Z:Z)</f>
        <v>-100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0</v>
      </c>
      <c r="N80" s="29">
        <f t="shared" si="8"/>
        <v>0</v>
      </c>
      <c r="O80" s="29">
        <f t="shared" si="8"/>
        <v>0</v>
      </c>
      <c r="P80" s="29">
        <f t="shared" si="8"/>
        <v>-100</v>
      </c>
      <c r="Q80" s="29">
        <f t="shared" si="8"/>
        <v>-100</v>
      </c>
      <c r="R80" s="29">
        <f t="shared" si="8"/>
        <v>-100</v>
      </c>
      <c r="S80" s="29">
        <f t="shared" si="8"/>
        <v>-100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266.62283672999996</v>
      </c>
      <c r="N82" s="56">
        <f t="shared" si="9"/>
        <v>230.74630774000002</v>
      </c>
      <c r="O82" s="56">
        <f t="shared" si="9"/>
        <v>207.64991135</v>
      </c>
      <c r="P82" s="56">
        <f t="shared" si="9"/>
        <v>107.64991135</v>
      </c>
      <c r="Q82" s="56">
        <f t="shared" si="9"/>
        <v>107.64991135</v>
      </c>
      <c r="R82" s="56">
        <f t="shared" si="9"/>
        <v>30.071170730000006</v>
      </c>
      <c r="S82" s="56">
        <f t="shared" si="9"/>
        <v>7.1511269100000021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4263.8538637599995</v>
      </c>
      <c r="M84" s="58">
        <f t="shared" si="10"/>
        <v>4263.8538637599995</v>
      </c>
      <c r="N84" s="58">
        <f t="shared" si="10"/>
        <v>4227.9773347700002</v>
      </c>
      <c r="O84" s="58">
        <f t="shared" si="10"/>
        <v>4086.2309383800002</v>
      </c>
      <c r="P84" s="58">
        <f t="shared" si="10"/>
        <v>3986.2309383800002</v>
      </c>
      <c r="Q84" s="58">
        <f t="shared" si="10"/>
        <v>3986.2309383800002</v>
      </c>
      <c r="R84" s="58">
        <f t="shared" si="10"/>
        <v>3908.6521977600005</v>
      </c>
      <c r="S84" s="58">
        <f t="shared" si="10"/>
        <v>4146.0821539399994</v>
      </c>
      <c r="T84" s="58">
        <f t="shared" si="10"/>
        <v>4366.3555143499998</v>
      </c>
      <c r="U84" s="58">
        <f t="shared" si="10"/>
        <v>4626.7055143499992</v>
      </c>
      <c r="V84" s="58">
        <f t="shared" si="10"/>
        <v>4042.1172178100001</v>
      </c>
      <c r="W84" s="58">
        <f t="shared" si="10"/>
        <v>4026.8611486100003</v>
      </c>
      <c r="X84" s="82">
        <f t="shared" si="10"/>
        <v>4026.8611486100003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52.671288391304351</v>
      </c>
      <c r="G92" s="26">
        <f>SUMIF(data!$B:$B,$E$1&amp;"_"&amp;$A92&amp;"_Firm Capacity",data!N:N)/1.15</f>
        <v>108.73168491304349</v>
      </c>
      <c r="H92" s="26">
        <f>SUMIF(data!$B:$B,$E$1&amp;"_"&amp;$A92&amp;"_Firm Capacity",data!O:O)/1.15</f>
        <v>147.65777073043481</v>
      </c>
      <c r="I92" s="26">
        <f>SUMIF(data!$B:$B,$E$1&amp;"_"&amp;$A92&amp;"_Firm Capacity",data!P:P)/1.15</f>
        <v>178.34322059130437</v>
      </c>
      <c r="J92" s="26">
        <f>SUMIF(data!$B:$B,$E$1&amp;"_"&amp;$A92&amp;"_Firm Capacity",data!Q:Q)/1.15</f>
        <v>162.04677222608697</v>
      </c>
      <c r="K92" s="26">
        <f>SUMIF(data!$B:$B,$E$1&amp;"_"&amp;$A92&amp;"_Firm Capacity",data!R:R)/1.15</f>
        <v>177.50860348695653</v>
      </c>
      <c r="L92" s="26">
        <f>SUMIF(data!$B:$B,$E$1&amp;"_"&amp;$A92&amp;"_Firm Capacity",data!S:S)/1.15</f>
        <v>192.36586381739133</v>
      </c>
      <c r="M92" s="26">
        <f>SUMIF(data!$B:$B,$E$1&amp;"_"&amp;$A92&amp;"_Firm Capacity",data!T:T)/1.15</f>
        <v>206.19197827826088</v>
      </c>
      <c r="N92" s="26">
        <f>SUMIF(data!$B:$B,$E$1&amp;"_"&amp;$A92&amp;"_Firm Capacity",data!U:U)/1.15</f>
        <v>219.51634652173917</v>
      </c>
      <c r="O92" s="26">
        <f>SUMIF(data!$B:$B,$E$1&amp;"_"&amp;$A92&amp;"_Firm Capacity",data!V:V)/1.15</f>
        <v>232.79253693913049</v>
      </c>
      <c r="P92" s="26">
        <f>SUMIF(data!$B:$B,$E$1&amp;"_"&amp;$A92&amp;"_Firm Capacity",data!W:W)/1.15</f>
        <v>244.19369077391309</v>
      </c>
      <c r="Q92" s="26">
        <f>SUMIF(data!$B:$B,$E$1&amp;"_"&amp;$A92&amp;"_Firm Capacity",data!X:X)/1.15</f>
        <v>255.88153482608695</v>
      </c>
      <c r="R92" s="26">
        <f>SUMIF(data!$B:$B,$E$1&amp;"_"&amp;$A92&amp;"_Firm Capacity",data!Y:Y)/1.15</f>
        <v>267.29762600869566</v>
      </c>
      <c r="S92" s="26">
        <f>SUMIF(data!$B:$B,$E$1&amp;"_"&amp;$A92&amp;"_Firm Capacity",data!Z:Z)/1.15</f>
        <v>278.6306424869565</v>
      </c>
      <c r="T92" s="26">
        <f>SUMIF(data!$B:$B,$E$1&amp;"_"&amp;$A92&amp;"_Firm Capacity",data!AA:AA)/1.15</f>
        <v>289.8626523478261</v>
      </c>
      <c r="U92" s="26">
        <f>SUMIF(data!$B:$B,$E$1&amp;"_"&amp;$A92&amp;"_Firm Capacity",data!AB:AB)/1.15</f>
        <v>299.31103266956518</v>
      </c>
      <c r="V92" s="26">
        <f>SUMIF(data!$B:$B,$E$1&amp;"_"&amp;$A92&amp;"_Firm Capacity",data!AC:AC)/1.15</f>
        <v>308.17011908695656</v>
      </c>
      <c r="W92" s="26">
        <f>SUMIF(data!$B:$B,$E$1&amp;"_"&amp;$A92&amp;"_Firm Capacity",data!AD:AD)/1.15</f>
        <v>316.33388846086956</v>
      </c>
      <c r="X92" s="39">
        <f>SUMIF(data!$B:$B,$E$1&amp;"_"&amp;$A92&amp;"_Firm Capacity",data!AE:AE)/1.15</f>
        <v>323.51478868695654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3349.4249652260869</v>
      </c>
      <c r="G93" s="66">
        <f t="shared" si="11"/>
        <v>3293.3170637130434</v>
      </c>
      <c r="H93" s="66">
        <f t="shared" si="11"/>
        <v>3262.2112295565216</v>
      </c>
      <c r="I93" s="66">
        <f t="shared" si="11"/>
        <v>3238.3647604347825</v>
      </c>
      <c r="J93" s="66">
        <f t="shared" si="11"/>
        <v>3271.6680969826089</v>
      </c>
      <c r="K93" s="66">
        <f t="shared" si="11"/>
        <v>3268.2416039217392</v>
      </c>
      <c r="L93" s="66">
        <f t="shared" si="11"/>
        <v>3262.4237887913041</v>
      </c>
      <c r="M93" s="66">
        <f t="shared" si="11"/>
        <v>3256.5946989478261</v>
      </c>
      <c r="N93" s="66">
        <f t="shared" si="11"/>
        <v>3260.2037293130434</v>
      </c>
      <c r="O93" s="66">
        <f t="shared" si="11"/>
        <v>3267.0019684260869</v>
      </c>
      <c r="P93" s="66">
        <f t="shared" si="11"/>
        <v>3275.4760872086954</v>
      </c>
      <c r="Q93" s="66">
        <f t="shared" si="11"/>
        <v>3281.7861937304347</v>
      </c>
      <c r="R93" s="66">
        <f t="shared" si="11"/>
        <v>3289.3124548173914</v>
      </c>
      <c r="S93" s="66">
        <f t="shared" si="11"/>
        <v>3292.9905555999999</v>
      </c>
      <c r="T93" s="66">
        <f t="shared" si="11"/>
        <v>3299.7416661652173</v>
      </c>
      <c r="U93" s="66">
        <f t="shared" si="11"/>
        <v>3309.2674836782608</v>
      </c>
      <c r="V93" s="66">
        <f t="shared" si="11"/>
        <v>3322.3686063391306</v>
      </c>
      <c r="W93" s="66">
        <f t="shared" si="11"/>
        <v>3327.3080690695651</v>
      </c>
      <c r="X93" s="85">
        <f t="shared" si="11"/>
        <v>3323.0551150695651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609.42889853391307</v>
      </c>
      <c r="G95" s="66">
        <f t="shared" si="12"/>
        <v>680.53680004695661</v>
      </c>
      <c r="H95" s="66">
        <f t="shared" si="12"/>
        <v>746.64263420347834</v>
      </c>
      <c r="I95" s="66">
        <f t="shared" si="12"/>
        <v>810.48910332521746</v>
      </c>
      <c r="J95" s="66">
        <f t="shared" si="12"/>
        <v>777.18576677739111</v>
      </c>
      <c r="K95" s="66">
        <f t="shared" si="12"/>
        <v>995.61225983826034</v>
      </c>
      <c r="L95" s="66">
        <f t="shared" si="12"/>
        <v>1001.4300749686954</v>
      </c>
      <c r="M95" s="66">
        <f t="shared" si="12"/>
        <v>1007.2591648121734</v>
      </c>
      <c r="N95" s="66">
        <f t="shared" si="12"/>
        <v>967.77360545695683</v>
      </c>
      <c r="O95" s="66">
        <f t="shared" si="12"/>
        <v>819.22896995391329</v>
      </c>
      <c r="P95" s="66">
        <f t="shared" si="12"/>
        <v>710.75485117130484</v>
      </c>
      <c r="Q95" s="66">
        <f t="shared" si="12"/>
        <v>704.44474464956556</v>
      </c>
      <c r="R95" s="66">
        <f t="shared" si="12"/>
        <v>619.33974294260906</v>
      </c>
      <c r="S95" s="66">
        <f t="shared" si="12"/>
        <v>853.09159833999956</v>
      </c>
      <c r="T95" s="66">
        <f t="shared" si="12"/>
        <v>1066.6138481847825</v>
      </c>
      <c r="U95" s="66">
        <f t="shared" si="12"/>
        <v>1317.4380306717385</v>
      </c>
      <c r="V95" s="66">
        <f t="shared" si="12"/>
        <v>719.74861147086949</v>
      </c>
      <c r="W95" s="66">
        <f t="shared" si="12"/>
        <v>699.55307954043519</v>
      </c>
      <c r="X95" s="85">
        <f t="shared" si="12"/>
        <v>703.80603354043524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0.18195030635438536</v>
      </c>
      <c r="G99" s="35">
        <f t="shared" si="13"/>
        <v>0.20664174960417775</v>
      </c>
      <c r="H99" s="35">
        <f t="shared" si="13"/>
        <v>0.22887623812912322</v>
      </c>
      <c r="I99" s="35">
        <f t="shared" si="13"/>
        <v>0.25027727364980384</v>
      </c>
      <c r="J99" s="35">
        <f t="shared" si="13"/>
        <v>0.237550308814691</v>
      </c>
      <c r="K99" s="35">
        <f t="shared" si="13"/>
        <v>0.3046323927348491</v>
      </c>
      <c r="L99" s="35">
        <f t="shared" si="13"/>
        <v>0.30695891760270527</v>
      </c>
      <c r="M99" s="35">
        <f t="shared" si="13"/>
        <v>0.3092982879133252</v>
      </c>
      <c r="N99" s="35">
        <f t="shared" si="13"/>
        <v>0.29684451825986841</v>
      </c>
      <c r="O99" s="35">
        <f t="shared" si="13"/>
        <v>0.25075863983901597</v>
      </c>
      <c r="P99" s="35">
        <f t="shared" si="13"/>
        <v>0.21699283775782285</v>
      </c>
      <c r="Q99" s="35">
        <f t="shared" si="13"/>
        <v>0.21465284545207289</v>
      </c>
      <c r="R99" s="35">
        <f t="shared" si="13"/>
        <v>0.18828851057781076</v>
      </c>
      <c r="S99" s="35">
        <f t="shared" si="13"/>
        <v>0.25906287428891878</v>
      </c>
      <c r="T99" s="35">
        <f t="shared" si="13"/>
        <v>0.32324162194925515</v>
      </c>
      <c r="U99" s="35">
        <f t="shared" si="13"/>
        <v>0.39810563430412166</v>
      </c>
      <c r="V99" s="35">
        <f t="shared" si="13"/>
        <v>0.21663719374712909</v>
      </c>
      <c r="W99" s="35">
        <f t="shared" si="13"/>
        <v>0.21024596010313387</v>
      </c>
      <c r="X99" s="77">
        <f t="shared" si="13"/>
        <v>0.21179487223933741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0.15394074131220795</v>
      </c>
      <c r="G100" s="35">
        <f t="shared" si="14"/>
        <v>0.1712536050339413</v>
      </c>
      <c r="H100" s="35">
        <f t="shared" si="14"/>
        <v>0.18624840405212087</v>
      </c>
      <c r="I100" s="35">
        <f t="shared" si="14"/>
        <v>0.2001774157816974</v>
      </c>
      <c r="J100" s="35">
        <f t="shared" si="14"/>
        <v>0.19195204196766227</v>
      </c>
      <c r="K100" s="35">
        <f t="shared" si="14"/>
        <v>0.23350055880205481</v>
      </c>
      <c r="L100" s="35">
        <f t="shared" si="14"/>
        <v>0.2348650087378002</v>
      </c>
      <c r="M100" s="35">
        <f t="shared" si="14"/>
        <v>0.23623210292764132</v>
      </c>
      <c r="N100" s="35">
        <f t="shared" si="14"/>
        <v>0.2288975386642188</v>
      </c>
      <c r="O100" s="35">
        <f t="shared" si="14"/>
        <v>0.20048523500208712</v>
      </c>
      <c r="P100" s="35">
        <f t="shared" si="14"/>
        <v>0.17830247724186166</v>
      </c>
      <c r="Q100" s="35">
        <f t="shared" si="14"/>
        <v>0.17671950158910038</v>
      </c>
      <c r="R100" s="35">
        <f t="shared" si="14"/>
        <v>0.15845353119357738</v>
      </c>
      <c r="S100" s="35">
        <f t="shared" si="14"/>
        <v>0.2057584887770039</v>
      </c>
      <c r="T100" s="35">
        <f t="shared" si="14"/>
        <v>0.24428011981144521</v>
      </c>
      <c r="U100" s="35">
        <f t="shared" si="14"/>
        <v>0.28474646302549989</v>
      </c>
      <c r="V100" s="35">
        <f t="shared" si="14"/>
        <v>0.1780622809006083</v>
      </c>
      <c r="W100" s="35">
        <f t="shared" si="14"/>
        <v>0.17372167892650292</v>
      </c>
      <c r="X100" s="77">
        <f t="shared" si="14"/>
        <v>0.1747778251016617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3851.8387100099994</v>
      </c>
      <c r="G102" s="87">
        <f t="shared" si="15"/>
        <v>3787.3146232699996</v>
      </c>
      <c r="H102" s="87">
        <f t="shared" si="15"/>
        <v>3811.5429139899998</v>
      </c>
      <c r="I102" s="87">
        <f t="shared" si="15"/>
        <v>3824.1194744999998</v>
      </c>
      <c r="J102" s="87">
        <f t="shared" si="15"/>
        <v>3862.4183115299998</v>
      </c>
      <c r="K102" s="87">
        <f t="shared" si="15"/>
        <v>3858.4778445099996</v>
      </c>
      <c r="L102" s="87">
        <f t="shared" si="15"/>
        <v>3851.7873571099994</v>
      </c>
      <c r="M102" s="87">
        <f t="shared" si="15"/>
        <v>3845.0839037899996</v>
      </c>
      <c r="N102" s="87">
        <f t="shared" si="15"/>
        <v>3849.2342887099994</v>
      </c>
      <c r="O102" s="87">
        <f t="shared" si="15"/>
        <v>3857.0522636899996</v>
      </c>
      <c r="P102" s="87">
        <f t="shared" si="15"/>
        <v>3866.7975002899993</v>
      </c>
      <c r="Q102" s="87">
        <f t="shared" si="15"/>
        <v>3874.0541227899994</v>
      </c>
      <c r="R102" s="87">
        <f t="shared" si="15"/>
        <v>3882.7093230400001</v>
      </c>
      <c r="S102" s="87">
        <f t="shared" si="15"/>
        <v>3886.9391389399998</v>
      </c>
      <c r="T102" s="87">
        <f t="shared" si="15"/>
        <v>3894.7029160899997</v>
      </c>
      <c r="U102" s="87">
        <f t="shared" si="15"/>
        <v>3905.6576062299996</v>
      </c>
      <c r="V102" s="87">
        <f t="shared" si="15"/>
        <v>3920.72389729</v>
      </c>
      <c r="W102" s="87">
        <f t="shared" si="15"/>
        <v>3926.4042794299994</v>
      </c>
      <c r="X102" s="88">
        <f t="shared" si="15"/>
        <v>3921.5133823299998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107.01515375000054</v>
      </c>
      <c r="G104" s="68">
        <f t="shared" si="16"/>
        <v>186.53924049000034</v>
      </c>
      <c r="H104" s="68">
        <f t="shared" si="16"/>
        <v>197.31094977000021</v>
      </c>
      <c r="I104" s="68">
        <f t="shared" si="16"/>
        <v>224.73438926000017</v>
      </c>
      <c r="J104" s="68">
        <f t="shared" si="16"/>
        <v>186.43555223000021</v>
      </c>
      <c r="K104" s="68">
        <f t="shared" si="16"/>
        <v>405.3760192499999</v>
      </c>
      <c r="L104" s="68">
        <f t="shared" si="16"/>
        <v>412.06650665000006</v>
      </c>
      <c r="M104" s="68">
        <f t="shared" si="16"/>
        <v>418.76995996999995</v>
      </c>
      <c r="N104" s="68">
        <f t="shared" si="16"/>
        <v>378.74304606000078</v>
      </c>
      <c r="O104" s="68">
        <f t="shared" si="16"/>
        <v>229.17867469000066</v>
      </c>
      <c r="P104" s="68">
        <f t="shared" si="16"/>
        <v>119.43343809000089</v>
      </c>
      <c r="Q104" s="68">
        <f t="shared" si="16"/>
        <v>112.17681559000084</v>
      </c>
      <c r="R104" s="68">
        <f t="shared" si="16"/>
        <v>25.942874720000418</v>
      </c>
      <c r="S104" s="68">
        <f t="shared" si="16"/>
        <v>259.14301499999965</v>
      </c>
      <c r="T104" s="68">
        <f t="shared" si="16"/>
        <v>471.6525982600001</v>
      </c>
      <c r="U104" s="68">
        <f t="shared" si="16"/>
        <v>721.04790811999965</v>
      </c>
      <c r="V104" s="68">
        <f t="shared" si="16"/>
        <v>121.39332052000009</v>
      </c>
      <c r="W104" s="68">
        <f t="shared" si="16"/>
        <v>100.45686918000092</v>
      </c>
      <c r="X104" s="89">
        <f t="shared" si="16"/>
        <v>105.34776628000054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CB8A9-F787-43D4-979A-C6977D914BD3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345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212.82761703</v>
      </c>
      <c r="P51" s="38">
        <f t="shared" si="5"/>
        <v>287.82761703</v>
      </c>
      <c r="Q51" s="38">
        <f t="shared" si="5"/>
        <v>287.82761703</v>
      </c>
      <c r="R51" s="38">
        <f t="shared" si="5"/>
        <v>287.82761703</v>
      </c>
      <c r="S51" s="38">
        <f t="shared" si="5"/>
        <v>332.82761703</v>
      </c>
      <c r="T51" s="38">
        <f t="shared" si="5"/>
        <v>332.82761703</v>
      </c>
      <c r="U51" s="38">
        <f t="shared" si="5"/>
        <v>332.82761703</v>
      </c>
      <c r="V51" s="38">
        <f t="shared" si="5"/>
        <v>332.82761703</v>
      </c>
      <c r="W51" s="38">
        <f t="shared" si="5"/>
        <v>347.82761703</v>
      </c>
      <c r="X51" s="78">
        <f t="shared" si="5"/>
        <v>385.25261703000001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4147.2310270299995</v>
      </c>
      <c r="N53" s="41">
        <f t="shared" si="6"/>
        <v>4162.2310270299995</v>
      </c>
      <c r="O53" s="41">
        <f t="shared" si="6"/>
        <v>3798.23102703</v>
      </c>
      <c r="P53" s="41">
        <f t="shared" si="6"/>
        <v>3873.23102703</v>
      </c>
      <c r="Q53" s="41">
        <f t="shared" si="6"/>
        <v>3873.23102703</v>
      </c>
      <c r="R53" s="41">
        <f t="shared" si="6"/>
        <v>3873.23102703</v>
      </c>
      <c r="S53" s="41">
        <f t="shared" si="6"/>
        <v>3918.23102703</v>
      </c>
      <c r="T53" s="41">
        <f t="shared" si="6"/>
        <v>4178.5810270299999</v>
      </c>
      <c r="U53" s="41">
        <f t="shared" si="6"/>
        <v>4438.9310270299993</v>
      </c>
      <c r="V53" s="41">
        <f t="shared" si="6"/>
        <v>3873.48102703</v>
      </c>
      <c r="W53" s="41">
        <f t="shared" si="6"/>
        <v>3888.48102703</v>
      </c>
      <c r="X53" s="79">
        <f t="shared" si="6"/>
        <v>3925.9060270299997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30</v>
      </c>
      <c r="W70" s="27">
        <f>SUMIF(data!$B:$B,$E$1&amp;"_"&amp;$A70&amp;"_Firm Capacity",data!AD:AD)</f>
        <v>30</v>
      </c>
      <c r="X70" s="70">
        <f>SUMIF(data!$B:$B,$E$1&amp;"_"&amp;$A70&amp;"_Firm Capacity",data!AE:AE)</f>
        <v>30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77.936190780000004</v>
      </c>
      <c r="W71" s="29">
        <f t="shared" si="7"/>
        <v>62.680121579999998</v>
      </c>
      <c r="X71" s="71">
        <f t="shared" si="7"/>
        <v>62.680121579999998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-75</v>
      </c>
      <c r="S79" s="27">
        <f>SUMIF(data!$B:$B,$E$1&amp;"_"&amp;$A79&amp;"_Firm Capacity",data!Z:Z)</f>
        <v>-75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-30</v>
      </c>
      <c r="W79" s="27">
        <f>SUMIF(data!$B:$B,$E$1&amp;"_"&amp;$A79&amp;"_Firm Capacity",data!AD:AD)</f>
        <v>-24</v>
      </c>
      <c r="X79" s="70">
        <f>SUMIF(data!$B:$B,$E$1&amp;"_"&amp;$A79&amp;"_Firm Capacity",data!AE:AE)</f>
        <v>-66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-60</v>
      </c>
      <c r="Q80" s="29">
        <f t="shared" si="8"/>
        <v>-75</v>
      </c>
      <c r="R80" s="29">
        <f t="shared" si="8"/>
        <v>-75</v>
      </c>
      <c r="S80" s="29">
        <f t="shared" si="8"/>
        <v>-75</v>
      </c>
      <c r="T80" s="29">
        <f t="shared" si="8"/>
        <v>-100</v>
      </c>
      <c r="U80" s="29">
        <f t="shared" si="8"/>
        <v>-100</v>
      </c>
      <c r="V80" s="29">
        <f t="shared" si="8"/>
        <v>-30</v>
      </c>
      <c r="W80" s="29">
        <f t="shared" si="8"/>
        <v>-24</v>
      </c>
      <c r="X80" s="71">
        <f t="shared" si="8"/>
        <v>-66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55.071170730000006</v>
      </c>
      <c r="S82" s="56">
        <f t="shared" si="9"/>
        <v>32.151126910000002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47.936190780000004</v>
      </c>
      <c r="W82" s="56">
        <f t="shared" si="9"/>
        <v>38.680121579999998</v>
      </c>
      <c r="X82" s="81">
        <f t="shared" si="9"/>
        <v>-3.319878420000002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3960.8809383799999</v>
      </c>
      <c r="P84" s="58">
        <f t="shared" si="10"/>
        <v>4020.8809383799999</v>
      </c>
      <c r="Q84" s="58">
        <f t="shared" si="10"/>
        <v>4005.8809383799999</v>
      </c>
      <c r="R84" s="58">
        <f t="shared" si="10"/>
        <v>3928.3021977600001</v>
      </c>
      <c r="S84" s="58">
        <f t="shared" si="10"/>
        <v>3950.3821539400001</v>
      </c>
      <c r="T84" s="58">
        <f t="shared" si="10"/>
        <v>4145.65551435</v>
      </c>
      <c r="U84" s="58">
        <f t="shared" si="10"/>
        <v>4406.0055143499994</v>
      </c>
      <c r="V84" s="58">
        <f t="shared" si="10"/>
        <v>3921.4172178099998</v>
      </c>
      <c r="W84" s="58">
        <f t="shared" si="10"/>
        <v>3927.1611486100001</v>
      </c>
      <c r="X84" s="82">
        <f t="shared" si="10"/>
        <v>3922.5861486099998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52.505519252173912</v>
      </c>
      <c r="G92" s="26">
        <f>SUMIF(data!$B:$B,$E$1&amp;"_"&amp;$A92&amp;"_Firm Capacity",data!N:N)/1.15</f>
        <v>91.392133434782622</v>
      </c>
      <c r="H92" s="26">
        <f>SUMIF(data!$B:$B,$E$1&amp;"_"&amp;$A92&amp;"_Firm Capacity",data!O:O)/1.15</f>
        <v>124.21886210434785</v>
      </c>
      <c r="I92" s="26">
        <f>SUMIF(data!$B:$B,$E$1&amp;"_"&amp;$A92&amp;"_Firm Capacity",data!P:P)/1.15</f>
        <v>142.88252734782608</v>
      </c>
      <c r="J92" s="26">
        <f>SUMIF(data!$B:$B,$E$1&amp;"_"&amp;$A92&amp;"_Firm Capacity",data!Q:Q)/1.15</f>
        <v>160.53116044347829</v>
      </c>
      <c r="K92" s="26">
        <f>SUMIF(data!$B:$B,$E$1&amp;"_"&amp;$A92&amp;"_Firm Capacity",data!R:R)/1.15</f>
        <v>176.03448233913045</v>
      </c>
      <c r="L92" s="26">
        <f>SUMIF(data!$B:$B,$E$1&amp;"_"&amp;$A92&amp;"_Firm Capacity",data!S:S)/1.15</f>
        <v>191.00173773043483</v>
      </c>
      <c r="M92" s="26">
        <f>SUMIF(data!$B:$B,$E$1&amp;"_"&amp;$A92&amp;"_Firm Capacity",data!T:T)/1.15</f>
        <v>204.99558869565217</v>
      </c>
      <c r="N92" s="26">
        <f>SUMIF(data!$B:$B,$E$1&amp;"_"&amp;$A92&amp;"_Firm Capacity",data!U:U)/1.15</f>
        <v>218.53671078260871</v>
      </c>
      <c r="O92" s="26">
        <f>SUMIF(data!$B:$B,$E$1&amp;"_"&amp;$A92&amp;"_Firm Capacity",data!V:V)/1.15</f>
        <v>232.05868078260875</v>
      </c>
      <c r="P92" s="26">
        <f>SUMIF(data!$B:$B,$E$1&amp;"_"&amp;$A92&amp;"_Firm Capacity",data!W:W)/1.15</f>
        <v>243.57035173913047</v>
      </c>
      <c r="Q92" s="26">
        <f>SUMIF(data!$B:$B,$E$1&amp;"_"&amp;$A92&amp;"_Firm Capacity",data!X:X)/1.15</f>
        <v>255.27478121739134</v>
      </c>
      <c r="R92" s="26">
        <f>SUMIF(data!$B:$B,$E$1&amp;"_"&amp;$A92&amp;"_Firm Capacity",data!Y:Y)/1.15</f>
        <v>266.70883539130438</v>
      </c>
      <c r="S92" s="26">
        <f>SUMIF(data!$B:$B,$E$1&amp;"_"&amp;$A92&amp;"_Firm Capacity",data!Z:Z)/1.15</f>
        <v>278.05965199999997</v>
      </c>
      <c r="T92" s="26">
        <f>SUMIF(data!$B:$B,$E$1&amp;"_"&amp;$A92&amp;"_Firm Capacity",data!AA:AA)/1.15</f>
        <v>289.30348860869566</v>
      </c>
      <c r="U92" s="26">
        <f>SUMIF(data!$B:$B,$E$1&amp;"_"&amp;$A92&amp;"_Firm Capacity",data!AB:AB)/1.15</f>
        <v>298.76167660869567</v>
      </c>
      <c r="V92" s="26">
        <f>SUMIF(data!$B:$B,$E$1&amp;"_"&amp;$A92&amp;"_Firm Capacity",data!AC:AC)/1.15</f>
        <v>307.63656260869573</v>
      </c>
      <c r="W92" s="26">
        <f>SUMIF(data!$B:$B,$E$1&amp;"_"&amp;$A92&amp;"_Firm Capacity",data!AD:AD)/1.15</f>
        <v>315.82261086956521</v>
      </c>
      <c r="X92" s="39">
        <f>SUMIF(data!$B:$B,$E$1&amp;"_"&amp;$A92&amp;"_Firm Capacity",data!AE:AE)/1.15</f>
        <v>323.06562704347829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3349.5907343652175</v>
      </c>
      <c r="G93" s="66">
        <f t="shared" si="11"/>
        <v>3310.6566151913044</v>
      </c>
      <c r="H93" s="66">
        <f t="shared" si="11"/>
        <v>3285.6501381826088</v>
      </c>
      <c r="I93" s="66">
        <f t="shared" si="11"/>
        <v>3273.8254536782611</v>
      </c>
      <c r="J93" s="66">
        <f t="shared" si="11"/>
        <v>3273.1837087652175</v>
      </c>
      <c r="K93" s="66">
        <f t="shared" si="11"/>
        <v>3269.715725069565</v>
      </c>
      <c r="L93" s="66">
        <f t="shared" si="11"/>
        <v>3263.7879148782608</v>
      </c>
      <c r="M93" s="66">
        <f t="shared" si="11"/>
        <v>3257.7910885304345</v>
      </c>
      <c r="N93" s="66">
        <f t="shared" si="11"/>
        <v>3261.1833650521739</v>
      </c>
      <c r="O93" s="66">
        <f t="shared" si="11"/>
        <v>3267.7358245826085</v>
      </c>
      <c r="P93" s="66">
        <f t="shared" si="11"/>
        <v>3276.0994262434783</v>
      </c>
      <c r="Q93" s="66">
        <f t="shared" si="11"/>
        <v>3282.3929473391304</v>
      </c>
      <c r="R93" s="66">
        <f t="shared" si="11"/>
        <v>3289.9012454347826</v>
      </c>
      <c r="S93" s="66">
        <f t="shared" si="11"/>
        <v>3293.5615460869567</v>
      </c>
      <c r="T93" s="66">
        <f t="shared" si="11"/>
        <v>3300.3008299043477</v>
      </c>
      <c r="U93" s="66">
        <f t="shared" si="11"/>
        <v>3309.8168397391305</v>
      </c>
      <c r="V93" s="66">
        <f t="shared" si="11"/>
        <v>3322.9021628173914</v>
      </c>
      <c r="W93" s="66">
        <f t="shared" si="11"/>
        <v>3327.8193466608695</v>
      </c>
      <c r="X93" s="85">
        <f t="shared" si="11"/>
        <v>3323.5042767130435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609.26312939478248</v>
      </c>
      <c r="G95" s="66">
        <f t="shared" si="12"/>
        <v>663.19724856869561</v>
      </c>
      <c r="H95" s="66">
        <f t="shared" si="12"/>
        <v>723.2037255773912</v>
      </c>
      <c r="I95" s="66">
        <f t="shared" si="12"/>
        <v>775.02841008173891</v>
      </c>
      <c r="J95" s="66">
        <f t="shared" si="12"/>
        <v>775.67015499478248</v>
      </c>
      <c r="K95" s="66">
        <f t="shared" si="12"/>
        <v>994.13813869043452</v>
      </c>
      <c r="L95" s="66">
        <f t="shared" si="12"/>
        <v>1075.0659488817387</v>
      </c>
      <c r="M95" s="66">
        <f t="shared" si="12"/>
        <v>1141.062775229565</v>
      </c>
      <c r="N95" s="66">
        <f t="shared" si="12"/>
        <v>1101.7939697178253</v>
      </c>
      <c r="O95" s="66">
        <f t="shared" si="12"/>
        <v>693.14511379739133</v>
      </c>
      <c r="P95" s="66">
        <f t="shared" si="12"/>
        <v>744.78151213652154</v>
      </c>
      <c r="Q95" s="66">
        <f t="shared" si="12"/>
        <v>723.48799104086947</v>
      </c>
      <c r="R95" s="66">
        <f t="shared" si="12"/>
        <v>638.40095232521753</v>
      </c>
      <c r="S95" s="66">
        <f t="shared" si="12"/>
        <v>656.82060785304338</v>
      </c>
      <c r="T95" s="66">
        <f t="shared" si="12"/>
        <v>845.35468444565231</v>
      </c>
      <c r="U95" s="66">
        <f t="shared" si="12"/>
        <v>1096.1886746108689</v>
      </c>
      <c r="V95" s="66">
        <f t="shared" si="12"/>
        <v>598.51505499260838</v>
      </c>
      <c r="W95" s="66">
        <f t="shared" si="12"/>
        <v>599.34180194913051</v>
      </c>
      <c r="X95" s="85">
        <f t="shared" si="12"/>
        <v>599.08187189695627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0.18189181237696617</v>
      </c>
      <c r="G99" s="35">
        <f t="shared" si="13"/>
        <v>0.20032196801249144</v>
      </c>
      <c r="H99" s="35">
        <f t="shared" si="13"/>
        <v>0.22010977893629807</v>
      </c>
      <c r="I99" s="35">
        <f t="shared" si="13"/>
        <v>0.23673479879966311</v>
      </c>
      <c r="J99" s="35">
        <f t="shared" si="13"/>
        <v>0.23697727473029551</v>
      </c>
      <c r="K99" s="35">
        <f t="shared" si="13"/>
        <v>0.30404421126527253</v>
      </c>
      <c r="L99" s="35">
        <f t="shared" si="13"/>
        <v>0.32939209805298841</v>
      </c>
      <c r="M99" s="35">
        <f t="shared" si="13"/>
        <v>0.35025658313292579</v>
      </c>
      <c r="N99" s="35">
        <f t="shared" si="13"/>
        <v>0.33785097198918107</v>
      </c>
      <c r="O99" s="35">
        <f t="shared" si="13"/>
        <v>0.21211785499396282</v>
      </c>
      <c r="P99" s="35">
        <f t="shared" si="13"/>
        <v>0.22733788424441112</v>
      </c>
      <c r="Q99" s="35">
        <f t="shared" si="13"/>
        <v>0.22041480183759368</v>
      </c>
      <c r="R99" s="35">
        <f t="shared" si="13"/>
        <v>0.19404866733039233</v>
      </c>
      <c r="S99" s="35">
        <f t="shared" si="13"/>
        <v>0.19942563655244414</v>
      </c>
      <c r="T99" s="35">
        <f t="shared" si="13"/>
        <v>0.25614473589371339</v>
      </c>
      <c r="U99" s="35">
        <f t="shared" si="13"/>
        <v>0.33119315288070961</v>
      </c>
      <c r="V99" s="35">
        <f t="shared" si="13"/>
        <v>0.1801181694995031</v>
      </c>
      <c r="W99" s="35">
        <f t="shared" si="13"/>
        <v>0.18010046204897193</v>
      </c>
      <c r="X99" s="77">
        <f t="shared" si="13"/>
        <v>0.18025608575098637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0.15389886829925131</v>
      </c>
      <c r="G100" s="35">
        <f t="shared" si="14"/>
        <v>0.16689019558992751</v>
      </c>
      <c r="H100" s="35">
        <f t="shared" si="14"/>
        <v>0.18040161855615289</v>
      </c>
      <c r="I100" s="35">
        <f t="shared" si="14"/>
        <v>0.19141921051257768</v>
      </c>
      <c r="J100" s="35">
        <f t="shared" si="14"/>
        <v>0.19157771090173412</v>
      </c>
      <c r="K100" s="35">
        <f t="shared" si="14"/>
        <v>0.23315483373854948</v>
      </c>
      <c r="L100" s="35">
        <f t="shared" si="14"/>
        <v>0.24777648260089111</v>
      </c>
      <c r="M100" s="35">
        <f t="shared" si="14"/>
        <v>0.25940001886178166</v>
      </c>
      <c r="N100" s="35">
        <f t="shared" si="14"/>
        <v>0.2525325907465224</v>
      </c>
      <c r="O100" s="35">
        <f t="shared" si="14"/>
        <v>0.17499771504893749</v>
      </c>
      <c r="P100" s="35">
        <f t="shared" si="14"/>
        <v>0.18522844211263606</v>
      </c>
      <c r="Q100" s="35">
        <f t="shared" si="14"/>
        <v>0.18060646388892726</v>
      </c>
      <c r="R100" s="35">
        <f t="shared" si="14"/>
        <v>0.16251319786172436</v>
      </c>
      <c r="S100" s="35">
        <f t="shared" si="14"/>
        <v>0.1662676121594841</v>
      </c>
      <c r="T100" s="35">
        <f t="shared" si="14"/>
        <v>0.20391339355609628</v>
      </c>
      <c r="U100" s="35">
        <f t="shared" si="14"/>
        <v>0.24879421304414442</v>
      </c>
      <c r="V100" s="35">
        <f t="shared" si="14"/>
        <v>0.15262723187788269</v>
      </c>
      <c r="W100" s="35">
        <f t="shared" si="14"/>
        <v>0.15261451701855033</v>
      </c>
      <c r="X100" s="77">
        <f t="shared" si="14"/>
        <v>0.15272624977509947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3852.02934452</v>
      </c>
      <c r="G102" s="87">
        <f t="shared" si="15"/>
        <v>3807.2551074699995</v>
      </c>
      <c r="H102" s="87">
        <f t="shared" si="15"/>
        <v>3838.4976589099997</v>
      </c>
      <c r="I102" s="87">
        <f t="shared" si="15"/>
        <v>3864.8992717299998</v>
      </c>
      <c r="J102" s="87">
        <f t="shared" si="15"/>
        <v>3864.1612650799998</v>
      </c>
      <c r="K102" s="87">
        <f t="shared" si="15"/>
        <v>3860.1730838299995</v>
      </c>
      <c r="L102" s="87">
        <f t="shared" si="15"/>
        <v>3853.3561021099995</v>
      </c>
      <c r="M102" s="87">
        <f t="shared" si="15"/>
        <v>3846.4597518099995</v>
      </c>
      <c r="N102" s="87">
        <f t="shared" si="15"/>
        <v>3850.3608698099997</v>
      </c>
      <c r="O102" s="87">
        <f t="shared" si="15"/>
        <v>3857.8961982699993</v>
      </c>
      <c r="P102" s="87">
        <f t="shared" si="15"/>
        <v>3867.5143401799996</v>
      </c>
      <c r="Q102" s="87">
        <f t="shared" si="15"/>
        <v>3874.7518894399996</v>
      </c>
      <c r="R102" s="87">
        <f t="shared" si="15"/>
        <v>3883.3864322499999</v>
      </c>
      <c r="S102" s="87">
        <f t="shared" si="15"/>
        <v>3887.5957779999999</v>
      </c>
      <c r="T102" s="87">
        <f t="shared" si="15"/>
        <v>3895.3459543899994</v>
      </c>
      <c r="U102" s="87">
        <f t="shared" si="15"/>
        <v>3906.2893657</v>
      </c>
      <c r="V102" s="87">
        <f t="shared" si="15"/>
        <v>3921.33748724</v>
      </c>
      <c r="W102" s="87">
        <f t="shared" si="15"/>
        <v>3926.9922486599999</v>
      </c>
      <c r="X102" s="88">
        <f t="shared" si="15"/>
        <v>3922.0299182199997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106.82451923999997</v>
      </c>
      <c r="G104" s="68">
        <f t="shared" si="16"/>
        <v>166.59875629000044</v>
      </c>
      <c r="H104" s="68">
        <f t="shared" si="16"/>
        <v>170.35620485000027</v>
      </c>
      <c r="I104" s="68">
        <f t="shared" si="16"/>
        <v>183.95459203000019</v>
      </c>
      <c r="J104" s="68">
        <f t="shared" si="16"/>
        <v>184.69259868000017</v>
      </c>
      <c r="K104" s="68">
        <f t="shared" si="16"/>
        <v>403.68077992999997</v>
      </c>
      <c r="L104" s="68">
        <f t="shared" si="16"/>
        <v>485.49776165000003</v>
      </c>
      <c r="M104" s="68">
        <f t="shared" si="16"/>
        <v>552.39411195000002</v>
      </c>
      <c r="N104" s="68">
        <f t="shared" si="16"/>
        <v>512.61646495999958</v>
      </c>
      <c r="O104" s="68">
        <f t="shared" si="16"/>
        <v>102.98474011000053</v>
      </c>
      <c r="P104" s="68">
        <f t="shared" si="16"/>
        <v>153.36659820000023</v>
      </c>
      <c r="Q104" s="68">
        <f t="shared" si="16"/>
        <v>131.1290489400003</v>
      </c>
      <c r="R104" s="68">
        <f t="shared" si="16"/>
        <v>44.915765510000256</v>
      </c>
      <c r="S104" s="68">
        <f t="shared" si="16"/>
        <v>62.786375940000198</v>
      </c>
      <c r="T104" s="68">
        <f t="shared" si="16"/>
        <v>250.30955996000057</v>
      </c>
      <c r="U104" s="68">
        <f t="shared" si="16"/>
        <v>499.71614864999947</v>
      </c>
      <c r="V104" s="68">
        <f t="shared" si="16"/>
        <v>7.9730569999810541E-2</v>
      </c>
      <c r="W104" s="68">
        <f t="shared" si="16"/>
        <v>0.16889995000019553</v>
      </c>
      <c r="X104" s="89">
        <f t="shared" si="16"/>
        <v>0.55623039000010976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2098A-C4E7-46A8-8D92-04766AA425C1}">
  <dimension ref="A1:Z109"/>
  <sheetViews>
    <sheetView topLeftCell="C79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348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238</v>
      </c>
      <c r="W37" s="27">
        <f>SUMIF(data!$B:$B,$E$1&amp;"_"&amp;$A37&amp;"_Firm Capacity",data!AD:AD)</f>
        <v>238</v>
      </c>
      <c r="X37" s="70">
        <f>SUMIF(data!$B:$B,$E$1&amp;"_"&amp;$A37&amp;"_Firm Capacity",data!AE:AE)</f>
        <v>238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1157.9000000000001</v>
      </c>
      <c r="W38" s="32">
        <f t="shared" si="2"/>
        <v>1157.9000000000001</v>
      </c>
      <c r="X38" s="73">
        <f t="shared" si="2"/>
        <v>1157.9000000000001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45</v>
      </c>
      <c r="Q47" s="26">
        <f>SUMIF(data!$B:$B,$E$1&amp;"_"&amp;$A47&amp;"_Firm Capacity",data!X:X)</f>
        <v>45</v>
      </c>
      <c r="R47" s="26">
        <f>SUMIF(data!$B:$B,$E$1&amp;"_"&amp;$A47&amp;"_Firm Capacity",data!Y:Y)</f>
        <v>45</v>
      </c>
      <c r="S47" s="26">
        <f>SUMIF(data!$B:$B,$E$1&amp;"_"&amp;$A47&amp;"_Firm Capacity",data!Z:Z)</f>
        <v>112.5</v>
      </c>
      <c r="T47" s="26">
        <f>SUMIF(data!$B:$B,$E$1&amp;"_"&amp;$A47&amp;"_Firm Capacity",data!AA:AA)</f>
        <v>112.5</v>
      </c>
      <c r="U47" s="26">
        <f>SUMIF(data!$B:$B,$E$1&amp;"_"&amp;$A47&amp;"_Firm Capacity",data!AB:AB)</f>
        <v>112.5</v>
      </c>
      <c r="V47" s="26">
        <f>SUMIF(data!$B:$B,$E$1&amp;"_"&amp;$A47&amp;"_Firm Capacity",data!AC:AC)</f>
        <v>112.5</v>
      </c>
      <c r="W47" s="26">
        <f>SUMIF(data!$B:$B,$E$1&amp;"_"&amp;$A47&amp;"_Firm Capacity",data!AD:AD)</f>
        <v>112.5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150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240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212.82761703</v>
      </c>
      <c r="P51" s="38">
        <f t="shared" si="5"/>
        <v>227.82761703</v>
      </c>
      <c r="Q51" s="38">
        <f t="shared" si="5"/>
        <v>302.82761703</v>
      </c>
      <c r="R51" s="38">
        <f t="shared" si="5"/>
        <v>302.82761703</v>
      </c>
      <c r="S51" s="38">
        <f t="shared" si="5"/>
        <v>370.32761703</v>
      </c>
      <c r="T51" s="38">
        <f t="shared" si="5"/>
        <v>370.32761703</v>
      </c>
      <c r="U51" s="38">
        <f t="shared" si="5"/>
        <v>370.32761703</v>
      </c>
      <c r="V51" s="38">
        <f t="shared" si="5"/>
        <v>370.32761703</v>
      </c>
      <c r="W51" s="38">
        <f t="shared" si="5"/>
        <v>370.32761703</v>
      </c>
      <c r="X51" s="78">
        <f t="shared" si="5"/>
        <v>385.32761703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4147.2310270299995</v>
      </c>
      <c r="N53" s="41">
        <f t="shared" si="6"/>
        <v>4162.2310270299995</v>
      </c>
      <c r="O53" s="41">
        <f t="shared" si="6"/>
        <v>3798.23102703</v>
      </c>
      <c r="P53" s="41">
        <f t="shared" si="6"/>
        <v>3813.23102703</v>
      </c>
      <c r="Q53" s="41">
        <f t="shared" si="6"/>
        <v>3888.23102703</v>
      </c>
      <c r="R53" s="41">
        <f t="shared" si="6"/>
        <v>3888.23102703</v>
      </c>
      <c r="S53" s="41">
        <f t="shared" si="6"/>
        <v>3955.73102703</v>
      </c>
      <c r="T53" s="41">
        <f t="shared" si="6"/>
        <v>4216.0810270299999</v>
      </c>
      <c r="U53" s="41">
        <f t="shared" si="6"/>
        <v>4476.4310270299993</v>
      </c>
      <c r="V53" s="41">
        <f t="shared" si="6"/>
        <v>4148.9810270299995</v>
      </c>
      <c r="W53" s="41">
        <f t="shared" si="6"/>
        <v>4148.9810270299995</v>
      </c>
      <c r="X53" s="79">
        <f t="shared" si="6"/>
        <v>4163.9810270299995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-57</v>
      </c>
      <c r="Q79" s="27">
        <f>SUMIF(data!$B:$B,$E$1&amp;"_"&amp;$A79&amp;"_Firm Capacity",data!X:X)</f>
        <v>-75</v>
      </c>
      <c r="R79" s="27">
        <f>SUMIF(data!$B:$B,$E$1&amp;"_"&amp;$A79&amp;"_Firm Capacity",data!Y:Y)</f>
        <v>-28</v>
      </c>
      <c r="S79" s="27">
        <f>SUMIF(data!$B:$B,$E$1&amp;"_"&amp;$A79&amp;"_Firm Capacity",data!Z:Z)</f>
        <v>-63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-57</v>
      </c>
      <c r="Q80" s="29">
        <f t="shared" si="8"/>
        <v>-75</v>
      </c>
      <c r="R80" s="29">
        <f t="shared" si="8"/>
        <v>-28</v>
      </c>
      <c r="S80" s="29">
        <f t="shared" si="8"/>
        <v>-63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150.64991135</v>
      </c>
      <c r="Q82" s="56">
        <f t="shared" si="9"/>
        <v>132.64991135</v>
      </c>
      <c r="R82" s="56">
        <f t="shared" si="9"/>
        <v>102.07117073000001</v>
      </c>
      <c r="S82" s="56">
        <f t="shared" si="9"/>
        <v>44.151126910000002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3960.8809383799999</v>
      </c>
      <c r="P84" s="58">
        <f t="shared" si="10"/>
        <v>3963.8809383799999</v>
      </c>
      <c r="Q84" s="58">
        <f t="shared" si="10"/>
        <v>4020.8809383799999</v>
      </c>
      <c r="R84" s="58">
        <f t="shared" si="10"/>
        <v>3990.3021977600001</v>
      </c>
      <c r="S84" s="58">
        <f t="shared" si="10"/>
        <v>3999.8821539400001</v>
      </c>
      <c r="T84" s="58">
        <f t="shared" si="10"/>
        <v>4183.15551435</v>
      </c>
      <c r="U84" s="58">
        <f t="shared" si="10"/>
        <v>4443.5055143499994</v>
      </c>
      <c r="V84" s="58">
        <f t="shared" si="10"/>
        <v>4096.9172178099998</v>
      </c>
      <c r="W84" s="58">
        <f t="shared" si="10"/>
        <v>4081.6611486099996</v>
      </c>
      <c r="X84" s="82">
        <f t="shared" si="10"/>
        <v>4096.6611486099991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28.0855435826087</v>
      </c>
      <c r="G92" s="26">
        <f>SUMIF(data!$B:$B,$E$1&amp;"_"&amp;$A92&amp;"_Firm Capacity",data!N:N)/1.15</f>
        <v>74.287152052173923</v>
      </c>
      <c r="H92" s="26">
        <f>SUMIF(data!$B:$B,$E$1&amp;"_"&amp;$A92&amp;"_Firm Capacity",data!O:O)/1.15</f>
        <v>105.00018273043479</v>
      </c>
      <c r="I92" s="26">
        <f>SUMIF(data!$B:$B,$E$1&amp;"_"&amp;$A92&amp;"_Firm Capacity",data!P:P)/1.15</f>
        <v>130.56388966086956</v>
      </c>
      <c r="J92" s="26">
        <f>SUMIF(data!$B:$B,$E$1&amp;"_"&amp;$A92&amp;"_Firm Capacity",data!Q:Q)/1.15</f>
        <v>108.95097556521741</v>
      </c>
      <c r="K92" s="26">
        <f>SUMIF(data!$B:$B,$E$1&amp;"_"&amp;$A92&amp;"_Firm Capacity",data!R:R)/1.15</f>
        <v>119.2389582</v>
      </c>
      <c r="L92" s="26">
        <f>SUMIF(data!$B:$B,$E$1&amp;"_"&amp;$A92&amp;"_Firm Capacity",data!S:S)/1.15</f>
        <v>128.63193740000003</v>
      </c>
      <c r="M92" s="26">
        <f>SUMIF(data!$B:$B,$E$1&amp;"_"&amp;$A92&amp;"_Firm Capacity",data!T:T)/1.15</f>
        <v>137.07186420000002</v>
      </c>
      <c r="N92" s="26">
        <f>SUMIF(data!$B:$B,$E$1&amp;"_"&amp;$A92&amp;"_Firm Capacity",data!U:U)/1.15</f>
        <v>145.12192193913046</v>
      </c>
      <c r="O92" s="26">
        <f>SUMIF(data!$B:$B,$E$1&amp;"_"&amp;$A92&amp;"_Firm Capacity",data!V:V)/1.15</f>
        <v>153.19641362608695</v>
      </c>
      <c r="P92" s="26">
        <f>SUMIF(data!$B:$B,$E$1&amp;"_"&amp;$A92&amp;"_Firm Capacity",data!W:W)/1.15</f>
        <v>159.97936402608696</v>
      </c>
      <c r="Q92" s="26">
        <f>SUMIF(data!$B:$B,$E$1&amp;"_"&amp;$A92&amp;"_Firm Capacity",data!X:X)/1.15</f>
        <v>167.06879563478262</v>
      </c>
      <c r="R92" s="26">
        <f>SUMIF(data!$B:$B,$E$1&amp;"_"&amp;$A92&amp;"_Firm Capacity",data!Y:Y)/1.15</f>
        <v>174.01363052173912</v>
      </c>
      <c r="S92" s="26">
        <f>SUMIF(data!$B:$B,$E$1&amp;"_"&amp;$A92&amp;"_Firm Capacity",data!Z:Z)/1.15</f>
        <v>180.99065877391305</v>
      </c>
      <c r="T92" s="26">
        <f>SUMIF(data!$B:$B,$E$1&amp;"_"&amp;$A92&amp;"_Firm Capacity",data!AA:AA)/1.15</f>
        <v>187.95749660000001</v>
      </c>
      <c r="U92" s="26">
        <f>SUMIF(data!$B:$B,$E$1&amp;"_"&amp;$A92&amp;"_Firm Capacity",data!AB:AB)/1.15</f>
        <v>194.11259836521739</v>
      </c>
      <c r="V92" s="26">
        <f>SUMIF(data!$B:$B,$E$1&amp;"_"&amp;$A92&amp;"_Firm Capacity",data!AC:AC)/1.15</f>
        <v>199.99104280869565</v>
      </c>
      <c r="W92" s="26">
        <f>SUMIF(data!$B:$B,$E$1&amp;"_"&amp;$A92&amp;"_Firm Capacity",data!AD:AD)/1.15</f>
        <v>205.41361880869567</v>
      </c>
      <c r="X92" s="39">
        <f>SUMIF(data!$B:$B,$E$1&amp;"_"&amp;$A92&amp;"_Firm Capacity",data!AE:AE)/1.15</f>
        <v>210.28237989565218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3374.0107100347827</v>
      </c>
      <c r="G93" s="66">
        <f t="shared" si="11"/>
        <v>3327.7615965739128</v>
      </c>
      <c r="H93" s="66">
        <f t="shared" si="11"/>
        <v>3304.8688175565217</v>
      </c>
      <c r="I93" s="66">
        <f t="shared" si="11"/>
        <v>3286.1440913652173</v>
      </c>
      <c r="J93" s="66">
        <f t="shared" si="11"/>
        <v>3324.7638936434782</v>
      </c>
      <c r="K93" s="66">
        <f t="shared" si="11"/>
        <v>3326.5112492086955</v>
      </c>
      <c r="L93" s="66">
        <f t="shared" si="11"/>
        <v>3326.1577152086957</v>
      </c>
      <c r="M93" s="66">
        <f t="shared" si="11"/>
        <v>3325.7148130260871</v>
      </c>
      <c r="N93" s="66">
        <f t="shared" si="11"/>
        <v>3334.5981538956521</v>
      </c>
      <c r="O93" s="66">
        <f t="shared" si="11"/>
        <v>3346.5980917391303</v>
      </c>
      <c r="P93" s="66">
        <f t="shared" si="11"/>
        <v>3359.6904139565218</v>
      </c>
      <c r="Q93" s="66">
        <f t="shared" si="11"/>
        <v>3370.5989329217391</v>
      </c>
      <c r="R93" s="66">
        <f t="shared" si="11"/>
        <v>3382.5964503043479</v>
      </c>
      <c r="S93" s="66">
        <f t="shared" si="11"/>
        <v>3390.6305393130433</v>
      </c>
      <c r="T93" s="66">
        <f t="shared" si="11"/>
        <v>3401.6468219130434</v>
      </c>
      <c r="U93" s="66">
        <f t="shared" si="11"/>
        <v>3414.4659179826085</v>
      </c>
      <c r="V93" s="66">
        <f t="shared" si="11"/>
        <v>3430.5476826173913</v>
      </c>
      <c r="W93" s="66">
        <f t="shared" si="11"/>
        <v>3438.228338721739</v>
      </c>
      <c r="X93" s="85">
        <f t="shared" si="11"/>
        <v>3436.2875238608694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584.84315372521723</v>
      </c>
      <c r="G95" s="66">
        <f t="shared" si="12"/>
        <v>646.09226718608716</v>
      </c>
      <c r="H95" s="66">
        <f t="shared" si="12"/>
        <v>703.9850462034783</v>
      </c>
      <c r="I95" s="66">
        <f t="shared" si="12"/>
        <v>762.7097723947827</v>
      </c>
      <c r="J95" s="66">
        <f t="shared" si="12"/>
        <v>724.08997011652173</v>
      </c>
      <c r="K95" s="66">
        <f t="shared" si="12"/>
        <v>937.342614551304</v>
      </c>
      <c r="L95" s="66">
        <f t="shared" si="12"/>
        <v>1012.6961485513038</v>
      </c>
      <c r="M95" s="66">
        <f t="shared" si="12"/>
        <v>1073.1390507339124</v>
      </c>
      <c r="N95" s="66">
        <f t="shared" si="12"/>
        <v>1028.3791808743472</v>
      </c>
      <c r="O95" s="66">
        <f t="shared" si="12"/>
        <v>614.28284664086959</v>
      </c>
      <c r="P95" s="66">
        <f t="shared" si="12"/>
        <v>604.19052442347811</v>
      </c>
      <c r="Q95" s="66">
        <f t="shared" si="12"/>
        <v>650.28200545826076</v>
      </c>
      <c r="R95" s="66">
        <f t="shared" si="12"/>
        <v>607.70574745565227</v>
      </c>
      <c r="S95" s="66">
        <f t="shared" si="12"/>
        <v>609.25161462695678</v>
      </c>
      <c r="T95" s="66">
        <f t="shared" si="12"/>
        <v>781.50869243695661</v>
      </c>
      <c r="U95" s="66">
        <f t="shared" si="12"/>
        <v>1029.0395963673909</v>
      </c>
      <c r="V95" s="66">
        <f t="shared" si="12"/>
        <v>666.36953519260851</v>
      </c>
      <c r="W95" s="66">
        <f t="shared" si="12"/>
        <v>643.43280988826064</v>
      </c>
      <c r="X95" s="85">
        <f t="shared" si="12"/>
        <v>660.3736247491297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0.17333766961255084</v>
      </c>
      <c r="G99" s="35">
        <f t="shared" si="13"/>
        <v>0.1941522096568665</v>
      </c>
      <c r="H99" s="35">
        <f t="shared" si="13"/>
        <v>0.21301452041414903</v>
      </c>
      <c r="I99" s="35">
        <f t="shared" si="13"/>
        <v>0.2320987002362144</v>
      </c>
      <c r="J99" s="35">
        <f t="shared" si="13"/>
        <v>0.21778688450656264</v>
      </c>
      <c r="K99" s="35">
        <f t="shared" si="13"/>
        <v>0.28177948136332842</v>
      </c>
      <c r="L99" s="35">
        <f t="shared" si="13"/>
        <v>0.30446426034484159</v>
      </c>
      <c r="M99" s="35">
        <f t="shared" si="13"/>
        <v>0.32267921666965094</v>
      </c>
      <c r="N99" s="35">
        <f t="shared" si="13"/>
        <v>0.3083967343030346</v>
      </c>
      <c r="O99" s="35">
        <f t="shared" si="13"/>
        <v>0.18355441251137647</v>
      </c>
      <c r="P99" s="35">
        <f t="shared" si="13"/>
        <v>0.17983517823952008</v>
      </c>
      <c r="Q99" s="35">
        <f t="shared" si="13"/>
        <v>0.1929277313615525</v>
      </c>
      <c r="R99" s="35">
        <f t="shared" si="13"/>
        <v>0.17965659113754884</v>
      </c>
      <c r="S99" s="35">
        <f t="shared" si="13"/>
        <v>0.17968681859109129</v>
      </c>
      <c r="T99" s="35">
        <f t="shared" si="13"/>
        <v>0.22974421900667688</v>
      </c>
      <c r="U99" s="35">
        <f t="shared" si="13"/>
        <v>0.30137644395507251</v>
      </c>
      <c r="V99" s="35">
        <f t="shared" si="13"/>
        <v>0.19424581636603028</v>
      </c>
      <c r="W99" s="35">
        <f t="shared" si="13"/>
        <v>0.18714080232596636</v>
      </c>
      <c r="X99" s="77">
        <f t="shared" si="13"/>
        <v>0.19217647538619279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0.14773042245357115</v>
      </c>
      <c r="G100" s="35">
        <f t="shared" si="14"/>
        <v>0.16258581451074411</v>
      </c>
      <c r="H100" s="35">
        <f t="shared" si="14"/>
        <v>0.17560756019756577</v>
      </c>
      <c r="I100" s="35">
        <f t="shared" si="14"/>
        <v>0.18837671056037728</v>
      </c>
      <c r="J100" s="35">
        <f t="shared" si="14"/>
        <v>0.17883825756163249</v>
      </c>
      <c r="K100" s="35">
        <f t="shared" si="14"/>
        <v>0.21983460139619465</v>
      </c>
      <c r="L100" s="35">
        <f t="shared" si="14"/>
        <v>0.23340176469407831</v>
      </c>
      <c r="M100" s="35">
        <f t="shared" si="14"/>
        <v>0.24395878653186889</v>
      </c>
      <c r="N100" s="35">
        <f t="shared" si="14"/>
        <v>0.23570582700002948</v>
      </c>
      <c r="O100" s="35">
        <f t="shared" si="14"/>
        <v>0.15508743034626818</v>
      </c>
      <c r="P100" s="35">
        <f t="shared" si="14"/>
        <v>0.1524239839227878</v>
      </c>
      <c r="Q100" s="35">
        <f t="shared" si="14"/>
        <v>0.16172625238693522</v>
      </c>
      <c r="R100" s="35">
        <f t="shared" si="14"/>
        <v>0.15229567018678297</v>
      </c>
      <c r="S100" s="35">
        <f t="shared" si="14"/>
        <v>0.15231739115784354</v>
      </c>
      <c r="T100" s="35">
        <f t="shared" si="14"/>
        <v>0.18682276806493325</v>
      </c>
      <c r="U100" s="35">
        <f t="shared" si="14"/>
        <v>0.23158283320323952</v>
      </c>
      <c r="V100" s="35">
        <f t="shared" si="14"/>
        <v>0.16265145224213615</v>
      </c>
      <c r="W100" s="35">
        <f t="shared" si="14"/>
        <v>0.15763993787367189</v>
      </c>
      <c r="X100" s="77">
        <f t="shared" si="14"/>
        <v>0.16119800998752243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3880.1123165399999</v>
      </c>
      <c r="G102" s="87">
        <f t="shared" si="15"/>
        <v>3826.9258360599993</v>
      </c>
      <c r="H102" s="87">
        <f t="shared" si="15"/>
        <v>3860.5991401899996</v>
      </c>
      <c r="I102" s="87">
        <f t="shared" si="15"/>
        <v>3879.0657050699997</v>
      </c>
      <c r="J102" s="87">
        <f t="shared" si="15"/>
        <v>3923.4784776899996</v>
      </c>
      <c r="K102" s="87">
        <f t="shared" si="15"/>
        <v>3925.4879365899997</v>
      </c>
      <c r="L102" s="87">
        <f t="shared" si="15"/>
        <v>3925.0813724899999</v>
      </c>
      <c r="M102" s="87">
        <f t="shared" si="15"/>
        <v>3924.5720349799999</v>
      </c>
      <c r="N102" s="87">
        <f t="shared" si="15"/>
        <v>3934.7878769799995</v>
      </c>
      <c r="O102" s="87">
        <f t="shared" si="15"/>
        <v>3948.5878054999994</v>
      </c>
      <c r="P102" s="87">
        <f t="shared" si="15"/>
        <v>3963.6439760499998</v>
      </c>
      <c r="Q102" s="87">
        <f t="shared" si="15"/>
        <v>3976.1887728599995</v>
      </c>
      <c r="R102" s="87">
        <f t="shared" si="15"/>
        <v>3989.9859178499996</v>
      </c>
      <c r="S102" s="87">
        <f t="shared" si="15"/>
        <v>3999.2251202099997</v>
      </c>
      <c r="T102" s="87">
        <f t="shared" si="15"/>
        <v>4011.8938451999998</v>
      </c>
      <c r="U102" s="87">
        <f t="shared" si="15"/>
        <v>4026.6358056799995</v>
      </c>
      <c r="V102" s="87">
        <f t="shared" si="15"/>
        <v>4045.1298350099996</v>
      </c>
      <c r="W102" s="87">
        <f t="shared" si="15"/>
        <v>4053.9625895299996</v>
      </c>
      <c r="X102" s="88">
        <f t="shared" si="15"/>
        <v>4051.7306524399996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78.741547220000029</v>
      </c>
      <c r="G104" s="68">
        <f t="shared" si="16"/>
        <v>146.92802770000071</v>
      </c>
      <c r="H104" s="68">
        <f t="shared" si="16"/>
        <v>148.25472357000035</v>
      </c>
      <c r="I104" s="68">
        <f t="shared" si="16"/>
        <v>169.78815869000027</v>
      </c>
      <c r="J104" s="68">
        <f t="shared" si="16"/>
        <v>125.37538607000033</v>
      </c>
      <c r="K104" s="68">
        <f t="shared" si="16"/>
        <v>338.36592716999985</v>
      </c>
      <c r="L104" s="68">
        <f t="shared" si="16"/>
        <v>413.77249126999959</v>
      </c>
      <c r="M104" s="68">
        <f t="shared" si="16"/>
        <v>474.28182877999961</v>
      </c>
      <c r="N104" s="68">
        <f t="shared" si="16"/>
        <v>428.18945778999978</v>
      </c>
      <c r="O104" s="68">
        <f t="shared" si="16"/>
        <v>12.293132880000485</v>
      </c>
      <c r="P104" s="68">
        <f t="shared" si="16"/>
        <v>0.2369623300000967</v>
      </c>
      <c r="Q104" s="68">
        <f t="shared" si="16"/>
        <v>44.692165520000344</v>
      </c>
      <c r="R104" s="68">
        <f t="shared" si="16"/>
        <v>0.31627991000050315</v>
      </c>
      <c r="S104" s="68">
        <f t="shared" si="16"/>
        <v>0.6570337300004212</v>
      </c>
      <c r="T104" s="68">
        <f t="shared" si="16"/>
        <v>171.26166915000022</v>
      </c>
      <c r="U104" s="68">
        <f t="shared" si="16"/>
        <v>416.86970866999991</v>
      </c>
      <c r="V104" s="68">
        <f t="shared" si="16"/>
        <v>51.787382800000159</v>
      </c>
      <c r="W104" s="68">
        <f t="shared" si="16"/>
        <v>27.698559079999995</v>
      </c>
      <c r="X104" s="89">
        <f t="shared" si="16"/>
        <v>44.930496169999515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9A996-EEEC-459B-9AD5-4F7D8B2F0C7C}">
  <dimension ref="A1:Z109"/>
  <sheetViews>
    <sheetView topLeftCell="C76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349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238</v>
      </c>
      <c r="W37" s="27">
        <f>SUMIF(data!$B:$B,$E$1&amp;"_"&amp;$A37&amp;"_Firm Capacity",data!AD:AD)</f>
        <v>238</v>
      </c>
      <c r="X37" s="70">
        <f>SUMIF(data!$B:$B,$E$1&amp;"_"&amp;$A37&amp;"_Firm Capacity",data!AE:AE)</f>
        <v>238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1157.9000000000001</v>
      </c>
      <c r="W38" s="32">
        <f t="shared" si="2"/>
        <v>1157.9000000000001</v>
      </c>
      <c r="X38" s="73">
        <f t="shared" si="2"/>
        <v>1157.9000000000001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212.82761703</v>
      </c>
      <c r="P51" s="38">
        <f t="shared" si="5"/>
        <v>287.82761703</v>
      </c>
      <c r="Q51" s="38">
        <f t="shared" si="5"/>
        <v>287.82761703</v>
      </c>
      <c r="R51" s="38">
        <f t="shared" si="5"/>
        <v>287.82761703</v>
      </c>
      <c r="S51" s="38">
        <f t="shared" si="5"/>
        <v>332.82761703</v>
      </c>
      <c r="T51" s="38">
        <f t="shared" si="5"/>
        <v>332.82761703</v>
      </c>
      <c r="U51" s="38">
        <f t="shared" si="5"/>
        <v>332.82761703</v>
      </c>
      <c r="V51" s="38">
        <f t="shared" si="5"/>
        <v>332.82761703</v>
      </c>
      <c r="W51" s="38">
        <f t="shared" si="5"/>
        <v>347.82761703</v>
      </c>
      <c r="X51" s="78">
        <f t="shared" si="5"/>
        <v>385.25261703000001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4147.2310270299995</v>
      </c>
      <c r="N53" s="41">
        <f t="shared" si="6"/>
        <v>4162.2310270299995</v>
      </c>
      <c r="O53" s="41">
        <f t="shared" si="6"/>
        <v>3798.23102703</v>
      </c>
      <c r="P53" s="41">
        <f t="shared" si="6"/>
        <v>3873.23102703</v>
      </c>
      <c r="Q53" s="41">
        <f t="shared" si="6"/>
        <v>3873.23102703</v>
      </c>
      <c r="R53" s="41">
        <f t="shared" si="6"/>
        <v>3873.23102703</v>
      </c>
      <c r="S53" s="41">
        <f t="shared" si="6"/>
        <v>3918.23102703</v>
      </c>
      <c r="T53" s="41">
        <f t="shared" si="6"/>
        <v>4178.5810270299999</v>
      </c>
      <c r="U53" s="41">
        <f t="shared" si="6"/>
        <v>4438.9310270299993</v>
      </c>
      <c r="V53" s="41">
        <f t="shared" si="6"/>
        <v>4111.4810270299995</v>
      </c>
      <c r="W53" s="41">
        <f t="shared" si="6"/>
        <v>4126.4810270299995</v>
      </c>
      <c r="X53" s="79">
        <f t="shared" si="6"/>
        <v>4163.9060270299997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30</v>
      </c>
      <c r="S70" s="27">
        <f>SUMIF(data!$B:$B,$E$1&amp;"_"&amp;$A70&amp;"_Firm Capacity",data!Z:Z)</f>
        <v>30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160.07117073000001</v>
      </c>
      <c r="S71" s="29">
        <f t="shared" si="7"/>
        <v>137.15112691000002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-42</v>
      </c>
      <c r="S79" s="27">
        <f>SUMIF(data!$B:$B,$E$1&amp;"_"&amp;$A79&amp;"_Firm Capacity",data!Z:Z)</f>
        <v>-55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-60</v>
      </c>
      <c r="Q80" s="29">
        <f t="shared" si="8"/>
        <v>-75</v>
      </c>
      <c r="R80" s="29">
        <f t="shared" si="8"/>
        <v>-42</v>
      </c>
      <c r="S80" s="29">
        <f t="shared" si="8"/>
        <v>-55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118.07117073000001</v>
      </c>
      <c r="S82" s="56">
        <f t="shared" si="9"/>
        <v>82.151126910000016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3960.8809383799999</v>
      </c>
      <c r="P84" s="58">
        <f t="shared" si="10"/>
        <v>4020.8809383799999</v>
      </c>
      <c r="Q84" s="58">
        <f t="shared" si="10"/>
        <v>4005.8809383799999</v>
      </c>
      <c r="R84" s="58">
        <f t="shared" si="10"/>
        <v>3991.3021977600001</v>
      </c>
      <c r="S84" s="58">
        <f t="shared" si="10"/>
        <v>4000.3821539400001</v>
      </c>
      <c r="T84" s="58">
        <f t="shared" si="10"/>
        <v>4145.65551435</v>
      </c>
      <c r="U84" s="58">
        <f t="shared" si="10"/>
        <v>4406.0055143499994</v>
      </c>
      <c r="V84" s="58">
        <f t="shared" si="10"/>
        <v>4059.4172178099993</v>
      </c>
      <c r="W84" s="58">
        <f t="shared" si="10"/>
        <v>4059.1611486099996</v>
      </c>
      <c r="X84" s="82">
        <f t="shared" si="10"/>
        <v>4096.5861486099993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27.919774443478264</v>
      </c>
      <c r="G92" s="26">
        <f>SUMIF(data!$B:$B,$E$1&amp;"_"&amp;$A92&amp;"_Firm Capacity",data!N:N)/1.15</f>
        <v>56.947600573913043</v>
      </c>
      <c r="H92" s="26">
        <f>SUMIF(data!$B:$B,$E$1&amp;"_"&amp;$A92&amp;"_Firm Capacity",data!O:O)/1.15</f>
        <v>81.561274104347831</v>
      </c>
      <c r="I92" s="26">
        <f>SUMIF(data!$B:$B,$E$1&amp;"_"&amp;$A92&amp;"_Firm Capacity",data!P:P)/1.15</f>
        <v>95.103196417391317</v>
      </c>
      <c r="J92" s="26">
        <f>SUMIF(data!$B:$B,$E$1&amp;"_"&amp;$A92&amp;"_Firm Capacity",data!Q:Q)/1.15</f>
        <v>107.4353637826087</v>
      </c>
      <c r="K92" s="26">
        <f>SUMIF(data!$B:$B,$E$1&amp;"_"&amp;$A92&amp;"_Firm Capacity",data!R:R)/1.15</f>
        <v>117.76483705217393</v>
      </c>
      <c r="L92" s="26">
        <f>SUMIF(data!$B:$B,$E$1&amp;"_"&amp;$A92&amp;"_Firm Capacity",data!S:S)/1.15</f>
        <v>127.26781131304348</v>
      </c>
      <c r="M92" s="26">
        <f>SUMIF(data!$B:$B,$E$1&amp;"_"&amp;$A92&amp;"_Firm Capacity",data!T:T)/1.15</f>
        <v>135.87547461739132</v>
      </c>
      <c r="N92" s="26">
        <f>SUMIF(data!$B:$B,$E$1&amp;"_"&amp;$A92&amp;"_Firm Capacity",data!U:U)/1.15</f>
        <v>144.14228620000003</v>
      </c>
      <c r="O92" s="26">
        <f>SUMIF(data!$B:$B,$E$1&amp;"_"&amp;$A92&amp;"_Firm Capacity",data!V:V)/1.15</f>
        <v>152.46255746956521</v>
      </c>
      <c r="P92" s="26">
        <f>SUMIF(data!$B:$B,$E$1&amp;"_"&amp;$A92&amp;"_Firm Capacity",data!W:W)/1.15</f>
        <v>159.35602499130437</v>
      </c>
      <c r="Q92" s="26">
        <f>SUMIF(data!$B:$B,$E$1&amp;"_"&amp;$A92&amp;"_Firm Capacity",data!X:X)/1.15</f>
        <v>166.46204202608695</v>
      </c>
      <c r="R92" s="26">
        <f>SUMIF(data!$B:$B,$E$1&amp;"_"&amp;$A92&amp;"_Firm Capacity",data!Y:Y)/1.15</f>
        <v>173.42483990434783</v>
      </c>
      <c r="S92" s="26">
        <f>SUMIF(data!$B:$B,$E$1&amp;"_"&amp;$A92&amp;"_Firm Capacity",data!Z:Z)/1.15</f>
        <v>180.41966828695652</v>
      </c>
      <c r="T92" s="26">
        <f>SUMIF(data!$B:$B,$E$1&amp;"_"&amp;$A92&amp;"_Firm Capacity",data!AA:AA)/1.15</f>
        <v>187.39833286086957</v>
      </c>
      <c r="U92" s="26">
        <f>SUMIF(data!$B:$B,$E$1&amp;"_"&amp;$A92&amp;"_Firm Capacity",data!AB:AB)/1.15</f>
        <v>193.56324230434782</v>
      </c>
      <c r="V92" s="26">
        <f>SUMIF(data!$B:$B,$E$1&amp;"_"&amp;$A92&amp;"_Firm Capacity",data!AC:AC)/1.15</f>
        <v>199.45748633043479</v>
      </c>
      <c r="W92" s="26">
        <f>SUMIF(data!$B:$B,$E$1&amp;"_"&amp;$A92&amp;"_Firm Capacity",data!AD:AD)/1.15</f>
        <v>204.90234121739132</v>
      </c>
      <c r="X92" s="39">
        <f>SUMIF(data!$B:$B,$E$1&amp;"_"&amp;$A92&amp;"_Firm Capacity",data!AE:AE)/1.15</f>
        <v>209.83321825217391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3374.1764791739129</v>
      </c>
      <c r="G93" s="66">
        <f t="shared" si="11"/>
        <v>3345.1011480521738</v>
      </c>
      <c r="H93" s="66">
        <f t="shared" si="11"/>
        <v>3328.3077261826088</v>
      </c>
      <c r="I93" s="66">
        <f t="shared" si="11"/>
        <v>3321.6047846086958</v>
      </c>
      <c r="J93" s="66">
        <f t="shared" si="11"/>
        <v>3326.2795054260869</v>
      </c>
      <c r="K93" s="66">
        <f t="shared" si="11"/>
        <v>3327.9853703565218</v>
      </c>
      <c r="L93" s="66">
        <f t="shared" si="11"/>
        <v>3327.5218412956519</v>
      </c>
      <c r="M93" s="66">
        <f t="shared" si="11"/>
        <v>3326.9112026086955</v>
      </c>
      <c r="N93" s="66">
        <f t="shared" si="11"/>
        <v>3335.5777896347827</v>
      </c>
      <c r="O93" s="66">
        <f t="shared" si="11"/>
        <v>3347.3319478956523</v>
      </c>
      <c r="P93" s="66">
        <f t="shared" si="11"/>
        <v>3360.3137529913042</v>
      </c>
      <c r="Q93" s="66">
        <f t="shared" si="11"/>
        <v>3371.2056865304348</v>
      </c>
      <c r="R93" s="66">
        <f t="shared" si="11"/>
        <v>3383.185240921739</v>
      </c>
      <c r="S93" s="66">
        <f t="shared" si="11"/>
        <v>3391.2015298000001</v>
      </c>
      <c r="T93" s="66">
        <f t="shared" si="11"/>
        <v>3402.2059856521737</v>
      </c>
      <c r="U93" s="66">
        <f t="shared" si="11"/>
        <v>3415.0152740434783</v>
      </c>
      <c r="V93" s="66">
        <f t="shared" si="11"/>
        <v>3431.0812390956521</v>
      </c>
      <c r="W93" s="66">
        <f t="shared" si="11"/>
        <v>3438.7396163130434</v>
      </c>
      <c r="X93" s="85">
        <f t="shared" si="11"/>
        <v>3436.7366855043479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584.6773845860871</v>
      </c>
      <c r="G95" s="66">
        <f t="shared" si="12"/>
        <v>628.75271570782616</v>
      </c>
      <c r="H95" s="66">
        <f t="shared" si="12"/>
        <v>680.54613757739116</v>
      </c>
      <c r="I95" s="66">
        <f t="shared" si="12"/>
        <v>727.24907915130416</v>
      </c>
      <c r="J95" s="66">
        <f t="shared" si="12"/>
        <v>722.5743583339131</v>
      </c>
      <c r="K95" s="66">
        <f t="shared" si="12"/>
        <v>935.86849340347771</v>
      </c>
      <c r="L95" s="66">
        <f t="shared" si="12"/>
        <v>1011.3320224643476</v>
      </c>
      <c r="M95" s="66">
        <f t="shared" si="12"/>
        <v>1071.942661151304</v>
      </c>
      <c r="N95" s="66">
        <f t="shared" si="12"/>
        <v>1027.3995451352166</v>
      </c>
      <c r="O95" s="66">
        <f t="shared" si="12"/>
        <v>613.54899048434754</v>
      </c>
      <c r="P95" s="66">
        <f t="shared" si="12"/>
        <v>660.56718538869563</v>
      </c>
      <c r="Q95" s="66">
        <f t="shared" si="12"/>
        <v>634.67525184956503</v>
      </c>
      <c r="R95" s="66">
        <f t="shared" si="12"/>
        <v>608.1169568382611</v>
      </c>
      <c r="S95" s="66">
        <f t="shared" si="12"/>
        <v>609.18062413999996</v>
      </c>
      <c r="T95" s="66">
        <f t="shared" si="12"/>
        <v>743.44952869782628</v>
      </c>
      <c r="U95" s="66">
        <f t="shared" si="12"/>
        <v>990.99024030652117</v>
      </c>
      <c r="V95" s="66">
        <f t="shared" si="12"/>
        <v>628.33597871434722</v>
      </c>
      <c r="W95" s="66">
        <f t="shared" si="12"/>
        <v>620.42153229695623</v>
      </c>
      <c r="X95" s="85">
        <f t="shared" si="12"/>
        <v>659.84946310565147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0.17328002497641484</v>
      </c>
      <c r="G99" s="35">
        <f t="shared" si="13"/>
        <v>0.18796224325651376</v>
      </c>
      <c r="H99" s="35">
        <f t="shared" si="13"/>
        <v>0.20447212023809505</v>
      </c>
      <c r="I99" s="35">
        <f t="shared" si="13"/>
        <v>0.21894509621408145</v>
      </c>
      <c r="J99" s="35">
        <f t="shared" si="13"/>
        <v>0.21723200264896361</v>
      </c>
      <c r="K99" s="35">
        <f t="shared" si="13"/>
        <v>0.28121172098278174</v>
      </c>
      <c r="L99" s="35">
        <f t="shared" si="13"/>
        <v>0.30392949188593776</v>
      </c>
      <c r="M99" s="35">
        <f t="shared" si="13"/>
        <v>0.32220356837620823</v>
      </c>
      <c r="N99" s="35">
        <f t="shared" si="13"/>
        <v>0.30801246738356181</v>
      </c>
      <c r="O99" s="35">
        <f t="shared" si="13"/>
        <v>0.18329493460308405</v>
      </c>
      <c r="P99" s="35">
        <f t="shared" si="13"/>
        <v>0.19657902027769519</v>
      </c>
      <c r="Q99" s="35">
        <f t="shared" si="13"/>
        <v>0.18826358011479205</v>
      </c>
      <c r="R99" s="35">
        <f t="shared" si="13"/>
        <v>0.17974686974946172</v>
      </c>
      <c r="S99" s="35">
        <f t="shared" si="13"/>
        <v>0.17963563025873225</v>
      </c>
      <c r="T99" s="35">
        <f t="shared" si="13"/>
        <v>0.21851984619188583</v>
      </c>
      <c r="U99" s="35">
        <f t="shared" si="13"/>
        <v>0.29018618096344839</v>
      </c>
      <c r="V99" s="35">
        <f t="shared" si="13"/>
        <v>0.18313060371603471</v>
      </c>
      <c r="W99" s="35">
        <f t="shared" si="13"/>
        <v>0.18042120123132829</v>
      </c>
      <c r="X99" s="77">
        <f t="shared" si="13"/>
        <v>0.19199884177592072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0.14768854944061466</v>
      </c>
      <c r="G100" s="35">
        <f t="shared" si="14"/>
        <v>0.15822240506673033</v>
      </c>
      <c r="H100" s="35">
        <f t="shared" si="14"/>
        <v>0.16976077470159778</v>
      </c>
      <c r="I100" s="35">
        <f t="shared" si="14"/>
        <v>0.17961850529125756</v>
      </c>
      <c r="J100" s="35">
        <f t="shared" si="14"/>
        <v>0.17846392649570433</v>
      </c>
      <c r="K100" s="35">
        <f t="shared" si="14"/>
        <v>0.21948887633268924</v>
      </c>
      <c r="L100" s="35">
        <f t="shared" si="14"/>
        <v>0.23308736689922513</v>
      </c>
      <c r="M100" s="35">
        <f t="shared" si="14"/>
        <v>0.24368680896233313</v>
      </c>
      <c r="N100" s="35">
        <f t="shared" si="14"/>
        <v>0.23548129323238337</v>
      </c>
      <c r="O100" s="35">
        <f t="shared" si="14"/>
        <v>0.15490215435137242</v>
      </c>
      <c r="P100" s="35">
        <f t="shared" si="14"/>
        <v>0.16428419431261151</v>
      </c>
      <c r="Q100" s="35">
        <f t="shared" si="14"/>
        <v>0.15843587505779219</v>
      </c>
      <c r="R100" s="35">
        <f t="shared" si="14"/>
        <v>0.15236053967037341</v>
      </c>
      <c r="S100" s="35">
        <f t="shared" si="14"/>
        <v>0.15228060737647636</v>
      </c>
      <c r="T100" s="35">
        <f t="shared" si="14"/>
        <v>0.1793322011740747</v>
      </c>
      <c r="U100" s="35">
        <f t="shared" si="14"/>
        <v>0.22491806627997787</v>
      </c>
      <c r="V100" s="35">
        <f t="shared" si="14"/>
        <v>0.1547847745133539</v>
      </c>
      <c r="W100" s="35">
        <f t="shared" si="14"/>
        <v>0.15284476510852754</v>
      </c>
      <c r="X100" s="77">
        <f t="shared" si="14"/>
        <v>0.16107301034778509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3880.3029510499996</v>
      </c>
      <c r="G102" s="87">
        <f t="shared" si="15"/>
        <v>3846.8663202599996</v>
      </c>
      <c r="H102" s="87">
        <f t="shared" si="15"/>
        <v>3887.55388511</v>
      </c>
      <c r="I102" s="87">
        <f t="shared" si="15"/>
        <v>3919.8455022999997</v>
      </c>
      <c r="J102" s="87">
        <f t="shared" si="15"/>
        <v>3925.2214312399997</v>
      </c>
      <c r="K102" s="87">
        <f t="shared" si="15"/>
        <v>3927.1831759099996</v>
      </c>
      <c r="L102" s="87">
        <f t="shared" si="15"/>
        <v>3926.6501174899995</v>
      </c>
      <c r="M102" s="87">
        <f t="shared" si="15"/>
        <v>3925.9478829999994</v>
      </c>
      <c r="N102" s="87">
        <f t="shared" si="15"/>
        <v>3935.9144580799998</v>
      </c>
      <c r="O102" s="87">
        <f t="shared" si="15"/>
        <v>3949.4317400800001</v>
      </c>
      <c r="P102" s="87">
        <f t="shared" si="15"/>
        <v>3964.3608159399996</v>
      </c>
      <c r="Q102" s="87">
        <f t="shared" si="15"/>
        <v>3976.8865395099997</v>
      </c>
      <c r="R102" s="87">
        <f t="shared" si="15"/>
        <v>3990.6630270599994</v>
      </c>
      <c r="S102" s="87">
        <f t="shared" si="15"/>
        <v>3999.8817592699997</v>
      </c>
      <c r="T102" s="87">
        <f t="shared" si="15"/>
        <v>4012.5368834999995</v>
      </c>
      <c r="U102" s="87">
        <f t="shared" si="15"/>
        <v>4027.2675651499999</v>
      </c>
      <c r="V102" s="87">
        <f t="shared" si="15"/>
        <v>4045.7434249599996</v>
      </c>
      <c r="W102" s="87">
        <f t="shared" si="15"/>
        <v>4054.5505587599996</v>
      </c>
      <c r="X102" s="88">
        <f t="shared" si="15"/>
        <v>4052.2471883299995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78.550912710000375</v>
      </c>
      <c r="G104" s="68">
        <f t="shared" si="16"/>
        <v>126.98754350000036</v>
      </c>
      <c r="H104" s="68">
        <f t="shared" si="16"/>
        <v>121.29997864999996</v>
      </c>
      <c r="I104" s="68">
        <f t="shared" si="16"/>
        <v>129.00836146000029</v>
      </c>
      <c r="J104" s="68">
        <f t="shared" si="16"/>
        <v>123.63243252000029</v>
      </c>
      <c r="K104" s="68">
        <f t="shared" si="16"/>
        <v>336.67068784999992</v>
      </c>
      <c r="L104" s="68">
        <f t="shared" si="16"/>
        <v>412.20374627000001</v>
      </c>
      <c r="M104" s="68">
        <f t="shared" si="16"/>
        <v>472.90598076000015</v>
      </c>
      <c r="N104" s="68">
        <f t="shared" si="16"/>
        <v>427.06287668999948</v>
      </c>
      <c r="O104" s="68">
        <f t="shared" si="16"/>
        <v>11.449198299999807</v>
      </c>
      <c r="P104" s="68">
        <f t="shared" si="16"/>
        <v>56.52012244000025</v>
      </c>
      <c r="Q104" s="68">
        <f t="shared" si="16"/>
        <v>28.994398870000168</v>
      </c>
      <c r="R104" s="68">
        <f t="shared" si="16"/>
        <v>0.63917070000070453</v>
      </c>
      <c r="S104" s="68">
        <f t="shared" si="16"/>
        <v>0.50039467000033255</v>
      </c>
      <c r="T104" s="68">
        <f t="shared" si="16"/>
        <v>133.1186308500005</v>
      </c>
      <c r="U104" s="68">
        <f t="shared" si="16"/>
        <v>378.73794919999955</v>
      </c>
      <c r="V104" s="68">
        <f t="shared" si="16"/>
        <v>13.6737928499997</v>
      </c>
      <c r="W104" s="68">
        <f t="shared" si="16"/>
        <v>4.6105898499999967</v>
      </c>
      <c r="X104" s="89">
        <f t="shared" si="16"/>
        <v>44.33896027999981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7B41-C21E-4796-9B63-F0E900C6B0C8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352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0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32.827617029999999</v>
      </c>
      <c r="M51" s="38">
        <f t="shared" si="5"/>
        <v>107.82761703</v>
      </c>
      <c r="N51" s="38">
        <f t="shared" si="5"/>
        <v>122.82761703</v>
      </c>
      <c r="O51" s="38">
        <f t="shared" si="5"/>
        <v>137.82761703</v>
      </c>
      <c r="P51" s="38">
        <f t="shared" si="5"/>
        <v>212.82761703</v>
      </c>
      <c r="Q51" s="38">
        <f t="shared" si="5"/>
        <v>212.82761703</v>
      </c>
      <c r="R51" s="38">
        <f t="shared" si="5"/>
        <v>212.82761703</v>
      </c>
      <c r="S51" s="38">
        <f t="shared" si="5"/>
        <v>257.82761703</v>
      </c>
      <c r="T51" s="38">
        <f t="shared" si="5"/>
        <v>257.82761703</v>
      </c>
      <c r="U51" s="38">
        <f t="shared" si="5"/>
        <v>257.82761703</v>
      </c>
      <c r="V51" s="38">
        <f t="shared" si="5"/>
        <v>257.82761703</v>
      </c>
      <c r="W51" s="38">
        <f t="shared" si="5"/>
        <v>332.82761703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3997.23102703</v>
      </c>
      <c r="M53" s="41">
        <f t="shared" si="6"/>
        <v>4072.23102703</v>
      </c>
      <c r="N53" s="41">
        <f t="shared" si="6"/>
        <v>4087.23102703</v>
      </c>
      <c r="O53" s="41">
        <f t="shared" si="6"/>
        <v>3723.23102703</v>
      </c>
      <c r="P53" s="41">
        <f t="shared" si="6"/>
        <v>3798.23102703</v>
      </c>
      <c r="Q53" s="41">
        <f t="shared" si="6"/>
        <v>3798.23102703</v>
      </c>
      <c r="R53" s="41">
        <f t="shared" si="6"/>
        <v>3798.23102703</v>
      </c>
      <c r="S53" s="41">
        <f t="shared" si="6"/>
        <v>3843.23102703</v>
      </c>
      <c r="T53" s="41">
        <f t="shared" si="6"/>
        <v>4103.5810270299999</v>
      </c>
      <c r="U53" s="41">
        <f t="shared" si="6"/>
        <v>4363.9310270299993</v>
      </c>
      <c r="V53" s="41">
        <f t="shared" si="6"/>
        <v>3798.48102703</v>
      </c>
      <c r="W53" s="41">
        <f t="shared" si="6"/>
        <v>3873.48102703</v>
      </c>
      <c r="X53" s="79">
        <f t="shared" si="6"/>
        <v>3910.98102703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0</v>
      </c>
      <c r="N79" s="27">
        <f>SUMIF(data!$B:$B,$E$1&amp;"_"&amp;$A79&amp;"_Firm Capacity",data!U:U)</f>
        <v>-15</v>
      </c>
      <c r="O79" s="27">
        <f>SUMIF(data!$B:$B,$E$1&amp;"_"&amp;$A79&amp;"_Firm Capacity",data!V:V)</f>
        <v>-30</v>
      </c>
      <c r="P79" s="27">
        <f>SUMIF(data!$B:$B,$E$1&amp;"_"&amp;$A79&amp;"_Firm Capacity",data!W:W)</f>
        <v>-45</v>
      </c>
      <c r="Q79" s="27">
        <f>SUMIF(data!$B:$B,$E$1&amp;"_"&amp;$A79&amp;"_Firm Capacity",data!X:X)</f>
        <v>-60</v>
      </c>
      <c r="R79" s="27">
        <f>SUMIF(data!$B:$B,$E$1&amp;"_"&amp;$A79&amp;"_Firm Capacity",data!Y:Y)</f>
        <v>-60</v>
      </c>
      <c r="S79" s="27">
        <f>SUMIF(data!$B:$B,$E$1&amp;"_"&amp;$A79&amp;"_Firm Capacity",data!Z:Z)</f>
        <v>-60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-86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0</v>
      </c>
      <c r="N80" s="29">
        <f t="shared" si="8"/>
        <v>-15</v>
      </c>
      <c r="O80" s="29">
        <f t="shared" si="8"/>
        <v>-30</v>
      </c>
      <c r="P80" s="29">
        <f t="shared" si="8"/>
        <v>-45</v>
      </c>
      <c r="Q80" s="29">
        <f t="shared" si="8"/>
        <v>-60</v>
      </c>
      <c r="R80" s="29">
        <f t="shared" si="8"/>
        <v>-60</v>
      </c>
      <c r="S80" s="29">
        <f t="shared" si="8"/>
        <v>-60</v>
      </c>
      <c r="T80" s="29">
        <f t="shared" si="8"/>
        <v>-100</v>
      </c>
      <c r="U80" s="29">
        <f t="shared" si="8"/>
        <v>-100</v>
      </c>
      <c r="V80" s="29">
        <f t="shared" si="8"/>
        <v>-86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266.62283672999996</v>
      </c>
      <c r="N82" s="56">
        <f t="shared" si="9"/>
        <v>215.74630774000002</v>
      </c>
      <c r="O82" s="56">
        <f t="shared" si="9"/>
        <v>177.64991135</v>
      </c>
      <c r="P82" s="56">
        <f t="shared" si="9"/>
        <v>162.64991135</v>
      </c>
      <c r="Q82" s="56">
        <f t="shared" si="9"/>
        <v>147.64991135</v>
      </c>
      <c r="R82" s="56">
        <f t="shared" si="9"/>
        <v>70.071170730000006</v>
      </c>
      <c r="S82" s="56">
        <f t="shared" si="9"/>
        <v>47.151126910000002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-38.063809220000003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4263.8538637599995</v>
      </c>
      <c r="M84" s="58">
        <f t="shared" si="10"/>
        <v>4338.8538637599995</v>
      </c>
      <c r="N84" s="58">
        <f t="shared" si="10"/>
        <v>4302.9773347700002</v>
      </c>
      <c r="O84" s="58">
        <f t="shared" si="10"/>
        <v>3900.8809383799999</v>
      </c>
      <c r="P84" s="58">
        <f t="shared" si="10"/>
        <v>3960.8809383799999</v>
      </c>
      <c r="Q84" s="58">
        <f t="shared" si="10"/>
        <v>3945.8809383799999</v>
      </c>
      <c r="R84" s="58">
        <f t="shared" si="10"/>
        <v>3868.3021977600001</v>
      </c>
      <c r="S84" s="58">
        <f t="shared" si="10"/>
        <v>3890.3821539400001</v>
      </c>
      <c r="T84" s="58">
        <f t="shared" si="10"/>
        <v>4070.65551435</v>
      </c>
      <c r="U84" s="58">
        <f t="shared" si="10"/>
        <v>4331.0055143499994</v>
      </c>
      <c r="V84" s="58">
        <f t="shared" si="10"/>
        <v>3760.4172178099998</v>
      </c>
      <c r="W84" s="58">
        <f t="shared" si="10"/>
        <v>3806.1611486100001</v>
      </c>
      <c r="X84" s="82">
        <f t="shared" si="10"/>
        <v>3843.6611486100001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46.427190330434783</v>
      </c>
      <c r="G92" s="26">
        <f>SUMIF(data!$B:$B,$E$1&amp;"_"&amp;$A92&amp;"_Firm Capacity",data!N:N)/1.15</f>
        <v>107.24150991304347</v>
      </c>
      <c r="H92" s="26">
        <f>SUMIF(data!$B:$B,$E$1&amp;"_"&amp;$A92&amp;"_Firm Capacity",data!O:O)/1.15</f>
        <v>153.59548882608698</v>
      </c>
      <c r="I92" s="26">
        <f>SUMIF(data!$B:$B,$E$1&amp;"_"&amp;$A92&amp;"_Firm Capacity",data!P:P)/1.15</f>
        <v>193.0992089826087</v>
      </c>
      <c r="J92" s="26">
        <f>SUMIF(data!$B:$B,$E$1&amp;"_"&amp;$A92&amp;"_Firm Capacity",data!Q:Q)/1.15</f>
        <v>236.20722570434782</v>
      </c>
      <c r="K92" s="26">
        <f>SUMIF(data!$B:$B,$E$1&amp;"_"&amp;$A92&amp;"_Firm Capacity",data!R:R)/1.15</f>
        <v>258.33838575652175</v>
      </c>
      <c r="L92" s="26">
        <f>SUMIF(data!$B:$B,$E$1&amp;"_"&amp;$A92&amp;"_Firm Capacity",data!S:S)/1.15</f>
        <v>289.65967106086958</v>
      </c>
      <c r="M92" s="26">
        <f>SUMIF(data!$B:$B,$E$1&amp;"_"&amp;$A92&amp;"_Firm Capacity",data!T:T)/1.15</f>
        <v>316.47446126086959</v>
      </c>
      <c r="N92" s="26">
        <f>SUMIF(data!$B:$B,$E$1&amp;"_"&amp;$A92&amp;"_Firm Capacity",data!U:U)/1.15</f>
        <v>334.49982981739134</v>
      </c>
      <c r="O92" s="26">
        <f>SUMIF(data!$B:$B,$E$1&amp;"_"&amp;$A92&amp;"_Firm Capacity",data!V:V)/1.15</f>
        <v>352.19105147826087</v>
      </c>
      <c r="P92" s="26">
        <f>SUMIF(data!$B:$B,$E$1&amp;"_"&amp;$A92&amp;"_Firm Capacity",data!W:W)/1.15</f>
        <v>369.5133382956522</v>
      </c>
      <c r="Q92" s="26">
        <f>SUMIF(data!$B:$B,$E$1&amp;"_"&amp;$A92&amp;"_Firm Capacity",data!X:X)/1.15</f>
        <v>386.04163245217399</v>
      </c>
      <c r="R92" s="26">
        <f>SUMIF(data!$B:$B,$E$1&amp;"_"&amp;$A92&amp;"_Firm Capacity",data!Y:Y)/1.15</f>
        <v>399.21686219130441</v>
      </c>
      <c r="S92" s="26">
        <f>SUMIF(data!$B:$B,$E$1&amp;"_"&amp;$A92&amp;"_Firm Capacity",data!Z:Z)/1.15</f>
        <v>410.36392794782608</v>
      </c>
      <c r="T92" s="26">
        <f>SUMIF(data!$B:$B,$E$1&amp;"_"&amp;$A92&amp;"_Firm Capacity",data!AA:AA)/1.15</f>
        <v>420.75037396521742</v>
      </c>
      <c r="U92" s="26">
        <f>SUMIF(data!$B:$B,$E$1&amp;"_"&amp;$A92&amp;"_Firm Capacity",data!AB:AB)/1.15</f>
        <v>433.07412116521738</v>
      </c>
      <c r="V92" s="26">
        <f>SUMIF(data!$B:$B,$E$1&amp;"_"&amp;$A92&amp;"_Firm Capacity",data!AC:AC)/1.15</f>
        <v>448.19693160869565</v>
      </c>
      <c r="W92" s="26">
        <f>SUMIF(data!$B:$B,$E$1&amp;"_"&amp;$A92&amp;"_Firm Capacity",data!AD:AD)/1.15</f>
        <v>463.30673221739136</v>
      </c>
      <c r="X92" s="39">
        <f>SUMIF(data!$B:$B,$E$1&amp;"_"&amp;$A92&amp;"_Firm Capacity",data!AE:AE)/1.15</f>
        <v>477.15870492173929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3355.6690632869563</v>
      </c>
      <c r="G93" s="66">
        <f t="shared" si="11"/>
        <v>3294.8072387130433</v>
      </c>
      <c r="H93" s="66">
        <f t="shared" si="11"/>
        <v>3256.2735114608695</v>
      </c>
      <c r="I93" s="66">
        <f t="shared" si="11"/>
        <v>3223.6087720434784</v>
      </c>
      <c r="J93" s="66">
        <f t="shared" si="11"/>
        <v>3197.5076435043479</v>
      </c>
      <c r="K93" s="66">
        <f t="shared" si="11"/>
        <v>3187.4118216521738</v>
      </c>
      <c r="L93" s="66">
        <f t="shared" si="11"/>
        <v>3165.129981547826</v>
      </c>
      <c r="M93" s="66">
        <f t="shared" si="11"/>
        <v>3146.3122159652175</v>
      </c>
      <c r="N93" s="66">
        <f t="shared" si="11"/>
        <v>3145.2202460173912</v>
      </c>
      <c r="O93" s="66">
        <f t="shared" si="11"/>
        <v>3147.6034538869567</v>
      </c>
      <c r="P93" s="66">
        <f t="shared" si="11"/>
        <v>3150.1564396869567</v>
      </c>
      <c r="Q93" s="66">
        <f t="shared" si="11"/>
        <v>3151.6260961043477</v>
      </c>
      <c r="R93" s="66">
        <f t="shared" si="11"/>
        <v>3157.3932186347824</v>
      </c>
      <c r="S93" s="66">
        <f t="shared" si="11"/>
        <v>3161.2572701391305</v>
      </c>
      <c r="T93" s="66">
        <f t="shared" si="11"/>
        <v>3168.8539445478259</v>
      </c>
      <c r="U93" s="66">
        <f t="shared" si="11"/>
        <v>3175.5043951826087</v>
      </c>
      <c r="V93" s="66">
        <f t="shared" si="11"/>
        <v>3182.3417938173911</v>
      </c>
      <c r="W93" s="66">
        <f t="shared" si="11"/>
        <v>3180.3352253130433</v>
      </c>
      <c r="X93" s="85">
        <f t="shared" si="11"/>
        <v>3169.4111988347822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603.18480047304365</v>
      </c>
      <c r="G95" s="66">
        <f t="shared" si="12"/>
        <v>679.04662504695671</v>
      </c>
      <c r="H95" s="66">
        <f t="shared" si="12"/>
        <v>752.58035229913048</v>
      </c>
      <c r="I95" s="66">
        <f t="shared" si="12"/>
        <v>825.24509171652153</v>
      </c>
      <c r="J95" s="66">
        <f t="shared" si="12"/>
        <v>851.34622025565204</v>
      </c>
      <c r="K95" s="66">
        <f t="shared" si="12"/>
        <v>1076.4420421078257</v>
      </c>
      <c r="L95" s="66">
        <f t="shared" si="12"/>
        <v>1098.7238822121735</v>
      </c>
      <c r="M95" s="66">
        <f t="shared" si="12"/>
        <v>1192.541647794782</v>
      </c>
      <c r="N95" s="66">
        <f t="shared" si="12"/>
        <v>1157.757088752609</v>
      </c>
      <c r="O95" s="66">
        <f t="shared" si="12"/>
        <v>753.27748449304318</v>
      </c>
      <c r="P95" s="66">
        <f t="shared" si="12"/>
        <v>810.72449869304319</v>
      </c>
      <c r="Q95" s="66">
        <f t="shared" si="12"/>
        <v>794.25484227565221</v>
      </c>
      <c r="R95" s="66">
        <f t="shared" si="12"/>
        <v>710.90897912521768</v>
      </c>
      <c r="S95" s="66">
        <f t="shared" si="12"/>
        <v>729.12488380086961</v>
      </c>
      <c r="T95" s="66">
        <f t="shared" si="12"/>
        <v>901.80156980217407</v>
      </c>
      <c r="U95" s="66">
        <f t="shared" si="12"/>
        <v>1155.5011191673907</v>
      </c>
      <c r="V95" s="66">
        <f t="shared" si="12"/>
        <v>578.07542399260865</v>
      </c>
      <c r="W95" s="66">
        <f t="shared" si="12"/>
        <v>625.82592329695672</v>
      </c>
      <c r="X95" s="85">
        <f t="shared" si="12"/>
        <v>674.24994977521783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0.17975097934186932</v>
      </c>
      <c r="G99" s="35">
        <f t="shared" si="13"/>
        <v>0.20609600982672158</v>
      </c>
      <c r="H99" s="35">
        <f t="shared" si="13"/>
        <v>0.2311170574739278</v>
      </c>
      <c r="I99" s="35">
        <f t="shared" si="13"/>
        <v>0.25600038654609758</v>
      </c>
      <c r="J99" s="35">
        <f t="shared" si="13"/>
        <v>0.26625306806854376</v>
      </c>
      <c r="K99" s="35">
        <f t="shared" si="13"/>
        <v>0.33771664985224881</v>
      </c>
      <c r="L99" s="35">
        <f t="shared" si="13"/>
        <v>0.34713388979838061</v>
      </c>
      <c r="M99" s="35">
        <f t="shared" si="13"/>
        <v>0.3790283881375508</v>
      </c>
      <c r="N99" s="35">
        <f t="shared" si="13"/>
        <v>0.3681004820627774</v>
      </c>
      <c r="O99" s="35">
        <f t="shared" si="13"/>
        <v>0.23931778431708903</v>
      </c>
      <c r="P99" s="35">
        <f t="shared" si="13"/>
        <v>0.25736007535346661</v>
      </c>
      <c r="Q99" s="35">
        <f t="shared" si="13"/>
        <v>0.25201429930327468</v>
      </c>
      <c r="R99" s="35">
        <f t="shared" si="13"/>
        <v>0.22515693481871918</v>
      </c>
      <c r="S99" s="35">
        <f t="shared" si="13"/>
        <v>0.23064395634233845</v>
      </c>
      <c r="T99" s="35">
        <f t="shared" si="13"/>
        <v>0.28458287620159001</v>
      </c>
      <c r="U99" s="35">
        <f t="shared" si="13"/>
        <v>0.3638795527791871</v>
      </c>
      <c r="V99" s="35">
        <f t="shared" si="13"/>
        <v>0.18165095437444384</v>
      </c>
      <c r="W99" s="35">
        <f t="shared" si="13"/>
        <v>0.1967798609139878</v>
      </c>
      <c r="X99" s="77">
        <f t="shared" si="13"/>
        <v>0.21273665910661968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0.15236349237204652</v>
      </c>
      <c r="G100" s="35">
        <f t="shared" si="14"/>
        <v>0.1708786101168937</v>
      </c>
      <c r="H100" s="35">
        <f t="shared" si="14"/>
        <v>0.18772955509864042</v>
      </c>
      <c r="I100" s="35">
        <f t="shared" si="14"/>
        <v>0.20382190108243403</v>
      </c>
      <c r="J100" s="35">
        <f t="shared" si="14"/>
        <v>0.21026844852954082</v>
      </c>
      <c r="K100" s="35">
        <f t="shared" si="14"/>
        <v>0.2524575364218945</v>
      </c>
      <c r="L100" s="35">
        <f t="shared" si="14"/>
        <v>0.25768328777649158</v>
      </c>
      <c r="M100" s="35">
        <f t="shared" si="14"/>
        <v>0.2748517662130569</v>
      </c>
      <c r="N100" s="35">
        <f t="shared" si="14"/>
        <v>0.26905953684612949</v>
      </c>
      <c r="O100" s="35">
        <f t="shared" si="14"/>
        <v>0.19310445419692107</v>
      </c>
      <c r="P100" s="35">
        <f t="shared" si="14"/>
        <v>0.20468287517489214</v>
      </c>
      <c r="Q100" s="35">
        <f t="shared" si="14"/>
        <v>0.20128707750663591</v>
      </c>
      <c r="R100" s="35">
        <f t="shared" si="14"/>
        <v>0.18377803562939846</v>
      </c>
      <c r="S100" s="35">
        <f t="shared" si="14"/>
        <v>0.18741729088553563</v>
      </c>
      <c r="T100" s="35">
        <f t="shared" si="14"/>
        <v>0.22153718648584128</v>
      </c>
      <c r="U100" s="35">
        <f t="shared" si="14"/>
        <v>0.26679742506419069</v>
      </c>
      <c r="V100" s="35">
        <f t="shared" si="14"/>
        <v>0.15372640601014734</v>
      </c>
      <c r="W100" s="35">
        <f t="shared" si="14"/>
        <v>0.16442444207216678</v>
      </c>
      <c r="X100" s="77">
        <f t="shared" si="14"/>
        <v>0.17541867602430297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3859.0194227799993</v>
      </c>
      <c r="G102" s="87">
        <f t="shared" si="15"/>
        <v>3789.0283245199994</v>
      </c>
      <c r="H102" s="87">
        <f t="shared" si="15"/>
        <v>3804.7145381799996</v>
      </c>
      <c r="I102" s="87">
        <f t="shared" si="15"/>
        <v>3807.1500878500001</v>
      </c>
      <c r="J102" s="87">
        <f t="shared" si="15"/>
        <v>3777.13379003</v>
      </c>
      <c r="K102" s="87">
        <f t="shared" si="15"/>
        <v>3765.5235948999994</v>
      </c>
      <c r="L102" s="87">
        <f t="shared" si="15"/>
        <v>3739.8994787799998</v>
      </c>
      <c r="M102" s="87">
        <f t="shared" si="15"/>
        <v>3718.2590483599997</v>
      </c>
      <c r="N102" s="87">
        <f t="shared" si="15"/>
        <v>3717.0032829199995</v>
      </c>
      <c r="O102" s="87">
        <f t="shared" si="15"/>
        <v>3719.7439719700001</v>
      </c>
      <c r="P102" s="87">
        <f t="shared" si="15"/>
        <v>3722.67990564</v>
      </c>
      <c r="Q102" s="87">
        <f t="shared" si="15"/>
        <v>3724.3700105199996</v>
      </c>
      <c r="R102" s="87">
        <f t="shared" si="15"/>
        <v>3731.0022014299993</v>
      </c>
      <c r="S102" s="87">
        <f t="shared" si="15"/>
        <v>3735.4458606599997</v>
      </c>
      <c r="T102" s="87">
        <f t="shared" si="15"/>
        <v>3744.1820362299995</v>
      </c>
      <c r="U102" s="87">
        <f t="shared" si="15"/>
        <v>3751.8300544599997</v>
      </c>
      <c r="V102" s="87">
        <f t="shared" si="15"/>
        <v>3759.6930628899995</v>
      </c>
      <c r="W102" s="87">
        <f t="shared" si="15"/>
        <v>3757.3855091099995</v>
      </c>
      <c r="X102" s="88">
        <f t="shared" si="15"/>
        <v>3744.8228786599993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99.834440980000636</v>
      </c>
      <c r="G104" s="68">
        <f t="shared" si="16"/>
        <v>184.82553924000058</v>
      </c>
      <c r="H104" s="68">
        <f t="shared" si="16"/>
        <v>204.13932558000033</v>
      </c>
      <c r="I104" s="68">
        <f t="shared" si="16"/>
        <v>241.70377590999988</v>
      </c>
      <c r="J104" s="68">
        <f t="shared" si="16"/>
        <v>271.72007372999997</v>
      </c>
      <c r="K104" s="68">
        <f t="shared" si="16"/>
        <v>498.33026886000016</v>
      </c>
      <c r="L104" s="68">
        <f t="shared" si="16"/>
        <v>523.95438497999976</v>
      </c>
      <c r="M104" s="68">
        <f t="shared" si="16"/>
        <v>620.59481539999979</v>
      </c>
      <c r="N104" s="68">
        <f t="shared" si="16"/>
        <v>585.97405185000071</v>
      </c>
      <c r="O104" s="68">
        <f t="shared" si="16"/>
        <v>181.13696640999979</v>
      </c>
      <c r="P104" s="68">
        <f t="shared" si="16"/>
        <v>238.20103273999985</v>
      </c>
      <c r="Q104" s="68">
        <f t="shared" si="16"/>
        <v>221.51092786000027</v>
      </c>
      <c r="R104" s="68">
        <f t="shared" si="16"/>
        <v>137.29999633000079</v>
      </c>
      <c r="S104" s="68">
        <f t="shared" si="16"/>
        <v>154.93629328000043</v>
      </c>
      <c r="T104" s="68">
        <f t="shared" si="16"/>
        <v>326.47347812000044</v>
      </c>
      <c r="U104" s="68">
        <f t="shared" si="16"/>
        <v>579.17545988999973</v>
      </c>
      <c r="V104" s="68">
        <f t="shared" si="16"/>
        <v>0.72415492000027371</v>
      </c>
      <c r="W104" s="68">
        <f t="shared" si="16"/>
        <v>48.77563950000058</v>
      </c>
      <c r="X104" s="89">
        <f t="shared" si="16"/>
        <v>98.838269950000722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2F786-775A-4753-A7B1-D448B14CD8F2}">
  <dimension ref="A1:Z109"/>
  <sheetViews>
    <sheetView topLeftCell="C70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353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0</v>
      </c>
      <c r="U18" s="27">
        <f>SUMIF(data!$B:$B,$E$1&amp;"_"&amp;$A18&amp;"_Firm Capacity",data!AB:AB)</f>
        <v>260.35000000000002</v>
      </c>
      <c r="V18" s="27">
        <f>SUMIF(data!$B:$B,$E$1&amp;"_"&amp;$A18&amp;"_Firm Capacity",data!AC:AC)</f>
        <v>520.70000000000005</v>
      </c>
      <c r="W18" s="27">
        <f>SUMIF(data!$B:$B,$E$1&amp;"_"&amp;$A18&amp;"_Firm Capacity",data!AD:AD)</f>
        <v>520.70000000000005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234.7</v>
      </c>
      <c r="U19" s="29">
        <f t="shared" si="1"/>
        <v>495.05</v>
      </c>
      <c r="V19" s="29">
        <f t="shared" si="1"/>
        <v>755.40000000000009</v>
      </c>
      <c r="W19" s="29">
        <f t="shared" si="1"/>
        <v>755.40000000000009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75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212.82761703</v>
      </c>
      <c r="P51" s="38">
        <f t="shared" si="5"/>
        <v>287.82761703</v>
      </c>
      <c r="Q51" s="38">
        <f t="shared" si="5"/>
        <v>287.82761703</v>
      </c>
      <c r="R51" s="38">
        <f t="shared" si="5"/>
        <v>287.82761703</v>
      </c>
      <c r="S51" s="38">
        <f t="shared" si="5"/>
        <v>332.82761703</v>
      </c>
      <c r="T51" s="38">
        <f t="shared" si="5"/>
        <v>332.82761703</v>
      </c>
      <c r="U51" s="38">
        <f t="shared" si="5"/>
        <v>332.82761703</v>
      </c>
      <c r="V51" s="38">
        <f t="shared" si="5"/>
        <v>332.82761703</v>
      </c>
      <c r="W51" s="38">
        <f t="shared" si="5"/>
        <v>347.82761703</v>
      </c>
      <c r="X51" s="78">
        <f t="shared" si="5"/>
        <v>347.75261703000001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4147.2310270299995</v>
      </c>
      <c r="N53" s="41">
        <f t="shared" si="6"/>
        <v>4162.2310270299995</v>
      </c>
      <c r="O53" s="41">
        <f t="shared" si="6"/>
        <v>3798.23102703</v>
      </c>
      <c r="P53" s="41">
        <f t="shared" si="6"/>
        <v>3873.23102703</v>
      </c>
      <c r="Q53" s="41">
        <f t="shared" si="6"/>
        <v>3873.23102703</v>
      </c>
      <c r="R53" s="41">
        <f t="shared" si="6"/>
        <v>3873.23102703</v>
      </c>
      <c r="S53" s="41">
        <f t="shared" si="6"/>
        <v>3918.23102703</v>
      </c>
      <c r="T53" s="41">
        <f t="shared" si="6"/>
        <v>3918.23102703</v>
      </c>
      <c r="U53" s="41">
        <f t="shared" si="6"/>
        <v>4178.5810270299999</v>
      </c>
      <c r="V53" s="41">
        <f t="shared" si="6"/>
        <v>3613.13102703</v>
      </c>
      <c r="W53" s="41">
        <f t="shared" si="6"/>
        <v>3628.13102703</v>
      </c>
      <c r="X53" s="79">
        <f t="shared" si="6"/>
        <v>3888.4060270299997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-75</v>
      </c>
      <c r="S79" s="27">
        <f>SUMIF(data!$B:$B,$E$1&amp;"_"&amp;$A79&amp;"_Firm Capacity",data!Z:Z)</f>
        <v>-75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-4</v>
      </c>
      <c r="W79" s="27">
        <f>SUMIF(data!$B:$B,$E$1&amp;"_"&amp;$A79&amp;"_Firm Capacity",data!AD:AD)</f>
        <v>-8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-60</v>
      </c>
      <c r="Q80" s="29">
        <f t="shared" si="8"/>
        <v>-75</v>
      </c>
      <c r="R80" s="29">
        <f t="shared" si="8"/>
        <v>-75</v>
      </c>
      <c r="S80" s="29">
        <f t="shared" si="8"/>
        <v>-75</v>
      </c>
      <c r="T80" s="29">
        <f t="shared" si="8"/>
        <v>-100</v>
      </c>
      <c r="U80" s="29">
        <f t="shared" si="8"/>
        <v>-100</v>
      </c>
      <c r="V80" s="29">
        <f t="shared" si="8"/>
        <v>-4</v>
      </c>
      <c r="W80" s="29">
        <f t="shared" si="8"/>
        <v>-8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55.071170730000006</v>
      </c>
      <c r="S82" s="56">
        <f t="shared" si="9"/>
        <v>32.151126910000002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43.936190779999997</v>
      </c>
      <c r="W82" s="56">
        <f t="shared" si="9"/>
        <v>24.680121579999998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3960.8809383799999</v>
      </c>
      <c r="P84" s="58">
        <f t="shared" si="10"/>
        <v>4020.8809383799999</v>
      </c>
      <c r="Q84" s="58">
        <f t="shared" si="10"/>
        <v>4005.8809383799999</v>
      </c>
      <c r="R84" s="58">
        <f t="shared" si="10"/>
        <v>3928.3021977600001</v>
      </c>
      <c r="S84" s="58">
        <f t="shared" si="10"/>
        <v>3950.3821539400001</v>
      </c>
      <c r="T84" s="58">
        <f t="shared" si="10"/>
        <v>3885.3055143500001</v>
      </c>
      <c r="U84" s="58">
        <f t="shared" si="10"/>
        <v>4145.65551435</v>
      </c>
      <c r="V84" s="58">
        <f t="shared" si="10"/>
        <v>3657.0672178099999</v>
      </c>
      <c r="W84" s="58">
        <f t="shared" si="10"/>
        <v>3652.8111486100001</v>
      </c>
      <c r="X84" s="82">
        <f t="shared" si="10"/>
        <v>3821.0861486099998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55.497884486956522</v>
      </c>
      <c r="G92" s="26">
        <f>SUMIF(data!$B:$B,$E$1&amp;"_"&amp;$A92&amp;"_Firm Capacity",data!N:N)/1.15</f>
        <v>125.36637084347826</v>
      </c>
      <c r="H92" s="26">
        <f>SUMIF(data!$B:$B,$E$1&amp;"_"&amp;$A92&amp;"_Firm Capacity",data!O:O)/1.15</f>
        <v>179.52125813913048</v>
      </c>
      <c r="I92" s="26">
        <f>SUMIF(data!$B:$B,$E$1&amp;"_"&amp;$A92&amp;"_Firm Capacity",data!P:P)/1.15</f>
        <v>224.9946862608696</v>
      </c>
      <c r="J92" s="26">
        <f>SUMIF(data!$B:$B,$E$1&amp;"_"&amp;$A92&amp;"_Firm Capacity",data!Q:Q)/1.15</f>
        <v>273.76925735652173</v>
      </c>
      <c r="K92" s="26">
        <f>SUMIF(data!$B:$B,$E$1&amp;"_"&amp;$A92&amp;"_Firm Capacity",data!R:R)/1.15</f>
        <v>301.3526425739131</v>
      </c>
      <c r="L92" s="26">
        <f>SUMIF(data!$B:$B,$E$1&amp;"_"&amp;$A92&amp;"_Firm Capacity",data!S:S)/1.15</f>
        <v>338.3684159565218</v>
      </c>
      <c r="M92" s="26">
        <f>SUMIF(data!$B:$B,$E$1&amp;"_"&amp;$A92&amp;"_Firm Capacity",data!T:T)/1.15</f>
        <v>370.6816588086956</v>
      </c>
      <c r="N92" s="26">
        <f>SUMIF(data!$B:$B,$E$1&amp;"_"&amp;$A92&amp;"_Firm Capacity",data!U:U)/1.15</f>
        <v>393.98077540869571</v>
      </c>
      <c r="O92" s="26">
        <f>SUMIF(data!$B:$B,$E$1&amp;"_"&amp;$A92&amp;"_Firm Capacity",data!V:V)/1.15</f>
        <v>416.79399226086957</v>
      </c>
      <c r="P92" s="26">
        <f>SUMIF(data!$B:$B,$E$1&amp;"_"&amp;$A92&amp;"_Firm Capacity",data!W:W)/1.15</f>
        <v>438.53351307826091</v>
      </c>
      <c r="Q92" s="26">
        <f>SUMIF(data!$B:$B,$E$1&amp;"_"&amp;$A92&amp;"_Firm Capacity",data!X:X)/1.15</f>
        <v>459.4183254956522</v>
      </c>
      <c r="R92" s="26">
        <f>SUMIF(data!$B:$B,$E$1&amp;"_"&amp;$A92&amp;"_Firm Capacity",data!Y:Y)/1.15</f>
        <v>476.71578871304354</v>
      </c>
      <c r="S92" s="26">
        <f>SUMIF(data!$B:$B,$E$1&amp;"_"&amp;$A92&amp;"_Firm Capacity",data!Z:Z)/1.15</f>
        <v>491.76555925217394</v>
      </c>
      <c r="T92" s="26">
        <f>SUMIF(data!$B:$B,$E$1&amp;"_"&amp;$A92&amp;"_Firm Capacity",data!AA:AA)/1.15</f>
        <v>505.88919092173916</v>
      </c>
      <c r="U92" s="26">
        <f>SUMIF(data!$B:$B,$E$1&amp;"_"&amp;$A92&amp;"_Firm Capacity",data!AB:AB)/1.15</f>
        <v>520.6098582956522</v>
      </c>
      <c r="V92" s="26">
        <f>SUMIF(data!$B:$B,$E$1&amp;"_"&amp;$A92&amp;"_Firm Capacity",data!AC:AC)/1.15</f>
        <v>537.68388578260874</v>
      </c>
      <c r="W92" s="26">
        <f>SUMIF(data!$B:$B,$E$1&amp;"_"&amp;$A92&amp;"_Firm Capacity",data!AD:AD)/1.15</f>
        <v>554.46728986956532</v>
      </c>
      <c r="X92" s="39">
        <f>SUMIF(data!$B:$B,$E$1&amp;"_"&amp;$A92&amp;"_Firm Capacity",data!AE:AE)/1.15</f>
        <v>569.49130335652183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3346.5983691304345</v>
      </c>
      <c r="G93" s="66">
        <f t="shared" si="11"/>
        <v>3276.6823777826085</v>
      </c>
      <c r="H93" s="66">
        <f t="shared" si="11"/>
        <v>3230.347742147826</v>
      </c>
      <c r="I93" s="66">
        <f t="shared" si="11"/>
        <v>3191.7132947652171</v>
      </c>
      <c r="J93" s="66">
        <f t="shared" si="11"/>
        <v>3159.9456118521739</v>
      </c>
      <c r="K93" s="66">
        <f t="shared" si="11"/>
        <v>3144.3975648347823</v>
      </c>
      <c r="L93" s="66">
        <f t="shared" si="11"/>
        <v>3116.4212366521738</v>
      </c>
      <c r="M93" s="66">
        <f t="shared" si="11"/>
        <v>3092.1050184173914</v>
      </c>
      <c r="N93" s="66">
        <f t="shared" si="11"/>
        <v>3085.7393004260871</v>
      </c>
      <c r="O93" s="66">
        <f t="shared" si="11"/>
        <v>3083.0005131043476</v>
      </c>
      <c r="P93" s="66">
        <f t="shared" si="11"/>
        <v>3081.1362649043476</v>
      </c>
      <c r="Q93" s="66">
        <f t="shared" si="11"/>
        <v>3078.2494030608696</v>
      </c>
      <c r="R93" s="66">
        <f t="shared" si="11"/>
        <v>3079.8942921130433</v>
      </c>
      <c r="S93" s="66">
        <f t="shared" si="11"/>
        <v>3079.8556388347824</v>
      </c>
      <c r="T93" s="66">
        <f t="shared" si="11"/>
        <v>3083.7151275913043</v>
      </c>
      <c r="U93" s="66">
        <f t="shared" si="11"/>
        <v>3087.9686580521739</v>
      </c>
      <c r="V93" s="66">
        <f t="shared" si="11"/>
        <v>3092.854839643478</v>
      </c>
      <c r="W93" s="66">
        <f t="shared" si="11"/>
        <v>3089.1746676608695</v>
      </c>
      <c r="X93" s="85">
        <f t="shared" si="11"/>
        <v>3077.0786004000001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612.25549462956542</v>
      </c>
      <c r="G95" s="66">
        <f t="shared" si="12"/>
        <v>697.17148597739151</v>
      </c>
      <c r="H95" s="66">
        <f t="shared" si="12"/>
        <v>778.50612161217396</v>
      </c>
      <c r="I95" s="66">
        <f t="shared" si="12"/>
        <v>857.14056899478283</v>
      </c>
      <c r="J95" s="66">
        <f t="shared" si="12"/>
        <v>888.90825190782607</v>
      </c>
      <c r="K95" s="66">
        <f t="shared" si="12"/>
        <v>1119.4562989252172</v>
      </c>
      <c r="L95" s="66">
        <f t="shared" si="12"/>
        <v>1222.4326271078257</v>
      </c>
      <c r="M95" s="66">
        <f t="shared" si="12"/>
        <v>1306.7488453426081</v>
      </c>
      <c r="N95" s="66">
        <f t="shared" si="12"/>
        <v>1277.2380343439122</v>
      </c>
      <c r="O95" s="66">
        <f t="shared" si="12"/>
        <v>877.88042527565221</v>
      </c>
      <c r="P95" s="66">
        <f t="shared" si="12"/>
        <v>939.74467347565223</v>
      </c>
      <c r="Q95" s="66">
        <f t="shared" si="12"/>
        <v>927.63153531913031</v>
      </c>
      <c r="R95" s="66">
        <f t="shared" si="12"/>
        <v>848.40790564695681</v>
      </c>
      <c r="S95" s="66">
        <f t="shared" si="12"/>
        <v>870.52651510521764</v>
      </c>
      <c r="T95" s="66">
        <f t="shared" si="12"/>
        <v>801.59038675869579</v>
      </c>
      <c r="U95" s="66">
        <f t="shared" si="12"/>
        <v>1057.6868562978261</v>
      </c>
      <c r="V95" s="66">
        <f t="shared" si="12"/>
        <v>564.21237816652183</v>
      </c>
      <c r="W95" s="66">
        <f t="shared" si="12"/>
        <v>563.6364809491306</v>
      </c>
      <c r="X95" s="85">
        <f t="shared" si="12"/>
        <v>744.00754820999964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0.18294860246066849</v>
      </c>
      <c r="G99" s="35">
        <f t="shared" si="13"/>
        <v>0.21276749028362657</v>
      </c>
      <c r="H99" s="35">
        <f t="shared" si="13"/>
        <v>0.24099762123273855</v>
      </c>
      <c r="I99" s="35">
        <f t="shared" si="13"/>
        <v>0.26855186849037899</v>
      </c>
      <c r="J99" s="35">
        <f t="shared" si="13"/>
        <v>0.2813049213802134</v>
      </c>
      <c r="K99" s="35">
        <f t="shared" si="13"/>
        <v>0.35601614485540967</v>
      </c>
      <c r="L99" s="35">
        <f t="shared" si="13"/>
        <v>0.39225526149379863</v>
      </c>
      <c r="M99" s="35">
        <f t="shared" si="13"/>
        <v>0.42260817066667139</v>
      </c>
      <c r="N99" s="35">
        <f t="shared" si="13"/>
        <v>0.41391637788958641</v>
      </c>
      <c r="O99" s="35">
        <f t="shared" si="13"/>
        <v>0.28474871202395396</v>
      </c>
      <c r="P99" s="35">
        <f t="shared" si="13"/>
        <v>0.30499938745968647</v>
      </c>
      <c r="Q99" s="35">
        <f t="shared" si="13"/>
        <v>0.30135035010377526</v>
      </c>
      <c r="R99" s="35">
        <f t="shared" si="13"/>
        <v>0.27546656644013712</v>
      </c>
      <c r="S99" s="35">
        <f t="shared" si="13"/>
        <v>0.28265172696034818</v>
      </c>
      <c r="T99" s="35">
        <f t="shared" si="13"/>
        <v>0.25994307307653919</v>
      </c>
      <c r="U99" s="35">
        <f t="shared" si="13"/>
        <v>0.34251865009698412</v>
      </c>
      <c r="V99" s="35">
        <f t="shared" si="13"/>
        <v>0.1824244613534983</v>
      </c>
      <c r="W99" s="35">
        <f t="shared" si="13"/>
        <v>0.18245536157264863</v>
      </c>
      <c r="X99" s="77">
        <f t="shared" si="13"/>
        <v>0.24179023184954831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0.15465473485501777</v>
      </c>
      <c r="G100" s="35">
        <f t="shared" si="14"/>
        <v>0.17543963866797518</v>
      </c>
      <c r="H100" s="35">
        <f t="shared" si="14"/>
        <v>0.1941966826603139</v>
      </c>
      <c r="I100" s="35">
        <f t="shared" si="14"/>
        <v>0.21169955692073125</v>
      </c>
      <c r="J100" s="35">
        <f t="shared" si="14"/>
        <v>0.21954564966252807</v>
      </c>
      <c r="K100" s="35">
        <f t="shared" si="14"/>
        <v>0.26254565346150155</v>
      </c>
      <c r="L100" s="35">
        <f t="shared" si="14"/>
        <v>0.28174090796606827</v>
      </c>
      <c r="M100" s="35">
        <f t="shared" si="14"/>
        <v>0.29706575526599582</v>
      </c>
      <c r="N100" s="35">
        <f t="shared" si="14"/>
        <v>0.29274459533978847</v>
      </c>
      <c r="O100" s="35">
        <f t="shared" si="14"/>
        <v>0.22163767074369706</v>
      </c>
      <c r="P100" s="35">
        <f t="shared" si="14"/>
        <v>0.23371611541780005</v>
      </c>
      <c r="Q100" s="35">
        <f t="shared" si="14"/>
        <v>0.23156742538989927</v>
      </c>
      <c r="R100" s="35">
        <f t="shared" si="14"/>
        <v>0.21597317694416093</v>
      </c>
      <c r="S100" s="35">
        <f t="shared" si="14"/>
        <v>0.2203651396705959</v>
      </c>
      <c r="T100" s="35">
        <f t="shared" si="14"/>
        <v>0.20631334750847757</v>
      </c>
      <c r="U100" s="35">
        <f t="shared" si="14"/>
        <v>0.25513139059352391</v>
      </c>
      <c r="V100" s="35">
        <f t="shared" si="14"/>
        <v>0.15428001307134712</v>
      </c>
      <c r="W100" s="35">
        <f t="shared" si="14"/>
        <v>0.15430211363749546</v>
      </c>
      <c r="X100" s="77">
        <f t="shared" si="14"/>
        <v>0.19471101128684262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3848.5881244999996</v>
      </c>
      <c r="G102" s="87">
        <f t="shared" si="15"/>
        <v>3768.1847344499993</v>
      </c>
      <c r="H102" s="87">
        <f t="shared" si="15"/>
        <v>3774.8999034699996</v>
      </c>
      <c r="I102" s="87">
        <f t="shared" si="15"/>
        <v>3770.4702889799996</v>
      </c>
      <c r="J102" s="87">
        <f t="shared" si="15"/>
        <v>3733.9374536299997</v>
      </c>
      <c r="K102" s="87">
        <f t="shared" si="15"/>
        <v>3716.0571995599994</v>
      </c>
      <c r="L102" s="87">
        <f t="shared" si="15"/>
        <v>3683.8844221499994</v>
      </c>
      <c r="M102" s="87">
        <f t="shared" si="15"/>
        <v>3655.92077118</v>
      </c>
      <c r="N102" s="87">
        <f t="shared" si="15"/>
        <v>3648.6001954899998</v>
      </c>
      <c r="O102" s="87">
        <f t="shared" si="15"/>
        <v>3645.4505900699996</v>
      </c>
      <c r="P102" s="87">
        <f t="shared" si="15"/>
        <v>3643.3067046399997</v>
      </c>
      <c r="Q102" s="87">
        <f t="shared" si="15"/>
        <v>3639.9868135199995</v>
      </c>
      <c r="R102" s="87">
        <f t="shared" si="15"/>
        <v>3641.8784359299993</v>
      </c>
      <c r="S102" s="87">
        <f t="shared" si="15"/>
        <v>3641.8339846599997</v>
      </c>
      <c r="T102" s="87">
        <f t="shared" si="15"/>
        <v>3646.2723967299999</v>
      </c>
      <c r="U102" s="87">
        <f t="shared" si="15"/>
        <v>3651.1639567599996</v>
      </c>
      <c r="V102" s="87">
        <f t="shared" si="15"/>
        <v>3656.7830655899993</v>
      </c>
      <c r="W102" s="87">
        <f t="shared" si="15"/>
        <v>3652.5508678099995</v>
      </c>
      <c r="X102" s="88">
        <f t="shared" si="15"/>
        <v>3638.6403904599997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110.26573926000037</v>
      </c>
      <c r="G104" s="68">
        <f t="shared" si="16"/>
        <v>205.6691293100007</v>
      </c>
      <c r="H104" s="68">
        <f t="shared" si="16"/>
        <v>233.9539602900004</v>
      </c>
      <c r="I104" s="68">
        <f t="shared" si="16"/>
        <v>278.38357478000034</v>
      </c>
      <c r="J104" s="68">
        <f t="shared" si="16"/>
        <v>314.91641013000026</v>
      </c>
      <c r="K104" s="68">
        <f t="shared" si="16"/>
        <v>547.79666420000012</v>
      </c>
      <c r="L104" s="68">
        <f t="shared" si="16"/>
        <v>654.9694416100001</v>
      </c>
      <c r="M104" s="68">
        <f t="shared" si="16"/>
        <v>742.93309257999954</v>
      </c>
      <c r="N104" s="68">
        <f t="shared" si="16"/>
        <v>714.37713927999948</v>
      </c>
      <c r="O104" s="68">
        <f t="shared" si="16"/>
        <v>315.43034831000023</v>
      </c>
      <c r="P104" s="68">
        <f t="shared" si="16"/>
        <v>377.57423374000018</v>
      </c>
      <c r="Q104" s="68">
        <f t="shared" si="16"/>
        <v>365.89412486000037</v>
      </c>
      <c r="R104" s="68">
        <f t="shared" si="16"/>
        <v>286.42376183000079</v>
      </c>
      <c r="S104" s="68">
        <f t="shared" si="16"/>
        <v>308.54816928000037</v>
      </c>
      <c r="T104" s="68">
        <f t="shared" si="16"/>
        <v>239.03311762000021</v>
      </c>
      <c r="U104" s="68">
        <f t="shared" si="16"/>
        <v>494.49155759000041</v>
      </c>
      <c r="V104" s="68">
        <f t="shared" si="16"/>
        <v>0.28415222000057838</v>
      </c>
      <c r="W104" s="68">
        <f t="shared" si="16"/>
        <v>0.26028080000060072</v>
      </c>
      <c r="X104" s="89">
        <f t="shared" si="16"/>
        <v>182.44575815000007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419E-2946-48E7-A705-3684EE5E401E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324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238</v>
      </c>
      <c r="W37" s="27">
        <f>SUMIF(data!$B:$B,$E$1&amp;"_"&amp;$A37&amp;"_Firm Capacity",data!AD:AD)</f>
        <v>238</v>
      </c>
      <c r="X37" s="70">
        <f>SUMIF(data!$B:$B,$E$1&amp;"_"&amp;$A37&amp;"_Firm Capacity",data!AE:AE)</f>
        <v>238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1157.9000000000001</v>
      </c>
      <c r="W38" s="32">
        <f t="shared" si="2"/>
        <v>1157.9000000000001</v>
      </c>
      <c r="X38" s="73">
        <f t="shared" si="2"/>
        <v>1157.9000000000001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15</v>
      </c>
      <c r="N47" s="26">
        <f>SUMIF(data!$B:$B,$E$1&amp;"_"&amp;$A47&amp;"_Firm Capacity",data!U:U)</f>
        <v>30</v>
      </c>
      <c r="O47" s="26">
        <f>SUMIF(data!$B:$B,$E$1&amp;"_"&amp;$A47&amp;"_Firm Capacity",data!V:V)</f>
        <v>45</v>
      </c>
      <c r="P47" s="26">
        <f>SUMIF(data!$B:$B,$E$1&amp;"_"&amp;$A47&amp;"_Firm Capacity",data!W:W)</f>
        <v>45</v>
      </c>
      <c r="Q47" s="26">
        <f>SUMIF(data!$B:$B,$E$1&amp;"_"&amp;$A47&amp;"_Firm Capacity",data!X:X)</f>
        <v>45</v>
      </c>
      <c r="R47" s="26">
        <f>SUMIF(data!$B:$B,$E$1&amp;"_"&amp;$A47&amp;"_Firm Capacity",data!Y:Y)</f>
        <v>45</v>
      </c>
      <c r="S47" s="26">
        <f>SUMIF(data!$B:$B,$E$1&amp;"_"&amp;$A47&amp;"_Firm Capacity",data!Z:Z)</f>
        <v>112.5</v>
      </c>
      <c r="T47" s="26">
        <f>SUMIF(data!$B:$B,$E$1&amp;"_"&amp;$A47&amp;"_Firm Capacity",data!AA:AA)</f>
        <v>112.5</v>
      </c>
      <c r="U47" s="26">
        <f>SUMIF(data!$B:$B,$E$1&amp;"_"&amp;$A47&amp;"_Firm Capacity",data!AB:AB)</f>
        <v>112.5</v>
      </c>
      <c r="V47" s="26">
        <f>SUMIF(data!$B:$B,$E$1&amp;"_"&amp;$A47&amp;"_Firm Capacity",data!AC:AC)</f>
        <v>112.5</v>
      </c>
      <c r="W47" s="26">
        <f>SUMIF(data!$B:$B,$E$1&amp;"_"&amp;$A47&amp;"_Firm Capacity",data!AD:AD)</f>
        <v>112.5</v>
      </c>
      <c r="X47" s="39">
        <f>SUMIF(data!$B:$B,$E$1&amp;"_"&amp;$A47&amp;"_Firm Capacity",data!AE:AE)</f>
        <v>150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150</v>
      </c>
      <c r="X48" s="39">
        <f>SUMIF(data!$B:$B,$E$1&amp;"_"&amp;$A48&amp;"_Firm Capacity",data!AE:AE)</f>
        <v>150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122.82761703</v>
      </c>
      <c r="N51" s="38">
        <f t="shared" si="5"/>
        <v>137.82761703</v>
      </c>
      <c r="O51" s="38">
        <f t="shared" si="5"/>
        <v>152.82761703</v>
      </c>
      <c r="P51" s="38">
        <f t="shared" si="5"/>
        <v>227.82761703</v>
      </c>
      <c r="Q51" s="38">
        <f t="shared" si="5"/>
        <v>227.82761703</v>
      </c>
      <c r="R51" s="38">
        <f t="shared" si="5"/>
        <v>227.82761703</v>
      </c>
      <c r="S51" s="38">
        <f t="shared" si="5"/>
        <v>295.32761703</v>
      </c>
      <c r="T51" s="38">
        <f t="shared" si="5"/>
        <v>295.32761703</v>
      </c>
      <c r="U51" s="38">
        <f t="shared" si="5"/>
        <v>295.32761703</v>
      </c>
      <c r="V51" s="38">
        <f t="shared" si="5"/>
        <v>295.32761703</v>
      </c>
      <c r="W51" s="38">
        <f t="shared" si="5"/>
        <v>295.32761703</v>
      </c>
      <c r="X51" s="78">
        <f t="shared" si="5"/>
        <v>332.82761703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4087.23102703</v>
      </c>
      <c r="N53" s="41">
        <f t="shared" si="6"/>
        <v>4102.2310270299995</v>
      </c>
      <c r="O53" s="41">
        <f t="shared" si="6"/>
        <v>3738.23102703</v>
      </c>
      <c r="P53" s="41">
        <f t="shared" si="6"/>
        <v>3813.23102703</v>
      </c>
      <c r="Q53" s="41">
        <f t="shared" si="6"/>
        <v>3813.23102703</v>
      </c>
      <c r="R53" s="41">
        <f t="shared" si="6"/>
        <v>3813.23102703</v>
      </c>
      <c r="S53" s="41">
        <f t="shared" si="6"/>
        <v>3880.73102703</v>
      </c>
      <c r="T53" s="41">
        <f t="shared" si="6"/>
        <v>4141.0810270299999</v>
      </c>
      <c r="U53" s="41">
        <f t="shared" si="6"/>
        <v>4401.4310270299993</v>
      </c>
      <c r="V53" s="41">
        <f t="shared" si="6"/>
        <v>4073.98102703</v>
      </c>
      <c r="W53" s="41">
        <f t="shared" si="6"/>
        <v>4073.98102703</v>
      </c>
      <c r="X53" s="79">
        <f t="shared" si="6"/>
        <v>4111.4810270299995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2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132.07117073000001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-43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-10</v>
      </c>
      <c r="S79" s="27">
        <f>SUMIF(data!$B:$B,$E$1&amp;"_"&amp;$A79&amp;"_Firm Capacity",data!Z:Z)</f>
        <v>-46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-43</v>
      </c>
      <c r="P80" s="29">
        <f t="shared" si="8"/>
        <v>-60</v>
      </c>
      <c r="Q80" s="29">
        <f t="shared" si="8"/>
        <v>-75</v>
      </c>
      <c r="R80" s="29">
        <f t="shared" si="8"/>
        <v>-10</v>
      </c>
      <c r="S80" s="29">
        <f t="shared" si="8"/>
        <v>-46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164.64991135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122.07117073000001</v>
      </c>
      <c r="S82" s="56">
        <f t="shared" si="9"/>
        <v>61.151126910000002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4338.8538637599995</v>
      </c>
      <c r="N84" s="58">
        <f t="shared" si="10"/>
        <v>4302.9773347699993</v>
      </c>
      <c r="O84" s="58">
        <f t="shared" si="10"/>
        <v>3902.8809383799999</v>
      </c>
      <c r="P84" s="58">
        <f t="shared" si="10"/>
        <v>3960.8809383799999</v>
      </c>
      <c r="Q84" s="58">
        <f t="shared" si="10"/>
        <v>3945.8809383799999</v>
      </c>
      <c r="R84" s="58">
        <f t="shared" si="10"/>
        <v>3935.3021977600001</v>
      </c>
      <c r="S84" s="58">
        <f t="shared" si="10"/>
        <v>3941.8821539400001</v>
      </c>
      <c r="T84" s="58">
        <f t="shared" si="10"/>
        <v>4108.15551435</v>
      </c>
      <c r="U84" s="58">
        <f t="shared" si="10"/>
        <v>4368.5055143499994</v>
      </c>
      <c r="V84" s="58">
        <f t="shared" si="10"/>
        <v>4021.9172178099998</v>
      </c>
      <c r="W84" s="58">
        <f t="shared" si="10"/>
        <v>4006.6611486100001</v>
      </c>
      <c r="X84" s="82">
        <f t="shared" si="10"/>
        <v>4044.1611486099996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750.21825495130452</v>
      </c>
      <c r="K95" s="66">
        <f t="shared" si="12"/>
        <v>965.95944404695592</v>
      </c>
      <c r="L95" s="66">
        <f t="shared" si="12"/>
        <v>1044.0976475599996</v>
      </c>
      <c r="M95" s="66">
        <f t="shared" si="12"/>
        <v>1047.4010986382605</v>
      </c>
      <c r="N95" s="66">
        <f t="shared" si="12"/>
        <v>1005.5691288221733</v>
      </c>
      <c r="O95" s="66">
        <f t="shared" si="12"/>
        <v>596.46377031913016</v>
      </c>
      <c r="P95" s="66">
        <f t="shared" si="12"/>
        <v>643.95232813652183</v>
      </c>
      <c r="Q95" s="66">
        <f t="shared" si="12"/>
        <v>620.57678964956494</v>
      </c>
      <c r="R95" s="66">
        <f t="shared" si="12"/>
        <v>600.51395867304382</v>
      </c>
      <c r="S95" s="66">
        <f t="shared" si="12"/>
        <v>601.59448280956531</v>
      </c>
      <c r="T95" s="66">
        <f t="shared" si="12"/>
        <v>759.38366609782588</v>
      </c>
      <c r="U95" s="66">
        <f t="shared" si="12"/>
        <v>1009.1815839152168</v>
      </c>
      <c r="V95" s="66">
        <f t="shared" si="12"/>
        <v>648.71462029695613</v>
      </c>
      <c r="W95" s="66">
        <f t="shared" si="12"/>
        <v>627.87612125347823</v>
      </c>
      <c r="X95" s="85">
        <f t="shared" si="12"/>
        <v>669.29870267956494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0.22743289769500982</v>
      </c>
      <c r="K99" s="35">
        <f t="shared" si="13"/>
        <v>0.29290187043980809</v>
      </c>
      <c r="L99" s="35">
        <f t="shared" si="13"/>
        <v>0.31689678356968315</v>
      </c>
      <c r="M99" s="35">
        <f t="shared" si="13"/>
        <v>0.31821848082924586</v>
      </c>
      <c r="N99" s="35">
        <f t="shared" si="13"/>
        <v>0.30495742899175771</v>
      </c>
      <c r="O99" s="35">
        <f t="shared" si="13"/>
        <v>0.18039580004629033</v>
      </c>
      <c r="P99" s="35">
        <f t="shared" si="13"/>
        <v>0.19414114797280871</v>
      </c>
      <c r="Q99" s="35">
        <f t="shared" si="13"/>
        <v>0.18662256500251095</v>
      </c>
      <c r="R99" s="35">
        <f t="shared" si="13"/>
        <v>0.18007558969845136</v>
      </c>
      <c r="S99" s="35">
        <f t="shared" si="13"/>
        <v>0.18010259655449706</v>
      </c>
      <c r="T99" s="35">
        <f t="shared" si="13"/>
        <v>0.22676482618371607</v>
      </c>
      <c r="U99" s="35">
        <f t="shared" si="13"/>
        <v>0.30041210815433417</v>
      </c>
      <c r="V99" s="35">
        <f t="shared" si="13"/>
        <v>0.19231415888723466</v>
      </c>
      <c r="W99" s="35">
        <f t="shared" si="13"/>
        <v>0.18582896401216537</v>
      </c>
      <c r="X99" s="77">
        <f t="shared" si="13"/>
        <v>0.19831880955226378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0.18529151216502748</v>
      </c>
      <c r="K100" s="35">
        <f t="shared" si="14"/>
        <v>0.22654609536621001</v>
      </c>
      <c r="L100" s="35">
        <f t="shared" si="14"/>
        <v>0.24063904439851239</v>
      </c>
      <c r="M100" s="35">
        <f t="shared" si="14"/>
        <v>0.24140040930776938</v>
      </c>
      <c r="N100" s="35">
        <f t="shared" si="14"/>
        <v>0.23369147699122669</v>
      </c>
      <c r="O100" s="35">
        <f t="shared" si="14"/>
        <v>0.15282653499717291</v>
      </c>
      <c r="P100" s="35">
        <f t="shared" si="14"/>
        <v>0.16257805729447103</v>
      </c>
      <c r="Q100" s="35">
        <f t="shared" si="14"/>
        <v>0.1572720513722205</v>
      </c>
      <c r="R100" s="35">
        <f t="shared" si="14"/>
        <v>0.15259665674846021</v>
      </c>
      <c r="S100" s="35">
        <f t="shared" si="14"/>
        <v>0.15261604972341908</v>
      </c>
      <c r="T100" s="35">
        <f t="shared" si="14"/>
        <v>0.18484783826835655</v>
      </c>
      <c r="U100" s="35">
        <f t="shared" si="14"/>
        <v>0.23101300447033438</v>
      </c>
      <c r="V100" s="35">
        <f t="shared" si="14"/>
        <v>0.16129487136739029</v>
      </c>
      <c r="W100" s="35">
        <f t="shared" si="14"/>
        <v>0.15670806638372761</v>
      </c>
      <c r="X100" s="77">
        <f t="shared" si="14"/>
        <v>0.1654975353565242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155.42291363000049</v>
      </c>
      <c r="K104" s="68">
        <f t="shared" si="16"/>
        <v>371.27528108999968</v>
      </c>
      <c r="L104" s="68">
        <f t="shared" si="16"/>
        <v>449.88421513000003</v>
      </c>
      <c r="M104" s="68">
        <f t="shared" si="16"/>
        <v>453.68318386999999</v>
      </c>
      <c r="N104" s="68">
        <f t="shared" si="16"/>
        <v>410.95789792999949</v>
      </c>
      <c r="O104" s="68">
        <f t="shared" si="16"/>
        <v>0.50119511000002603</v>
      </c>
      <c r="P104" s="68">
        <f t="shared" si="16"/>
        <v>46.413036600000396</v>
      </c>
      <c r="Q104" s="68">
        <f t="shared" si="16"/>
        <v>21.781167340000138</v>
      </c>
      <c r="R104" s="68">
        <f t="shared" si="16"/>
        <v>0.29572281000082512</v>
      </c>
      <c r="S104" s="68">
        <f t="shared" si="16"/>
        <v>0.55133214000034059</v>
      </c>
      <c r="T104" s="68">
        <f t="shared" si="16"/>
        <v>157.06788886000004</v>
      </c>
      <c r="U104" s="68">
        <f t="shared" si="16"/>
        <v>405.28299434999963</v>
      </c>
      <c r="V104" s="68">
        <f t="shared" si="16"/>
        <v>42.734230669999761</v>
      </c>
      <c r="W104" s="68">
        <f t="shared" si="16"/>
        <v>21.058367150000322</v>
      </c>
      <c r="X104" s="89">
        <f t="shared" si="16"/>
        <v>63.069335789999968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A7C8E-26B5-4F93-B56A-DCAAC94A2CD5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354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0</v>
      </c>
      <c r="U18" s="27">
        <f>SUMIF(data!$B:$B,$E$1&amp;"_"&amp;$A18&amp;"_Firm Capacity",data!AB:AB)</f>
        <v>260.35000000000002</v>
      </c>
      <c r="V18" s="27">
        <f>SUMIF(data!$B:$B,$E$1&amp;"_"&amp;$A18&amp;"_Firm Capacity",data!AC:AC)</f>
        <v>520.70000000000005</v>
      </c>
      <c r="W18" s="27">
        <f>SUMIF(data!$B:$B,$E$1&amp;"_"&amp;$A18&amp;"_Firm Capacity",data!AD:AD)</f>
        <v>520.70000000000005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234.7</v>
      </c>
      <c r="U19" s="29">
        <f t="shared" si="1"/>
        <v>495.05</v>
      </c>
      <c r="V19" s="29">
        <f t="shared" si="1"/>
        <v>755.40000000000009</v>
      </c>
      <c r="W19" s="29">
        <f t="shared" si="1"/>
        <v>755.40000000000009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15</v>
      </c>
      <c r="N47" s="26">
        <f>SUMIF(data!$B:$B,$E$1&amp;"_"&amp;$A47&amp;"_Firm Capacity",data!U:U)</f>
        <v>30</v>
      </c>
      <c r="O47" s="26">
        <f>SUMIF(data!$B:$B,$E$1&amp;"_"&amp;$A47&amp;"_Firm Capacity",data!V:V)</f>
        <v>45</v>
      </c>
      <c r="P47" s="26">
        <f>SUMIF(data!$B:$B,$E$1&amp;"_"&amp;$A47&amp;"_Firm Capacity",data!W:W)</f>
        <v>45</v>
      </c>
      <c r="Q47" s="26">
        <f>SUMIF(data!$B:$B,$E$1&amp;"_"&amp;$A47&amp;"_Firm Capacity",data!X:X)</f>
        <v>45</v>
      </c>
      <c r="R47" s="26">
        <f>SUMIF(data!$B:$B,$E$1&amp;"_"&amp;$A47&amp;"_Firm Capacity",data!Y:Y)</f>
        <v>45</v>
      </c>
      <c r="S47" s="26">
        <f>SUMIF(data!$B:$B,$E$1&amp;"_"&amp;$A47&amp;"_Firm Capacity",data!Z:Z)</f>
        <v>112.5</v>
      </c>
      <c r="T47" s="26">
        <f>SUMIF(data!$B:$B,$E$1&amp;"_"&amp;$A47&amp;"_Firm Capacity",data!AA:AA)</f>
        <v>112.5</v>
      </c>
      <c r="U47" s="26">
        <f>SUMIF(data!$B:$B,$E$1&amp;"_"&amp;$A47&amp;"_Firm Capacity",data!AB:AB)</f>
        <v>112.5</v>
      </c>
      <c r="V47" s="26">
        <f>SUMIF(data!$B:$B,$E$1&amp;"_"&amp;$A47&amp;"_Firm Capacity",data!AC:AC)</f>
        <v>112.5</v>
      </c>
      <c r="W47" s="26">
        <f>SUMIF(data!$B:$B,$E$1&amp;"_"&amp;$A47&amp;"_Firm Capacity",data!AD:AD)</f>
        <v>112.5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122.82761703</v>
      </c>
      <c r="N51" s="38">
        <f t="shared" si="5"/>
        <v>137.82761703</v>
      </c>
      <c r="O51" s="38">
        <f t="shared" si="5"/>
        <v>152.82761703</v>
      </c>
      <c r="P51" s="38">
        <f t="shared" si="5"/>
        <v>227.82761703</v>
      </c>
      <c r="Q51" s="38">
        <f t="shared" si="5"/>
        <v>302.82761703</v>
      </c>
      <c r="R51" s="38">
        <f t="shared" si="5"/>
        <v>302.82761703</v>
      </c>
      <c r="S51" s="38">
        <f t="shared" si="5"/>
        <v>370.32761703</v>
      </c>
      <c r="T51" s="38">
        <f t="shared" si="5"/>
        <v>370.32761703</v>
      </c>
      <c r="U51" s="38">
        <f t="shared" si="5"/>
        <v>370.32761703</v>
      </c>
      <c r="V51" s="38">
        <f t="shared" si="5"/>
        <v>370.32761703</v>
      </c>
      <c r="W51" s="38">
        <f t="shared" si="5"/>
        <v>370.32761703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4087.23102703</v>
      </c>
      <c r="N53" s="41">
        <f t="shared" si="6"/>
        <v>4102.2310270299995</v>
      </c>
      <c r="O53" s="41">
        <f t="shared" si="6"/>
        <v>3738.23102703</v>
      </c>
      <c r="P53" s="41">
        <f t="shared" si="6"/>
        <v>3813.23102703</v>
      </c>
      <c r="Q53" s="41">
        <f t="shared" si="6"/>
        <v>3888.23102703</v>
      </c>
      <c r="R53" s="41">
        <f t="shared" si="6"/>
        <v>3888.23102703</v>
      </c>
      <c r="S53" s="41">
        <f t="shared" si="6"/>
        <v>3955.73102703</v>
      </c>
      <c r="T53" s="41">
        <f t="shared" si="6"/>
        <v>3955.73102703</v>
      </c>
      <c r="U53" s="41">
        <f t="shared" si="6"/>
        <v>4216.0810270299999</v>
      </c>
      <c r="V53" s="41">
        <f t="shared" si="6"/>
        <v>3650.63102703</v>
      </c>
      <c r="W53" s="41">
        <f t="shared" si="6"/>
        <v>3650.63102703</v>
      </c>
      <c r="X53" s="79">
        <f t="shared" si="6"/>
        <v>3910.98102703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4</v>
      </c>
      <c r="W70" s="27">
        <f>SUMIF(data!$B:$B,$E$1&amp;"_"&amp;$A70&amp;"_Firm Capacity",data!AD:AD)</f>
        <v>16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51.936190779999997</v>
      </c>
      <c r="W71" s="29">
        <f t="shared" si="7"/>
        <v>48.680121579999998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-45</v>
      </c>
      <c r="P79" s="27">
        <f>SUMIF(data!$B:$B,$E$1&amp;"_"&amp;$A79&amp;"_Firm Capacity",data!W:W)</f>
        <v>-60</v>
      </c>
      <c r="Q79" s="27">
        <f>SUMIF(data!$B:$B,$E$1&amp;"_"&amp;$A79&amp;"_Firm Capacity",data!X:X)</f>
        <v>-75</v>
      </c>
      <c r="R79" s="27">
        <f>SUMIF(data!$B:$B,$E$1&amp;"_"&amp;$A79&amp;"_Firm Capacity",data!Y:Y)</f>
        <v>-90</v>
      </c>
      <c r="S79" s="27">
        <f>SUMIF(data!$B:$B,$E$1&amp;"_"&amp;$A79&amp;"_Firm Capacity",data!Z:Z)</f>
        <v>-90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0</v>
      </c>
      <c r="W79" s="27">
        <f>SUMIF(data!$B:$B,$E$1&amp;"_"&amp;$A79&amp;"_Firm Capacity",data!AD:AD)</f>
        <v>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-45</v>
      </c>
      <c r="P80" s="29">
        <f t="shared" si="8"/>
        <v>-60</v>
      </c>
      <c r="Q80" s="29">
        <f t="shared" si="8"/>
        <v>-75</v>
      </c>
      <c r="R80" s="29">
        <f t="shared" si="8"/>
        <v>-90</v>
      </c>
      <c r="S80" s="29">
        <f t="shared" si="8"/>
        <v>-90</v>
      </c>
      <c r="T80" s="29">
        <f t="shared" si="8"/>
        <v>-100</v>
      </c>
      <c r="U80" s="29">
        <f t="shared" si="8"/>
        <v>-100</v>
      </c>
      <c r="V80" s="29">
        <f t="shared" si="8"/>
        <v>0</v>
      </c>
      <c r="W80" s="29">
        <f t="shared" si="8"/>
        <v>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162.64991135</v>
      </c>
      <c r="P82" s="56">
        <f t="shared" si="9"/>
        <v>147.64991135</v>
      </c>
      <c r="Q82" s="56">
        <f t="shared" si="9"/>
        <v>132.64991135</v>
      </c>
      <c r="R82" s="56">
        <f t="shared" si="9"/>
        <v>40.071170730000006</v>
      </c>
      <c r="S82" s="56">
        <f t="shared" si="9"/>
        <v>17.151126910000002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51.936190779999997</v>
      </c>
      <c r="W82" s="56">
        <f t="shared" si="9"/>
        <v>48.680121579999998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4338.8538637599995</v>
      </c>
      <c r="N84" s="58">
        <f t="shared" si="10"/>
        <v>4302.9773347699993</v>
      </c>
      <c r="O84" s="58">
        <f t="shared" si="10"/>
        <v>3900.8809383799999</v>
      </c>
      <c r="P84" s="58">
        <f t="shared" si="10"/>
        <v>3960.8809383799999</v>
      </c>
      <c r="Q84" s="58">
        <f t="shared" si="10"/>
        <v>4020.8809383799999</v>
      </c>
      <c r="R84" s="58">
        <f t="shared" si="10"/>
        <v>3928.3021977600001</v>
      </c>
      <c r="S84" s="58">
        <f t="shared" si="10"/>
        <v>3972.8821539400001</v>
      </c>
      <c r="T84" s="58">
        <f t="shared" si="10"/>
        <v>3922.8055143500001</v>
      </c>
      <c r="U84" s="58">
        <f t="shared" si="10"/>
        <v>4183.15551435</v>
      </c>
      <c r="V84" s="58">
        <f t="shared" si="10"/>
        <v>3702.5672178099999</v>
      </c>
      <c r="W84" s="58">
        <f t="shared" si="10"/>
        <v>3699.3111486100001</v>
      </c>
      <c r="X84" s="82">
        <f t="shared" si="10"/>
        <v>3843.6611486100001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57.148532460869568</v>
      </c>
      <c r="G92" s="26">
        <f>SUMIF(data!$B:$B,$E$1&amp;"_"&amp;$A92&amp;"_Firm Capacity",data!N:N)/1.15</f>
        <v>122.82752891304348</v>
      </c>
      <c r="H92" s="26">
        <f>SUMIF(data!$B:$B,$E$1&amp;"_"&amp;$A92&amp;"_Firm Capacity",data!O:O)/1.15</f>
        <v>173.33643596521742</v>
      </c>
      <c r="I92" s="26">
        <f>SUMIF(data!$B:$B,$E$1&amp;"_"&amp;$A92&amp;"_Firm Capacity",data!P:P)/1.15</f>
        <v>215.69046538260869</v>
      </c>
      <c r="J92" s="26">
        <f>SUMIF(data!$B:$B,$E$1&amp;"_"&amp;$A92&amp;"_Firm Capacity",data!Q:Q)/1.15</f>
        <v>261.65912574782612</v>
      </c>
      <c r="K92" s="26">
        <f>SUMIF(data!$B:$B,$E$1&amp;"_"&amp;$A92&amp;"_Firm Capacity",data!R:R)/1.15</f>
        <v>286.51708040000005</v>
      </c>
      <c r="L92" s="26">
        <f>SUMIF(data!$B:$B,$E$1&amp;"_"&amp;$A92&amp;"_Firm Capacity",data!S:S)/1.15</f>
        <v>320.62797238260873</v>
      </c>
      <c r="M92" s="26">
        <f>SUMIF(data!$B:$B,$E$1&amp;"_"&amp;$A92&amp;"_Firm Capacity",data!T:T)/1.15</f>
        <v>350.13613785217393</v>
      </c>
      <c r="N92" s="26">
        <f>SUMIF(data!$B:$B,$E$1&amp;"_"&amp;$A92&amp;"_Firm Capacity",data!U:U)/1.15</f>
        <v>370.72467071304351</v>
      </c>
      <c r="O92" s="26">
        <f>SUMIF(data!$B:$B,$E$1&amp;"_"&amp;$A92&amp;"_Firm Capacity",data!V:V)/1.15</f>
        <v>390.87239495652176</v>
      </c>
      <c r="P92" s="26">
        <f>SUMIF(data!$B:$B,$E$1&amp;"_"&amp;$A92&amp;"_Firm Capacity",data!W:W)/1.15</f>
        <v>410.34252229565226</v>
      </c>
      <c r="Q92" s="26">
        <f>SUMIF(data!$B:$B,$E$1&amp;"_"&amp;$A92&amp;"_Firm Capacity",data!X:X)/1.15</f>
        <v>428.95283384347829</v>
      </c>
      <c r="R92" s="26">
        <f>SUMIF(data!$B:$B,$E$1&amp;"_"&amp;$A92&amp;"_Firm Capacity",data!Y:Y)/1.15</f>
        <v>444.10385584347836</v>
      </c>
      <c r="S92" s="26">
        <f>SUMIF(data!$B:$B,$E$1&amp;"_"&amp;$A92&amp;"_Firm Capacity",data!Z:Z)/1.15</f>
        <v>457.09005299130433</v>
      </c>
      <c r="T92" s="26">
        <f>SUMIF(data!$B:$B,$E$1&amp;"_"&amp;$A92&amp;"_Firm Capacity",data!AA:AA)/1.15</f>
        <v>469.22139231304351</v>
      </c>
      <c r="U92" s="26">
        <f>SUMIF(data!$B:$B,$E$1&amp;"_"&amp;$A92&amp;"_Firm Capacity",data!AB:AB)/1.15</f>
        <v>482.58121186086953</v>
      </c>
      <c r="V92" s="26">
        <f>SUMIF(data!$B:$B,$E$1&amp;"_"&amp;$A92&amp;"_Firm Capacity",data!AC:AC)/1.15</f>
        <v>498.49736630434785</v>
      </c>
      <c r="W92" s="26">
        <f>SUMIF(data!$B:$B,$E$1&amp;"_"&amp;$A92&amp;"_Firm Capacity",data!AD:AD)/1.15</f>
        <v>514.27241291304347</v>
      </c>
      <c r="X92" s="39">
        <f>SUMIF(data!$B:$B,$E$1&amp;"_"&amp;$A92&amp;"_Firm Capacity",data!AE:AE)/1.15</f>
        <v>528.51687413913044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3344.9477211565218</v>
      </c>
      <c r="G93" s="66">
        <f t="shared" si="11"/>
        <v>3279.2212197130434</v>
      </c>
      <c r="H93" s="66">
        <f t="shared" si="11"/>
        <v>3236.5325643217393</v>
      </c>
      <c r="I93" s="66">
        <f t="shared" si="11"/>
        <v>3201.0175156434784</v>
      </c>
      <c r="J93" s="66">
        <f t="shared" si="11"/>
        <v>3172.0557434608695</v>
      </c>
      <c r="K93" s="66">
        <f t="shared" si="11"/>
        <v>3159.2331270086956</v>
      </c>
      <c r="L93" s="66">
        <f t="shared" si="11"/>
        <v>3134.1616802260869</v>
      </c>
      <c r="M93" s="66">
        <f t="shared" si="11"/>
        <v>3112.650539373913</v>
      </c>
      <c r="N93" s="66">
        <f t="shared" si="11"/>
        <v>3108.9954051217392</v>
      </c>
      <c r="O93" s="66">
        <f t="shared" si="11"/>
        <v>3108.9221104086955</v>
      </c>
      <c r="P93" s="66">
        <f t="shared" si="11"/>
        <v>3109.3272556869565</v>
      </c>
      <c r="Q93" s="66">
        <f t="shared" si="11"/>
        <v>3108.7148947130436</v>
      </c>
      <c r="R93" s="66">
        <f t="shared" si="11"/>
        <v>3112.5062249826087</v>
      </c>
      <c r="S93" s="66">
        <f t="shared" si="11"/>
        <v>3114.5311450956524</v>
      </c>
      <c r="T93" s="66">
        <f t="shared" si="11"/>
        <v>3120.3829261999999</v>
      </c>
      <c r="U93" s="66">
        <f t="shared" si="11"/>
        <v>3125.9973044869566</v>
      </c>
      <c r="V93" s="66">
        <f t="shared" si="11"/>
        <v>3132.0413591217393</v>
      </c>
      <c r="W93" s="66">
        <f t="shared" si="11"/>
        <v>3129.3695446173915</v>
      </c>
      <c r="X93" s="85">
        <f t="shared" si="11"/>
        <v>3118.0530296173911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613.9061426034782</v>
      </c>
      <c r="G95" s="66">
        <f t="shared" si="12"/>
        <v>694.63264404695656</v>
      </c>
      <c r="H95" s="66">
        <f t="shared" si="12"/>
        <v>772.32129943826067</v>
      </c>
      <c r="I95" s="66">
        <f t="shared" si="12"/>
        <v>847.83634811652155</v>
      </c>
      <c r="J95" s="66">
        <f t="shared" si="12"/>
        <v>876.79812029913046</v>
      </c>
      <c r="K95" s="66">
        <f t="shared" si="12"/>
        <v>1104.6207367513039</v>
      </c>
      <c r="L95" s="66">
        <f t="shared" si="12"/>
        <v>1204.6921835339126</v>
      </c>
      <c r="M95" s="66">
        <f t="shared" si="12"/>
        <v>1226.2033243860865</v>
      </c>
      <c r="N95" s="66">
        <f t="shared" si="12"/>
        <v>1193.9819296482601</v>
      </c>
      <c r="O95" s="66">
        <f t="shared" si="12"/>
        <v>791.95882797130434</v>
      </c>
      <c r="P95" s="66">
        <f t="shared" si="12"/>
        <v>851.55368269304336</v>
      </c>
      <c r="Q95" s="66">
        <f t="shared" si="12"/>
        <v>912.16604366695628</v>
      </c>
      <c r="R95" s="66">
        <f t="shared" si="12"/>
        <v>815.7959727773914</v>
      </c>
      <c r="S95" s="66">
        <f t="shared" si="12"/>
        <v>858.35100884434769</v>
      </c>
      <c r="T95" s="66">
        <f t="shared" si="12"/>
        <v>802.42258815000014</v>
      </c>
      <c r="U95" s="66">
        <f t="shared" si="12"/>
        <v>1057.1582098630433</v>
      </c>
      <c r="V95" s="66">
        <f t="shared" si="12"/>
        <v>570.52585868826054</v>
      </c>
      <c r="W95" s="66">
        <f t="shared" si="12"/>
        <v>569.94160399260863</v>
      </c>
      <c r="X95" s="85">
        <f t="shared" si="12"/>
        <v>725.60811899260898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0.18353235798591766</v>
      </c>
      <c r="G99" s="35">
        <f t="shared" si="13"/>
        <v>0.21182854022509104</v>
      </c>
      <c r="H99" s="35">
        <f t="shared" si="13"/>
        <v>0.23862614822789877</v>
      </c>
      <c r="I99" s="35">
        <f t="shared" si="13"/>
        <v>0.26486463881347644</v>
      </c>
      <c r="J99" s="35">
        <f t="shared" si="13"/>
        <v>0.27641321313682227</v>
      </c>
      <c r="K99" s="35">
        <f t="shared" si="13"/>
        <v>0.34964837742038002</v>
      </c>
      <c r="L99" s="35">
        <f t="shared" si="13"/>
        <v>0.38437461319704813</v>
      </c>
      <c r="M99" s="35">
        <f t="shared" si="13"/>
        <v>0.39394185401639348</v>
      </c>
      <c r="N99" s="35">
        <f t="shared" si="13"/>
        <v>0.38404107245745744</v>
      </c>
      <c r="O99" s="35">
        <f t="shared" si="13"/>
        <v>0.25473742983776276</v>
      </c>
      <c r="P99" s="35">
        <f t="shared" si="13"/>
        <v>0.27387071628936854</v>
      </c>
      <c r="Q99" s="35">
        <f t="shared" si="13"/>
        <v>0.29342222576224886</v>
      </c>
      <c r="R99" s="35">
        <f t="shared" si="13"/>
        <v>0.26210259958016618</v>
      </c>
      <c r="S99" s="35">
        <f t="shared" si="13"/>
        <v>0.27559557726560679</v>
      </c>
      <c r="T99" s="35">
        <f t="shared" si="13"/>
        <v>0.2571551656088536</v>
      </c>
      <c r="U99" s="35">
        <f t="shared" si="13"/>
        <v>0.33818270039632864</v>
      </c>
      <c r="V99" s="35">
        <f t="shared" si="13"/>
        <v>0.18215783039603367</v>
      </c>
      <c r="W99" s="35">
        <f t="shared" si="13"/>
        <v>0.1821266539047538</v>
      </c>
      <c r="X99" s="77">
        <f t="shared" si="13"/>
        <v>0.23271192378714825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0.15507168582889005</v>
      </c>
      <c r="G100" s="35">
        <f t="shared" si="14"/>
        <v>0.17480075208143303</v>
      </c>
      <c r="H100" s="35">
        <f t="shared" si="14"/>
        <v>0.19265389203134534</v>
      </c>
      <c r="I100" s="35">
        <f t="shared" si="14"/>
        <v>0.20940156810924554</v>
      </c>
      <c r="J100" s="35">
        <f t="shared" si="14"/>
        <v>0.2165546472662476</v>
      </c>
      <c r="K100" s="35">
        <f t="shared" si="14"/>
        <v>0.25906627479423389</v>
      </c>
      <c r="L100" s="35">
        <f t="shared" si="14"/>
        <v>0.2776521683747008</v>
      </c>
      <c r="M100" s="35">
        <f t="shared" si="14"/>
        <v>0.28260996172926489</v>
      </c>
      <c r="N100" s="35">
        <f t="shared" si="14"/>
        <v>0.27747808941505386</v>
      </c>
      <c r="O100" s="35">
        <f t="shared" si="14"/>
        <v>0.20302050754212395</v>
      </c>
      <c r="P100" s="35">
        <f t="shared" si="14"/>
        <v>0.21499098204182041</v>
      </c>
      <c r="Q100" s="35">
        <f t="shared" si="14"/>
        <v>0.22685726278541962</v>
      </c>
      <c r="R100" s="35">
        <f t="shared" si="14"/>
        <v>0.20767138873444493</v>
      </c>
      <c r="S100" s="35">
        <f t="shared" si="14"/>
        <v>0.2160524716277076</v>
      </c>
      <c r="T100" s="35">
        <f t="shared" si="14"/>
        <v>0.20455324262563135</v>
      </c>
      <c r="U100" s="35">
        <f t="shared" si="14"/>
        <v>0.25271788396021655</v>
      </c>
      <c r="V100" s="35">
        <f t="shared" si="14"/>
        <v>0.15408926432015352</v>
      </c>
      <c r="W100" s="35">
        <f t="shared" si="14"/>
        <v>0.15406695492666564</v>
      </c>
      <c r="X100" s="77">
        <f t="shared" si="14"/>
        <v>0.18878045981108763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3846.6898793299997</v>
      </c>
      <c r="G102" s="87">
        <f t="shared" si="15"/>
        <v>3771.1044026699997</v>
      </c>
      <c r="H102" s="87">
        <f t="shared" si="15"/>
        <v>3782.0124489699997</v>
      </c>
      <c r="I102" s="87">
        <f t="shared" si="15"/>
        <v>3781.1701429899999</v>
      </c>
      <c r="J102" s="87">
        <f t="shared" si="15"/>
        <v>3747.8641049799999</v>
      </c>
      <c r="K102" s="87">
        <f t="shared" si="15"/>
        <v>3733.1180960599995</v>
      </c>
      <c r="L102" s="87">
        <f t="shared" si="15"/>
        <v>3704.2859322599998</v>
      </c>
      <c r="M102" s="87">
        <f t="shared" si="15"/>
        <v>3679.5481202799997</v>
      </c>
      <c r="N102" s="87">
        <f t="shared" si="15"/>
        <v>3675.3447158899999</v>
      </c>
      <c r="O102" s="87">
        <f t="shared" si="15"/>
        <v>3675.2604269699996</v>
      </c>
      <c r="P102" s="87">
        <f t="shared" si="15"/>
        <v>3675.7263440399997</v>
      </c>
      <c r="Q102" s="87">
        <f t="shared" si="15"/>
        <v>3675.0221289199999</v>
      </c>
      <c r="R102" s="87">
        <f t="shared" si="15"/>
        <v>3679.3821587299999</v>
      </c>
      <c r="S102" s="87">
        <f t="shared" si="15"/>
        <v>3681.7108168599998</v>
      </c>
      <c r="T102" s="87">
        <f t="shared" si="15"/>
        <v>3688.4403651299995</v>
      </c>
      <c r="U102" s="87">
        <f t="shared" si="15"/>
        <v>3694.8969001599999</v>
      </c>
      <c r="V102" s="87">
        <f t="shared" si="15"/>
        <v>3701.8475629899999</v>
      </c>
      <c r="W102" s="87">
        <f t="shared" si="15"/>
        <v>3698.7749763100001</v>
      </c>
      <c r="X102" s="88">
        <f t="shared" si="15"/>
        <v>3685.7609840599994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112.16398443000026</v>
      </c>
      <c r="G104" s="68">
        <f t="shared" si="16"/>
        <v>202.7494610900003</v>
      </c>
      <c r="H104" s="68">
        <f t="shared" si="16"/>
        <v>226.84141479000027</v>
      </c>
      <c r="I104" s="68">
        <f t="shared" si="16"/>
        <v>267.68372077000004</v>
      </c>
      <c r="J104" s="68">
        <f t="shared" si="16"/>
        <v>300.9897587800001</v>
      </c>
      <c r="K104" s="68">
        <f t="shared" si="16"/>
        <v>530.7357677</v>
      </c>
      <c r="L104" s="68">
        <f t="shared" si="16"/>
        <v>634.56793149999976</v>
      </c>
      <c r="M104" s="68">
        <f t="shared" si="16"/>
        <v>659.30574347999982</v>
      </c>
      <c r="N104" s="68">
        <f t="shared" si="16"/>
        <v>627.63261887999943</v>
      </c>
      <c r="O104" s="68">
        <f t="shared" si="16"/>
        <v>225.62051141000029</v>
      </c>
      <c r="P104" s="68">
        <f t="shared" si="16"/>
        <v>285.15459434000013</v>
      </c>
      <c r="Q104" s="68">
        <f t="shared" si="16"/>
        <v>345.85880945999997</v>
      </c>
      <c r="R104" s="68">
        <f t="shared" si="16"/>
        <v>248.92003903000023</v>
      </c>
      <c r="S104" s="68">
        <f t="shared" si="16"/>
        <v>291.17133708000028</v>
      </c>
      <c r="T104" s="68">
        <f t="shared" si="16"/>
        <v>234.3651492200006</v>
      </c>
      <c r="U104" s="68">
        <f t="shared" si="16"/>
        <v>488.25861419000012</v>
      </c>
      <c r="V104" s="68">
        <f t="shared" si="16"/>
        <v>0.71965481999995973</v>
      </c>
      <c r="W104" s="68">
        <f t="shared" si="16"/>
        <v>0.53617230000008931</v>
      </c>
      <c r="X104" s="89">
        <f t="shared" si="16"/>
        <v>157.90016455000068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A6F2B-DA82-4CD4-A4FC-B86054371981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355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0</v>
      </c>
      <c r="M48" s="26">
        <f>SUMIF(data!$B:$B,$E$1&amp;"_"&amp;$A48&amp;"_Firm Capacity",data!T:T)</f>
        <v>75</v>
      </c>
      <c r="N48" s="26">
        <f>SUMIF(data!$B:$B,$E$1&amp;"_"&amp;$A48&amp;"_Firm Capacity",data!U:U)</f>
        <v>75</v>
      </c>
      <c r="O48" s="26">
        <f>SUMIF(data!$B:$B,$E$1&amp;"_"&amp;$A48&amp;"_Firm Capacity",data!V:V)</f>
        <v>75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32.827617029999999</v>
      </c>
      <c r="M51" s="38">
        <f t="shared" si="5"/>
        <v>107.82761703</v>
      </c>
      <c r="N51" s="38">
        <f t="shared" si="5"/>
        <v>122.82761703</v>
      </c>
      <c r="O51" s="38">
        <f t="shared" si="5"/>
        <v>137.82761703</v>
      </c>
      <c r="P51" s="38">
        <f t="shared" si="5"/>
        <v>212.82761703</v>
      </c>
      <c r="Q51" s="38">
        <f t="shared" si="5"/>
        <v>212.82761703</v>
      </c>
      <c r="R51" s="38">
        <f t="shared" si="5"/>
        <v>212.82761703</v>
      </c>
      <c r="S51" s="38">
        <f t="shared" si="5"/>
        <v>257.82761703</v>
      </c>
      <c r="T51" s="38">
        <f t="shared" si="5"/>
        <v>257.82761703</v>
      </c>
      <c r="U51" s="38">
        <f t="shared" si="5"/>
        <v>257.82761703</v>
      </c>
      <c r="V51" s="38">
        <f t="shared" si="5"/>
        <v>257.82761703</v>
      </c>
      <c r="W51" s="38">
        <f t="shared" si="5"/>
        <v>332.82761703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3997.23102703</v>
      </c>
      <c r="M53" s="41">
        <f t="shared" si="6"/>
        <v>4072.23102703</v>
      </c>
      <c r="N53" s="41">
        <f t="shared" si="6"/>
        <v>4087.23102703</v>
      </c>
      <c r="O53" s="41">
        <f t="shared" si="6"/>
        <v>3723.23102703</v>
      </c>
      <c r="P53" s="41">
        <f t="shared" si="6"/>
        <v>3798.23102703</v>
      </c>
      <c r="Q53" s="41">
        <f t="shared" si="6"/>
        <v>3798.23102703</v>
      </c>
      <c r="R53" s="41">
        <f t="shared" si="6"/>
        <v>3798.23102703</v>
      </c>
      <c r="S53" s="41">
        <f t="shared" si="6"/>
        <v>3843.23102703</v>
      </c>
      <c r="T53" s="41">
        <f t="shared" si="6"/>
        <v>4103.5810270299999</v>
      </c>
      <c r="U53" s="41">
        <f t="shared" si="6"/>
        <v>4363.9310270299993</v>
      </c>
      <c r="V53" s="41">
        <f t="shared" si="6"/>
        <v>3798.48102703</v>
      </c>
      <c r="W53" s="41">
        <f t="shared" si="6"/>
        <v>3873.48102703</v>
      </c>
      <c r="X53" s="79">
        <f t="shared" si="6"/>
        <v>3910.98102703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0</v>
      </c>
      <c r="N79" s="27">
        <f>SUMIF(data!$B:$B,$E$1&amp;"_"&amp;$A79&amp;"_Firm Capacity",data!U:U)</f>
        <v>-15</v>
      </c>
      <c r="O79" s="27">
        <f>SUMIF(data!$B:$B,$E$1&amp;"_"&amp;$A79&amp;"_Firm Capacity",data!V:V)</f>
        <v>-30</v>
      </c>
      <c r="P79" s="27">
        <f>SUMIF(data!$B:$B,$E$1&amp;"_"&amp;$A79&amp;"_Firm Capacity",data!W:W)</f>
        <v>-45</v>
      </c>
      <c r="Q79" s="27">
        <f>SUMIF(data!$B:$B,$E$1&amp;"_"&amp;$A79&amp;"_Firm Capacity",data!X:X)</f>
        <v>-60</v>
      </c>
      <c r="R79" s="27">
        <f>SUMIF(data!$B:$B,$E$1&amp;"_"&amp;$A79&amp;"_Firm Capacity",data!Y:Y)</f>
        <v>-60</v>
      </c>
      <c r="S79" s="27">
        <f>SUMIF(data!$B:$B,$E$1&amp;"_"&amp;$A79&amp;"_Firm Capacity",data!Z:Z)</f>
        <v>-60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-20</v>
      </c>
      <c r="W79" s="27">
        <f>SUMIF(data!$B:$B,$E$1&amp;"_"&amp;$A79&amp;"_Firm Capacity",data!AD:AD)</f>
        <v>-79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0</v>
      </c>
      <c r="N80" s="29">
        <f t="shared" si="8"/>
        <v>-15</v>
      </c>
      <c r="O80" s="29">
        <f t="shared" si="8"/>
        <v>-30</v>
      </c>
      <c r="P80" s="29">
        <f t="shared" si="8"/>
        <v>-45</v>
      </c>
      <c r="Q80" s="29">
        <f t="shared" si="8"/>
        <v>-60</v>
      </c>
      <c r="R80" s="29">
        <f t="shared" si="8"/>
        <v>-60</v>
      </c>
      <c r="S80" s="29">
        <f t="shared" si="8"/>
        <v>-60</v>
      </c>
      <c r="T80" s="29">
        <f t="shared" si="8"/>
        <v>-100</v>
      </c>
      <c r="U80" s="29">
        <f t="shared" si="8"/>
        <v>-100</v>
      </c>
      <c r="V80" s="29">
        <f t="shared" si="8"/>
        <v>-20</v>
      </c>
      <c r="W80" s="29">
        <f t="shared" si="8"/>
        <v>-79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266.62283672999996</v>
      </c>
      <c r="N82" s="56">
        <f t="shared" si="9"/>
        <v>215.74630774000002</v>
      </c>
      <c r="O82" s="56">
        <f t="shared" si="9"/>
        <v>177.64991135</v>
      </c>
      <c r="P82" s="56">
        <f t="shared" si="9"/>
        <v>162.64991135</v>
      </c>
      <c r="Q82" s="56">
        <f t="shared" si="9"/>
        <v>147.64991135</v>
      </c>
      <c r="R82" s="56">
        <f t="shared" si="9"/>
        <v>70.071170730000006</v>
      </c>
      <c r="S82" s="56">
        <f t="shared" si="9"/>
        <v>47.151126910000002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27.936190779999997</v>
      </c>
      <c r="W82" s="56">
        <f t="shared" si="9"/>
        <v>-46.319878420000002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4263.8538637599995</v>
      </c>
      <c r="M84" s="58">
        <f t="shared" si="10"/>
        <v>4338.8538637599995</v>
      </c>
      <c r="N84" s="58">
        <f t="shared" si="10"/>
        <v>4302.9773347700002</v>
      </c>
      <c r="O84" s="58">
        <f t="shared" si="10"/>
        <v>3900.8809383799999</v>
      </c>
      <c r="P84" s="58">
        <f t="shared" si="10"/>
        <v>3960.8809383799999</v>
      </c>
      <c r="Q84" s="58">
        <f t="shared" si="10"/>
        <v>3945.8809383799999</v>
      </c>
      <c r="R84" s="58">
        <f t="shared" si="10"/>
        <v>3868.3021977600001</v>
      </c>
      <c r="S84" s="58">
        <f t="shared" si="10"/>
        <v>3890.3821539400001</v>
      </c>
      <c r="T84" s="58">
        <f t="shared" si="10"/>
        <v>4070.65551435</v>
      </c>
      <c r="U84" s="58">
        <f t="shared" si="10"/>
        <v>4331.0055143499994</v>
      </c>
      <c r="V84" s="58">
        <f t="shared" si="10"/>
        <v>3826.4172178099998</v>
      </c>
      <c r="W84" s="58">
        <f t="shared" si="10"/>
        <v>3827.1611486100001</v>
      </c>
      <c r="X84" s="82">
        <f t="shared" si="10"/>
        <v>3843.6611486100001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32.562787652173924</v>
      </c>
      <c r="G92" s="26">
        <f>SUMIF(data!$B:$B,$E$1&amp;"_"&amp;$A92&amp;"_Firm Capacity",data!N:N)/1.15</f>
        <v>88.382996052173922</v>
      </c>
      <c r="H92" s="26">
        <f>SUMIF(data!$B:$B,$E$1&amp;"_"&amp;$A92&amp;"_Firm Capacity",data!O:O)/1.15</f>
        <v>130.67884796521739</v>
      </c>
      <c r="I92" s="26">
        <f>SUMIF(data!$B:$B,$E$1&amp;"_"&amp;$A92&amp;"_Firm Capacity",data!P:P)/1.15</f>
        <v>167.91113445217391</v>
      </c>
      <c r="J92" s="26">
        <f>SUMIF(data!$B:$B,$E$1&amp;"_"&amp;$A92&amp;"_Firm Capacity",data!Q:Q)/1.15</f>
        <v>208.56332908695654</v>
      </c>
      <c r="K92" s="26">
        <f>SUMIF(data!$B:$B,$E$1&amp;"_"&amp;$A92&amp;"_Firm Capacity",data!R:R)/1.15</f>
        <v>228.24743511304348</v>
      </c>
      <c r="L92" s="26">
        <f>SUMIF(data!$B:$B,$E$1&amp;"_"&amp;$A92&amp;"_Firm Capacity",data!S:S)/1.15</f>
        <v>256.8940459652174</v>
      </c>
      <c r="M92" s="26">
        <f>SUMIF(data!$B:$B,$E$1&amp;"_"&amp;$A92&amp;"_Firm Capacity",data!T:T)/1.15</f>
        <v>281.01602377391305</v>
      </c>
      <c r="N92" s="26">
        <f>SUMIF(data!$B:$B,$E$1&amp;"_"&amp;$A92&amp;"_Firm Capacity",data!U:U)/1.15</f>
        <v>296.33024613043477</v>
      </c>
      <c r="O92" s="26">
        <f>SUMIF(data!$B:$B,$E$1&amp;"_"&amp;$A92&amp;"_Firm Capacity",data!V:V)/1.15</f>
        <v>311.27627164347825</v>
      </c>
      <c r="P92" s="26">
        <f>SUMIF(data!$B:$B,$E$1&amp;"_"&amp;$A92&amp;"_Firm Capacity",data!W:W)/1.15</f>
        <v>326.12819554782612</v>
      </c>
      <c r="Q92" s="26">
        <f>SUMIF(data!$B:$B,$E$1&amp;"_"&amp;$A92&amp;"_Firm Capacity",data!X:X)/1.15</f>
        <v>340.14009465217396</v>
      </c>
      <c r="R92" s="26">
        <f>SUMIF(data!$B:$B,$E$1&amp;"_"&amp;$A92&amp;"_Firm Capacity",data!Y:Y)/1.15</f>
        <v>350.81986035652181</v>
      </c>
      <c r="S92" s="26">
        <f>SUMIF(data!$B:$B,$E$1&amp;"_"&amp;$A92&amp;"_Firm Capacity",data!Z:Z)/1.15</f>
        <v>359.45006927826091</v>
      </c>
      <c r="T92" s="26">
        <f>SUMIF(data!$B:$B,$E$1&amp;"_"&amp;$A92&amp;"_Firm Capacity",data!AA:AA)/1.15</f>
        <v>367.31623656521742</v>
      </c>
      <c r="U92" s="26">
        <f>SUMIF(data!$B:$B,$E$1&amp;"_"&amp;$A92&amp;"_Firm Capacity",data!AB:AB)/1.15</f>
        <v>377.38277755652177</v>
      </c>
      <c r="V92" s="26">
        <f>SUMIF(data!$B:$B,$E$1&amp;"_"&amp;$A92&amp;"_Firm Capacity",data!AC:AC)/1.15</f>
        <v>390.31829002608703</v>
      </c>
      <c r="W92" s="26">
        <f>SUMIF(data!$B:$B,$E$1&amp;"_"&amp;$A92&amp;"_Firm Capacity",data!AD:AD)/1.15</f>
        <v>403.35214326086964</v>
      </c>
      <c r="X92" s="39">
        <f>SUMIF(data!$B:$B,$E$1&amp;"_"&amp;$A92&amp;"_Firm Capacity",data!AE:AE)/1.15</f>
        <v>415.2844653478262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3369.5334659652171</v>
      </c>
      <c r="G93" s="66">
        <f t="shared" si="11"/>
        <v>3313.6657525739129</v>
      </c>
      <c r="H93" s="66">
        <f t="shared" si="11"/>
        <v>3279.1901523217393</v>
      </c>
      <c r="I93" s="66">
        <f t="shared" si="11"/>
        <v>3248.7968465739132</v>
      </c>
      <c r="J93" s="66">
        <f t="shared" si="11"/>
        <v>3225.1515401217393</v>
      </c>
      <c r="K93" s="66">
        <f t="shared" si="11"/>
        <v>3217.502772295652</v>
      </c>
      <c r="L93" s="66">
        <f t="shared" si="11"/>
        <v>3197.8956066434785</v>
      </c>
      <c r="M93" s="66">
        <f t="shared" si="11"/>
        <v>3181.770653452174</v>
      </c>
      <c r="N93" s="66">
        <f t="shared" si="11"/>
        <v>3183.3898297043479</v>
      </c>
      <c r="O93" s="66">
        <f t="shared" si="11"/>
        <v>3188.5182337217393</v>
      </c>
      <c r="P93" s="66">
        <f t="shared" si="11"/>
        <v>3193.5415824347824</v>
      </c>
      <c r="Q93" s="66">
        <f t="shared" si="11"/>
        <v>3197.5276339043476</v>
      </c>
      <c r="R93" s="66">
        <f t="shared" si="11"/>
        <v>3205.7902204695652</v>
      </c>
      <c r="S93" s="66">
        <f t="shared" si="11"/>
        <v>3212.1711288086954</v>
      </c>
      <c r="T93" s="66">
        <f t="shared" si="11"/>
        <v>3222.288081947826</v>
      </c>
      <c r="U93" s="66">
        <f t="shared" si="11"/>
        <v>3231.1957387913044</v>
      </c>
      <c r="V93" s="66">
        <f t="shared" si="11"/>
        <v>3240.2204354</v>
      </c>
      <c r="W93" s="66">
        <f t="shared" si="11"/>
        <v>3240.2898142695653</v>
      </c>
      <c r="X93" s="85">
        <f t="shared" si="11"/>
        <v>3231.2854384086954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589.32039779478282</v>
      </c>
      <c r="G95" s="66">
        <f t="shared" si="12"/>
        <v>660.1881111860871</v>
      </c>
      <c r="H95" s="66">
        <f t="shared" si="12"/>
        <v>729.66371143826063</v>
      </c>
      <c r="I95" s="66">
        <f t="shared" si="12"/>
        <v>800.0570171860868</v>
      </c>
      <c r="J95" s="66">
        <f t="shared" si="12"/>
        <v>823.70232363826062</v>
      </c>
      <c r="K95" s="66">
        <f t="shared" si="12"/>
        <v>1046.3510914643475</v>
      </c>
      <c r="L95" s="66">
        <f t="shared" si="12"/>
        <v>1065.9582571165211</v>
      </c>
      <c r="M95" s="66">
        <f t="shared" si="12"/>
        <v>1157.0832103078255</v>
      </c>
      <c r="N95" s="66">
        <f t="shared" si="12"/>
        <v>1119.5875050656523</v>
      </c>
      <c r="O95" s="66">
        <f t="shared" si="12"/>
        <v>712.36270465826055</v>
      </c>
      <c r="P95" s="66">
        <f t="shared" si="12"/>
        <v>767.33935594521745</v>
      </c>
      <c r="Q95" s="66">
        <f t="shared" si="12"/>
        <v>748.35330447565229</v>
      </c>
      <c r="R95" s="66">
        <f t="shared" si="12"/>
        <v>662.51197729043497</v>
      </c>
      <c r="S95" s="66">
        <f t="shared" si="12"/>
        <v>678.21102513130472</v>
      </c>
      <c r="T95" s="66">
        <f t="shared" si="12"/>
        <v>848.36743240217402</v>
      </c>
      <c r="U95" s="66">
        <f t="shared" si="12"/>
        <v>1099.809775558695</v>
      </c>
      <c r="V95" s="66">
        <f t="shared" si="12"/>
        <v>586.19678240999974</v>
      </c>
      <c r="W95" s="66">
        <f t="shared" si="12"/>
        <v>586.87133434043471</v>
      </c>
      <c r="X95" s="85">
        <f t="shared" si="12"/>
        <v>612.37571020130463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0.17489673384976145</v>
      </c>
      <c r="G99" s="35">
        <f t="shared" si="13"/>
        <v>0.19923195653432499</v>
      </c>
      <c r="H99" s="35">
        <f t="shared" si="13"/>
        <v>0.22251338822838393</v>
      </c>
      <c r="I99" s="35">
        <f t="shared" si="13"/>
        <v>0.24626255656145557</v>
      </c>
      <c r="J99" s="35">
        <f t="shared" si="13"/>
        <v>0.25539957220340986</v>
      </c>
      <c r="K99" s="35">
        <f t="shared" si="13"/>
        <v>0.32520596422603476</v>
      </c>
      <c r="L99" s="35">
        <f t="shared" si="13"/>
        <v>0.33333116156201054</v>
      </c>
      <c r="M99" s="35">
        <f t="shared" si="13"/>
        <v>0.36366015540824964</v>
      </c>
      <c r="N99" s="35">
        <f t="shared" si="13"/>
        <v>0.35169663941837503</v>
      </c>
      <c r="O99" s="35">
        <f t="shared" si="13"/>
        <v>0.22341496972616282</v>
      </c>
      <c r="P99" s="35">
        <f t="shared" si="13"/>
        <v>0.24027849211851865</v>
      </c>
      <c r="Q99" s="35">
        <f t="shared" si="13"/>
        <v>0.23404123127526313</v>
      </c>
      <c r="R99" s="35">
        <f t="shared" si="13"/>
        <v>0.20666105132524676</v>
      </c>
      <c r="S99" s="35">
        <f t="shared" si="13"/>
        <v>0.21113788709720277</v>
      </c>
      <c r="T99" s="35">
        <f t="shared" si="13"/>
        <v>0.26328106327766582</v>
      </c>
      <c r="U99" s="35">
        <f t="shared" si="13"/>
        <v>0.34037237743142779</v>
      </c>
      <c r="V99" s="35">
        <f t="shared" si="13"/>
        <v>0.18091262434052105</v>
      </c>
      <c r="W99" s="35">
        <f t="shared" si="13"/>
        <v>0.18111692718224615</v>
      </c>
      <c r="X99" s="77">
        <f t="shared" si="13"/>
        <v>0.18951458231522872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0.14886136697025337</v>
      </c>
      <c r="G100" s="35">
        <f t="shared" si="14"/>
        <v>0.16613296155823584</v>
      </c>
      <c r="H100" s="35">
        <f t="shared" si="14"/>
        <v>0.18201304817679026</v>
      </c>
      <c r="I100" s="35">
        <f t="shared" si="14"/>
        <v>0.19760086288792542</v>
      </c>
      <c r="J100" s="35">
        <f t="shared" si="14"/>
        <v>0.20344086286021767</v>
      </c>
      <c r="K100" s="35">
        <f t="shared" si="14"/>
        <v>0.24540031738837373</v>
      </c>
      <c r="L100" s="35">
        <f t="shared" si="14"/>
        <v>0.24999877837664111</v>
      </c>
      <c r="M100" s="35">
        <f t="shared" si="14"/>
        <v>0.26667946112965207</v>
      </c>
      <c r="N100" s="35">
        <f t="shared" si="14"/>
        <v>0.26018903144547839</v>
      </c>
      <c r="O100" s="35">
        <f t="shared" si="14"/>
        <v>0.18261585419064297</v>
      </c>
      <c r="P100" s="35">
        <f t="shared" si="14"/>
        <v>0.19372946773276634</v>
      </c>
      <c r="Q100" s="35">
        <f t="shared" si="14"/>
        <v>0.18965430436502026</v>
      </c>
      <c r="R100" s="35">
        <f t="shared" si="14"/>
        <v>0.17126686164128355</v>
      </c>
      <c r="S100" s="35">
        <f t="shared" si="14"/>
        <v>0.17433018101947742</v>
      </c>
      <c r="T100" s="35">
        <f t="shared" si="14"/>
        <v>0.2084105199792719</v>
      </c>
      <c r="U100" s="35">
        <f t="shared" si="14"/>
        <v>0.25393866895682199</v>
      </c>
      <c r="V100" s="35">
        <f t="shared" si="14"/>
        <v>0.15319729894627168</v>
      </c>
      <c r="W100" s="35">
        <f t="shared" si="14"/>
        <v>0.15334377402780192</v>
      </c>
      <c r="X100" s="77">
        <f t="shared" si="14"/>
        <v>0.15932094077095238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3874.9634858599993</v>
      </c>
      <c r="G102" s="87">
        <f t="shared" si="15"/>
        <v>3810.7156154599993</v>
      </c>
      <c r="H102" s="87">
        <f t="shared" si="15"/>
        <v>3831.06867517</v>
      </c>
      <c r="I102" s="87">
        <f t="shared" si="15"/>
        <v>3836.1163735599998</v>
      </c>
      <c r="J102" s="87">
        <f t="shared" si="15"/>
        <v>3808.9242711399997</v>
      </c>
      <c r="K102" s="87">
        <f t="shared" si="15"/>
        <v>3800.1281881399996</v>
      </c>
      <c r="L102" s="87">
        <f t="shared" si="15"/>
        <v>3777.5799476399998</v>
      </c>
      <c r="M102" s="87">
        <f t="shared" si="15"/>
        <v>3759.0362514699996</v>
      </c>
      <c r="N102" s="87">
        <f t="shared" si="15"/>
        <v>3760.89830416</v>
      </c>
      <c r="O102" s="87">
        <f t="shared" si="15"/>
        <v>3766.7959687799998</v>
      </c>
      <c r="P102" s="87">
        <f t="shared" si="15"/>
        <v>3772.5728197999997</v>
      </c>
      <c r="Q102" s="87">
        <f t="shared" si="15"/>
        <v>3777.1567789899996</v>
      </c>
      <c r="R102" s="87">
        <f t="shared" si="15"/>
        <v>3786.6587535399995</v>
      </c>
      <c r="S102" s="87">
        <f t="shared" si="15"/>
        <v>3793.9967981299992</v>
      </c>
      <c r="T102" s="87">
        <f t="shared" si="15"/>
        <v>3805.6312942399995</v>
      </c>
      <c r="U102" s="87">
        <f t="shared" si="15"/>
        <v>3815.8750996099998</v>
      </c>
      <c r="V102" s="87">
        <f t="shared" si="15"/>
        <v>3826.2535007099996</v>
      </c>
      <c r="W102" s="87">
        <f t="shared" si="15"/>
        <v>3826.3332864099998</v>
      </c>
      <c r="X102" s="88">
        <f t="shared" si="15"/>
        <v>3815.9782541699997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83.890377900000658</v>
      </c>
      <c r="G104" s="68">
        <f t="shared" si="16"/>
        <v>163.13824830000067</v>
      </c>
      <c r="H104" s="68">
        <f t="shared" si="16"/>
        <v>177.78518858999996</v>
      </c>
      <c r="I104" s="68">
        <f t="shared" si="16"/>
        <v>212.73749020000014</v>
      </c>
      <c r="J104" s="68">
        <f t="shared" si="16"/>
        <v>239.92959262000022</v>
      </c>
      <c r="K104" s="68">
        <f t="shared" si="16"/>
        <v>463.72567561999995</v>
      </c>
      <c r="L104" s="68">
        <f t="shared" si="16"/>
        <v>486.27391611999974</v>
      </c>
      <c r="M104" s="68">
        <f t="shared" si="16"/>
        <v>579.81761228999994</v>
      </c>
      <c r="N104" s="68">
        <f t="shared" si="16"/>
        <v>542.07903061000025</v>
      </c>
      <c r="O104" s="68">
        <f t="shared" si="16"/>
        <v>134.08496960000002</v>
      </c>
      <c r="P104" s="68">
        <f t="shared" si="16"/>
        <v>188.30811858000015</v>
      </c>
      <c r="Q104" s="68">
        <f t="shared" si="16"/>
        <v>168.7241593900003</v>
      </c>
      <c r="R104" s="68">
        <f t="shared" si="16"/>
        <v>81.643444220000674</v>
      </c>
      <c r="S104" s="68">
        <f t="shared" si="16"/>
        <v>96.385355810000874</v>
      </c>
      <c r="T104" s="68">
        <f t="shared" si="16"/>
        <v>265.02422011000044</v>
      </c>
      <c r="U104" s="68">
        <f t="shared" si="16"/>
        <v>515.13041473999965</v>
      </c>
      <c r="V104" s="68">
        <f t="shared" si="16"/>
        <v>0.16371710000021267</v>
      </c>
      <c r="W104" s="68">
        <f t="shared" si="16"/>
        <v>0.82786220000025423</v>
      </c>
      <c r="X104" s="89">
        <f t="shared" si="16"/>
        <v>27.682894440000382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BC427-3707-48C9-8A4A-9BD61E681D43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356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238</v>
      </c>
      <c r="W37" s="27">
        <f>SUMIF(data!$B:$B,$E$1&amp;"_"&amp;$A37&amp;"_Firm Capacity",data!AD:AD)</f>
        <v>238</v>
      </c>
      <c r="X37" s="70">
        <f>SUMIF(data!$B:$B,$E$1&amp;"_"&amp;$A37&amp;"_Firm Capacity",data!AE:AE)</f>
        <v>238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1157.9000000000001</v>
      </c>
      <c r="W38" s="32">
        <f t="shared" si="2"/>
        <v>1157.9000000000001</v>
      </c>
      <c r="X38" s="73">
        <f t="shared" si="2"/>
        <v>1157.9000000000001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45</v>
      </c>
      <c r="Q47" s="26">
        <f>SUMIF(data!$B:$B,$E$1&amp;"_"&amp;$A47&amp;"_Firm Capacity",data!X:X)</f>
        <v>45</v>
      </c>
      <c r="R47" s="26">
        <f>SUMIF(data!$B:$B,$E$1&amp;"_"&amp;$A47&amp;"_Firm Capacity",data!Y:Y)</f>
        <v>45</v>
      </c>
      <c r="S47" s="26">
        <f>SUMIF(data!$B:$B,$E$1&amp;"_"&amp;$A47&amp;"_Firm Capacity",data!Z:Z)</f>
        <v>112.5</v>
      </c>
      <c r="T47" s="26">
        <f>SUMIF(data!$B:$B,$E$1&amp;"_"&amp;$A47&amp;"_Firm Capacity",data!AA:AA)</f>
        <v>112.5</v>
      </c>
      <c r="U47" s="26">
        <f>SUMIF(data!$B:$B,$E$1&amp;"_"&amp;$A47&amp;"_Firm Capacity",data!AB:AB)</f>
        <v>112.5</v>
      </c>
      <c r="V47" s="26">
        <f>SUMIF(data!$B:$B,$E$1&amp;"_"&amp;$A47&amp;"_Firm Capacity",data!AC:AC)</f>
        <v>112.5</v>
      </c>
      <c r="W47" s="26">
        <f>SUMIF(data!$B:$B,$E$1&amp;"_"&amp;$A47&amp;"_Firm Capacity",data!AD:AD)</f>
        <v>112.5</v>
      </c>
      <c r="X47" s="39">
        <f>SUMIF(data!$B:$B,$E$1&amp;"_"&amp;$A47&amp;"_Firm Capacity",data!AE:AE)</f>
        <v>150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75</v>
      </c>
      <c r="L48" s="26">
        <f>SUMIF(data!$B:$B,$E$1&amp;"_"&amp;$A48&amp;"_Firm Capacity",data!S:S)</f>
        <v>150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150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144</v>
      </c>
      <c r="N50" s="27">
        <f>SUMIF(data!$B:$B,$E$1&amp;"_"&amp;$A50&amp;"_Firm Generation Capacity",data!U:U)+SUMIF(data!$B:$B,$E$1&amp;"_"&amp;$B50&amp;"_Firm Generation Capacity",data!U:U)</f>
        <v>144</v>
      </c>
      <c r="O50" s="27">
        <f>SUMIF(data!$B:$B,$E$1&amp;"_"&amp;$A50&amp;"_Firm Generation Capacity",data!V:V)+SUMIF(data!$B:$B,$E$1&amp;"_"&amp;$B50&amp;"_Firm Generation Capacity",data!V:V)</f>
        <v>144</v>
      </c>
      <c r="P50" s="27">
        <f>SUMIF(data!$B:$B,$E$1&amp;"_"&amp;$A50&amp;"_Firm Generation Capacity",data!W:W)+SUMIF(data!$B:$B,$E$1&amp;"_"&amp;$B50&amp;"_Firm Generation Capacity",data!W:W)</f>
        <v>144</v>
      </c>
      <c r="Q50" s="27">
        <f>SUMIF(data!$B:$B,$E$1&amp;"_"&amp;$A50&amp;"_Firm Generation Capacity",data!X:X)+SUMIF(data!$B:$B,$E$1&amp;"_"&amp;$B50&amp;"_Firm Generation Capacity",data!X:X)</f>
        <v>144</v>
      </c>
      <c r="R50" s="27">
        <f>SUMIF(data!$B:$B,$E$1&amp;"_"&amp;$A50&amp;"_Firm Generation Capacity",data!Y:Y)+SUMIF(data!$B:$B,$E$1&amp;"_"&amp;$B50&amp;"_Firm Generation Capacity",data!Y:Y)</f>
        <v>144</v>
      </c>
      <c r="S50" s="27">
        <f>SUMIF(data!$B:$B,$E$1&amp;"_"&amp;$A50&amp;"_Firm Generation Capacity",data!Z:Z)+SUMIF(data!$B:$B,$E$1&amp;"_"&amp;$B50&amp;"_Firm Generation Capacity",data!Z:Z)</f>
        <v>144</v>
      </c>
      <c r="T50" s="27">
        <f>SUMIF(data!$B:$B,$E$1&amp;"_"&amp;$A50&amp;"_Firm Generation Capacity",data!AA:AA)+SUMIF(data!$B:$B,$E$1&amp;"_"&amp;$B50&amp;"_Firm Generation Capacity",data!AA:AA)</f>
        <v>144</v>
      </c>
      <c r="U50" s="27">
        <f>SUMIF(data!$B:$B,$E$1&amp;"_"&amp;$A50&amp;"_Firm Generation Capacity",data!AB:AB)+SUMIF(data!$B:$B,$E$1&amp;"_"&amp;$B50&amp;"_Firm Generation Capacity",data!AB:AB)</f>
        <v>144</v>
      </c>
      <c r="V50" s="27">
        <f>SUMIF(data!$B:$B,$E$1&amp;"_"&amp;$A50&amp;"_Firm Generation Capacity",data!AC:AC)+SUMIF(data!$B:$B,$E$1&amp;"_"&amp;$B50&amp;"_Firm Generation Capacity",data!AC:AC)</f>
        <v>144</v>
      </c>
      <c r="W50" s="27">
        <f>SUMIF(data!$B:$B,$E$1&amp;"_"&amp;$A50&amp;"_Firm Generation Capacity",data!AD:AD)+SUMIF(data!$B:$B,$E$1&amp;"_"&amp;$B50&amp;"_Firm Generation Capacity",data!AD:AD)</f>
        <v>144</v>
      </c>
      <c r="X50" s="70">
        <f>SUMIF(data!$B:$B,$E$1&amp;"_"&amp;$A50&amp;"_Firm Generation Capacity",data!AE:AE)+SUMIF(data!$B:$B,$E$1&amp;"_"&amp;$B50&amp;"_Firm Generation Capacity",data!AE:AE)</f>
        <v>144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107.82761703</v>
      </c>
      <c r="L51" s="38">
        <f t="shared" si="5"/>
        <v>182.82761703</v>
      </c>
      <c r="M51" s="38">
        <f t="shared" si="5"/>
        <v>326.82761703</v>
      </c>
      <c r="N51" s="38">
        <f t="shared" si="5"/>
        <v>341.82761703</v>
      </c>
      <c r="O51" s="38">
        <f t="shared" si="5"/>
        <v>356.82761703</v>
      </c>
      <c r="P51" s="38">
        <f t="shared" si="5"/>
        <v>371.82761703</v>
      </c>
      <c r="Q51" s="38">
        <f t="shared" si="5"/>
        <v>446.82761703</v>
      </c>
      <c r="R51" s="38">
        <f t="shared" si="5"/>
        <v>446.82761703</v>
      </c>
      <c r="S51" s="38">
        <f t="shared" si="5"/>
        <v>514.32761703000006</v>
      </c>
      <c r="T51" s="38">
        <f t="shared" si="5"/>
        <v>514.32761703000006</v>
      </c>
      <c r="U51" s="38">
        <f t="shared" si="5"/>
        <v>514.32761703000006</v>
      </c>
      <c r="V51" s="38">
        <f t="shared" si="5"/>
        <v>514.32761703000006</v>
      </c>
      <c r="W51" s="38">
        <f t="shared" si="5"/>
        <v>514.32761703000006</v>
      </c>
      <c r="X51" s="78">
        <f t="shared" si="5"/>
        <v>551.82761703000006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4072.23102703</v>
      </c>
      <c r="L53" s="41">
        <f t="shared" si="6"/>
        <v>4147.2310270299995</v>
      </c>
      <c r="M53" s="41">
        <f t="shared" si="6"/>
        <v>4291.2310270299995</v>
      </c>
      <c r="N53" s="41">
        <f t="shared" si="6"/>
        <v>4306.2310270299995</v>
      </c>
      <c r="O53" s="41">
        <f t="shared" si="6"/>
        <v>3942.23102703</v>
      </c>
      <c r="P53" s="41">
        <f t="shared" si="6"/>
        <v>3957.23102703</v>
      </c>
      <c r="Q53" s="41">
        <f t="shared" si="6"/>
        <v>4032.23102703</v>
      </c>
      <c r="R53" s="41">
        <f t="shared" si="6"/>
        <v>4032.23102703</v>
      </c>
      <c r="S53" s="41">
        <f t="shared" si="6"/>
        <v>4099.7310270300004</v>
      </c>
      <c r="T53" s="41">
        <f t="shared" si="6"/>
        <v>4360.0810270300008</v>
      </c>
      <c r="U53" s="41">
        <f t="shared" si="6"/>
        <v>4620.4310270299993</v>
      </c>
      <c r="V53" s="41">
        <f t="shared" si="6"/>
        <v>4292.9810270300004</v>
      </c>
      <c r="W53" s="41">
        <f t="shared" si="6"/>
        <v>4292.9810270300004</v>
      </c>
      <c r="X53" s="79">
        <f t="shared" si="6"/>
        <v>4330.4810270300004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28</v>
      </c>
      <c r="S70" s="27">
        <f>SUMIF(data!$B:$B,$E$1&amp;"_"&amp;$A70&amp;"_Firm Capacity",data!Z:Z)</f>
        <v>1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158.07117073000001</v>
      </c>
      <c r="S71" s="29">
        <f t="shared" si="7"/>
        <v>108.15112691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-15</v>
      </c>
      <c r="M79" s="27">
        <f>SUMIF(data!$B:$B,$E$1&amp;"_"&amp;$A79&amp;"_Firm Capacity",data!T:T)</f>
        <v>-30</v>
      </c>
      <c r="N79" s="27">
        <f>SUMIF(data!$B:$B,$E$1&amp;"_"&amp;$A79&amp;"_Firm Capacity",data!U:U)</f>
        <v>-100</v>
      </c>
      <c r="O79" s="27">
        <f>SUMIF(data!$B:$B,$E$1&amp;"_"&amp;$A79&amp;"_Firm Capacity",data!V:V)</f>
        <v>-25</v>
      </c>
      <c r="P79" s="27">
        <f>SUMIF(data!$B:$B,$E$1&amp;"_"&amp;$A79&amp;"_Firm Capacity",data!W:W)</f>
        <v>-17</v>
      </c>
      <c r="Q79" s="27">
        <f>SUMIF(data!$B:$B,$E$1&amp;"_"&amp;$A79&amp;"_Firm Capacity",data!X:X)</f>
        <v>-71</v>
      </c>
      <c r="R79" s="27">
        <f>SUMIF(data!$B:$B,$E$1&amp;"_"&amp;$A79&amp;"_Firm Capacity",data!Y:Y)</f>
        <v>0</v>
      </c>
      <c r="S79" s="27">
        <f>SUMIF(data!$B:$B,$E$1&amp;"_"&amp;$A79&amp;"_Firm Capacity",data!Z:Z)</f>
        <v>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-65</v>
      </c>
      <c r="W79" s="27">
        <f>SUMIF(data!$B:$B,$E$1&amp;"_"&amp;$A79&amp;"_Firm Capacity",data!AD:AD)</f>
        <v>-35</v>
      </c>
      <c r="X79" s="70">
        <f>SUMIF(data!$B:$B,$E$1&amp;"_"&amp;$A79&amp;"_Firm Capacity",data!AE:AE)</f>
        <v>-69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-15</v>
      </c>
      <c r="M80" s="29">
        <f t="shared" si="8"/>
        <v>-30</v>
      </c>
      <c r="N80" s="29">
        <f t="shared" si="8"/>
        <v>-100</v>
      </c>
      <c r="O80" s="29">
        <f t="shared" si="8"/>
        <v>-25</v>
      </c>
      <c r="P80" s="29">
        <f t="shared" si="8"/>
        <v>-17</v>
      </c>
      <c r="Q80" s="29">
        <f t="shared" si="8"/>
        <v>-71</v>
      </c>
      <c r="R80" s="29">
        <f t="shared" si="8"/>
        <v>0</v>
      </c>
      <c r="S80" s="29">
        <f t="shared" si="8"/>
        <v>0</v>
      </c>
      <c r="T80" s="29">
        <f t="shared" si="8"/>
        <v>-100</v>
      </c>
      <c r="U80" s="29">
        <f t="shared" si="8"/>
        <v>-100</v>
      </c>
      <c r="V80" s="29">
        <f t="shared" si="8"/>
        <v>-65</v>
      </c>
      <c r="W80" s="29">
        <f t="shared" si="8"/>
        <v>-35</v>
      </c>
      <c r="X80" s="71">
        <f t="shared" si="8"/>
        <v>-69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251.62283672999996</v>
      </c>
      <c r="M82" s="56">
        <f t="shared" si="9"/>
        <v>236.62283672999996</v>
      </c>
      <c r="N82" s="56">
        <f t="shared" si="9"/>
        <v>130.74630774000002</v>
      </c>
      <c r="O82" s="56">
        <f t="shared" si="9"/>
        <v>182.64991135</v>
      </c>
      <c r="P82" s="56">
        <f t="shared" si="9"/>
        <v>190.64991135</v>
      </c>
      <c r="Q82" s="56">
        <f t="shared" si="9"/>
        <v>136.64991135</v>
      </c>
      <c r="R82" s="56">
        <f t="shared" si="9"/>
        <v>158.07117073000001</v>
      </c>
      <c r="S82" s="56">
        <f t="shared" si="9"/>
        <v>108.15112691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-17.063809220000003</v>
      </c>
      <c r="W82" s="56">
        <f t="shared" si="9"/>
        <v>-2.319878420000002</v>
      </c>
      <c r="X82" s="81">
        <f t="shared" si="9"/>
        <v>-36.319878420000002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4338.8538637599995</v>
      </c>
      <c r="L84" s="58">
        <f t="shared" si="10"/>
        <v>4398.8538637599995</v>
      </c>
      <c r="M84" s="58">
        <f t="shared" si="10"/>
        <v>4527.8538637599995</v>
      </c>
      <c r="N84" s="58">
        <f t="shared" si="10"/>
        <v>4436.9773347699993</v>
      </c>
      <c r="O84" s="58">
        <f t="shared" si="10"/>
        <v>4124.8809383799999</v>
      </c>
      <c r="P84" s="58">
        <f t="shared" si="10"/>
        <v>4147.8809383799999</v>
      </c>
      <c r="Q84" s="58">
        <f t="shared" si="10"/>
        <v>4168.8809383799999</v>
      </c>
      <c r="R84" s="58">
        <f t="shared" si="10"/>
        <v>4190.3021977600001</v>
      </c>
      <c r="S84" s="58">
        <f t="shared" si="10"/>
        <v>4207.8821539400005</v>
      </c>
      <c r="T84" s="58">
        <f t="shared" si="10"/>
        <v>4327.1555143500009</v>
      </c>
      <c r="U84" s="58">
        <f t="shared" si="10"/>
        <v>4587.5055143499994</v>
      </c>
      <c r="V84" s="58">
        <f t="shared" si="10"/>
        <v>4275.9172178100007</v>
      </c>
      <c r="W84" s="58">
        <f t="shared" si="10"/>
        <v>4290.6611486100001</v>
      </c>
      <c r="X84" s="82">
        <f t="shared" si="10"/>
        <v>4294.1611486100001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0</v>
      </c>
      <c r="G92" s="26">
        <f>SUMIF(data!$B:$B,$E$1&amp;"_"&amp;$A92&amp;"_Firm Capacity",data!N:N)/1.15</f>
        <v>0</v>
      </c>
      <c r="H92" s="26">
        <f>SUMIF(data!$B:$B,$E$1&amp;"_"&amp;$A92&amp;"_Firm Capacity",data!O:O)/1.15</f>
        <v>0</v>
      </c>
      <c r="I92" s="26">
        <f>SUMIF(data!$B:$B,$E$1&amp;"_"&amp;$A92&amp;"_Firm Capacity",data!P:P)/1.15</f>
        <v>0</v>
      </c>
      <c r="J92" s="26">
        <f>SUMIF(data!$B:$B,$E$1&amp;"_"&amp;$A92&amp;"_Firm Capacity",data!Q:Q)/1.15</f>
        <v>0</v>
      </c>
      <c r="K92" s="26">
        <f>SUMIF(data!$B:$B,$E$1&amp;"_"&amp;$A92&amp;"_Firm Capacity",data!R:R)/1.15</f>
        <v>0</v>
      </c>
      <c r="L92" s="26">
        <f>SUMIF(data!$B:$B,$E$1&amp;"_"&amp;$A92&amp;"_Firm Capacity",data!S:S)/1.15</f>
        <v>0</v>
      </c>
      <c r="M92" s="26">
        <f>SUMIF(data!$B:$B,$E$1&amp;"_"&amp;$A92&amp;"_Firm Capacity",data!T:T)/1.15</f>
        <v>0</v>
      </c>
      <c r="N92" s="26">
        <f>SUMIF(data!$B:$B,$E$1&amp;"_"&amp;$A92&amp;"_Firm Capacity",data!U:U)/1.15</f>
        <v>0</v>
      </c>
      <c r="O92" s="26">
        <f>SUMIF(data!$B:$B,$E$1&amp;"_"&amp;$A92&amp;"_Firm Capacity",data!V:V)/1.15</f>
        <v>0</v>
      </c>
      <c r="P92" s="26">
        <f>SUMIF(data!$B:$B,$E$1&amp;"_"&amp;$A92&amp;"_Firm Capacity",data!W:W)/1.15</f>
        <v>0</v>
      </c>
      <c r="Q92" s="26">
        <f>SUMIF(data!$B:$B,$E$1&amp;"_"&amp;$A92&amp;"_Firm Capacity",data!X:X)/1.15</f>
        <v>0</v>
      </c>
      <c r="R92" s="26">
        <f>SUMIF(data!$B:$B,$E$1&amp;"_"&amp;$A92&amp;"_Firm Capacity",data!Y:Y)/1.15</f>
        <v>0</v>
      </c>
      <c r="S92" s="26">
        <f>SUMIF(data!$B:$B,$E$1&amp;"_"&amp;$A92&amp;"_Firm Capacity",data!Z:Z)/1.15</f>
        <v>0</v>
      </c>
      <c r="T92" s="26">
        <f>SUMIF(data!$B:$B,$E$1&amp;"_"&amp;$A92&amp;"_Firm Capacity",data!AA:AA)/1.15</f>
        <v>0</v>
      </c>
      <c r="U92" s="26">
        <f>SUMIF(data!$B:$B,$E$1&amp;"_"&amp;$A92&amp;"_Firm Capacity",data!AB:AB)/1.15</f>
        <v>0</v>
      </c>
      <c r="V92" s="26">
        <f>SUMIF(data!$B:$B,$E$1&amp;"_"&amp;$A92&amp;"_Firm Capacity",data!AC:AC)/1.15</f>
        <v>0</v>
      </c>
      <c r="W92" s="26">
        <f>SUMIF(data!$B:$B,$E$1&amp;"_"&amp;$A92&amp;"_Firm Capacity",data!AD:AD)/1.15</f>
        <v>0</v>
      </c>
      <c r="X92" s="39">
        <f>SUMIF(data!$B:$B,$E$1&amp;"_"&amp;$A92&amp;"_Firm Capacity",data!AE:AE)/1.15</f>
        <v>0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3402.0962536173911</v>
      </c>
      <c r="G93" s="66">
        <f t="shared" si="11"/>
        <v>3402.0487486260868</v>
      </c>
      <c r="H93" s="66">
        <f t="shared" si="11"/>
        <v>3409.8690002869566</v>
      </c>
      <c r="I93" s="66">
        <f t="shared" si="11"/>
        <v>3416.7079810260871</v>
      </c>
      <c r="J93" s="66">
        <f t="shared" si="11"/>
        <v>3433.7148692086957</v>
      </c>
      <c r="K93" s="66">
        <f t="shared" si="11"/>
        <v>3445.7502074086956</v>
      </c>
      <c r="L93" s="66">
        <f t="shared" si="11"/>
        <v>3454.7896526086956</v>
      </c>
      <c r="M93" s="66">
        <f t="shared" si="11"/>
        <v>3462.7866772260868</v>
      </c>
      <c r="N93" s="66">
        <f t="shared" si="11"/>
        <v>3479.7200758347826</v>
      </c>
      <c r="O93" s="66">
        <f t="shared" si="11"/>
        <v>3499.7945053652174</v>
      </c>
      <c r="P93" s="66">
        <f t="shared" si="11"/>
        <v>3519.6697779826086</v>
      </c>
      <c r="Q93" s="66">
        <f t="shared" si="11"/>
        <v>3537.6677285565215</v>
      </c>
      <c r="R93" s="66">
        <f t="shared" si="11"/>
        <v>3556.6100808260871</v>
      </c>
      <c r="S93" s="66">
        <f t="shared" si="11"/>
        <v>3571.6211980869566</v>
      </c>
      <c r="T93" s="66">
        <f t="shared" si="11"/>
        <v>3589.6043185130434</v>
      </c>
      <c r="U93" s="66">
        <f t="shared" si="11"/>
        <v>3608.5785163478263</v>
      </c>
      <c r="V93" s="66">
        <f t="shared" si="11"/>
        <v>3630.5387254260868</v>
      </c>
      <c r="W93" s="66">
        <f t="shared" si="11"/>
        <v>3643.6419575304349</v>
      </c>
      <c r="X93" s="85">
        <f t="shared" si="11"/>
        <v>3646.5699037565219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556.75761014260888</v>
      </c>
      <c r="G95" s="66">
        <f t="shared" si="12"/>
        <v>571.8051151339132</v>
      </c>
      <c r="H95" s="66">
        <f t="shared" si="12"/>
        <v>598.98486347304333</v>
      </c>
      <c r="I95" s="66">
        <f t="shared" si="12"/>
        <v>632.14588273391291</v>
      </c>
      <c r="J95" s="66">
        <f t="shared" si="12"/>
        <v>615.13899455130422</v>
      </c>
      <c r="K95" s="66">
        <f t="shared" si="12"/>
        <v>893.10365635130393</v>
      </c>
      <c r="L95" s="66">
        <f t="shared" si="12"/>
        <v>944.06421115130388</v>
      </c>
      <c r="M95" s="66">
        <f t="shared" si="12"/>
        <v>1065.0671865339127</v>
      </c>
      <c r="N95" s="66">
        <f t="shared" si="12"/>
        <v>957.25725893521667</v>
      </c>
      <c r="O95" s="66">
        <f t="shared" si="12"/>
        <v>625.08643301478241</v>
      </c>
      <c r="P95" s="66">
        <f t="shared" si="12"/>
        <v>628.21116039739127</v>
      </c>
      <c r="Q95" s="66">
        <f t="shared" si="12"/>
        <v>631.21320982347834</v>
      </c>
      <c r="R95" s="66">
        <f t="shared" si="12"/>
        <v>633.69211693391298</v>
      </c>
      <c r="S95" s="66">
        <f t="shared" si="12"/>
        <v>636.26095585304392</v>
      </c>
      <c r="T95" s="66">
        <f t="shared" si="12"/>
        <v>737.5511958369575</v>
      </c>
      <c r="U95" s="66">
        <f t="shared" si="12"/>
        <v>978.92699800217315</v>
      </c>
      <c r="V95" s="66">
        <f t="shared" si="12"/>
        <v>645.37849238391391</v>
      </c>
      <c r="W95" s="66">
        <f t="shared" si="12"/>
        <v>647.01919107956519</v>
      </c>
      <c r="X95" s="85">
        <f t="shared" si="12"/>
        <v>647.5912448534782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0.16365133983220434</v>
      </c>
      <c r="G99" s="35">
        <f t="shared" si="13"/>
        <v>0.16807669653905929</v>
      </c>
      <c r="H99" s="35">
        <f t="shared" si="13"/>
        <v>0.17566213347862805</v>
      </c>
      <c r="I99" s="35">
        <f t="shared" si="13"/>
        <v>0.18501606992590286</v>
      </c>
      <c r="J99" s="35">
        <f t="shared" si="13"/>
        <v>0.17914678940510392</v>
      </c>
      <c r="K99" s="35">
        <f t="shared" si="13"/>
        <v>0.25918990135473108</v>
      </c>
      <c r="L99" s="35">
        <f t="shared" si="13"/>
        <v>0.27326242870921108</v>
      </c>
      <c r="M99" s="35">
        <f t="shared" si="13"/>
        <v>0.30757516584507005</v>
      </c>
      <c r="N99" s="35">
        <f t="shared" si="13"/>
        <v>0.27509605315179592</v>
      </c>
      <c r="O99" s="35">
        <f t="shared" si="13"/>
        <v>0.17860661020426175</v>
      </c>
      <c r="P99" s="35">
        <f t="shared" si="13"/>
        <v>0.17848582396200449</v>
      </c>
      <c r="Q99" s="35">
        <f t="shared" si="13"/>
        <v>0.17842636964694053</v>
      </c>
      <c r="R99" s="35">
        <f t="shared" si="13"/>
        <v>0.17817306438796532</v>
      </c>
      <c r="S99" s="35">
        <f t="shared" si="13"/>
        <v>0.17814345938864964</v>
      </c>
      <c r="T99" s="35">
        <f t="shared" si="13"/>
        <v>0.20546866183359186</v>
      </c>
      <c r="U99" s="35">
        <f t="shared" si="13"/>
        <v>0.27127773264939975</v>
      </c>
      <c r="V99" s="35">
        <f t="shared" si="13"/>
        <v>0.1777638364973427</v>
      </c>
      <c r="W99" s="35">
        <f t="shared" si="13"/>
        <v>0.17757485467043471</v>
      </c>
      <c r="X99" s="77">
        <f t="shared" si="13"/>
        <v>0.1775891486918599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0.14063606015853722</v>
      </c>
      <c r="G100" s="35">
        <f t="shared" si="14"/>
        <v>0.1438918326485413</v>
      </c>
      <c r="H100" s="35">
        <f t="shared" si="14"/>
        <v>0.14941548977074487</v>
      </c>
      <c r="I100" s="35">
        <f t="shared" si="14"/>
        <v>0.15612958728692314</v>
      </c>
      <c r="J100" s="35">
        <f t="shared" si="14"/>
        <v>0.15192916693220698</v>
      </c>
      <c r="K100" s="35">
        <f t="shared" si="14"/>
        <v>0.20583861185344252</v>
      </c>
      <c r="L100" s="35">
        <f t="shared" si="14"/>
        <v>0.21461595233453562</v>
      </c>
      <c r="M100" s="35">
        <f t="shared" si="14"/>
        <v>0.23522560987634539</v>
      </c>
      <c r="N100" s="35">
        <f t="shared" si="14"/>
        <v>0.21574535696492086</v>
      </c>
      <c r="O100" s="35">
        <f t="shared" si="14"/>
        <v>0.15154047895023073</v>
      </c>
      <c r="P100" s="35">
        <f t="shared" si="14"/>
        <v>0.15145351800834139</v>
      </c>
      <c r="Q100" s="35">
        <f t="shared" si="14"/>
        <v>0.15141070689074745</v>
      </c>
      <c r="R100" s="35">
        <f t="shared" si="14"/>
        <v>0.15122826159713834</v>
      </c>
      <c r="S100" s="35">
        <f t="shared" si="14"/>
        <v>0.15120693322109521</v>
      </c>
      <c r="T100" s="35">
        <f t="shared" si="14"/>
        <v>0.17044712014417812</v>
      </c>
      <c r="U100" s="35">
        <f t="shared" si="14"/>
        <v>0.21338982480566601</v>
      </c>
      <c r="V100" s="35">
        <f t="shared" si="14"/>
        <v>0.15093334587858503</v>
      </c>
      <c r="W100" s="35">
        <f t="shared" si="14"/>
        <v>0.15079708433493358</v>
      </c>
      <c r="X100" s="77">
        <f t="shared" si="14"/>
        <v>0.1508073922803527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3912.4106916599994</v>
      </c>
      <c r="G102" s="87">
        <f t="shared" si="15"/>
        <v>3912.3560609199994</v>
      </c>
      <c r="H102" s="87">
        <f t="shared" si="15"/>
        <v>3981.3493503299997</v>
      </c>
      <c r="I102" s="87">
        <f t="shared" si="15"/>
        <v>4029.2141781799996</v>
      </c>
      <c r="J102" s="87">
        <f t="shared" si="15"/>
        <v>4048.7720995899999</v>
      </c>
      <c r="K102" s="87">
        <f t="shared" si="15"/>
        <v>4062.6127385199998</v>
      </c>
      <c r="L102" s="87">
        <f t="shared" si="15"/>
        <v>4073.0081004999997</v>
      </c>
      <c r="M102" s="87">
        <f t="shared" si="15"/>
        <v>4082.2046788099997</v>
      </c>
      <c r="N102" s="87">
        <f t="shared" si="15"/>
        <v>4101.6780872099998</v>
      </c>
      <c r="O102" s="87">
        <f t="shared" si="15"/>
        <v>4124.7636811699995</v>
      </c>
      <c r="P102" s="87">
        <f t="shared" si="15"/>
        <v>4147.6202446799998</v>
      </c>
      <c r="Q102" s="87">
        <f t="shared" si="15"/>
        <v>4168.3178878399995</v>
      </c>
      <c r="R102" s="87">
        <f t="shared" si="15"/>
        <v>4190.1015929499999</v>
      </c>
      <c r="S102" s="87">
        <f t="shared" si="15"/>
        <v>4207.3643777999996</v>
      </c>
      <c r="T102" s="87">
        <f t="shared" si="15"/>
        <v>4228.0449662899991</v>
      </c>
      <c r="U102" s="87">
        <f t="shared" si="15"/>
        <v>4249.8652937999996</v>
      </c>
      <c r="V102" s="87">
        <f t="shared" si="15"/>
        <v>4275.1195342399997</v>
      </c>
      <c r="W102" s="87">
        <f t="shared" si="15"/>
        <v>4290.1882511599997</v>
      </c>
      <c r="X102" s="88">
        <f t="shared" si="15"/>
        <v>4293.5553893199994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46.443172100000538</v>
      </c>
      <c r="G104" s="68">
        <f t="shared" si="16"/>
        <v>61.497802840000531</v>
      </c>
      <c r="H104" s="68">
        <f t="shared" si="16"/>
        <v>27.504513430000316</v>
      </c>
      <c r="I104" s="68">
        <f t="shared" si="16"/>
        <v>19.639685580000332</v>
      </c>
      <c r="J104" s="68">
        <f t="shared" si="16"/>
        <v>8.1764170000042213E-2</v>
      </c>
      <c r="K104" s="68">
        <f t="shared" si="16"/>
        <v>276.24112523999975</v>
      </c>
      <c r="L104" s="68">
        <f t="shared" si="16"/>
        <v>325.84576325999979</v>
      </c>
      <c r="M104" s="68">
        <f t="shared" si="16"/>
        <v>445.64918494999984</v>
      </c>
      <c r="N104" s="68">
        <f t="shared" si="16"/>
        <v>335.29924755999946</v>
      </c>
      <c r="O104" s="68">
        <f t="shared" si="16"/>
        <v>0.11725721000038902</v>
      </c>
      <c r="P104" s="68">
        <f t="shared" si="16"/>
        <v>0.2606937000000471</v>
      </c>
      <c r="Q104" s="68">
        <f t="shared" si="16"/>
        <v>0.563050540000404</v>
      </c>
      <c r="R104" s="68">
        <f t="shared" si="16"/>
        <v>0.20060481000018626</v>
      </c>
      <c r="S104" s="68">
        <f t="shared" si="16"/>
        <v>0.51777614000093308</v>
      </c>
      <c r="T104" s="68">
        <f t="shared" si="16"/>
        <v>99.110548060001747</v>
      </c>
      <c r="U104" s="68">
        <f t="shared" si="16"/>
        <v>337.64022054999987</v>
      </c>
      <c r="V104" s="68">
        <f t="shared" si="16"/>
        <v>0.79768357000102696</v>
      </c>
      <c r="W104" s="68">
        <f t="shared" si="16"/>
        <v>0.472897450000346</v>
      </c>
      <c r="X104" s="89">
        <f t="shared" si="16"/>
        <v>0.60575929000060569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AA061-8BEB-4CE7-B5A6-6AEF32B19802}">
  <dimension ref="A1:AE4303"/>
  <sheetViews>
    <sheetView workbookViewId="0"/>
  </sheetViews>
  <sheetFormatPr defaultRowHeight="14.4" x14ac:dyDescent="0.3"/>
  <sheetData>
    <row r="1" spans="1:31" ht="28.8" x14ac:dyDescent="0.3">
      <c r="A1" t="s">
        <v>285</v>
      </c>
      <c r="B1" t="s">
        <v>286</v>
      </c>
      <c r="C1" t="s">
        <v>287</v>
      </c>
      <c r="D1" t="s">
        <v>288</v>
      </c>
      <c r="E1" s="15" t="s">
        <v>278</v>
      </c>
      <c r="F1" s="15" t="s">
        <v>279</v>
      </c>
      <c r="G1" s="15" t="s">
        <v>280</v>
      </c>
      <c r="H1" s="15" t="s">
        <v>281</v>
      </c>
      <c r="I1" s="15" t="s">
        <v>282</v>
      </c>
      <c r="J1" s="15" t="s">
        <v>283</v>
      </c>
      <c r="K1" s="15" t="s">
        <v>284</v>
      </c>
      <c r="L1" s="15">
        <v>2023</v>
      </c>
      <c r="M1" s="15">
        <v>2024</v>
      </c>
      <c r="N1" s="15">
        <v>2025</v>
      </c>
      <c r="O1" s="15">
        <v>2026</v>
      </c>
      <c r="P1" s="15">
        <v>2027</v>
      </c>
      <c r="Q1" s="15">
        <v>2028</v>
      </c>
      <c r="R1" s="15">
        <v>2029</v>
      </c>
      <c r="S1" s="15">
        <v>2030</v>
      </c>
      <c r="T1" s="15">
        <v>2031</v>
      </c>
      <c r="U1" s="15">
        <v>2032</v>
      </c>
      <c r="V1" s="15">
        <v>2033</v>
      </c>
      <c r="W1" s="15">
        <v>2034</v>
      </c>
      <c r="X1" s="15">
        <v>2035</v>
      </c>
      <c r="Y1" s="15">
        <v>2036</v>
      </c>
      <c r="Z1" s="15">
        <v>2037</v>
      </c>
      <c r="AA1" s="15">
        <v>2038</v>
      </c>
      <c r="AB1" s="15">
        <v>2039</v>
      </c>
      <c r="AC1" s="15">
        <v>2040</v>
      </c>
      <c r="AD1" s="15">
        <v>2041</v>
      </c>
      <c r="AE1" s="15">
        <v>2042</v>
      </c>
    </row>
    <row r="2" spans="1:31" ht="57.6" x14ac:dyDescent="0.3">
      <c r="A2" t="str">
        <f>D2&amp;"_"&amp;I2</f>
        <v>AAAA_Firm Generation Capacity</v>
      </c>
      <c r="B2" t="str">
        <f>D2&amp;"_"&amp;H2&amp;"_"&amp;I2</f>
        <v>AAAA_Build Battery-Wind_Firm Generation Capacity</v>
      </c>
      <c r="C2" t="str">
        <f>D2&amp;"_"&amp;G2&amp;"_"&amp;I2</f>
        <v>AAAA_Build Battery-Wind 2026_Firm Generation Capacity</v>
      </c>
      <c r="D2" t="s">
        <v>44</v>
      </c>
      <c r="E2" s="15" t="s">
        <v>92</v>
      </c>
      <c r="F2" s="15" t="s">
        <v>93</v>
      </c>
      <c r="G2" s="15" t="s">
        <v>94</v>
      </c>
      <c r="H2" s="15" t="s">
        <v>88</v>
      </c>
      <c r="I2" s="15" t="s">
        <v>95</v>
      </c>
      <c r="J2" s="16">
        <v>1</v>
      </c>
      <c r="K2" s="15" t="s">
        <v>96</v>
      </c>
      <c r="L2" s="17">
        <v>0</v>
      </c>
      <c r="M2" s="17">
        <v>0</v>
      </c>
      <c r="N2" s="17">
        <v>0</v>
      </c>
      <c r="O2" s="17">
        <v>0</v>
      </c>
      <c r="P2" s="17">
        <v>0</v>
      </c>
      <c r="Q2" s="17">
        <v>0</v>
      </c>
      <c r="R2" s="17">
        <v>0</v>
      </c>
      <c r="S2" s="17">
        <v>0</v>
      </c>
      <c r="T2" s="17">
        <v>0</v>
      </c>
      <c r="U2" s="17">
        <v>0</v>
      </c>
      <c r="V2" s="17">
        <v>0</v>
      </c>
      <c r="W2" s="17">
        <v>0</v>
      </c>
      <c r="X2" s="17">
        <v>0</v>
      </c>
      <c r="Y2" s="17">
        <v>0</v>
      </c>
      <c r="Z2" s="17">
        <v>0</v>
      </c>
      <c r="AA2" s="17">
        <v>0</v>
      </c>
      <c r="AB2" s="17">
        <v>0</v>
      </c>
      <c r="AC2" s="17">
        <v>0</v>
      </c>
      <c r="AD2" s="17">
        <v>0</v>
      </c>
      <c r="AE2" s="17">
        <v>0</v>
      </c>
    </row>
    <row r="3" spans="1:31" ht="57.6" x14ac:dyDescent="0.3">
      <c r="A3" t="str">
        <f t="shared" ref="A3:A66" si="0">D3&amp;"_"&amp;I3</f>
        <v>AAAA_Firm Generation Capacity</v>
      </c>
      <c r="B3" t="str">
        <f t="shared" ref="B3:B66" si="1">D3&amp;"_"&amp;H3&amp;"_"&amp;I3</f>
        <v>AAAA_Build Battery-Wind_Firm Generation Capacity</v>
      </c>
      <c r="C3" t="str">
        <f t="shared" ref="C3:C66" si="2">D3&amp;"_"&amp;G3&amp;"_"&amp;I3</f>
        <v>AAAA_Build Battery-Wind 2027_Firm Generation Capacity</v>
      </c>
      <c r="D3" t="s">
        <v>44</v>
      </c>
      <c r="E3" s="15" t="s">
        <v>92</v>
      </c>
      <c r="F3" s="15" t="s">
        <v>93</v>
      </c>
      <c r="G3" s="15" t="s">
        <v>97</v>
      </c>
      <c r="H3" s="15" t="s">
        <v>88</v>
      </c>
      <c r="I3" s="15" t="s">
        <v>95</v>
      </c>
      <c r="J3" s="16">
        <v>1</v>
      </c>
      <c r="K3" s="15" t="s">
        <v>96</v>
      </c>
      <c r="L3" s="17">
        <v>0</v>
      </c>
      <c r="M3" s="17">
        <v>0</v>
      </c>
      <c r="N3" s="17">
        <v>0</v>
      </c>
      <c r="O3" s="17">
        <v>0</v>
      </c>
      <c r="P3" s="17">
        <v>0</v>
      </c>
      <c r="Q3" s="17">
        <v>0</v>
      </c>
      <c r="R3" s="17">
        <v>0</v>
      </c>
      <c r="S3" s="17">
        <v>0</v>
      </c>
      <c r="T3" s="17">
        <v>0</v>
      </c>
      <c r="U3" s="17">
        <v>0</v>
      </c>
      <c r="V3" s="17">
        <v>0</v>
      </c>
      <c r="W3" s="17">
        <v>0</v>
      </c>
      <c r="X3" s="17">
        <v>0</v>
      </c>
      <c r="Y3" s="17">
        <v>0</v>
      </c>
      <c r="Z3" s="17">
        <v>0</v>
      </c>
      <c r="AA3" s="17">
        <v>0</v>
      </c>
      <c r="AB3" s="17">
        <v>0</v>
      </c>
      <c r="AC3" s="17">
        <v>0</v>
      </c>
      <c r="AD3" s="17">
        <v>0</v>
      </c>
      <c r="AE3" s="17">
        <v>0</v>
      </c>
    </row>
    <row r="4" spans="1:31" ht="57.6" x14ac:dyDescent="0.3">
      <c r="A4" t="str">
        <f t="shared" si="0"/>
        <v>AAAA_Firm Generation Capacity</v>
      </c>
      <c r="B4" t="str">
        <f t="shared" si="1"/>
        <v>AAAA_Build Battery-Wind_Firm Generation Capacity</v>
      </c>
      <c r="C4" t="str">
        <f t="shared" si="2"/>
        <v>AAAA_Build Battery-Wind 2028_Firm Generation Capacity</v>
      </c>
      <c r="D4" t="s">
        <v>44</v>
      </c>
      <c r="E4" s="15" t="s">
        <v>92</v>
      </c>
      <c r="F4" s="15" t="s">
        <v>93</v>
      </c>
      <c r="G4" s="15" t="s">
        <v>98</v>
      </c>
      <c r="H4" s="15" t="s">
        <v>88</v>
      </c>
      <c r="I4" s="15" t="s">
        <v>95</v>
      </c>
      <c r="J4" s="16">
        <v>1</v>
      </c>
      <c r="K4" s="15" t="s">
        <v>96</v>
      </c>
      <c r="L4" s="17">
        <v>0</v>
      </c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7">
        <v>0</v>
      </c>
      <c r="T4" s="17">
        <v>0</v>
      </c>
      <c r="U4" s="17">
        <v>0</v>
      </c>
      <c r="V4" s="17">
        <v>0</v>
      </c>
      <c r="W4" s="17">
        <v>0</v>
      </c>
      <c r="X4" s="17">
        <v>0</v>
      </c>
      <c r="Y4" s="17">
        <v>0</v>
      </c>
      <c r="Z4" s="17">
        <v>0</v>
      </c>
      <c r="AA4" s="17">
        <v>0</v>
      </c>
      <c r="AB4" s="17">
        <v>0</v>
      </c>
      <c r="AC4" s="17">
        <v>0</v>
      </c>
      <c r="AD4" s="17">
        <v>0</v>
      </c>
      <c r="AE4" s="17">
        <v>0</v>
      </c>
    </row>
    <row r="5" spans="1:31" ht="57.6" x14ac:dyDescent="0.3">
      <c r="A5" t="str">
        <f t="shared" si="0"/>
        <v>AAAA_Firm Generation Capacity</v>
      </c>
      <c r="B5" t="str">
        <f t="shared" si="1"/>
        <v>AAAA_Build Battery-Wind_Firm Generation Capacity</v>
      </c>
      <c r="C5" t="str">
        <f t="shared" si="2"/>
        <v>AAAA_Build Battery-Wind 2029_Firm Generation Capacity</v>
      </c>
      <c r="D5" t="s">
        <v>44</v>
      </c>
      <c r="E5" s="15" t="s">
        <v>92</v>
      </c>
      <c r="F5" s="15" t="s">
        <v>93</v>
      </c>
      <c r="G5" s="15" t="s">
        <v>99</v>
      </c>
      <c r="H5" s="15" t="s">
        <v>88</v>
      </c>
      <c r="I5" s="15" t="s">
        <v>95</v>
      </c>
      <c r="J5" s="16">
        <v>1</v>
      </c>
      <c r="K5" s="15" t="s">
        <v>96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</row>
    <row r="6" spans="1:31" ht="57.6" x14ac:dyDescent="0.3">
      <c r="A6" t="str">
        <f t="shared" si="0"/>
        <v>AAAA_Firm Generation Capacity</v>
      </c>
      <c r="B6" t="str">
        <f t="shared" si="1"/>
        <v>AAAA_Build Battery-Wind_Firm Generation Capacity</v>
      </c>
      <c r="C6" t="str">
        <f t="shared" si="2"/>
        <v>AAAA_Build Battery-Wind 2030_Firm Generation Capacity</v>
      </c>
      <c r="D6" t="s">
        <v>44</v>
      </c>
      <c r="E6" s="15" t="s">
        <v>92</v>
      </c>
      <c r="F6" s="15" t="s">
        <v>93</v>
      </c>
      <c r="G6" s="15" t="s">
        <v>100</v>
      </c>
      <c r="H6" s="15" t="s">
        <v>88</v>
      </c>
      <c r="I6" s="15" t="s">
        <v>95</v>
      </c>
      <c r="J6" s="16">
        <v>1</v>
      </c>
      <c r="K6" s="15" t="s">
        <v>96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</row>
    <row r="7" spans="1:31" ht="57.6" x14ac:dyDescent="0.3">
      <c r="A7" t="str">
        <f t="shared" si="0"/>
        <v>AAAA_Firm Generation Capacity</v>
      </c>
      <c r="B7" t="str">
        <f t="shared" si="1"/>
        <v>AAAA_Build Battery-Wind_Firm Generation Capacity</v>
      </c>
      <c r="C7" t="str">
        <f t="shared" si="2"/>
        <v>AAAA_Build Battery-Wind 2031_Firm Generation Capacity</v>
      </c>
      <c r="D7" t="s">
        <v>44</v>
      </c>
      <c r="E7" s="15" t="s">
        <v>92</v>
      </c>
      <c r="F7" s="15" t="s">
        <v>93</v>
      </c>
      <c r="G7" s="15" t="s">
        <v>101</v>
      </c>
      <c r="H7" s="15" t="s">
        <v>88</v>
      </c>
      <c r="I7" s="15" t="s">
        <v>95</v>
      </c>
      <c r="J7" s="16">
        <v>1</v>
      </c>
      <c r="K7" s="15" t="s">
        <v>96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</row>
    <row r="8" spans="1:31" ht="57.6" x14ac:dyDescent="0.3">
      <c r="A8" t="str">
        <f t="shared" si="0"/>
        <v>AAAA_Firm Generation Capacity</v>
      </c>
      <c r="B8" t="str">
        <f t="shared" si="1"/>
        <v>AAAA_Build Battery-Wind_Firm Generation Capacity</v>
      </c>
      <c r="C8" t="str">
        <f t="shared" si="2"/>
        <v>AAAA_Build Battery-Wind 2032_Firm Generation Capacity</v>
      </c>
      <c r="D8" t="s">
        <v>44</v>
      </c>
      <c r="E8" s="15" t="s">
        <v>92</v>
      </c>
      <c r="F8" s="15" t="s">
        <v>93</v>
      </c>
      <c r="G8" s="15" t="s">
        <v>102</v>
      </c>
      <c r="H8" s="15" t="s">
        <v>88</v>
      </c>
      <c r="I8" s="15" t="s">
        <v>95</v>
      </c>
      <c r="J8" s="16">
        <v>1</v>
      </c>
      <c r="K8" s="15" t="s">
        <v>96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</row>
    <row r="9" spans="1:31" ht="57.6" x14ac:dyDescent="0.3">
      <c r="A9" t="str">
        <f t="shared" si="0"/>
        <v>AAAA_Firm Generation Capacity</v>
      </c>
      <c r="B9" t="str">
        <f t="shared" si="1"/>
        <v>AAAA_Build Battery-Wind_Firm Generation Capacity</v>
      </c>
      <c r="C9" t="str">
        <f t="shared" si="2"/>
        <v>AAAA_Build Battery-Wind 2033_Firm Generation Capacity</v>
      </c>
      <c r="D9" t="s">
        <v>44</v>
      </c>
      <c r="E9" s="15" t="s">
        <v>92</v>
      </c>
      <c r="F9" s="15" t="s">
        <v>93</v>
      </c>
      <c r="G9" s="15" t="s">
        <v>103</v>
      </c>
      <c r="H9" s="15" t="s">
        <v>88</v>
      </c>
      <c r="I9" s="15" t="s">
        <v>95</v>
      </c>
      <c r="J9" s="16">
        <v>1</v>
      </c>
      <c r="K9" s="15" t="s">
        <v>96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</row>
    <row r="10" spans="1:31" ht="57.6" x14ac:dyDescent="0.3">
      <c r="A10" t="str">
        <f t="shared" si="0"/>
        <v>AAAA_Firm Generation Capacity</v>
      </c>
      <c r="B10" t="str">
        <f t="shared" si="1"/>
        <v>AAAA_Build Battery-Wind_Firm Generation Capacity</v>
      </c>
      <c r="C10" t="str">
        <f t="shared" si="2"/>
        <v>AAAA_Build Battery-Wind 2034_Firm Generation Capacity</v>
      </c>
      <c r="D10" t="s">
        <v>44</v>
      </c>
      <c r="E10" s="15" t="s">
        <v>92</v>
      </c>
      <c r="F10" s="15" t="s">
        <v>93</v>
      </c>
      <c r="G10" s="15" t="s">
        <v>104</v>
      </c>
      <c r="H10" s="15" t="s">
        <v>88</v>
      </c>
      <c r="I10" s="15" t="s">
        <v>95</v>
      </c>
      <c r="J10" s="16">
        <v>1</v>
      </c>
      <c r="K10" s="15" t="s">
        <v>96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</row>
    <row r="11" spans="1:31" ht="57.6" x14ac:dyDescent="0.3">
      <c r="A11" t="str">
        <f t="shared" si="0"/>
        <v>AAAA_Firm Generation Capacity</v>
      </c>
      <c r="B11" t="str">
        <f t="shared" si="1"/>
        <v>AAAA_Build Battery-Wind_Firm Generation Capacity</v>
      </c>
      <c r="C11" t="str">
        <f t="shared" si="2"/>
        <v>AAAA_Build Battery-Wind 2035_Firm Generation Capacity</v>
      </c>
      <c r="D11" t="s">
        <v>44</v>
      </c>
      <c r="E11" s="15" t="s">
        <v>92</v>
      </c>
      <c r="F11" s="15" t="s">
        <v>93</v>
      </c>
      <c r="G11" s="15" t="s">
        <v>105</v>
      </c>
      <c r="H11" s="15" t="s">
        <v>88</v>
      </c>
      <c r="I11" s="15" t="s">
        <v>95</v>
      </c>
      <c r="J11" s="16">
        <v>1</v>
      </c>
      <c r="K11" s="15" t="s">
        <v>96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</row>
    <row r="12" spans="1:31" ht="57.6" x14ac:dyDescent="0.3">
      <c r="A12" t="str">
        <f t="shared" si="0"/>
        <v>AAAA_Firm Generation Capacity</v>
      </c>
      <c r="B12" t="str">
        <f t="shared" si="1"/>
        <v>AAAA_Build Battery-Wind_Firm Generation Capacity</v>
      </c>
      <c r="C12" t="str">
        <f t="shared" si="2"/>
        <v>AAAA_Build Battery-Wind 2036_Firm Generation Capacity</v>
      </c>
      <c r="D12" t="s">
        <v>44</v>
      </c>
      <c r="E12" s="15" t="s">
        <v>92</v>
      </c>
      <c r="F12" s="15" t="s">
        <v>93</v>
      </c>
      <c r="G12" s="15" t="s">
        <v>106</v>
      </c>
      <c r="H12" s="15" t="s">
        <v>88</v>
      </c>
      <c r="I12" s="15" t="s">
        <v>95</v>
      </c>
      <c r="J12" s="16">
        <v>1</v>
      </c>
      <c r="K12" s="15" t="s">
        <v>96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</row>
    <row r="13" spans="1:31" ht="57.6" x14ac:dyDescent="0.3">
      <c r="A13" t="str">
        <f t="shared" si="0"/>
        <v>AAAA_Firm Generation Capacity</v>
      </c>
      <c r="B13" t="str">
        <f t="shared" si="1"/>
        <v>AAAA_Build Battery-Wind_Firm Generation Capacity</v>
      </c>
      <c r="C13" t="str">
        <f t="shared" si="2"/>
        <v>AAAA_Build Battery-Wind 2037_Firm Generation Capacity</v>
      </c>
      <c r="D13" t="s">
        <v>44</v>
      </c>
      <c r="E13" s="15" t="s">
        <v>92</v>
      </c>
      <c r="F13" s="15" t="s">
        <v>93</v>
      </c>
      <c r="G13" s="15" t="s">
        <v>107</v>
      </c>
      <c r="H13" s="15" t="s">
        <v>88</v>
      </c>
      <c r="I13" s="15" t="s">
        <v>95</v>
      </c>
      <c r="J13" s="16">
        <v>1</v>
      </c>
      <c r="K13" s="15" t="s">
        <v>96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</row>
    <row r="14" spans="1:31" ht="57.6" x14ac:dyDescent="0.3">
      <c r="A14" t="str">
        <f t="shared" si="0"/>
        <v>AAAA_Firm Generation Capacity</v>
      </c>
      <c r="B14" t="str">
        <f t="shared" si="1"/>
        <v>AAAA_Build Battery-Wind_Firm Generation Capacity</v>
      </c>
      <c r="C14" t="str">
        <f t="shared" si="2"/>
        <v>AAAA_Build Battery-Wind 2038_Firm Generation Capacity</v>
      </c>
      <c r="D14" t="s">
        <v>44</v>
      </c>
      <c r="E14" s="15" t="s">
        <v>92</v>
      </c>
      <c r="F14" s="15" t="s">
        <v>93</v>
      </c>
      <c r="G14" s="15" t="s">
        <v>108</v>
      </c>
      <c r="H14" s="15" t="s">
        <v>88</v>
      </c>
      <c r="I14" s="15" t="s">
        <v>95</v>
      </c>
      <c r="J14" s="16">
        <v>1</v>
      </c>
      <c r="K14" s="15" t="s">
        <v>96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</row>
    <row r="15" spans="1:31" ht="57.6" x14ac:dyDescent="0.3">
      <c r="A15" t="str">
        <f t="shared" si="0"/>
        <v>AAAA_Firm Generation Capacity</v>
      </c>
      <c r="B15" t="str">
        <f t="shared" si="1"/>
        <v>AAAA_Build Battery-Wind_Firm Generation Capacity</v>
      </c>
      <c r="C15" t="str">
        <f t="shared" si="2"/>
        <v>AAAA_Build Battery-Wind 2039_Firm Generation Capacity</v>
      </c>
      <c r="D15" t="s">
        <v>44</v>
      </c>
      <c r="E15" s="15" t="s">
        <v>92</v>
      </c>
      <c r="F15" s="15" t="s">
        <v>93</v>
      </c>
      <c r="G15" s="15" t="s">
        <v>109</v>
      </c>
      <c r="H15" s="15" t="s">
        <v>88</v>
      </c>
      <c r="I15" s="15" t="s">
        <v>95</v>
      </c>
      <c r="J15" s="16">
        <v>1</v>
      </c>
      <c r="K15" s="15" t="s">
        <v>96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</row>
    <row r="16" spans="1:31" ht="57.6" x14ac:dyDescent="0.3">
      <c r="A16" t="str">
        <f t="shared" si="0"/>
        <v>AAAA_Firm Generation Capacity</v>
      </c>
      <c r="B16" t="str">
        <f t="shared" si="1"/>
        <v>AAAA_Build Battery-Wind_Firm Generation Capacity</v>
      </c>
      <c r="C16" t="str">
        <f t="shared" si="2"/>
        <v>AAAA_Build Battery-Wind 2040_Firm Generation Capacity</v>
      </c>
      <c r="D16" t="s">
        <v>44</v>
      </c>
      <c r="E16" s="15" t="s">
        <v>92</v>
      </c>
      <c r="F16" s="15" t="s">
        <v>93</v>
      </c>
      <c r="G16" s="15" t="s">
        <v>110</v>
      </c>
      <c r="H16" s="15" t="s">
        <v>88</v>
      </c>
      <c r="I16" s="15" t="s">
        <v>95</v>
      </c>
      <c r="J16" s="16">
        <v>1</v>
      </c>
      <c r="K16" s="15" t="s">
        <v>96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</row>
    <row r="17" spans="1:31" ht="57.6" x14ac:dyDescent="0.3">
      <c r="A17" t="str">
        <f t="shared" si="0"/>
        <v>AAAA_Firm Generation Capacity</v>
      </c>
      <c r="B17" t="str">
        <f t="shared" si="1"/>
        <v>AAAA_Build Battery-Wind_Firm Generation Capacity</v>
      </c>
      <c r="C17" t="str">
        <f t="shared" si="2"/>
        <v>AAAA_Build Battery-Wind 2041_Firm Generation Capacity</v>
      </c>
      <c r="D17" t="s">
        <v>44</v>
      </c>
      <c r="E17" s="15" t="s">
        <v>92</v>
      </c>
      <c r="F17" s="15" t="s">
        <v>93</v>
      </c>
      <c r="G17" s="15" t="s">
        <v>111</v>
      </c>
      <c r="H17" s="15" t="s">
        <v>88</v>
      </c>
      <c r="I17" s="15" t="s">
        <v>95</v>
      </c>
      <c r="J17" s="16">
        <v>1</v>
      </c>
      <c r="K17" s="15" t="s">
        <v>96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</row>
    <row r="18" spans="1:31" ht="57.6" x14ac:dyDescent="0.3">
      <c r="A18" t="str">
        <f t="shared" si="0"/>
        <v>AAAA_Firm Generation Capacity</v>
      </c>
      <c r="B18" t="str">
        <f t="shared" si="1"/>
        <v>AAAA_Build Battery-Wind_Firm Generation Capacity</v>
      </c>
      <c r="C18" t="str">
        <f t="shared" si="2"/>
        <v>AAAA_Build Battery-Wind 2042_Firm Generation Capacity</v>
      </c>
      <c r="D18" t="s">
        <v>44</v>
      </c>
      <c r="E18" s="15" t="s">
        <v>92</v>
      </c>
      <c r="F18" s="15" t="s">
        <v>93</v>
      </c>
      <c r="G18" s="15" t="s">
        <v>112</v>
      </c>
      <c r="H18" s="15" t="s">
        <v>88</v>
      </c>
      <c r="I18" s="15" t="s">
        <v>95</v>
      </c>
      <c r="J18" s="16">
        <v>1</v>
      </c>
      <c r="K18" s="15" t="s">
        <v>96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</row>
    <row r="19" spans="1:31" ht="57.6" x14ac:dyDescent="0.3">
      <c r="A19" t="str">
        <f t="shared" si="0"/>
        <v>AAAA_Firm Generation Capacity</v>
      </c>
      <c r="B19" t="str">
        <f t="shared" si="1"/>
        <v>AAAA_Build Battery-Gen_Firm Generation Capacity</v>
      </c>
      <c r="C19" t="str">
        <f t="shared" si="2"/>
        <v>AAAA_Build Battery-Gen 2026_Firm Generation Capacity</v>
      </c>
      <c r="D19" t="s">
        <v>44</v>
      </c>
      <c r="E19" s="15" t="s">
        <v>92</v>
      </c>
      <c r="F19" s="15" t="s">
        <v>93</v>
      </c>
      <c r="G19" s="15" t="s">
        <v>113</v>
      </c>
      <c r="H19" s="15" t="s">
        <v>87</v>
      </c>
      <c r="I19" s="15" t="s">
        <v>95</v>
      </c>
      <c r="J19" s="16">
        <v>1</v>
      </c>
      <c r="K19" s="15" t="s">
        <v>96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</row>
    <row r="20" spans="1:31" ht="57.6" x14ac:dyDescent="0.3">
      <c r="A20" t="str">
        <f t="shared" si="0"/>
        <v>AAAA_Firm Generation Capacity</v>
      </c>
      <c r="B20" t="str">
        <f t="shared" si="1"/>
        <v>AAAA_Build Battery-Gen_Firm Generation Capacity</v>
      </c>
      <c r="C20" t="str">
        <f t="shared" si="2"/>
        <v>AAAA_Build Battery-Gen 2027_Firm Generation Capacity</v>
      </c>
      <c r="D20" t="s">
        <v>44</v>
      </c>
      <c r="E20" s="15" t="s">
        <v>92</v>
      </c>
      <c r="F20" s="15" t="s">
        <v>93</v>
      </c>
      <c r="G20" s="15" t="s">
        <v>114</v>
      </c>
      <c r="H20" s="15" t="s">
        <v>87</v>
      </c>
      <c r="I20" s="15" t="s">
        <v>95</v>
      </c>
      <c r="J20" s="16">
        <v>1</v>
      </c>
      <c r="K20" s="15" t="s">
        <v>96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</row>
    <row r="21" spans="1:31" ht="57.6" x14ac:dyDescent="0.3">
      <c r="A21" t="str">
        <f t="shared" si="0"/>
        <v>AAAA_Firm Generation Capacity</v>
      </c>
      <c r="B21" t="str">
        <f t="shared" si="1"/>
        <v>AAAA_Build Battery-Gen_Firm Generation Capacity</v>
      </c>
      <c r="C21" t="str">
        <f t="shared" si="2"/>
        <v>AAAA_Build Battery-Gen 2028_Firm Generation Capacity</v>
      </c>
      <c r="D21" t="s">
        <v>44</v>
      </c>
      <c r="E21" s="15" t="s">
        <v>92</v>
      </c>
      <c r="F21" s="15" t="s">
        <v>93</v>
      </c>
      <c r="G21" s="15" t="s">
        <v>115</v>
      </c>
      <c r="H21" s="15" t="s">
        <v>87</v>
      </c>
      <c r="I21" s="15" t="s">
        <v>95</v>
      </c>
      <c r="J21" s="16">
        <v>1</v>
      </c>
      <c r="K21" s="15" t="s">
        <v>96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</row>
    <row r="22" spans="1:31" ht="57.6" x14ac:dyDescent="0.3">
      <c r="A22" t="str">
        <f t="shared" si="0"/>
        <v>AAAA_Firm Generation Capacity</v>
      </c>
      <c r="B22" t="str">
        <f t="shared" si="1"/>
        <v>AAAA_Build Battery-Gen_Firm Generation Capacity</v>
      </c>
      <c r="C22" t="str">
        <f t="shared" si="2"/>
        <v>AAAA_Build Battery-Gen 2029_Firm Generation Capacity</v>
      </c>
      <c r="D22" t="s">
        <v>44</v>
      </c>
      <c r="E22" s="15" t="s">
        <v>92</v>
      </c>
      <c r="F22" s="15" t="s">
        <v>93</v>
      </c>
      <c r="G22" s="15" t="s">
        <v>116</v>
      </c>
      <c r="H22" s="15" t="s">
        <v>87</v>
      </c>
      <c r="I22" s="15" t="s">
        <v>95</v>
      </c>
      <c r="J22" s="16">
        <v>1</v>
      </c>
      <c r="K22" s="15" t="s">
        <v>96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</row>
    <row r="23" spans="1:31" ht="57.6" x14ac:dyDescent="0.3">
      <c r="A23" t="str">
        <f t="shared" si="0"/>
        <v>AAAA_Firm Generation Capacity</v>
      </c>
      <c r="B23" t="str">
        <f t="shared" si="1"/>
        <v>AAAA_Build Battery-Gen_Firm Generation Capacity</v>
      </c>
      <c r="C23" t="str">
        <f t="shared" si="2"/>
        <v>AAAA_Build Battery-Gen 2030_Firm Generation Capacity</v>
      </c>
      <c r="D23" t="s">
        <v>44</v>
      </c>
      <c r="E23" s="15" t="s">
        <v>92</v>
      </c>
      <c r="F23" s="15" t="s">
        <v>93</v>
      </c>
      <c r="G23" s="15" t="s">
        <v>117</v>
      </c>
      <c r="H23" s="15" t="s">
        <v>87</v>
      </c>
      <c r="I23" s="15" t="s">
        <v>95</v>
      </c>
      <c r="J23" s="16">
        <v>1</v>
      </c>
      <c r="K23" s="15" t="s">
        <v>96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</row>
    <row r="24" spans="1:31" ht="57.6" x14ac:dyDescent="0.3">
      <c r="A24" t="str">
        <f t="shared" si="0"/>
        <v>AAAA_Firm Generation Capacity</v>
      </c>
      <c r="B24" t="str">
        <f t="shared" si="1"/>
        <v>AAAA_Build Battery-Gen_Firm Generation Capacity</v>
      </c>
      <c r="C24" t="str">
        <f t="shared" si="2"/>
        <v>AAAA_Build Battery-Gen 2031_Firm Generation Capacity</v>
      </c>
      <c r="D24" t="s">
        <v>44</v>
      </c>
      <c r="E24" s="15" t="s">
        <v>92</v>
      </c>
      <c r="F24" s="15" t="s">
        <v>93</v>
      </c>
      <c r="G24" s="15" t="s">
        <v>118</v>
      </c>
      <c r="H24" s="15" t="s">
        <v>87</v>
      </c>
      <c r="I24" s="15" t="s">
        <v>95</v>
      </c>
      <c r="J24" s="16">
        <v>1</v>
      </c>
      <c r="K24" s="15" t="s">
        <v>96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</row>
    <row r="25" spans="1:31" ht="57.6" x14ac:dyDescent="0.3">
      <c r="A25" t="str">
        <f t="shared" si="0"/>
        <v>AAAA_Firm Generation Capacity</v>
      </c>
      <c r="B25" t="str">
        <f t="shared" si="1"/>
        <v>AAAA_Build Battery-Gen_Firm Generation Capacity</v>
      </c>
      <c r="C25" t="str">
        <f t="shared" si="2"/>
        <v>AAAA_Build Battery-Gen 2032_Firm Generation Capacity</v>
      </c>
      <c r="D25" t="s">
        <v>44</v>
      </c>
      <c r="E25" s="15" t="s">
        <v>92</v>
      </c>
      <c r="F25" s="15" t="s">
        <v>93</v>
      </c>
      <c r="G25" s="15" t="s">
        <v>119</v>
      </c>
      <c r="H25" s="15" t="s">
        <v>87</v>
      </c>
      <c r="I25" s="15" t="s">
        <v>95</v>
      </c>
      <c r="J25" s="16">
        <v>1</v>
      </c>
      <c r="K25" s="15" t="s">
        <v>96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</row>
    <row r="26" spans="1:31" ht="57.6" x14ac:dyDescent="0.3">
      <c r="A26" t="str">
        <f t="shared" si="0"/>
        <v>AAAA_Firm Generation Capacity</v>
      </c>
      <c r="B26" t="str">
        <f t="shared" si="1"/>
        <v>AAAA_Build Battery-Gen_Firm Generation Capacity</v>
      </c>
      <c r="C26" t="str">
        <f t="shared" si="2"/>
        <v>AAAA_Build Battery-Gen 2033_Firm Generation Capacity</v>
      </c>
      <c r="D26" t="s">
        <v>44</v>
      </c>
      <c r="E26" s="15" t="s">
        <v>92</v>
      </c>
      <c r="F26" s="15" t="s">
        <v>93</v>
      </c>
      <c r="G26" s="15" t="s">
        <v>120</v>
      </c>
      <c r="H26" s="15" t="s">
        <v>87</v>
      </c>
      <c r="I26" s="15" t="s">
        <v>95</v>
      </c>
      <c r="J26" s="16">
        <v>1</v>
      </c>
      <c r="K26" s="15" t="s">
        <v>96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</row>
    <row r="27" spans="1:31" ht="57.6" x14ac:dyDescent="0.3">
      <c r="A27" t="str">
        <f t="shared" si="0"/>
        <v>AAAA_Firm Generation Capacity</v>
      </c>
      <c r="B27" t="str">
        <f t="shared" si="1"/>
        <v>AAAA_Build Battery-Gen_Firm Generation Capacity</v>
      </c>
      <c r="C27" t="str">
        <f t="shared" si="2"/>
        <v>AAAA_Build Battery-Gen 2034_Firm Generation Capacity</v>
      </c>
      <c r="D27" t="s">
        <v>44</v>
      </c>
      <c r="E27" s="15" t="s">
        <v>92</v>
      </c>
      <c r="F27" s="15" t="s">
        <v>93</v>
      </c>
      <c r="G27" s="15" t="s">
        <v>121</v>
      </c>
      <c r="H27" s="15" t="s">
        <v>87</v>
      </c>
      <c r="I27" s="15" t="s">
        <v>95</v>
      </c>
      <c r="J27" s="16">
        <v>1</v>
      </c>
      <c r="K27" s="15" t="s">
        <v>96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</row>
    <row r="28" spans="1:31" ht="57.6" x14ac:dyDescent="0.3">
      <c r="A28" t="str">
        <f t="shared" si="0"/>
        <v>AAAA_Firm Generation Capacity</v>
      </c>
      <c r="B28" t="str">
        <f t="shared" si="1"/>
        <v>AAAA_Build Battery-Gen_Firm Generation Capacity</v>
      </c>
      <c r="C28" t="str">
        <f t="shared" si="2"/>
        <v>AAAA_Build Battery-Gen 2035_Firm Generation Capacity</v>
      </c>
      <c r="D28" t="s">
        <v>44</v>
      </c>
      <c r="E28" s="15" t="s">
        <v>92</v>
      </c>
      <c r="F28" s="15" t="s">
        <v>93</v>
      </c>
      <c r="G28" s="15" t="s">
        <v>122</v>
      </c>
      <c r="H28" s="15" t="s">
        <v>87</v>
      </c>
      <c r="I28" s="15" t="s">
        <v>95</v>
      </c>
      <c r="J28" s="16">
        <v>1</v>
      </c>
      <c r="K28" s="15" t="s">
        <v>96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</row>
    <row r="29" spans="1:31" ht="57.6" x14ac:dyDescent="0.3">
      <c r="A29" t="str">
        <f t="shared" si="0"/>
        <v>AAAA_Firm Generation Capacity</v>
      </c>
      <c r="B29" t="str">
        <f t="shared" si="1"/>
        <v>AAAA_Build Battery-Gen_Firm Generation Capacity</v>
      </c>
      <c r="C29" t="str">
        <f t="shared" si="2"/>
        <v>AAAA_Build Battery-Gen 2036_Firm Generation Capacity</v>
      </c>
      <c r="D29" t="s">
        <v>44</v>
      </c>
      <c r="E29" s="15" t="s">
        <v>92</v>
      </c>
      <c r="F29" s="15" t="s">
        <v>93</v>
      </c>
      <c r="G29" s="15" t="s">
        <v>123</v>
      </c>
      <c r="H29" s="15" t="s">
        <v>87</v>
      </c>
      <c r="I29" s="15" t="s">
        <v>95</v>
      </c>
      <c r="J29" s="16">
        <v>1</v>
      </c>
      <c r="K29" s="15" t="s">
        <v>96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</row>
    <row r="30" spans="1:31" ht="57.6" x14ac:dyDescent="0.3">
      <c r="A30" t="str">
        <f t="shared" si="0"/>
        <v>AAAA_Firm Generation Capacity</v>
      </c>
      <c r="B30" t="str">
        <f t="shared" si="1"/>
        <v>AAAA_Build Battery-Gen_Firm Generation Capacity</v>
      </c>
      <c r="C30" t="str">
        <f t="shared" si="2"/>
        <v>AAAA_Build Battery-Gen 2037_Firm Generation Capacity</v>
      </c>
      <c r="D30" t="s">
        <v>44</v>
      </c>
      <c r="E30" s="15" t="s">
        <v>92</v>
      </c>
      <c r="F30" s="15" t="s">
        <v>93</v>
      </c>
      <c r="G30" s="15" t="s">
        <v>124</v>
      </c>
      <c r="H30" s="15" t="s">
        <v>87</v>
      </c>
      <c r="I30" s="15" t="s">
        <v>95</v>
      </c>
      <c r="J30" s="16">
        <v>1</v>
      </c>
      <c r="K30" s="15" t="s">
        <v>96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</row>
    <row r="31" spans="1:31" ht="57.6" x14ac:dyDescent="0.3">
      <c r="A31" t="str">
        <f t="shared" si="0"/>
        <v>AAAA_Firm Generation Capacity</v>
      </c>
      <c r="B31" t="str">
        <f t="shared" si="1"/>
        <v>AAAA_Build Battery-Gen_Firm Generation Capacity</v>
      </c>
      <c r="C31" t="str">
        <f t="shared" si="2"/>
        <v>AAAA_Build Battery-Gen 2038_Firm Generation Capacity</v>
      </c>
      <c r="D31" t="s">
        <v>44</v>
      </c>
      <c r="E31" s="15" t="s">
        <v>92</v>
      </c>
      <c r="F31" s="15" t="s">
        <v>93</v>
      </c>
      <c r="G31" s="15" t="s">
        <v>125</v>
      </c>
      <c r="H31" s="15" t="s">
        <v>87</v>
      </c>
      <c r="I31" s="15" t="s">
        <v>95</v>
      </c>
      <c r="J31" s="16">
        <v>1</v>
      </c>
      <c r="K31" s="15" t="s">
        <v>96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</row>
    <row r="32" spans="1:31" ht="57.6" x14ac:dyDescent="0.3">
      <c r="A32" t="str">
        <f t="shared" si="0"/>
        <v>AAAA_Firm Generation Capacity</v>
      </c>
      <c r="B32" t="str">
        <f t="shared" si="1"/>
        <v>AAAA_Build Battery-Gen_Firm Generation Capacity</v>
      </c>
      <c r="C32" t="str">
        <f t="shared" si="2"/>
        <v>AAAA_Build Battery-Gen 2039_Firm Generation Capacity</v>
      </c>
      <c r="D32" t="s">
        <v>44</v>
      </c>
      <c r="E32" s="15" t="s">
        <v>92</v>
      </c>
      <c r="F32" s="15" t="s">
        <v>93</v>
      </c>
      <c r="G32" s="15" t="s">
        <v>126</v>
      </c>
      <c r="H32" s="15" t="s">
        <v>87</v>
      </c>
      <c r="I32" s="15" t="s">
        <v>95</v>
      </c>
      <c r="J32" s="16">
        <v>1</v>
      </c>
      <c r="K32" s="15" t="s">
        <v>96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</row>
    <row r="33" spans="1:31" ht="57.6" x14ac:dyDescent="0.3">
      <c r="A33" t="str">
        <f t="shared" si="0"/>
        <v>AAAA_Firm Generation Capacity</v>
      </c>
      <c r="B33" t="str">
        <f t="shared" si="1"/>
        <v>AAAA_Build Battery-Gen_Firm Generation Capacity</v>
      </c>
      <c r="C33" t="str">
        <f t="shared" si="2"/>
        <v>AAAA_Build Battery-Gen 2040_Firm Generation Capacity</v>
      </c>
      <c r="D33" t="s">
        <v>44</v>
      </c>
      <c r="E33" s="15" t="s">
        <v>92</v>
      </c>
      <c r="F33" s="15" t="s">
        <v>93</v>
      </c>
      <c r="G33" s="15" t="s">
        <v>127</v>
      </c>
      <c r="H33" s="15" t="s">
        <v>87</v>
      </c>
      <c r="I33" s="15" t="s">
        <v>95</v>
      </c>
      <c r="J33" s="16">
        <v>1</v>
      </c>
      <c r="K33" s="15" t="s">
        <v>96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</row>
    <row r="34" spans="1:31" ht="57.6" x14ac:dyDescent="0.3">
      <c r="A34" t="str">
        <f t="shared" si="0"/>
        <v>AAAA_Firm Generation Capacity</v>
      </c>
      <c r="B34" t="str">
        <f t="shared" si="1"/>
        <v>AAAA_Build Battery-Gen_Firm Generation Capacity</v>
      </c>
      <c r="C34" t="str">
        <f t="shared" si="2"/>
        <v>AAAA_Build Battery-Gen 2041_Firm Generation Capacity</v>
      </c>
      <c r="D34" t="s">
        <v>44</v>
      </c>
      <c r="E34" s="15" t="s">
        <v>92</v>
      </c>
      <c r="F34" s="15" t="s">
        <v>93</v>
      </c>
      <c r="G34" s="15" t="s">
        <v>128</v>
      </c>
      <c r="H34" s="15" t="s">
        <v>87</v>
      </c>
      <c r="I34" s="15" t="s">
        <v>95</v>
      </c>
      <c r="J34" s="16">
        <v>1</v>
      </c>
      <c r="K34" s="15" t="s">
        <v>96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</row>
    <row r="35" spans="1:31" ht="57.6" x14ac:dyDescent="0.3">
      <c r="A35" t="str">
        <f t="shared" si="0"/>
        <v>AAAA_Firm Generation Capacity</v>
      </c>
      <c r="B35" t="str">
        <f t="shared" si="1"/>
        <v>AAAA_Build Battery-Gen_Firm Generation Capacity</v>
      </c>
      <c r="C35" t="str">
        <f t="shared" si="2"/>
        <v>AAAA_Build Battery-Gen 2042_Firm Generation Capacity</v>
      </c>
      <c r="D35" t="s">
        <v>44</v>
      </c>
      <c r="E35" s="15" t="s">
        <v>92</v>
      </c>
      <c r="F35" s="15" t="s">
        <v>93</v>
      </c>
      <c r="G35" s="15" t="s">
        <v>129</v>
      </c>
      <c r="H35" s="15" t="s">
        <v>87</v>
      </c>
      <c r="I35" s="15" t="s">
        <v>95</v>
      </c>
      <c r="J35" s="16">
        <v>1</v>
      </c>
      <c r="K35" s="15" t="s">
        <v>96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</row>
    <row r="36" spans="1:31" ht="57.6" x14ac:dyDescent="0.3">
      <c r="A36" t="str">
        <f t="shared" si="0"/>
        <v>AAAA_Firm Generation Capacity</v>
      </c>
      <c r="B36" t="str">
        <f t="shared" si="1"/>
        <v>AAAA_Build Hy-Batt_Firm Generation Capacity</v>
      </c>
      <c r="C36" t="str">
        <f t="shared" si="2"/>
        <v>AAAA_Build Hy-Batt 2027_Firm Generation Capacity</v>
      </c>
      <c r="D36" t="s">
        <v>44</v>
      </c>
      <c r="E36" s="15" t="s">
        <v>92</v>
      </c>
      <c r="F36" s="15" t="s">
        <v>93</v>
      </c>
      <c r="G36" s="15" t="s">
        <v>130</v>
      </c>
      <c r="H36" s="15" t="s">
        <v>86</v>
      </c>
      <c r="I36" s="15" t="s">
        <v>95</v>
      </c>
      <c r="J36" s="16">
        <v>1</v>
      </c>
      <c r="K36" s="15" t="s">
        <v>96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</row>
    <row r="37" spans="1:31" ht="57.6" x14ac:dyDescent="0.3">
      <c r="A37" t="str">
        <f t="shared" si="0"/>
        <v>AAAA_Firm Generation Capacity</v>
      </c>
      <c r="B37" t="str">
        <f t="shared" si="1"/>
        <v>AAAA_Build Hy-Batt_Firm Generation Capacity</v>
      </c>
      <c r="C37" t="str">
        <f t="shared" si="2"/>
        <v>AAAA_Build Hy-Batt 2028_Firm Generation Capacity</v>
      </c>
      <c r="D37" t="s">
        <v>44</v>
      </c>
      <c r="E37" s="15" t="s">
        <v>92</v>
      </c>
      <c r="F37" s="15" t="s">
        <v>93</v>
      </c>
      <c r="G37" s="15" t="s">
        <v>131</v>
      </c>
      <c r="H37" s="15" t="s">
        <v>86</v>
      </c>
      <c r="I37" s="15" t="s">
        <v>95</v>
      </c>
      <c r="J37" s="16">
        <v>1</v>
      </c>
      <c r="K37" s="15" t="s">
        <v>96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</row>
    <row r="38" spans="1:31" ht="57.6" x14ac:dyDescent="0.3">
      <c r="A38" t="str">
        <f t="shared" si="0"/>
        <v>AAAA_Firm Generation Capacity</v>
      </c>
      <c r="B38" t="str">
        <f t="shared" si="1"/>
        <v>AAAA_Build Hy-Batt_Firm Generation Capacity</v>
      </c>
      <c r="C38" t="str">
        <f t="shared" si="2"/>
        <v>AAAA_Build Hy-Batt 2029_Firm Generation Capacity</v>
      </c>
      <c r="D38" t="s">
        <v>44</v>
      </c>
      <c r="E38" s="15" t="s">
        <v>92</v>
      </c>
      <c r="F38" s="15" t="s">
        <v>93</v>
      </c>
      <c r="G38" s="15" t="s">
        <v>132</v>
      </c>
      <c r="H38" s="15" t="s">
        <v>86</v>
      </c>
      <c r="I38" s="15" t="s">
        <v>95</v>
      </c>
      <c r="J38" s="16">
        <v>1</v>
      </c>
      <c r="K38" s="15" t="s">
        <v>96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</row>
    <row r="39" spans="1:31" ht="57.6" x14ac:dyDescent="0.3">
      <c r="A39" t="str">
        <f t="shared" si="0"/>
        <v>AAAA_Firm Generation Capacity</v>
      </c>
      <c r="B39" t="str">
        <f t="shared" si="1"/>
        <v>AAAA_Build Hy-Batt_Firm Generation Capacity</v>
      </c>
      <c r="C39" t="str">
        <f t="shared" si="2"/>
        <v>AAAA_Build Hy-Batt 2030_Firm Generation Capacity</v>
      </c>
      <c r="D39" t="s">
        <v>44</v>
      </c>
      <c r="E39" s="15" t="s">
        <v>92</v>
      </c>
      <c r="F39" s="15" t="s">
        <v>93</v>
      </c>
      <c r="G39" s="15" t="s">
        <v>133</v>
      </c>
      <c r="H39" s="15" t="s">
        <v>86</v>
      </c>
      <c r="I39" s="15" t="s">
        <v>95</v>
      </c>
      <c r="J39" s="16">
        <v>1</v>
      </c>
      <c r="K39" s="15" t="s">
        <v>96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</row>
    <row r="40" spans="1:31" ht="57.6" x14ac:dyDescent="0.3">
      <c r="A40" t="str">
        <f t="shared" si="0"/>
        <v>AAAA_Firm Generation Capacity</v>
      </c>
      <c r="B40" t="str">
        <f t="shared" si="1"/>
        <v>AAAA_Build Hy-Batt_Firm Generation Capacity</v>
      </c>
      <c r="C40" t="str">
        <f t="shared" si="2"/>
        <v>AAAA_Build Hy-Batt 2031_Firm Generation Capacity</v>
      </c>
      <c r="D40" t="s">
        <v>44</v>
      </c>
      <c r="E40" s="15" t="s">
        <v>92</v>
      </c>
      <c r="F40" s="15" t="s">
        <v>93</v>
      </c>
      <c r="G40" s="15" t="s">
        <v>134</v>
      </c>
      <c r="H40" s="15" t="s">
        <v>86</v>
      </c>
      <c r="I40" s="15" t="s">
        <v>95</v>
      </c>
      <c r="J40" s="16">
        <v>1</v>
      </c>
      <c r="K40" s="15" t="s">
        <v>96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</row>
    <row r="41" spans="1:31" ht="57.6" x14ac:dyDescent="0.3">
      <c r="A41" t="str">
        <f t="shared" si="0"/>
        <v>AAAA_Firm Generation Capacity</v>
      </c>
      <c r="B41" t="str">
        <f t="shared" si="1"/>
        <v>AAAA_Build Hy-Batt_Firm Generation Capacity</v>
      </c>
      <c r="C41" t="str">
        <f t="shared" si="2"/>
        <v>AAAA_Build Hy-Batt 2032_Firm Generation Capacity</v>
      </c>
      <c r="D41" t="s">
        <v>44</v>
      </c>
      <c r="E41" s="15" t="s">
        <v>92</v>
      </c>
      <c r="F41" s="15" t="s">
        <v>93</v>
      </c>
      <c r="G41" s="15" t="s">
        <v>135</v>
      </c>
      <c r="H41" s="15" t="s">
        <v>86</v>
      </c>
      <c r="I41" s="15" t="s">
        <v>95</v>
      </c>
      <c r="J41" s="16">
        <v>1</v>
      </c>
      <c r="K41" s="15" t="s">
        <v>96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</row>
    <row r="42" spans="1:31" ht="57.6" x14ac:dyDescent="0.3">
      <c r="A42" t="str">
        <f t="shared" si="0"/>
        <v>AAAA_Firm Generation Capacity</v>
      </c>
      <c r="B42" t="str">
        <f t="shared" si="1"/>
        <v>AAAA_Build Hy-Batt_Firm Generation Capacity</v>
      </c>
      <c r="C42" t="str">
        <f t="shared" si="2"/>
        <v>AAAA_Build Hy-Batt 2033_Firm Generation Capacity</v>
      </c>
      <c r="D42" t="s">
        <v>44</v>
      </c>
      <c r="E42" s="15" t="s">
        <v>92</v>
      </c>
      <c r="F42" s="15" t="s">
        <v>93</v>
      </c>
      <c r="G42" s="15" t="s">
        <v>136</v>
      </c>
      <c r="H42" s="15" t="s">
        <v>86</v>
      </c>
      <c r="I42" s="15" t="s">
        <v>95</v>
      </c>
      <c r="J42" s="16">
        <v>1</v>
      </c>
      <c r="K42" s="15" t="s">
        <v>96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</row>
    <row r="43" spans="1:31" ht="57.6" x14ac:dyDescent="0.3">
      <c r="A43" t="str">
        <f t="shared" si="0"/>
        <v>AAAA_Firm Generation Capacity</v>
      </c>
      <c r="B43" t="str">
        <f t="shared" si="1"/>
        <v>AAAA_Build Hy-Batt_Firm Generation Capacity</v>
      </c>
      <c r="C43" t="str">
        <f t="shared" si="2"/>
        <v>AAAA_Build Hy-Batt 2034_Firm Generation Capacity</v>
      </c>
      <c r="D43" t="s">
        <v>44</v>
      </c>
      <c r="E43" s="15" t="s">
        <v>92</v>
      </c>
      <c r="F43" s="15" t="s">
        <v>93</v>
      </c>
      <c r="G43" s="15" t="s">
        <v>137</v>
      </c>
      <c r="H43" s="15" t="s">
        <v>86</v>
      </c>
      <c r="I43" s="15" t="s">
        <v>95</v>
      </c>
      <c r="J43" s="16">
        <v>1</v>
      </c>
      <c r="K43" s="15" t="s">
        <v>96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</row>
    <row r="44" spans="1:31" ht="57.6" x14ac:dyDescent="0.3">
      <c r="A44" t="str">
        <f t="shared" si="0"/>
        <v>AAAA_Firm Generation Capacity</v>
      </c>
      <c r="B44" t="str">
        <f t="shared" si="1"/>
        <v>AAAA_Build Hy-Batt_Firm Generation Capacity</v>
      </c>
      <c r="C44" t="str">
        <f t="shared" si="2"/>
        <v>AAAA_Build Hy-Batt 2035_Firm Generation Capacity</v>
      </c>
      <c r="D44" t="s">
        <v>44</v>
      </c>
      <c r="E44" s="15" t="s">
        <v>92</v>
      </c>
      <c r="F44" s="15" t="s">
        <v>93</v>
      </c>
      <c r="G44" s="15" t="s">
        <v>138</v>
      </c>
      <c r="H44" s="15" t="s">
        <v>86</v>
      </c>
      <c r="I44" s="15" t="s">
        <v>95</v>
      </c>
      <c r="J44" s="16">
        <v>1</v>
      </c>
      <c r="K44" s="15" t="s">
        <v>96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</row>
    <row r="45" spans="1:31" ht="57.6" x14ac:dyDescent="0.3">
      <c r="A45" t="str">
        <f t="shared" si="0"/>
        <v>AAAA_Firm Generation Capacity</v>
      </c>
      <c r="B45" t="str">
        <f t="shared" si="1"/>
        <v>AAAA_Build Hy-Batt_Firm Generation Capacity</v>
      </c>
      <c r="C45" t="str">
        <f t="shared" si="2"/>
        <v>AAAA_Build Hy-Batt 2036_Firm Generation Capacity</v>
      </c>
      <c r="D45" t="s">
        <v>44</v>
      </c>
      <c r="E45" s="15" t="s">
        <v>92</v>
      </c>
      <c r="F45" s="15" t="s">
        <v>93</v>
      </c>
      <c r="G45" s="15" t="s">
        <v>139</v>
      </c>
      <c r="H45" s="15" t="s">
        <v>86</v>
      </c>
      <c r="I45" s="15" t="s">
        <v>95</v>
      </c>
      <c r="J45" s="16">
        <v>1</v>
      </c>
      <c r="K45" s="15" t="s">
        <v>96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</row>
    <row r="46" spans="1:31" ht="57.6" x14ac:dyDescent="0.3">
      <c r="A46" t="str">
        <f t="shared" si="0"/>
        <v>AAAA_Firm Generation Capacity</v>
      </c>
      <c r="B46" t="str">
        <f t="shared" si="1"/>
        <v>AAAA_Build Hy-Batt_Firm Generation Capacity</v>
      </c>
      <c r="C46" t="str">
        <f t="shared" si="2"/>
        <v>AAAA_Build Hy-Batt 2037_Firm Generation Capacity</v>
      </c>
      <c r="D46" t="s">
        <v>44</v>
      </c>
      <c r="E46" s="15" t="s">
        <v>92</v>
      </c>
      <c r="F46" s="15" t="s">
        <v>93</v>
      </c>
      <c r="G46" s="15" t="s">
        <v>140</v>
      </c>
      <c r="H46" s="15" t="s">
        <v>86</v>
      </c>
      <c r="I46" s="15" t="s">
        <v>95</v>
      </c>
      <c r="J46" s="16">
        <v>1</v>
      </c>
      <c r="K46" s="15" t="s">
        <v>96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</row>
    <row r="47" spans="1:31" ht="57.6" x14ac:dyDescent="0.3">
      <c r="A47" t="str">
        <f t="shared" si="0"/>
        <v>AAAA_Firm Generation Capacity</v>
      </c>
      <c r="B47" t="str">
        <f t="shared" si="1"/>
        <v>AAAA_Build Hy-Batt_Firm Generation Capacity</v>
      </c>
      <c r="C47" t="str">
        <f t="shared" si="2"/>
        <v>AAAA_Build Hy-Batt 2038_Firm Generation Capacity</v>
      </c>
      <c r="D47" t="s">
        <v>44</v>
      </c>
      <c r="E47" s="15" t="s">
        <v>92</v>
      </c>
      <c r="F47" s="15" t="s">
        <v>93</v>
      </c>
      <c r="G47" s="15" t="s">
        <v>141</v>
      </c>
      <c r="H47" s="15" t="s">
        <v>86</v>
      </c>
      <c r="I47" s="15" t="s">
        <v>95</v>
      </c>
      <c r="J47" s="16">
        <v>1</v>
      </c>
      <c r="K47" s="15" t="s">
        <v>96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</row>
    <row r="48" spans="1:31" ht="57.6" x14ac:dyDescent="0.3">
      <c r="A48" t="str">
        <f t="shared" si="0"/>
        <v>AAAA_Firm Generation Capacity</v>
      </c>
      <c r="B48" t="str">
        <f t="shared" si="1"/>
        <v>AAAA_Build Hy-Batt_Firm Generation Capacity</v>
      </c>
      <c r="C48" t="str">
        <f t="shared" si="2"/>
        <v>AAAA_Build Hy-Batt 2039_Firm Generation Capacity</v>
      </c>
      <c r="D48" t="s">
        <v>44</v>
      </c>
      <c r="E48" s="15" t="s">
        <v>92</v>
      </c>
      <c r="F48" s="15" t="s">
        <v>93</v>
      </c>
      <c r="G48" s="15" t="s">
        <v>142</v>
      </c>
      <c r="H48" s="15" t="s">
        <v>86</v>
      </c>
      <c r="I48" s="15" t="s">
        <v>95</v>
      </c>
      <c r="J48" s="16">
        <v>1</v>
      </c>
      <c r="K48" s="15" t="s">
        <v>96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</row>
    <row r="49" spans="1:31" ht="57.6" x14ac:dyDescent="0.3">
      <c r="A49" t="str">
        <f t="shared" si="0"/>
        <v>AAAA_Firm Generation Capacity</v>
      </c>
      <c r="B49" t="str">
        <f t="shared" si="1"/>
        <v>AAAA_Build Hy-Batt_Firm Generation Capacity</v>
      </c>
      <c r="C49" t="str">
        <f t="shared" si="2"/>
        <v>AAAA_Build Hy-Batt 2040_Firm Generation Capacity</v>
      </c>
      <c r="D49" t="s">
        <v>44</v>
      </c>
      <c r="E49" s="15" t="s">
        <v>92</v>
      </c>
      <c r="F49" s="15" t="s">
        <v>93</v>
      </c>
      <c r="G49" s="15" t="s">
        <v>143</v>
      </c>
      <c r="H49" s="15" t="s">
        <v>86</v>
      </c>
      <c r="I49" s="15" t="s">
        <v>95</v>
      </c>
      <c r="J49" s="16">
        <v>1</v>
      </c>
      <c r="K49" s="15" t="s">
        <v>96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</row>
    <row r="50" spans="1:31" ht="57.6" x14ac:dyDescent="0.3">
      <c r="A50" t="str">
        <f t="shared" si="0"/>
        <v>AAAA_Firm Generation Capacity</v>
      </c>
      <c r="B50" t="str">
        <f t="shared" si="1"/>
        <v>AAAA_Build Hy-Batt_Firm Generation Capacity</v>
      </c>
      <c r="C50" t="str">
        <f t="shared" si="2"/>
        <v>AAAA_Build Hy-Batt 2041_Firm Generation Capacity</v>
      </c>
      <c r="D50" t="s">
        <v>44</v>
      </c>
      <c r="E50" s="15" t="s">
        <v>92</v>
      </c>
      <c r="F50" s="15" t="s">
        <v>93</v>
      </c>
      <c r="G50" s="15" t="s">
        <v>144</v>
      </c>
      <c r="H50" s="15" t="s">
        <v>86</v>
      </c>
      <c r="I50" s="15" t="s">
        <v>95</v>
      </c>
      <c r="J50" s="16">
        <v>1</v>
      </c>
      <c r="K50" s="15" t="s">
        <v>96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</row>
    <row r="51" spans="1:31" ht="57.6" x14ac:dyDescent="0.3">
      <c r="A51" t="str">
        <f t="shared" si="0"/>
        <v>AAAA_Firm Generation Capacity</v>
      </c>
      <c r="B51" t="str">
        <f t="shared" si="1"/>
        <v>AAAA_Build Hy-Batt_Firm Generation Capacity</v>
      </c>
      <c r="C51" t="str">
        <f t="shared" si="2"/>
        <v>AAAA_Build Hy-Batt 2042_Firm Generation Capacity</v>
      </c>
      <c r="D51" t="s">
        <v>44</v>
      </c>
      <c r="E51" s="15" t="s">
        <v>92</v>
      </c>
      <c r="F51" s="15" t="s">
        <v>93</v>
      </c>
      <c r="G51" s="15" t="s">
        <v>145</v>
      </c>
      <c r="H51" s="15" t="s">
        <v>86</v>
      </c>
      <c r="I51" s="15" t="s">
        <v>95</v>
      </c>
      <c r="J51" s="16">
        <v>1</v>
      </c>
      <c r="K51" s="15" t="s">
        <v>96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</row>
    <row r="52" spans="1:31" ht="28.8" x14ac:dyDescent="0.3">
      <c r="A52" t="str">
        <f t="shared" si="0"/>
        <v>AAAA_Firm Capacity</v>
      </c>
      <c r="B52" t="str">
        <f t="shared" si="1"/>
        <v>AAAA_Nuclear_Firm Capacity</v>
      </c>
      <c r="C52" t="str">
        <f t="shared" si="2"/>
        <v>AAAA_J WCK_Firm Capacity</v>
      </c>
      <c r="D52" t="s">
        <v>44</v>
      </c>
      <c r="E52" s="15" t="s">
        <v>92</v>
      </c>
      <c r="F52" s="15" t="s">
        <v>146</v>
      </c>
      <c r="G52" s="15" t="s">
        <v>45</v>
      </c>
      <c r="H52" s="15" t="s">
        <v>147</v>
      </c>
      <c r="I52" s="15" t="s">
        <v>148</v>
      </c>
      <c r="J52" s="16">
        <v>1</v>
      </c>
      <c r="K52" s="15" t="s">
        <v>96</v>
      </c>
      <c r="L52" s="17">
        <v>552.6</v>
      </c>
      <c r="M52" s="17">
        <v>552.6</v>
      </c>
      <c r="N52" s="17">
        <v>552.6</v>
      </c>
      <c r="O52" s="17">
        <v>552.6</v>
      </c>
      <c r="P52" s="17">
        <v>552.6</v>
      </c>
      <c r="Q52" s="17">
        <v>552.6</v>
      </c>
      <c r="R52" s="17">
        <v>552.6</v>
      </c>
      <c r="S52" s="17">
        <v>552.6</v>
      </c>
      <c r="T52" s="17">
        <v>552.6</v>
      </c>
      <c r="U52" s="17">
        <v>552.6</v>
      </c>
      <c r="V52" s="17">
        <v>552.6</v>
      </c>
      <c r="W52" s="17">
        <v>552.6</v>
      </c>
      <c r="X52" s="17">
        <v>552.6</v>
      </c>
      <c r="Y52" s="17">
        <v>552.6</v>
      </c>
      <c r="Z52" s="17">
        <v>552.6</v>
      </c>
      <c r="AA52" s="17">
        <v>552.6</v>
      </c>
      <c r="AB52" s="17">
        <v>552.6</v>
      </c>
      <c r="AC52" s="17">
        <v>552.6</v>
      </c>
      <c r="AD52" s="17">
        <v>552.6</v>
      </c>
      <c r="AE52" s="17">
        <v>552.6</v>
      </c>
    </row>
    <row r="53" spans="1:31" ht="28.8" x14ac:dyDescent="0.3">
      <c r="A53" t="str">
        <f t="shared" si="0"/>
        <v>AAAA_Firm Capacity</v>
      </c>
      <c r="B53" t="str">
        <f t="shared" si="1"/>
        <v>AAAA_Coal_Firm Capacity</v>
      </c>
      <c r="C53" t="str">
        <f t="shared" si="2"/>
        <v>AAAA_J IATAN1_Firm Capacity</v>
      </c>
      <c r="D53" t="s">
        <v>44</v>
      </c>
      <c r="E53" s="15" t="s">
        <v>92</v>
      </c>
      <c r="F53" s="15" t="s">
        <v>146</v>
      </c>
      <c r="G53" s="15" t="s">
        <v>46</v>
      </c>
      <c r="H53" s="15" t="s">
        <v>149</v>
      </c>
      <c r="I53" s="15" t="s">
        <v>148</v>
      </c>
      <c r="J53" s="16">
        <v>1</v>
      </c>
      <c r="K53" s="15" t="s">
        <v>96</v>
      </c>
      <c r="L53" s="17">
        <v>491.8</v>
      </c>
      <c r="M53" s="17">
        <v>491.8</v>
      </c>
      <c r="N53" s="17">
        <v>491.8</v>
      </c>
      <c r="O53" s="17">
        <v>491.8</v>
      </c>
      <c r="P53" s="17">
        <v>491.8</v>
      </c>
      <c r="Q53" s="17">
        <v>491.8</v>
      </c>
      <c r="R53" s="17">
        <v>491.8</v>
      </c>
      <c r="S53" s="17">
        <v>491.8</v>
      </c>
      <c r="T53" s="17">
        <v>491.8</v>
      </c>
      <c r="U53" s="17">
        <v>491.8</v>
      </c>
      <c r="V53" s="17">
        <v>491.8</v>
      </c>
      <c r="W53" s="17">
        <v>491.8</v>
      </c>
      <c r="X53" s="17">
        <v>491.8</v>
      </c>
      <c r="Y53" s="17">
        <v>491.8</v>
      </c>
      <c r="Z53" s="17">
        <v>491.8</v>
      </c>
      <c r="AA53" s="17">
        <v>491.8</v>
      </c>
      <c r="AB53" s="17">
        <v>491.8</v>
      </c>
      <c r="AC53" s="17">
        <v>0</v>
      </c>
      <c r="AD53" s="17">
        <v>0</v>
      </c>
      <c r="AE53" s="17">
        <v>0</v>
      </c>
    </row>
    <row r="54" spans="1:31" ht="28.8" x14ac:dyDescent="0.3">
      <c r="A54" t="str">
        <f t="shared" si="0"/>
        <v>AAAA_Firm Capacity</v>
      </c>
      <c r="B54" t="str">
        <f t="shared" si="1"/>
        <v>AAAA_Coal_Firm Capacity</v>
      </c>
      <c r="C54" t="str">
        <f t="shared" si="2"/>
        <v>AAAA_J IATAN2_Firm Capacity</v>
      </c>
      <c r="D54" t="s">
        <v>44</v>
      </c>
      <c r="E54" s="15" t="s">
        <v>92</v>
      </c>
      <c r="F54" s="15" t="s">
        <v>146</v>
      </c>
      <c r="G54" s="15" t="s">
        <v>47</v>
      </c>
      <c r="H54" s="15" t="s">
        <v>149</v>
      </c>
      <c r="I54" s="15" t="s">
        <v>148</v>
      </c>
      <c r="J54" s="16">
        <v>1</v>
      </c>
      <c r="K54" s="15" t="s">
        <v>96</v>
      </c>
      <c r="L54" s="17">
        <v>490.80340999999999</v>
      </c>
      <c r="M54" s="17">
        <v>490.80340999999999</v>
      </c>
      <c r="N54" s="17">
        <v>490.80340999999999</v>
      </c>
      <c r="O54" s="17">
        <v>490.80340999999999</v>
      </c>
      <c r="P54" s="17">
        <v>490.80340999999999</v>
      </c>
      <c r="Q54" s="17">
        <v>490.80340999999999</v>
      </c>
      <c r="R54" s="17">
        <v>490.80340999999999</v>
      </c>
      <c r="S54" s="17">
        <v>490.80340999999999</v>
      </c>
      <c r="T54" s="17">
        <v>490.80340999999999</v>
      </c>
      <c r="U54" s="17">
        <v>490.80340999999999</v>
      </c>
      <c r="V54" s="17">
        <v>490.80340999999999</v>
      </c>
      <c r="W54" s="17">
        <v>490.80340999999999</v>
      </c>
      <c r="X54" s="17">
        <v>490.80340999999999</v>
      </c>
      <c r="Y54" s="17">
        <v>490.80340999999999</v>
      </c>
      <c r="Z54" s="17">
        <v>490.80340999999999</v>
      </c>
      <c r="AA54" s="17">
        <v>490.80340999999999</v>
      </c>
      <c r="AB54" s="17">
        <v>490.80340999999999</v>
      </c>
      <c r="AC54" s="17">
        <v>490.80340999999999</v>
      </c>
      <c r="AD54" s="17">
        <v>490.80340999999999</v>
      </c>
      <c r="AE54" s="17">
        <v>490.80340999999999</v>
      </c>
    </row>
    <row r="55" spans="1:31" ht="28.8" x14ac:dyDescent="0.3">
      <c r="A55" t="str">
        <f t="shared" si="0"/>
        <v>AAAA_Firm Capacity</v>
      </c>
      <c r="B55" t="str">
        <f t="shared" si="1"/>
        <v>AAAA_Coal_Firm Capacity</v>
      </c>
      <c r="C55" t="str">
        <f t="shared" si="2"/>
        <v>AAAA_J LAC1_Firm Capacity</v>
      </c>
      <c r="D55" t="s">
        <v>44</v>
      </c>
      <c r="E55" s="15" t="s">
        <v>92</v>
      </c>
      <c r="F55" s="15" t="s">
        <v>146</v>
      </c>
      <c r="G55" s="15" t="s">
        <v>49</v>
      </c>
      <c r="H55" s="15" t="s">
        <v>149</v>
      </c>
      <c r="I55" s="15" t="s">
        <v>148</v>
      </c>
      <c r="J55" s="16">
        <v>1</v>
      </c>
      <c r="K55" s="15" t="s">
        <v>96</v>
      </c>
      <c r="L55" s="17">
        <v>379</v>
      </c>
      <c r="M55" s="17">
        <v>379</v>
      </c>
      <c r="N55" s="17">
        <v>379</v>
      </c>
      <c r="O55" s="17">
        <v>379</v>
      </c>
      <c r="P55" s="17">
        <v>379</v>
      </c>
      <c r="Q55" s="17">
        <v>379</v>
      </c>
      <c r="R55" s="17">
        <v>379</v>
      </c>
      <c r="S55" s="17">
        <v>379</v>
      </c>
      <c r="T55" s="17">
        <v>379</v>
      </c>
      <c r="U55" s="17">
        <v>379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</row>
    <row r="56" spans="1:31" ht="28.8" x14ac:dyDescent="0.3">
      <c r="A56" t="str">
        <f t="shared" si="0"/>
        <v>AAAA_Firm Capacity</v>
      </c>
      <c r="B56" t="str">
        <f t="shared" si="1"/>
        <v>AAAA_Coal_Firm Capacity</v>
      </c>
      <c r="C56" t="str">
        <f t="shared" si="2"/>
        <v>AAAA_J LAC2_Firm Capacity</v>
      </c>
      <c r="D56" t="s">
        <v>44</v>
      </c>
      <c r="E56" s="15" t="s">
        <v>92</v>
      </c>
      <c r="F56" s="15" t="s">
        <v>146</v>
      </c>
      <c r="G56" s="15" t="s">
        <v>50</v>
      </c>
      <c r="H56" s="15" t="s">
        <v>149</v>
      </c>
      <c r="I56" s="15" t="s">
        <v>148</v>
      </c>
      <c r="J56" s="16">
        <v>1</v>
      </c>
      <c r="K56" s="15" t="s">
        <v>96</v>
      </c>
      <c r="L56" s="17">
        <v>334</v>
      </c>
      <c r="M56" s="17">
        <v>334</v>
      </c>
      <c r="N56" s="17">
        <v>334</v>
      </c>
      <c r="O56" s="17">
        <v>334</v>
      </c>
      <c r="P56" s="17">
        <v>334</v>
      </c>
      <c r="Q56" s="17">
        <v>334</v>
      </c>
      <c r="R56" s="17">
        <v>334</v>
      </c>
      <c r="S56" s="17">
        <v>334</v>
      </c>
      <c r="T56" s="17">
        <v>334</v>
      </c>
      <c r="U56" s="17">
        <v>334</v>
      </c>
      <c r="V56" s="17">
        <v>334</v>
      </c>
      <c r="W56" s="17">
        <v>334</v>
      </c>
      <c r="X56" s="17">
        <v>334</v>
      </c>
      <c r="Y56" s="17">
        <v>334</v>
      </c>
      <c r="Z56" s="17">
        <v>334</v>
      </c>
      <c r="AA56" s="17">
        <v>334</v>
      </c>
      <c r="AB56" s="17">
        <v>334</v>
      </c>
      <c r="AC56" s="17">
        <v>0</v>
      </c>
      <c r="AD56" s="17">
        <v>0</v>
      </c>
      <c r="AE56" s="17">
        <v>0</v>
      </c>
    </row>
    <row r="57" spans="1:31" ht="43.2" x14ac:dyDescent="0.3">
      <c r="A57" t="str">
        <f t="shared" si="0"/>
        <v>AAAA_Firm Capacity</v>
      </c>
      <c r="B57" t="str">
        <f t="shared" si="1"/>
        <v>AAAA_Coal_Firm Capacity</v>
      </c>
      <c r="C57" t="str">
        <f t="shared" si="2"/>
        <v>AAAA_K HAWTHORN5_Firm Capacity</v>
      </c>
      <c r="D57" t="s">
        <v>44</v>
      </c>
      <c r="E57" s="15" t="s">
        <v>92</v>
      </c>
      <c r="F57" s="15" t="s">
        <v>146</v>
      </c>
      <c r="G57" s="15" t="s">
        <v>48</v>
      </c>
      <c r="H57" s="15" t="s">
        <v>149</v>
      </c>
      <c r="I57" s="15" t="s">
        <v>148</v>
      </c>
      <c r="J57" s="16">
        <v>1</v>
      </c>
      <c r="K57" s="15" t="s">
        <v>96</v>
      </c>
      <c r="L57" s="17">
        <v>561.6</v>
      </c>
      <c r="M57" s="17">
        <v>561.6</v>
      </c>
      <c r="N57" s="17">
        <v>561.6</v>
      </c>
      <c r="O57" s="17">
        <v>561.6</v>
      </c>
      <c r="P57" s="17">
        <v>561.6</v>
      </c>
      <c r="Q57" s="17">
        <v>561.6</v>
      </c>
      <c r="R57" s="17">
        <v>561.6</v>
      </c>
      <c r="S57" s="17">
        <v>561.6</v>
      </c>
      <c r="T57" s="17">
        <v>561.6</v>
      </c>
      <c r="U57" s="17">
        <v>561.6</v>
      </c>
      <c r="V57" s="17">
        <v>561.6</v>
      </c>
      <c r="W57" s="17">
        <v>561.6</v>
      </c>
      <c r="X57" s="17">
        <v>561.6</v>
      </c>
      <c r="Y57" s="17">
        <v>561.6</v>
      </c>
      <c r="Z57" s="17">
        <v>561.6</v>
      </c>
      <c r="AA57" s="17">
        <v>561.6</v>
      </c>
      <c r="AB57" s="17">
        <v>561.6</v>
      </c>
      <c r="AC57" s="17">
        <v>561.6</v>
      </c>
      <c r="AD57" s="17">
        <v>561.6</v>
      </c>
      <c r="AE57" s="17">
        <v>561.6</v>
      </c>
    </row>
    <row r="58" spans="1:31" ht="43.2" x14ac:dyDescent="0.3">
      <c r="A58" t="str">
        <f t="shared" si="0"/>
        <v>AAAA_Firm Capacity</v>
      </c>
      <c r="B58" t="str">
        <f t="shared" si="1"/>
        <v>AAAA_Gas_Firm Capacity</v>
      </c>
      <c r="C58" t="str">
        <f t="shared" si="2"/>
        <v>AAAA_K HAWTHORN69_Firm Capacity</v>
      </c>
      <c r="D58" t="s">
        <v>44</v>
      </c>
      <c r="E58" s="15" t="s">
        <v>92</v>
      </c>
      <c r="F58" s="15" t="s">
        <v>146</v>
      </c>
      <c r="G58" s="15" t="s">
        <v>51</v>
      </c>
      <c r="H58" s="15" t="s">
        <v>150</v>
      </c>
      <c r="I58" s="15" t="s">
        <v>148</v>
      </c>
      <c r="J58" s="16">
        <v>1</v>
      </c>
      <c r="K58" s="15" t="s">
        <v>96</v>
      </c>
      <c r="L58" s="17">
        <v>234.7</v>
      </c>
      <c r="M58" s="17">
        <v>234.7</v>
      </c>
      <c r="N58" s="17">
        <v>234.7</v>
      </c>
      <c r="O58" s="17">
        <v>234.7</v>
      </c>
      <c r="P58" s="17">
        <v>234.7</v>
      </c>
      <c r="Q58" s="17">
        <v>234.7</v>
      </c>
      <c r="R58" s="17">
        <v>234.7</v>
      </c>
      <c r="S58" s="17">
        <v>234.7</v>
      </c>
      <c r="T58" s="17">
        <v>234.7</v>
      </c>
      <c r="U58" s="17">
        <v>234.7</v>
      </c>
      <c r="V58" s="17">
        <v>234.7</v>
      </c>
      <c r="W58" s="17">
        <v>234.7</v>
      </c>
      <c r="X58" s="17">
        <v>234.7</v>
      </c>
      <c r="Y58" s="17">
        <v>234.7</v>
      </c>
      <c r="Z58" s="17">
        <v>234.7</v>
      </c>
      <c r="AA58" s="17">
        <v>234.7</v>
      </c>
      <c r="AB58" s="17">
        <v>234.7</v>
      </c>
      <c r="AC58" s="17">
        <v>234.7</v>
      </c>
      <c r="AD58" s="17">
        <v>234.7</v>
      </c>
      <c r="AE58" s="17">
        <v>234.7</v>
      </c>
    </row>
    <row r="59" spans="1:31" ht="43.2" x14ac:dyDescent="0.3">
      <c r="A59" t="str">
        <f t="shared" si="0"/>
        <v>AAAA_Firm Capacity</v>
      </c>
      <c r="B59" t="str">
        <f t="shared" si="1"/>
        <v>AAAA_Gas_Firm Capacity</v>
      </c>
      <c r="C59" t="str">
        <f t="shared" si="2"/>
        <v>AAAA_K HAWTHORN7_Firm Capacity</v>
      </c>
      <c r="D59" t="s">
        <v>44</v>
      </c>
      <c r="E59" s="15" t="s">
        <v>92</v>
      </c>
      <c r="F59" s="15" t="s">
        <v>146</v>
      </c>
      <c r="G59" s="15" t="s">
        <v>52</v>
      </c>
      <c r="H59" s="15" t="s">
        <v>150</v>
      </c>
      <c r="I59" s="15" t="s">
        <v>148</v>
      </c>
      <c r="J59" s="16">
        <v>1</v>
      </c>
      <c r="K59" s="15" t="s">
        <v>96</v>
      </c>
      <c r="L59" s="17">
        <v>76.2</v>
      </c>
      <c r="M59" s="17">
        <v>76.2</v>
      </c>
      <c r="N59" s="17">
        <v>76.2</v>
      </c>
      <c r="O59" s="17">
        <v>76.2</v>
      </c>
      <c r="P59" s="17">
        <v>76.2</v>
      </c>
      <c r="Q59" s="17">
        <v>76.2</v>
      </c>
      <c r="R59" s="17">
        <v>76.2</v>
      </c>
      <c r="S59" s="17">
        <v>76.2</v>
      </c>
      <c r="T59" s="17">
        <v>76.2</v>
      </c>
      <c r="U59" s="17">
        <v>76.2</v>
      </c>
      <c r="V59" s="17">
        <v>76.2</v>
      </c>
      <c r="W59" s="17">
        <v>76.2</v>
      </c>
      <c r="X59" s="17">
        <v>76.2</v>
      </c>
      <c r="Y59" s="17">
        <v>76.2</v>
      </c>
      <c r="Z59" s="17">
        <v>76.2</v>
      </c>
      <c r="AA59" s="17">
        <v>76.2</v>
      </c>
      <c r="AB59" s="17">
        <v>76.2</v>
      </c>
      <c r="AC59" s="17">
        <v>76.2</v>
      </c>
      <c r="AD59" s="17">
        <v>76.2</v>
      </c>
      <c r="AE59" s="17">
        <v>76.2</v>
      </c>
    </row>
    <row r="60" spans="1:31" ht="43.2" x14ac:dyDescent="0.3">
      <c r="A60" t="str">
        <f t="shared" si="0"/>
        <v>AAAA_Firm Capacity</v>
      </c>
      <c r="B60" t="str">
        <f t="shared" si="1"/>
        <v>AAAA_Gas_Firm Capacity</v>
      </c>
      <c r="C60" t="str">
        <f t="shared" si="2"/>
        <v>AAAA_K HAWTHORN8_Firm Capacity</v>
      </c>
      <c r="D60" t="s">
        <v>44</v>
      </c>
      <c r="E60" s="15" t="s">
        <v>92</v>
      </c>
      <c r="F60" s="15" t="s">
        <v>146</v>
      </c>
      <c r="G60" s="15" t="s">
        <v>53</v>
      </c>
      <c r="H60" s="15" t="s">
        <v>150</v>
      </c>
      <c r="I60" s="15" t="s">
        <v>148</v>
      </c>
      <c r="J60" s="16">
        <v>1</v>
      </c>
      <c r="K60" s="15" t="s">
        <v>96</v>
      </c>
      <c r="L60" s="17">
        <v>77.2</v>
      </c>
      <c r="M60" s="17">
        <v>77.2</v>
      </c>
      <c r="N60" s="17">
        <v>77.2</v>
      </c>
      <c r="O60" s="17">
        <v>77.2</v>
      </c>
      <c r="P60" s="17">
        <v>77.2</v>
      </c>
      <c r="Q60" s="17">
        <v>77.2</v>
      </c>
      <c r="R60" s="17">
        <v>77.2</v>
      </c>
      <c r="S60" s="17">
        <v>77.2</v>
      </c>
      <c r="T60" s="17">
        <v>77.2</v>
      </c>
      <c r="U60" s="17">
        <v>77.2</v>
      </c>
      <c r="V60" s="17">
        <v>77.2</v>
      </c>
      <c r="W60" s="17">
        <v>77.2</v>
      </c>
      <c r="X60" s="17">
        <v>77.2</v>
      </c>
      <c r="Y60" s="17">
        <v>77.2</v>
      </c>
      <c r="Z60" s="17">
        <v>77.2</v>
      </c>
      <c r="AA60" s="17">
        <v>77.2</v>
      </c>
      <c r="AB60" s="17">
        <v>77.2</v>
      </c>
      <c r="AC60" s="17">
        <v>77.2</v>
      </c>
      <c r="AD60" s="17">
        <v>77.2</v>
      </c>
      <c r="AE60" s="17">
        <v>77.2</v>
      </c>
    </row>
    <row r="61" spans="1:31" ht="43.2" x14ac:dyDescent="0.3">
      <c r="A61" t="str">
        <f t="shared" si="0"/>
        <v>AAAA_Firm Capacity</v>
      </c>
      <c r="B61" t="str">
        <f t="shared" si="1"/>
        <v>AAAA_Gas_Firm Capacity</v>
      </c>
      <c r="C61" t="str">
        <f t="shared" si="2"/>
        <v>AAAA_K Osawatomie_Firm Capacity</v>
      </c>
      <c r="D61" t="s">
        <v>44</v>
      </c>
      <c r="E61" s="15" t="s">
        <v>92</v>
      </c>
      <c r="F61" s="15" t="s">
        <v>146</v>
      </c>
      <c r="G61" s="15" t="s">
        <v>66</v>
      </c>
      <c r="H61" s="15" t="s">
        <v>150</v>
      </c>
      <c r="I61" s="15" t="s">
        <v>148</v>
      </c>
      <c r="J61" s="16">
        <v>1</v>
      </c>
      <c r="K61" s="15" t="s">
        <v>96</v>
      </c>
      <c r="L61" s="17">
        <v>75.400000000000006</v>
      </c>
      <c r="M61" s="17">
        <v>75.400000000000006</v>
      </c>
      <c r="N61" s="17">
        <v>75.400000000000006</v>
      </c>
      <c r="O61" s="17">
        <v>75.400000000000006</v>
      </c>
      <c r="P61" s="17">
        <v>75.400000000000006</v>
      </c>
      <c r="Q61" s="17">
        <v>75.400000000000006</v>
      </c>
      <c r="R61" s="17">
        <v>75.400000000000006</v>
      </c>
      <c r="S61" s="17">
        <v>75.400000000000006</v>
      </c>
      <c r="T61" s="17">
        <v>75.400000000000006</v>
      </c>
      <c r="U61" s="17">
        <v>75.400000000000006</v>
      </c>
      <c r="V61" s="17">
        <v>75.400000000000006</v>
      </c>
      <c r="W61" s="17">
        <v>75.400000000000006</v>
      </c>
      <c r="X61" s="17">
        <v>75.400000000000006</v>
      </c>
      <c r="Y61" s="17">
        <v>75.400000000000006</v>
      </c>
      <c r="Z61" s="17">
        <v>75.400000000000006</v>
      </c>
      <c r="AA61" s="17">
        <v>75.400000000000006</v>
      </c>
      <c r="AB61" s="17">
        <v>75.400000000000006</v>
      </c>
      <c r="AC61" s="17">
        <v>75.400000000000006</v>
      </c>
      <c r="AD61" s="17">
        <v>75.400000000000006</v>
      </c>
      <c r="AE61" s="17">
        <v>75.400000000000006</v>
      </c>
    </row>
    <row r="62" spans="1:31" ht="43.2" x14ac:dyDescent="0.3">
      <c r="A62" t="str">
        <f t="shared" si="0"/>
        <v>AAAA_Firm Capacity</v>
      </c>
      <c r="B62" t="str">
        <f t="shared" si="1"/>
        <v>AAAA_Gas_Firm Capacity</v>
      </c>
      <c r="C62" t="str">
        <f t="shared" si="2"/>
        <v>AAAA_K WestGardner1_Firm Capacity</v>
      </c>
      <c r="D62" t="s">
        <v>44</v>
      </c>
      <c r="E62" s="15" t="s">
        <v>92</v>
      </c>
      <c r="F62" s="15" t="s">
        <v>146</v>
      </c>
      <c r="G62" s="15" t="s">
        <v>62</v>
      </c>
      <c r="H62" s="15" t="s">
        <v>150</v>
      </c>
      <c r="I62" s="15" t="s">
        <v>148</v>
      </c>
      <c r="J62" s="16">
        <v>1</v>
      </c>
      <c r="K62" s="15" t="s">
        <v>96</v>
      </c>
      <c r="L62" s="17">
        <v>77.400000000000006</v>
      </c>
      <c r="M62" s="17">
        <v>77.400000000000006</v>
      </c>
      <c r="N62" s="17">
        <v>77.400000000000006</v>
      </c>
      <c r="O62" s="17">
        <v>77.400000000000006</v>
      </c>
      <c r="P62" s="17">
        <v>77.400000000000006</v>
      </c>
      <c r="Q62" s="17">
        <v>77.400000000000006</v>
      </c>
      <c r="R62" s="17">
        <v>77.400000000000006</v>
      </c>
      <c r="S62" s="17">
        <v>77.400000000000006</v>
      </c>
      <c r="T62" s="17">
        <v>77.400000000000006</v>
      </c>
      <c r="U62" s="17">
        <v>77.400000000000006</v>
      </c>
      <c r="V62" s="17">
        <v>77.400000000000006</v>
      </c>
      <c r="W62" s="17">
        <v>77.400000000000006</v>
      </c>
      <c r="X62" s="17">
        <v>77.400000000000006</v>
      </c>
      <c r="Y62" s="17">
        <v>77.400000000000006</v>
      </c>
      <c r="Z62" s="17">
        <v>77.400000000000006</v>
      </c>
      <c r="AA62" s="17">
        <v>77.400000000000006</v>
      </c>
      <c r="AB62" s="17">
        <v>77.400000000000006</v>
      </c>
      <c r="AC62" s="17">
        <v>77.400000000000006</v>
      </c>
      <c r="AD62" s="17">
        <v>77.400000000000006</v>
      </c>
      <c r="AE62" s="17">
        <v>77.400000000000006</v>
      </c>
    </row>
    <row r="63" spans="1:31" ht="43.2" x14ac:dyDescent="0.3">
      <c r="A63" t="str">
        <f t="shared" si="0"/>
        <v>AAAA_Firm Capacity</v>
      </c>
      <c r="B63" t="str">
        <f t="shared" si="1"/>
        <v>AAAA_Gas_Firm Capacity</v>
      </c>
      <c r="C63" t="str">
        <f t="shared" si="2"/>
        <v>AAAA_K WestGardner2_Firm Capacity</v>
      </c>
      <c r="D63" t="s">
        <v>44</v>
      </c>
      <c r="E63" s="15" t="s">
        <v>92</v>
      </c>
      <c r="F63" s="15" t="s">
        <v>146</v>
      </c>
      <c r="G63" s="15" t="s">
        <v>63</v>
      </c>
      <c r="H63" s="15" t="s">
        <v>150</v>
      </c>
      <c r="I63" s="15" t="s">
        <v>148</v>
      </c>
      <c r="J63" s="16">
        <v>1</v>
      </c>
      <c r="K63" s="15" t="s">
        <v>96</v>
      </c>
      <c r="L63" s="17">
        <v>77.5</v>
      </c>
      <c r="M63" s="17">
        <v>77.5</v>
      </c>
      <c r="N63" s="17">
        <v>77.5</v>
      </c>
      <c r="O63" s="17">
        <v>77.5</v>
      </c>
      <c r="P63" s="17">
        <v>77.5</v>
      </c>
      <c r="Q63" s="17">
        <v>77.5</v>
      </c>
      <c r="R63" s="17">
        <v>77.5</v>
      </c>
      <c r="S63" s="17">
        <v>77.5</v>
      </c>
      <c r="T63" s="17">
        <v>77.5</v>
      </c>
      <c r="U63" s="17">
        <v>77.5</v>
      </c>
      <c r="V63" s="17">
        <v>77.5</v>
      </c>
      <c r="W63" s="17">
        <v>77.5</v>
      </c>
      <c r="X63" s="17">
        <v>77.5</v>
      </c>
      <c r="Y63" s="17">
        <v>77.5</v>
      </c>
      <c r="Z63" s="17">
        <v>77.5</v>
      </c>
      <c r="AA63" s="17">
        <v>77.5</v>
      </c>
      <c r="AB63" s="17">
        <v>77.5</v>
      </c>
      <c r="AC63" s="17">
        <v>77.5</v>
      </c>
      <c r="AD63" s="17">
        <v>77.5</v>
      </c>
      <c r="AE63" s="17">
        <v>77.5</v>
      </c>
    </row>
    <row r="64" spans="1:31" ht="43.2" x14ac:dyDescent="0.3">
      <c r="A64" t="str">
        <f t="shared" si="0"/>
        <v>AAAA_Firm Capacity</v>
      </c>
      <c r="B64" t="str">
        <f t="shared" si="1"/>
        <v>AAAA_Gas_Firm Capacity</v>
      </c>
      <c r="C64" t="str">
        <f t="shared" si="2"/>
        <v>AAAA_K WestGardner3_Firm Capacity</v>
      </c>
      <c r="D64" t="s">
        <v>44</v>
      </c>
      <c r="E64" s="15" t="s">
        <v>92</v>
      </c>
      <c r="F64" s="15" t="s">
        <v>146</v>
      </c>
      <c r="G64" s="15" t="s">
        <v>64</v>
      </c>
      <c r="H64" s="15" t="s">
        <v>150</v>
      </c>
      <c r="I64" s="15" t="s">
        <v>148</v>
      </c>
      <c r="J64" s="16">
        <v>1</v>
      </c>
      <c r="K64" s="15" t="s">
        <v>96</v>
      </c>
      <c r="L64" s="17">
        <v>75</v>
      </c>
      <c r="M64" s="17">
        <v>75</v>
      </c>
      <c r="N64" s="17">
        <v>75</v>
      </c>
      <c r="O64" s="17">
        <v>75</v>
      </c>
      <c r="P64" s="17">
        <v>75</v>
      </c>
      <c r="Q64" s="17">
        <v>75</v>
      </c>
      <c r="R64" s="17">
        <v>75</v>
      </c>
      <c r="S64" s="17">
        <v>75</v>
      </c>
      <c r="T64" s="17">
        <v>75</v>
      </c>
      <c r="U64" s="17">
        <v>75</v>
      </c>
      <c r="V64" s="17">
        <v>75</v>
      </c>
      <c r="W64" s="17">
        <v>75</v>
      </c>
      <c r="X64" s="17">
        <v>75</v>
      </c>
      <c r="Y64" s="17">
        <v>75</v>
      </c>
      <c r="Z64" s="17">
        <v>75</v>
      </c>
      <c r="AA64" s="17">
        <v>75</v>
      </c>
      <c r="AB64" s="17">
        <v>75</v>
      </c>
      <c r="AC64" s="17">
        <v>75</v>
      </c>
      <c r="AD64" s="17">
        <v>75</v>
      </c>
      <c r="AE64" s="17">
        <v>75</v>
      </c>
    </row>
    <row r="65" spans="1:31" ht="43.2" x14ac:dyDescent="0.3">
      <c r="A65" t="str">
        <f t="shared" si="0"/>
        <v>AAAA_Firm Capacity</v>
      </c>
      <c r="B65" t="str">
        <f t="shared" si="1"/>
        <v>AAAA_Gas_Firm Capacity</v>
      </c>
      <c r="C65" t="str">
        <f t="shared" si="2"/>
        <v>AAAA_K WestGardner4_Firm Capacity</v>
      </c>
      <c r="D65" t="s">
        <v>44</v>
      </c>
      <c r="E65" s="15" t="s">
        <v>92</v>
      </c>
      <c r="F65" s="15" t="s">
        <v>146</v>
      </c>
      <c r="G65" s="15" t="s">
        <v>65</v>
      </c>
      <c r="H65" s="15" t="s">
        <v>150</v>
      </c>
      <c r="I65" s="15" t="s">
        <v>148</v>
      </c>
      <c r="J65" s="16">
        <v>1</v>
      </c>
      <c r="K65" s="15" t="s">
        <v>96</v>
      </c>
      <c r="L65" s="17">
        <v>79.2</v>
      </c>
      <c r="M65" s="17">
        <v>79.2</v>
      </c>
      <c r="N65" s="17">
        <v>79.2</v>
      </c>
      <c r="O65" s="17">
        <v>79.2</v>
      </c>
      <c r="P65" s="17">
        <v>79.2</v>
      </c>
      <c r="Q65" s="17">
        <v>79.2</v>
      </c>
      <c r="R65" s="17">
        <v>79.2</v>
      </c>
      <c r="S65" s="17">
        <v>79.2</v>
      </c>
      <c r="T65" s="17">
        <v>79.2</v>
      </c>
      <c r="U65" s="17">
        <v>79.2</v>
      </c>
      <c r="V65" s="17">
        <v>79.2</v>
      </c>
      <c r="W65" s="17">
        <v>79.2</v>
      </c>
      <c r="X65" s="17">
        <v>79.2</v>
      </c>
      <c r="Y65" s="17">
        <v>79.2</v>
      </c>
      <c r="Z65" s="17">
        <v>79.2</v>
      </c>
      <c r="AA65" s="17">
        <v>79.2</v>
      </c>
      <c r="AB65" s="17">
        <v>79.2</v>
      </c>
      <c r="AC65" s="17">
        <v>79.2</v>
      </c>
      <c r="AD65" s="17">
        <v>79.2</v>
      </c>
      <c r="AE65" s="17">
        <v>79.2</v>
      </c>
    </row>
    <row r="66" spans="1:31" ht="43.2" x14ac:dyDescent="0.3">
      <c r="A66" t="str">
        <f t="shared" si="0"/>
        <v>AAAA_Firm Capacity</v>
      </c>
      <c r="B66" t="str">
        <f t="shared" si="1"/>
        <v>AAAA_Oil_Firm Capacity</v>
      </c>
      <c r="C66" t="str">
        <f t="shared" si="2"/>
        <v>AAAA_K NORTHEAST11_Firm Capacity</v>
      </c>
      <c r="D66" t="s">
        <v>44</v>
      </c>
      <c r="E66" s="15" t="s">
        <v>92</v>
      </c>
      <c r="F66" s="15" t="s">
        <v>146</v>
      </c>
      <c r="G66" s="15" t="s">
        <v>54</v>
      </c>
      <c r="H66" s="15" t="s">
        <v>151</v>
      </c>
      <c r="I66" s="15" t="s">
        <v>148</v>
      </c>
      <c r="J66" s="16">
        <v>1</v>
      </c>
      <c r="K66" s="15" t="s">
        <v>96</v>
      </c>
      <c r="L66" s="17">
        <v>46.6</v>
      </c>
      <c r="M66" s="17">
        <v>46.6</v>
      </c>
      <c r="N66" s="17">
        <v>46.6</v>
      </c>
      <c r="O66" s="17">
        <v>46.6</v>
      </c>
      <c r="P66" s="17">
        <v>46.6</v>
      </c>
      <c r="Q66" s="17">
        <v>46.6</v>
      </c>
      <c r="R66" s="17">
        <v>46.6</v>
      </c>
      <c r="S66" s="17">
        <v>46.6</v>
      </c>
      <c r="T66" s="17">
        <v>46.6</v>
      </c>
      <c r="U66" s="17">
        <v>46.6</v>
      </c>
      <c r="V66" s="17">
        <v>46.6</v>
      </c>
      <c r="W66" s="17">
        <v>46.6</v>
      </c>
      <c r="X66" s="17">
        <v>46.6</v>
      </c>
      <c r="Y66" s="17">
        <v>46.6</v>
      </c>
      <c r="Z66" s="17">
        <v>46.6</v>
      </c>
      <c r="AA66" s="17">
        <v>46.6</v>
      </c>
      <c r="AB66" s="17">
        <v>46.6</v>
      </c>
      <c r="AC66" s="17">
        <v>46.6</v>
      </c>
      <c r="AD66" s="17">
        <v>46.6</v>
      </c>
      <c r="AE66" s="17">
        <v>46.6</v>
      </c>
    </row>
    <row r="67" spans="1:31" ht="43.2" x14ac:dyDescent="0.3">
      <c r="A67" t="str">
        <f t="shared" ref="A67:A130" si="3">D67&amp;"_"&amp;I67</f>
        <v>AAAA_Firm Capacity</v>
      </c>
      <c r="B67" t="str">
        <f t="shared" ref="B67:B130" si="4">D67&amp;"_"&amp;H67&amp;"_"&amp;I67</f>
        <v>AAAA_Oil_Firm Capacity</v>
      </c>
      <c r="C67" t="str">
        <f t="shared" ref="C67:C130" si="5">D67&amp;"_"&amp;G67&amp;"_"&amp;I67</f>
        <v>AAAA_K NORTHEAST12_Firm Capacity</v>
      </c>
      <c r="D67" t="s">
        <v>44</v>
      </c>
      <c r="E67" s="15" t="s">
        <v>92</v>
      </c>
      <c r="F67" s="15" t="s">
        <v>146</v>
      </c>
      <c r="G67" s="15" t="s">
        <v>55</v>
      </c>
      <c r="H67" s="15" t="s">
        <v>151</v>
      </c>
      <c r="I67" s="15" t="s">
        <v>148</v>
      </c>
      <c r="J67" s="16">
        <v>1</v>
      </c>
      <c r="K67" s="15" t="s">
        <v>96</v>
      </c>
      <c r="L67" s="17">
        <v>46</v>
      </c>
      <c r="M67" s="17">
        <v>46</v>
      </c>
      <c r="N67" s="17">
        <v>46</v>
      </c>
      <c r="O67" s="17">
        <v>46</v>
      </c>
      <c r="P67" s="17">
        <v>46</v>
      </c>
      <c r="Q67" s="17">
        <v>46</v>
      </c>
      <c r="R67" s="17">
        <v>46</v>
      </c>
      <c r="S67" s="17">
        <v>46</v>
      </c>
      <c r="T67" s="17">
        <v>46</v>
      </c>
      <c r="U67" s="17">
        <v>46</v>
      </c>
      <c r="V67" s="17">
        <v>46</v>
      </c>
      <c r="W67" s="17">
        <v>46</v>
      </c>
      <c r="X67" s="17">
        <v>46</v>
      </c>
      <c r="Y67" s="17">
        <v>46</v>
      </c>
      <c r="Z67" s="17">
        <v>46</v>
      </c>
      <c r="AA67" s="17">
        <v>46</v>
      </c>
      <c r="AB67" s="17">
        <v>46</v>
      </c>
      <c r="AC67" s="17">
        <v>46</v>
      </c>
      <c r="AD67" s="17">
        <v>46</v>
      </c>
      <c r="AE67" s="17">
        <v>46</v>
      </c>
    </row>
    <row r="68" spans="1:31" ht="43.2" x14ac:dyDescent="0.3">
      <c r="A68" t="str">
        <f t="shared" si="3"/>
        <v>AAAA_Firm Capacity</v>
      </c>
      <c r="B68" t="str">
        <f t="shared" si="4"/>
        <v>AAAA_Oil_Firm Capacity</v>
      </c>
      <c r="C68" t="str">
        <f t="shared" si="5"/>
        <v>AAAA_K NORTHEAST13_Firm Capacity</v>
      </c>
      <c r="D68" t="s">
        <v>44</v>
      </c>
      <c r="E68" s="15" t="s">
        <v>92</v>
      </c>
      <c r="F68" s="15" t="s">
        <v>146</v>
      </c>
      <c r="G68" s="15" t="s">
        <v>56</v>
      </c>
      <c r="H68" s="15" t="s">
        <v>151</v>
      </c>
      <c r="I68" s="15" t="s">
        <v>148</v>
      </c>
      <c r="J68" s="16">
        <v>1</v>
      </c>
      <c r="K68" s="15" t="s">
        <v>96</v>
      </c>
      <c r="L68" s="17">
        <v>48.2</v>
      </c>
      <c r="M68" s="17">
        <v>48.2</v>
      </c>
      <c r="N68" s="17">
        <v>48.2</v>
      </c>
      <c r="O68" s="17">
        <v>48.2</v>
      </c>
      <c r="P68" s="17">
        <v>48.2</v>
      </c>
      <c r="Q68" s="17">
        <v>48.2</v>
      </c>
      <c r="R68" s="17">
        <v>48.2</v>
      </c>
      <c r="S68" s="17">
        <v>48.2</v>
      </c>
      <c r="T68" s="17">
        <v>48.2</v>
      </c>
      <c r="U68" s="17">
        <v>48.2</v>
      </c>
      <c r="V68" s="17">
        <v>48.2</v>
      </c>
      <c r="W68" s="17">
        <v>48.2</v>
      </c>
      <c r="X68" s="17">
        <v>48.2</v>
      </c>
      <c r="Y68" s="17">
        <v>48.2</v>
      </c>
      <c r="Z68" s="17">
        <v>48.2</v>
      </c>
      <c r="AA68" s="17">
        <v>48.2</v>
      </c>
      <c r="AB68" s="17">
        <v>48.2</v>
      </c>
      <c r="AC68" s="17">
        <v>48.2</v>
      </c>
      <c r="AD68" s="17">
        <v>48.2</v>
      </c>
      <c r="AE68" s="17">
        <v>48.2</v>
      </c>
    </row>
    <row r="69" spans="1:31" ht="43.2" x14ac:dyDescent="0.3">
      <c r="A69" t="str">
        <f t="shared" si="3"/>
        <v>AAAA_Firm Capacity</v>
      </c>
      <c r="B69" t="str">
        <f t="shared" si="4"/>
        <v>AAAA_Oil_Firm Capacity</v>
      </c>
      <c r="C69" t="str">
        <f t="shared" si="5"/>
        <v>AAAA_K NORTHEAST14_Firm Capacity</v>
      </c>
      <c r="D69" t="s">
        <v>44</v>
      </c>
      <c r="E69" s="15" t="s">
        <v>92</v>
      </c>
      <c r="F69" s="15" t="s">
        <v>146</v>
      </c>
      <c r="G69" s="15" t="s">
        <v>57</v>
      </c>
      <c r="H69" s="15" t="s">
        <v>151</v>
      </c>
      <c r="I69" s="15" t="s">
        <v>148</v>
      </c>
      <c r="J69" s="16">
        <v>1</v>
      </c>
      <c r="K69" s="15" t="s">
        <v>96</v>
      </c>
      <c r="L69" s="17">
        <v>47.5</v>
      </c>
      <c r="M69" s="17">
        <v>47.5</v>
      </c>
      <c r="N69" s="17">
        <v>47.5</v>
      </c>
      <c r="O69" s="17">
        <v>47.5</v>
      </c>
      <c r="P69" s="17">
        <v>47.5</v>
      </c>
      <c r="Q69" s="17">
        <v>47.5</v>
      </c>
      <c r="R69" s="17">
        <v>47.5</v>
      </c>
      <c r="S69" s="17">
        <v>47.5</v>
      </c>
      <c r="T69" s="17">
        <v>47.5</v>
      </c>
      <c r="U69" s="17">
        <v>47.5</v>
      </c>
      <c r="V69" s="17">
        <v>47.5</v>
      </c>
      <c r="W69" s="17">
        <v>47.5</v>
      </c>
      <c r="X69" s="17">
        <v>47.5</v>
      </c>
      <c r="Y69" s="17">
        <v>47.5</v>
      </c>
      <c r="Z69" s="17">
        <v>47.5</v>
      </c>
      <c r="AA69" s="17">
        <v>47.5</v>
      </c>
      <c r="AB69" s="17">
        <v>47.5</v>
      </c>
      <c r="AC69" s="17">
        <v>47.5</v>
      </c>
      <c r="AD69" s="17">
        <v>47.5</v>
      </c>
      <c r="AE69" s="17">
        <v>47.5</v>
      </c>
    </row>
    <row r="70" spans="1:31" ht="43.2" x14ac:dyDescent="0.3">
      <c r="A70" t="str">
        <f t="shared" si="3"/>
        <v>AAAA_Firm Capacity</v>
      </c>
      <c r="B70" t="str">
        <f t="shared" si="4"/>
        <v>AAAA_Oil_Firm Capacity</v>
      </c>
      <c r="C70" t="str">
        <f t="shared" si="5"/>
        <v>AAAA_K NORTHEAST15_Firm Capacity</v>
      </c>
      <c r="D70" t="s">
        <v>44</v>
      </c>
      <c r="E70" s="15" t="s">
        <v>92</v>
      </c>
      <c r="F70" s="15" t="s">
        <v>146</v>
      </c>
      <c r="G70" s="15" t="s">
        <v>58</v>
      </c>
      <c r="H70" s="15" t="s">
        <v>151</v>
      </c>
      <c r="I70" s="15" t="s">
        <v>148</v>
      </c>
      <c r="J70" s="16">
        <v>1</v>
      </c>
      <c r="K70" s="15" t="s">
        <v>96</v>
      </c>
      <c r="L70" s="17">
        <v>47.5</v>
      </c>
      <c r="M70" s="17">
        <v>47.5</v>
      </c>
      <c r="N70" s="17">
        <v>47.5</v>
      </c>
      <c r="O70" s="17">
        <v>47.5</v>
      </c>
      <c r="P70" s="17">
        <v>47.5</v>
      </c>
      <c r="Q70" s="17">
        <v>47.5</v>
      </c>
      <c r="R70" s="17">
        <v>47.5</v>
      </c>
      <c r="S70" s="17">
        <v>47.5</v>
      </c>
      <c r="T70" s="17">
        <v>47.5</v>
      </c>
      <c r="U70" s="17">
        <v>47.5</v>
      </c>
      <c r="V70" s="17">
        <v>47.5</v>
      </c>
      <c r="W70" s="17">
        <v>47.5</v>
      </c>
      <c r="X70" s="17">
        <v>47.5</v>
      </c>
      <c r="Y70" s="17">
        <v>47.5</v>
      </c>
      <c r="Z70" s="17">
        <v>47.5</v>
      </c>
      <c r="AA70" s="17">
        <v>47.5</v>
      </c>
      <c r="AB70" s="17">
        <v>47.5</v>
      </c>
      <c r="AC70" s="17">
        <v>47.5</v>
      </c>
      <c r="AD70" s="17">
        <v>47.5</v>
      </c>
      <c r="AE70" s="17">
        <v>47.5</v>
      </c>
    </row>
    <row r="71" spans="1:31" ht="43.2" x14ac:dyDescent="0.3">
      <c r="A71" t="str">
        <f t="shared" si="3"/>
        <v>AAAA_Firm Capacity</v>
      </c>
      <c r="B71" t="str">
        <f t="shared" si="4"/>
        <v>AAAA_Oil_Firm Capacity</v>
      </c>
      <c r="C71" t="str">
        <f t="shared" si="5"/>
        <v>AAAA_K NORTHEAST16_Firm Capacity</v>
      </c>
      <c r="D71" t="s">
        <v>44</v>
      </c>
      <c r="E71" s="15" t="s">
        <v>92</v>
      </c>
      <c r="F71" s="15" t="s">
        <v>146</v>
      </c>
      <c r="G71" s="15" t="s">
        <v>59</v>
      </c>
      <c r="H71" s="15" t="s">
        <v>151</v>
      </c>
      <c r="I71" s="15" t="s">
        <v>148</v>
      </c>
      <c r="J71" s="16">
        <v>1</v>
      </c>
      <c r="K71" s="15" t="s">
        <v>96</v>
      </c>
      <c r="L71" s="17">
        <v>46</v>
      </c>
      <c r="M71" s="17">
        <v>46</v>
      </c>
      <c r="N71" s="17">
        <v>46</v>
      </c>
      <c r="O71" s="17">
        <v>46</v>
      </c>
      <c r="P71" s="17">
        <v>46</v>
      </c>
      <c r="Q71" s="17">
        <v>46</v>
      </c>
      <c r="R71" s="17">
        <v>46</v>
      </c>
      <c r="S71" s="17">
        <v>46</v>
      </c>
      <c r="T71" s="17">
        <v>46</v>
      </c>
      <c r="U71" s="17">
        <v>46</v>
      </c>
      <c r="V71" s="17">
        <v>46</v>
      </c>
      <c r="W71" s="17">
        <v>46</v>
      </c>
      <c r="X71" s="17">
        <v>46</v>
      </c>
      <c r="Y71" s="17">
        <v>46</v>
      </c>
      <c r="Z71" s="17">
        <v>46</v>
      </c>
      <c r="AA71" s="17">
        <v>46</v>
      </c>
      <c r="AB71" s="17">
        <v>46</v>
      </c>
      <c r="AC71" s="17">
        <v>46</v>
      </c>
      <c r="AD71" s="17">
        <v>46</v>
      </c>
      <c r="AE71" s="17">
        <v>46</v>
      </c>
    </row>
    <row r="72" spans="1:31" ht="43.2" x14ac:dyDescent="0.3">
      <c r="A72" t="str">
        <f t="shared" si="3"/>
        <v>AAAA_Firm Capacity</v>
      </c>
      <c r="B72" t="str">
        <f t="shared" si="4"/>
        <v>AAAA_Oil_Firm Capacity</v>
      </c>
      <c r="C72" t="str">
        <f t="shared" si="5"/>
        <v>AAAA_K NORTHEAST17_Firm Capacity</v>
      </c>
      <c r="D72" t="s">
        <v>44</v>
      </c>
      <c r="E72" s="15" t="s">
        <v>92</v>
      </c>
      <c r="F72" s="15" t="s">
        <v>146</v>
      </c>
      <c r="G72" s="15" t="s">
        <v>60</v>
      </c>
      <c r="H72" s="15" t="s">
        <v>151</v>
      </c>
      <c r="I72" s="15" t="s">
        <v>148</v>
      </c>
      <c r="J72" s="16">
        <v>1</v>
      </c>
      <c r="K72" s="15" t="s">
        <v>96</v>
      </c>
      <c r="L72" s="17">
        <v>53.2</v>
      </c>
      <c r="M72" s="17">
        <v>53.2</v>
      </c>
      <c r="N72" s="17">
        <v>53.2</v>
      </c>
      <c r="O72" s="17">
        <v>53.2</v>
      </c>
      <c r="P72" s="17">
        <v>53.2</v>
      </c>
      <c r="Q72" s="17">
        <v>53.2</v>
      </c>
      <c r="R72" s="17">
        <v>53.2</v>
      </c>
      <c r="S72" s="17">
        <v>53.2</v>
      </c>
      <c r="T72" s="17">
        <v>53.2</v>
      </c>
      <c r="U72" s="17">
        <v>53.2</v>
      </c>
      <c r="V72" s="17">
        <v>53.2</v>
      </c>
      <c r="W72" s="17">
        <v>53.2</v>
      </c>
      <c r="X72" s="17">
        <v>53.2</v>
      </c>
      <c r="Y72" s="17">
        <v>53.2</v>
      </c>
      <c r="Z72" s="17">
        <v>53.2</v>
      </c>
      <c r="AA72" s="17">
        <v>53.2</v>
      </c>
      <c r="AB72" s="17">
        <v>53.2</v>
      </c>
      <c r="AC72" s="17">
        <v>53.2</v>
      </c>
      <c r="AD72" s="17">
        <v>53.2</v>
      </c>
      <c r="AE72" s="17">
        <v>53.2</v>
      </c>
    </row>
    <row r="73" spans="1:31" ht="43.2" x14ac:dyDescent="0.3">
      <c r="A73" t="str">
        <f t="shared" si="3"/>
        <v>AAAA_Firm Capacity</v>
      </c>
      <c r="B73" t="str">
        <f t="shared" si="4"/>
        <v>AAAA_Oil_Firm Capacity</v>
      </c>
      <c r="C73" t="str">
        <f t="shared" si="5"/>
        <v>AAAA_K NORTHEAST18_Firm Capacity</v>
      </c>
      <c r="D73" t="s">
        <v>44</v>
      </c>
      <c r="E73" s="15" t="s">
        <v>92</v>
      </c>
      <c r="F73" s="15" t="s">
        <v>146</v>
      </c>
      <c r="G73" s="15" t="s">
        <v>61</v>
      </c>
      <c r="H73" s="15" t="s">
        <v>151</v>
      </c>
      <c r="I73" s="15" t="s">
        <v>148</v>
      </c>
      <c r="J73" s="16">
        <v>1</v>
      </c>
      <c r="K73" s="15" t="s">
        <v>96</v>
      </c>
      <c r="L73" s="17">
        <v>47</v>
      </c>
      <c r="M73" s="17">
        <v>47</v>
      </c>
      <c r="N73" s="17">
        <v>47</v>
      </c>
      <c r="O73" s="17">
        <v>47</v>
      </c>
      <c r="P73" s="17">
        <v>47</v>
      </c>
      <c r="Q73" s="17">
        <v>47</v>
      </c>
      <c r="R73" s="17">
        <v>47</v>
      </c>
      <c r="S73" s="17">
        <v>47</v>
      </c>
      <c r="T73" s="17">
        <v>47</v>
      </c>
      <c r="U73" s="17">
        <v>47</v>
      </c>
      <c r="V73" s="17">
        <v>47</v>
      </c>
      <c r="W73" s="17">
        <v>47</v>
      </c>
      <c r="X73" s="17">
        <v>47</v>
      </c>
      <c r="Y73" s="17">
        <v>47</v>
      </c>
      <c r="Z73" s="17">
        <v>47</v>
      </c>
      <c r="AA73" s="17">
        <v>47</v>
      </c>
      <c r="AB73" s="17">
        <v>47</v>
      </c>
      <c r="AC73" s="17">
        <v>47</v>
      </c>
      <c r="AD73" s="17">
        <v>47</v>
      </c>
      <c r="AE73" s="17">
        <v>47</v>
      </c>
    </row>
    <row r="74" spans="1:31" ht="28.8" x14ac:dyDescent="0.3">
      <c r="A74" t="str">
        <f t="shared" si="3"/>
        <v>AAAA_Firm Capacity</v>
      </c>
      <c r="B74" t="str">
        <f t="shared" si="4"/>
        <v>AAAA_Wind_Firm Capacity</v>
      </c>
      <c r="C74" t="str">
        <f t="shared" si="5"/>
        <v>AAAA_K SPEAR1_Firm Capacity</v>
      </c>
      <c r="D74" t="s">
        <v>44</v>
      </c>
      <c r="E74" s="15" t="s">
        <v>92</v>
      </c>
      <c r="F74" s="15" t="s">
        <v>146</v>
      </c>
      <c r="G74" s="15" t="s">
        <v>69</v>
      </c>
      <c r="H74" s="15" t="s">
        <v>152</v>
      </c>
      <c r="I74" s="15" t="s">
        <v>148</v>
      </c>
      <c r="J74" s="16">
        <v>1</v>
      </c>
      <c r="K74" s="15" t="s">
        <v>96</v>
      </c>
      <c r="L74" s="17">
        <v>35.51</v>
      </c>
      <c r="M74" s="17">
        <v>18.64290458</v>
      </c>
      <c r="N74" s="17">
        <v>18.64290458</v>
      </c>
      <c r="O74" s="17">
        <v>18.64290458</v>
      </c>
      <c r="P74" s="17">
        <v>18.64290458</v>
      </c>
      <c r="Q74" s="17">
        <v>18.64290458</v>
      </c>
      <c r="R74" s="17">
        <v>18.64290458</v>
      </c>
      <c r="S74" s="17">
        <v>18.64290458</v>
      </c>
      <c r="T74" s="17">
        <v>18.64290458</v>
      </c>
      <c r="U74" s="17">
        <v>18.64290458</v>
      </c>
      <c r="V74" s="17">
        <v>18.64290458</v>
      </c>
      <c r="W74" s="17">
        <v>18.64290458</v>
      </c>
      <c r="X74" s="17">
        <v>18.64290458</v>
      </c>
      <c r="Y74" s="17">
        <v>18.64290458</v>
      </c>
      <c r="Z74" s="17">
        <v>18.64290458</v>
      </c>
      <c r="AA74" s="17">
        <v>18.64290458</v>
      </c>
      <c r="AB74" s="17">
        <v>18.64290458</v>
      </c>
      <c r="AC74" s="17">
        <v>18.64290458</v>
      </c>
      <c r="AD74" s="17">
        <v>18.64290458</v>
      </c>
      <c r="AE74" s="17">
        <v>18.64290458</v>
      </c>
    </row>
    <row r="75" spans="1:31" ht="28.8" x14ac:dyDescent="0.3">
      <c r="A75" t="str">
        <f t="shared" si="3"/>
        <v>AAAA_Firm Capacity</v>
      </c>
      <c r="B75" t="str">
        <f t="shared" si="4"/>
        <v>AAAA_Wind_Firm Capacity</v>
      </c>
      <c r="C75" t="str">
        <f t="shared" si="5"/>
        <v>AAAA_K SPEAR2_Firm Capacity</v>
      </c>
      <c r="D75" t="s">
        <v>44</v>
      </c>
      <c r="E75" s="15" t="s">
        <v>92</v>
      </c>
      <c r="F75" s="15" t="s">
        <v>146</v>
      </c>
      <c r="G75" s="15" t="s">
        <v>70</v>
      </c>
      <c r="H75" s="15" t="s">
        <v>152</v>
      </c>
      <c r="I75" s="15" t="s">
        <v>148</v>
      </c>
      <c r="J75" s="16">
        <v>1</v>
      </c>
      <c r="K75" s="15" t="s">
        <v>96</v>
      </c>
      <c r="L75" s="17">
        <v>16.96</v>
      </c>
      <c r="M75" s="17">
        <v>10.88471245</v>
      </c>
      <c r="N75" s="17">
        <v>10.88471245</v>
      </c>
      <c r="O75" s="17">
        <v>10.88471245</v>
      </c>
      <c r="P75" s="17">
        <v>10.88471245</v>
      </c>
      <c r="Q75" s="17">
        <v>10.88471245</v>
      </c>
      <c r="R75" s="17">
        <v>10.88471245</v>
      </c>
      <c r="S75" s="17">
        <v>10.88471245</v>
      </c>
      <c r="T75" s="17">
        <v>10.88471245</v>
      </c>
      <c r="U75" s="17">
        <v>10.88471245</v>
      </c>
      <c r="V75" s="17">
        <v>10.88471245</v>
      </c>
      <c r="W75" s="17">
        <v>10.88471245</v>
      </c>
      <c r="X75" s="17">
        <v>10.88471245</v>
      </c>
      <c r="Y75" s="17">
        <v>10.88471245</v>
      </c>
      <c r="Z75" s="17">
        <v>10.88471245</v>
      </c>
      <c r="AA75" s="17">
        <v>10.88471245</v>
      </c>
      <c r="AB75" s="17">
        <v>10.88471245</v>
      </c>
      <c r="AC75" s="17">
        <v>10.88471245</v>
      </c>
      <c r="AD75" s="17">
        <v>10.88471245</v>
      </c>
      <c r="AE75" s="17">
        <v>10.88471245</v>
      </c>
    </row>
    <row r="76" spans="1:31" ht="43.2" x14ac:dyDescent="0.3">
      <c r="A76" t="str">
        <f t="shared" si="3"/>
        <v>AAAA_Firm Capacity</v>
      </c>
      <c r="B76" t="str">
        <f t="shared" si="4"/>
        <v>AAAA_Wind PPA_Firm Capacity</v>
      </c>
      <c r="C76" t="str">
        <f t="shared" si="5"/>
        <v>AAAA_K CIMARRON2_Firm Capacity</v>
      </c>
      <c r="D76" t="s">
        <v>44</v>
      </c>
      <c r="E76" s="15" t="s">
        <v>92</v>
      </c>
      <c r="F76" s="15" t="s">
        <v>146</v>
      </c>
      <c r="G76" s="15" t="s">
        <v>74</v>
      </c>
      <c r="H76" s="15" t="s">
        <v>153</v>
      </c>
      <c r="I76" s="15" t="s">
        <v>148</v>
      </c>
      <c r="J76" s="16">
        <v>1</v>
      </c>
      <c r="K76" s="15" t="s">
        <v>96</v>
      </c>
      <c r="L76" s="17">
        <v>54.3</v>
      </c>
      <c r="M76" s="17">
        <v>35.876528989999997</v>
      </c>
      <c r="N76" s="17">
        <v>35.876528989999997</v>
      </c>
      <c r="O76" s="17">
        <v>35.876528989999997</v>
      </c>
      <c r="P76" s="17">
        <v>35.876528989999997</v>
      </c>
      <c r="Q76" s="17">
        <v>35.876528989999997</v>
      </c>
      <c r="R76" s="17">
        <v>35.876528989999997</v>
      </c>
      <c r="S76" s="17">
        <v>35.876528989999997</v>
      </c>
      <c r="T76" s="17">
        <v>35.876528989999997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</row>
    <row r="77" spans="1:31" ht="28.8" x14ac:dyDescent="0.3">
      <c r="A77" t="str">
        <f t="shared" si="3"/>
        <v>AAAA_Firm Capacity</v>
      </c>
      <c r="B77" t="str">
        <f t="shared" si="4"/>
        <v>AAAA_Wind PPA_Firm Capacity</v>
      </c>
      <c r="C77" t="str">
        <f t="shared" si="5"/>
        <v>AAAA_K OSBORN_Firm Capacity</v>
      </c>
      <c r="D77" t="s">
        <v>44</v>
      </c>
      <c r="E77" s="15" t="s">
        <v>92</v>
      </c>
      <c r="F77" s="15" t="s">
        <v>146</v>
      </c>
      <c r="G77" s="15" t="s">
        <v>80</v>
      </c>
      <c r="H77" s="15" t="s">
        <v>153</v>
      </c>
      <c r="I77" s="15" t="s">
        <v>148</v>
      </c>
      <c r="J77" s="16">
        <v>1</v>
      </c>
      <c r="K77" s="15" t="s">
        <v>96</v>
      </c>
      <c r="L77" s="17">
        <v>20.7</v>
      </c>
      <c r="M77" s="17">
        <v>22.92004382</v>
      </c>
      <c r="N77" s="17">
        <v>22.92004382</v>
      </c>
      <c r="O77" s="17">
        <v>22.92004382</v>
      </c>
      <c r="P77" s="17">
        <v>22.92004382</v>
      </c>
      <c r="Q77" s="17">
        <v>22.92004382</v>
      </c>
      <c r="R77" s="17">
        <v>22.92004382</v>
      </c>
      <c r="S77" s="17">
        <v>22.92004382</v>
      </c>
      <c r="T77" s="17">
        <v>22.92004382</v>
      </c>
      <c r="U77" s="17">
        <v>22.92004382</v>
      </c>
      <c r="V77" s="17">
        <v>22.92004382</v>
      </c>
      <c r="W77" s="17">
        <v>22.92004382</v>
      </c>
      <c r="X77" s="17">
        <v>22.92004382</v>
      </c>
      <c r="Y77" s="17">
        <v>22.92004382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</row>
    <row r="78" spans="1:31" ht="43.2" x14ac:dyDescent="0.3">
      <c r="A78" t="str">
        <f t="shared" si="3"/>
        <v>AAAA_Firm Capacity</v>
      </c>
      <c r="B78" t="str">
        <f t="shared" si="4"/>
        <v>AAAA_Wind PPA_Firm Capacity</v>
      </c>
      <c r="C78" t="str">
        <f t="shared" si="5"/>
        <v>AAAA_K PONDEROSA_Firm Capacity</v>
      </c>
      <c r="D78" t="s">
        <v>44</v>
      </c>
      <c r="E78" s="15" t="s">
        <v>92</v>
      </c>
      <c r="F78" s="15" t="s">
        <v>146</v>
      </c>
      <c r="G78" s="15" t="s">
        <v>83</v>
      </c>
      <c r="H78" s="15" t="s">
        <v>153</v>
      </c>
      <c r="I78" s="15" t="s">
        <v>148</v>
      </c>
      <c r="J78" s="16">
        <v>1</v>
      </c>
      <c r="K78" s="15" t="s">
        <v>96</v>
      </c>
      <c r="L78" s="17">
        <v>62.24</v>
      </c>
      <c r="M78" s="17">
        <v>15.256069200000001</v>
      </c>
      <c r="N78" s="17">
        <v>15.256069200000001</v>
      </c>
      <c r="O78" s="17">
        <v>15.256069200000001</v>
      </c>
      <c r="P78" s="17">
        <v>15.256069200000001</v>
      </c>
      <c r="Q78" s="17">
        <v>15.256069200000001</v>
      </c>
      <c r="R78" s="17">
        <v>15.256069200000001</v>
      </c>
      <c r="S78" s="17">
        <v>15.256069200000001</v>
      </c>
      <c r="T78" s="17">
        <v>15.256069200000001</v>
      </c>
      <c r="U78" s="17">
        <v>15.256069200000001</v>
      </c>
      <c r="V78" s="17">
        <v>15.256069200000001</v>
      </c>
      <c r="W78" s="17">
        <v>15.256069200000001</v>
      </c>
      <c r="X78" s="17">
        <v>15.256069200000001</v>
      </c>
      <c r="Y78" s="17">
        <v>15.256069200000001</v>
      </c>
      <c r="Z78" s="17">
        <v>15.256069200000001</v>
      </c>
      <c r="AA78" s="17">
        <v>15.256069200000001</v>
      </c>
      <c r="AB78" s="17">
        <v>15.256069200000001</v>
      </c>
      <c r="AC78" s="17">
        <v>15.256069200000001</v>
      </c>
      <c r="AD78" s="17">
        <v>0</v>
      </c>
      <c r="AE78" s="17">
        <v>0</v>
      </c>
    </row>
    <row r="79" spans="1:31" ht="43.2" x14ac:dyDescent="0.3">
      <c r="A79" t="str">
        <f t="shared" si="3"/>
        <v>AAAA_Firm Capacity</v>
      </c>
      <c r="B79" t="str">
        <f t="shared" si="4"/>
        <v>AAAA_Wind PPA_Firm Capacity</v>
      </c>
      <c r="C79" t="str">
        <f t="shared" si="5"/>
        <v>AAAA_K PRAIRIEQUEEN_Firm Capacity</v>
      </c>
      <c r="D79" t="s">
        <v>44</v>
      </c>
      <c r="E79" s="15" t="s">
        <v>92</v>
      </c>
      <c r="F79" s="15" t="s">
        <v>146</v>
      </c>
      <c r="G79" s="15" t="s">
        <v>82</v>
      </c>
      <c r="H79" s="15" t="s">
        <v>153</v>
      </c>
      <c r="I79" s="15" t="s">
        <v>148</v>
      </c>
      <c r="J79" s="16">
        <v>1</v>
      </c>
      <c r="K79" s="15" t="s">
        <v>96</v>
      </c>
      <c r="L79" s="17">
        <v>25.987500000000001</v>
      </c>
      <c r="M79" s="17">
        <v>19.138296539999999</v>
      </c>
      <c r="N79" s="17">
        <v>19.138296539999999</v>
      </c>
      <c r="O79" s="17">
        <v>19.138296539999999</v>
      </c>
      <c r="P79" s="17">
        <v>19.138296539999999</v>
      </c>
      <c r="Q79" s="17">
        <v>19.138296539999999</v>
      </c>
      <c r="R79" s="17">
        <v>19.138296539999999</v>
      </c>
      <c r="S79" s="17">
        <v>19.138296539999999</v>
      </c>
      <c r="T79" s="17">
        <v>19.138296539999999</v>
      </c>
      <c r="U79" s="17">
        <v>19.138296539999999</v>
      </c>
      <c r="V79" s="17">
        <v>19.138296539999999</v>
      </c>
      <c r="W79" s="17">
        <v>19.138296539999999</v>
      </c>
      <c r="X79" s="17">
        <v>19.138296539999999</v>
      </c>
      <c r="Y79" s="17">
        <v>19.138296539999999</v>
      </c>
      <c r="Z79" s="17">
        <v>19.138296539999999</v>
      </c>
      <c r="AA79" s="17">
        <v>19.138296539999999</v>
      </c>
      <c r="AB79" s="17">
        <v>19.138296539999999</v>
      </c>
      <c r="AC79" s="17">
        <v>0</v>
      </c>
      <c r="AD79" s="17">
        <v>0</v>
      </c>
      <c r="AE79" s="17">
        <v>0</v>
      </c>
    </row>
    <row r="80" spans="1:31" ht="28.8" x14ac:dyDescent="0.3">
      <c r="A80" t="str">
        <f t="shared" si="3"/>
        <v>AAAA_Firm Capacity</v>
      </c>
      <c r="B80" t="str">
        <f t="shared" si="4"/>
        <v>AAAA_Wind PPA_Firm Capacity</v>
      </c>
      <c r="C80" t="str">
        <f t="shared" si="5"/>
        <v>AAAA_K PRATT_Firm Capacity</v>
      </c>
      <c r="D80" t="s">
        <v>44</v>
      </c>
      <c r="E80" s="15" t="s">
        <v>92</v>
      </c>
      <c r="F80" s="15" t="s">
        <v>146</v>
      </c>
      <c r="G80" s="15" t="s">
        <v>81</v>
      </c>
      <c r="H80" s="15" t="s">
        <v>153</v>
      </c>
      <c r="I80" s="15" t="s">
        <v>148</v>
      </c>
      <c r="J80" s="16">
        <v>1</v>
      </c>
      <c r="K80" s="15" t="s">
        <v>96</v>
      </c>
      <c r="L80" s="17">
        <v>69.95368852</v>
      </c>
      <c r="M80" s="17">
        <v>32.680121579999998</v>
      </c>
      <c r="N80" s="17">
        <v>32.680121579999998</v>
      </c>
      <c r="O80" s="17">
        <v>32.680121579999998</v>
      </c>
      <c r="P80" s="17">
        <v>32.680121579999998</v>
      </c>
      <c r="Q80" s="17">
        <v>32.680121579999998</v>
      </c>
      <c r="R80" s="17">
        <v>32.680121579999998</v>
      </c>
      <c r="S80" s="17">
        <v>32.680121579999998</v>
      </c>
      <c r="T80" s="17">
        <v>32.680121579999998</v>
      </c>
      <c r="U80" s="17">
        <v>32.680121579999998</v>
      </c>
      <c r="V80" s="17">
        <v>32.680121579999998</v>
      </c>
      <c r="W80" s="17">
        <v>32.680121579999998</v>
      </c>
      <c r="X80" s="17">
        <v>32.680121579999998</v>
      </c>
      <c r="Y80" s="17">
        <v>32.680121579999998</v>
      </c>
      <c r="Z80" s="17">
        <v>32.680121579999998</v>
      </c>
      <c r="AA80" s="17">
        <v>32.680121579999998</v>
      </c>
      <c r="AB80" s="17">
        <v>32.680121579999998</v>
      </c>
      <c r="AC80" s="17">
        <v>32.680121579999998</v>
      </c>
      <c r="AD80" s="17">
        <v>32.680121579999998</v>
      </c>
      <c r="AE80" s="17">
        <v>32.680121579999998</v>
      </c>
    </row>
    <row r="81" spans="1:31" ht="43.2" x14ac:dyDescent="0.3">
      <c r="A81" t="str">
        <f t="shared" si="3"/>
        <v>AAAA_Firm Capacity</v>
      </c>
      <c r="B81" t="str">
        <f t="shared" si="4"/>
        <v>AAAA_Wind PPA_Firm Capacity</v>
      </c>
      <c r="C81" t="str">
        <f t="shared" si="5"/>
        <v>AAAA_K ROCKCREEK_Firm Capacity</v>
      </c>
      <c r="D81" t="s">
        <v>44</v>
      </c>
      <c r="E81" s="15" t="s">
        <v>92</v>
      </c>
      <c r="F81" s="15" t="s">
        <v>146</v>
      </c>
      <c r="G81" s="15" t="s">
        <v>79</v>
      </c>
      <c r="H81" s="15" t="s">
        <v>153</v>
      </c>
      <c r="I81" s="15" t="s">
        <v>148</v>
      </c>
      <c r="J81" s="16">
        <v>1</v>
      </c>
      <c r="K81" s="15" t="s">
        <v>96</v>
      </c>
      <c r="L81" s="17">
        <v>31.032</v>
      </c>
      <c r="M81" s="17">
        <v>40.076639589999999</v>
      </c>
      <c r="N81" s="17">
        <v>40.076639589999999</v>
      </c>
      <c r="O81" s="17">
        <v>40.076639589999999</v>
      </c>
      <c r="P81" s="17">
        <v>40.076639589999999</v>
      </c>
      <c r="Q81" s="17">
        <v>40.076639589999999</v>
      </c>
      <c r="R81" s="17">
        <v>40.076639589999999</v>
      </c>
      <c r="S81" s="17">
        <v>40.076639589999999</v>
      </c>
      <c r="T81" s="17">
        <v>40.076639589999999</v>
      </c>
      <c r="U81" s="17">
        <v>40.076639589999999</v>
      </c>
      <c r="V81" s="17">
        <v>40.076639589999999</v>
      </c>
      <c r="W81" s="17">
        <v>40.076639589999999</v>
      </c>
      <c r="X81" s="17">
        <v>40.076639589999999</v>
      </c>
      <c r="Y81" s="17">
        <v>40.076639589999999</v>
      </c>
      <c r="Z81" s="17">
        <v>40.076639589999999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</row>
    <row r="82" spans="1:31" ht="43.2" x14ac:dyDescent="0.3">
      <c r="A82" t="str">
        <f t="shared" si="3"/>
        <v>AAAA_Firm Capacity</v>
      </c>
      <c r="B82" t="str">
        <f t="shared" si="4"/>
        <v>AAAA_Wind PPA_Firm Capacity</v>
      </c>
      <c r="C82" t="str">
        <f t="shared" si="5"/>
        <v>AAAA_K SLATECREEK_Firm Capacity</v>
      </c>
      <c r="D82" t="s">
        <v>44</v>
      </c>
      <c r="E82" s="15" t="s">
        <v>92</v>
      </c>
      <c r="F82" s="15" t="s">
        <v>146</v>
      </c>
      <c r="G82" s="15" t="s">
        <v>78</v>
      </c>
      <c r="H82" s="15" t="s">
        <v>153</v>
      </c>
      <c r="I82" s="15" t="s">
        <v>148</v>
      </c>
      <c r="J82" s="16">
        <v>1</v>
      </c>
      <c r="K82" s="15" t="s">
        <v>96</v>
      </c>
      <c r="L82" s="17">
        <v>66.69</v>
      </c>
      <c r="M82" s="17">
        <v>37.707110030000003</v>
      </c>
      <c r="N82" s="17">
        <v>37.707110030000003</v>
      </c>
      <c r="O82" s="17">
        <v>37.707110030000003</v>
      </c>
      <c r="P82" s="17">
        <v>37.707110030000003</v>
      </c>
      <c r="Q82" s="17">
        <v>37.707110030000003</v>
      </c>
      <c r="R82" s="17">
        <v>37.707110030000003</v>
      </c>
      <c r="S82" s="17">
        <v>37.707110030000003</v>
      </c>
      <c r="T82" s="17">
        <v>37.707110030000003</v>
      </c>
      <c r="U82" s="17">
        <v>37.707110030000003</v>
      </c>
      <c r="V82" s="17">
        <v>37.707110030000003</v>
      </c>
      <c r="W82" s="17">
        <v>37.707110030000003</v>
      </c>
      <c r="X82" s="17">
        <v>37.707110030000003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</row>
    <row r="83" spans="1:31" ht="28.8" x14ac:dyDescent="0.3">
      <c r="A83" t="str">
        <f t="shared" si="3"/>
        <v>AAAA_Firm Capacity</v>
      </c>
      <c r="B83" t="str">
        <f t="shared" si="4"/>
        <v>AAAA_Wind PPA_Firm Capacity</v>
      </c>
      <c r="C83" t="str">
        <f t="shared" si="5"/>
        <v>AAAA_K SPEAR3_Firm Capacity</v>
      </c>
      <c r="D83" t="s">
        <v>44</v>
      </c>
      <c r="E83" s="15" t="s">
        <v>92</v>
      </c>
      <c r="F83" s="15" t="s">
        <v>146</v>
      </c>
      <c r="G83" s="15" t="s">
        <v>75</v>
      </c>
      <c r="H83" s="15" t="s">
        <v>153</v>
      </c>
      <c r="I83" s="15" t="s">
        <v>148</v>
      </c>
      <c r="J83" s="16">
        <v>1</v>
      </c>
      <c r="K83" s="15" t="s">
        <v>96</v>
      </c>
      <c r="L83" s="17">
        <v>38.159999999999997</v>
      </c>
      <c r="M83" s="17">
        <v>23.096396389999999</v>
      </c>
      <c r="N83" s="17">
        <v>23.096396389999999</v>
      </c>
      <c r="O83" s="17">
        <v>23.096396389999999</v>
      </c>
      <c r="P83" s="17">
        <v>23.096396389999999</v>
      </c>
      <c r="Q83" s="17">
        <v>23.096396389999999</v>
      </c>
      <c r="R83" s="17">
        <v>23.096396389999999</v>
      </c>
      <c r="S83" s="17">
        <v>23.096396389999999</v>
      </c>
      <c r="T83" s="17">
        <v>23.096396389999999</v>
      </c>
      <c r="U83" s="17">
        <v>23.096396389999999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</row>
    <row r="84" spans="1:31" ht="43.2" x14ac:dyDescent="0.3">
      <c r="A84" t="str">
        <f t="shared" si="3"/>
        <v>AAAA_Firm Capacity</v>
      </c>
      <c r="B84" t="str">
        <f t="shared" si="4"/>
        <v>AAAA_Wind PPA_Firm Capacity</v>
      </c>
      <c r="C84" t="str">
        <f t="shared" si="5"/>
        <v>AAAA_K WAVERLY_Firm Capacity</v>
      </c>
      <c r="D84" t="s">
        <v>44</v>
      </c>
      <c r="E84" s="15" t="s">
        <v>92</v>
      </c>
      <c r="F84" s="15" t="s">
        <v>146</v>
      </c>
      <c r="G84" s="15" t="s">
        <v>77</v>
      </c>
      <c r="H84" s="15" t="s">
        <v>153</v>
      </c>
      <c r="I84" s="15" t="s">
        <v>148</v>
      </c>
      <c r="J84" s="16">
        <v>1</v>
      </c>
      <c r="K84" s="15" t="s">
        <v>96</v>
      </c>
      <c r="L84" s="17">
        <v>62.33</v>
      </c>
      <c r="M84" s="17">
        <v>39.871630590000002</v>
      </c>
      <c r="N84" s="17">
        <v>39.871630590000002</v>
      </c>
      <c r="O84" s="17">
        <v>39.871630590000002</v>
      </c>
      <c r="P84" s="17">
        <v>39.871630590000002</v>
      </c>
      <c r="Q84" s="17">
        <v>39.871630590000002</v>
      </c>
      <c r="R84" s="17">
        <v>39.871630590000002</v>
      </c>
      <c r="S84" s="17">
        <v>39.871630590000002</v>
      </c>
      <c r="T84" s="17">
        <v>39.871630590000002</v>
      </c>
      <c r="U84" s="17">
        <v>39.871630590000002</v>
      </c>
      <c r="V84" s="17">
        <v>39.871630590000002</v>
      </c>
      <c r="W84" s="17">
        <v>39.871630590000002</v>
      </c>
      <c r="X84" s="17">
        <v>39.871630590000002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</row>
    <row r="85" spans="1:31" ht="28.8" x14ac:dyDescent="0.3">
      <c r="A85" t="str">
        <f t="shared" si="3"/>
        <v>AAAA_Firm Capacity</v>
      </c>
      <c r="B85" t="str">
        <f t="shared" si="4"/>
        <v>AAAA_Hydro PPA_Firm Capacity</v>
      </c>
      <c r="C85" t="str">
        <f t="shared" si="5"/>
        <v>AAAA_K CNPPD_Firm Capacity</v>
      </c>
      <c r="D85" t="s">
        <v>44</v>
      </c>
      <c r="E85" s="15" t="s">
        <v>92</v>
      </c>
      <c r="F85" s="15" t="s">
        <v>146</v>
      </c>
      <c r="G85" s="15" t="s">
        <v>76</v>
      </c>
      <c r="H85" s="15" t="s">
        <v>154</v>
      </c>
      <c r="I85" s="15" t="s">
        <v>148</v>
      </c>
      <c r="J85" s="16">
        <v>1</v>
      </c>
      <c r="K85" s="15" t="s">
        <v>96</v>
      </c>
      <c r="L85" s="17">
        <v>61.54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</row>
    <row r="86" spans="1:31" ht="57.6" x14ac:dyDescent="0.3">
      <c r="A86" t="str">
        <f t="shared" si="3"/>
        <v>AAAA_Firm Capacity</v>
      </c>
      <c r="B86" t="str">
        <f t="shared" si="4"/>
        <v>AAAA_Solar_Firm Capacity</v>
      </c>
      <c r="C86" t="str">
        <f t="shared" si="5"/>
        <v>AAAA_K HAWTHORN SOLAR_Firm Capacity</v>
      </c>
      <c r="D86" t="s">
        <v>44</v>
      </c>
      <c r="E86" s="15" t="s">
        <v>92</v>
      </c>
      <c r="F86" s="15" t="s">
        <v>146</v>
      </c>
      <c r="G86" s="15" t="s">
        <v>72</v>
      </c>
      <c r="H86" s="15" t="s">
        <v>155</v>
      </c>
      <c r="I86" s="15" t="s">
        <v>148</v>
      </c>
      <c r="J86" s="16">
        <v>1</v>
      </c>
      <c r="K86" s="15" t="s">
        <v>96</v>
      </c>
      <c r="L86" s="17">
        <v>4.5011999999999999</v>
      </c>
      <c r="M86" s="17">
        <v>3.3</v>
      </c>
      <c r="N86" s="17">
        <v>3.3</v>
      </c>
      <c r="O86" s="17">
        <v>3.3</v>
      </c>
      <c r="P86" s="17">
        <v>3.3</v>
      </c>
      <c r="Q86" s="17">
        <v>3.3</v>
      </c>
      <c r="R86" s="17">
        <v>3.3</v>
      </c>
      <c r="S86" s="17">
        <v>3.3</v>
      </c>
      <c r="T86" s="17">
        <v>3.3</v>
      </c>
      <c r="U86" s="17">
        <v>3.3</v>
      </c>
      <c r="V86" s="17">
        <v>3.3</v>
      </c>
      <c r="W86" s="17">
        <v>3.3</v>
      </c>
      <c r="X86" s="17">
        <v>3.3</v>
      </c>
      <c r="Y86" s="17">
        <v>3.3</v>
      </c>
      <c r="Z86" s="17">
        <v>3.3</v>
      </c>
      <c r="AA86" s="17">
        <v>3.3</v>
      </c>
      <c r="AB86" s="17">
        <v>3.3</v>
      </c>
      <c r="AC86" s="17">
        <v>3.3</v>
      </c>
      <c r="AD86" s="17">
        <v>3.3</v>
      </c>
      <c r="AE86" s="17">
        <v>3.3</v>
      </c>
    </row>
    <row r="87" spans="1:31" ht="28.8" x14ac:dyDescent="0.3">
      <c r="A87" t="str">
        <f t="shared" si="3"/>
        <v>AAAA_Firm Capacity</v>
      </c>
      <c r="B87" t="str">
        <f t="shared" si="4"/>
        <v>AAAA_Build CC_Firm Capacity</v>
      </c>
      <c r="C87" t="str">
        <f t="shared" si="5"/>
        <v>AAAA_Build CC 2028_Firm Capacity</v>
      </c>
      <c r="D87" t="s">
        <v>44</v>
      </c>
      <c r="E87" s="15" t="s">
        <v>92</v>
      </c>
      <c r="F87" s="15" t="s">
        <v>146</v>
      </c>
      <c r="G87" s="15" t="s">
        <v>156</v>
      </c>
      <c r="H87" s="15" t="s">
        <v>67</v>
      </c>
      <c r="I87" s="15" t="s">
        <v>148</v>
      </c>
      <c r="J87" s="16">
        <v>1</v>
      </c>
      <c r="K87" s="15" t="s">
        <v>96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</row>
    <row r="88" spans="1:31" ht="28.8" x14ac:dyDescent="0.3">
      <c r="A88" t="str">
        <f t="shared" si="3"/>
        <v>AAAA_Firm Capacity</v>
      </c>
      <c r="B88" t="str">
        <f t="shared" si="4"/>
        <v>AAAA_Build CC_Firm Capacity</v>
      </c>
      <c r="C88" t="str">
        <f t="shared" si="5"/>
        <v>AAAA_Build CC 2029_Firm Capacity</v>
      </c>
      <c r="D88" t="s">
        <v>44</v>
      </c>
      <c r="E88" s="15" t="s">
        <v>92</v>
      </c>
      <c r="F88" s="15" t="s">
        <v>146</v>
      </c>
      <c r="G88" s="15" t="s">
        <v>157</v>
      </c>
      <c r="H88" s="15" t="s">
        <v>67</v>
      </c>
      <c r="I88" s="15" t="s">
        <v>148</v>
      </c>
      <c r="J88" s="16">
        <v>1</v>
      </c>
      <c r="K88" s="15" t="s">
        <v>96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</row>
    <row r="89" spans="1:31" ht="28.8" x14ac:dyDescent="0.3">
      <c r="A89" t="str">
        <f t="shared" si="3"/>
        <v>AAAA_Firm Capacity</v>
      </c>
      <c r="B89" t="str">
        <f t="shared" si="4"/>
        <v>AAAA_Build CC_Firm Capacity</v>
      </c>
      <c r="C89" t="str">
        <f t="shared" si="5"/>
        <v>AAAA_Build CC 2030_Firm Capacity</v>
      </c>
      <c r="D89" t="s">
        <v>44</v>
      </c>
      <c r="E89" s="15" t="s">
        <v>92</v>
      </c>
      <c r="F89" s="15" t="s">
        <v>146</v>
      </c>
      <c r="G89" s="15" t="s">
        <v>158</v>
      </c>
      <c r="H89" s="15" t="s">
        <v>67</v>
      </c>
      <c r="I89" s="15" t="s">
        <v>148</v>
      </c>
      <c r="J89" s="16">
        <v>1</v>
      </c>
      <c r="K89" s="15" t="s">
        <v>96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</row>
    <row r="90" spans="1:31" ht="28.8" x14ac:dyDescent="0.3">
      <c r="A90" t="str">
        <f t="shared" si="3"/>
        <v>AAAA_Firm Capacity</v>
      </c>
      <c r="B90" t="str">
        <f t="shared" si="4"/>
        <v>AAAA_Build CC_Firm Capacity</v>
      </c>
      <c r="C90" t="str">
        <f t="shared" si="5"/>
        <v>AAAA_Build CC 2031_Firm Capacity</v>
      </c>
      <c r="D90" t="s">
        <v>44</v>
      </c>
      <c r="E90" s="15" t="s">
        <v>92</v>
      </c>
      <c r="F90" s="15" t="s">
        <v>146</v>
      </c>
      <c r="G90" s="15" t="s">
        <v>159</v>
      </c>
      <c r="H90" s="15" t="s">
        <v>67</v>
      </c>
      <c r="I90" s="15" t="s">
        <v>148</v>
      </c>
      <c r="J90" s="16">
        <v>1</v>
      </c>
      <c r="K90" s="15" t="s">
        <v>96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</row>
    <row r="91" spans="1:31" ht="28.8" x14ac:dyDescent="0.3">
      <c r="A91" t="str">
        <f t="shared" si="3"/>
        <v>AAAA_Firm Capacity</v>
      </c>
      <c r="B91" t="str">
        <f t="shared" si="4"/>
        <v>AAAA_Build CC_Firm Capacity</v>
      </c>
      <c r="C91" t="str">
        <f t="shared" si="5"/>
        <v>AAAA_Build CC 2032_Firm Capacity</v>
      </c>
      <c r="D91" t="s">
        <v>44</v>
      </c>
      <c r="E91" s="15" t="s">
        <v>92</v>
      </c>
      <c r="F91" s="15" t="s">
        <v>146</v>
      </c>
      <c r="G91" s="15" t="s">
        <v>160</v>
      </c>
      <c r="H91" s="15" t="s">
        <v>67</v>
      </c>
      <c r="I91" s="15" t="s">
        <v>148</v>
      </c>
      <c r="J91" s="16">
        <v>1</v>
      </c>
      <c r="K91" s="15" t="s">
        <v>96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</row>
    <row r="92" spans="1:31" ht="28.8" x14ac:dyDescent="0.3">
      <c r="A92" t="str">
        <f t="shared" si="3"/>
        <v>AAAA_Firm Capacity</v>
      </c>
      <c r="B92" t="str">
        <f t="shared" si="4"/>
        <v>AAAA_Build CC_Firm Capacity</v>
      </c>
      <c r="C92" t="str">
        <f t="shared" si="5"/>
        <v>AAAA_Build CC 2033_Firm Capacity</v>
      </c>
      <c r="D92" t="s">
        <v>44</v>
      </c>
      <c r="E92" s="15" t="s">
        <v>92</v>
      </c>
      <c r="F92" s="15" t="s">
        <v>146</v>
      </c>
      <c r="G92" s="15" t="s">
        <v>161</v>
      </c>
      <c r="H92" s="15" t="s">
        <v>67</v>
      </c>
      <c r="I92" s="15" t="s">
        <v>148</v>
      </c>
      <c r="J92" s="16">
        <v>1</v>
      </c>
      <c r="K92" s="15" t="s">
        <v>96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</row>
    <row r="93" spans="1:31" ht="28.8" x14ac:dyDescent="0.3">
      <c r="A93" t="str">
        <f t="shared" si="3"/>
        <v>AAAA_Firm Capacity</v>
      </c>
      <c r="B93" t="str">
        <f t="shared" si="4"/>
        <v>AAAA_Build CC_Firm Capacity</v>
      </c>
      <c r="C93" t="str">
        <f t="shared" si="5"/>
        <v>AAAA_Build CC 2034_Firm Capacity</v>
      </c>
      <c r="D93" t="s">
        <v>44</v>
      </c>
      <c r="E93" s="15" t="s">
        <v>92</v>
      </c>
      <c r="F93" s="15" t="s">
        <v>146</v>
      </c>
      <c r="G93" s="15" t="s">
        <v>162</v>
      </c>
      <c r="H93" s="15" t="s">
        <v>67</v>
      </c>
      <c r="I93" s="15" t="s">
        <v>148</v>
      </c>
      <c r="J93" s="16">
        <v>1</v>
      </c>
      <c r="K93" s="15" t="s">
        <v>96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</row>
    <row r="94" spans="1:31" ht="28.8" x14ac:dyDescent="0.3">
      <c r="A94" t="str">
        <f t="shared" si="3"/>
        <v>AAAA_Firm Capacity</v>
      </c>
      <c r="B94" t="str">
        <f t="shared" si="4"/>
        <v>AAAA_Build CC_Firm Capacity</v>
      </c>
      <c r="C94" t="str">
        <f t="shared" si="5"/>
        <v>AAAA_Build CC 2035_Firm Capacity</v>
      </c>
      <c r="D94" t="s">
        <v>44</v>
      </c>
      <c r="E94" s="15" t="s">
        <v>92</v>
      </c>
      <c r="F94" s="15" t="s">
        <v>146</v>
      </c>
      <c r="G94" s="15" t="s">
        <v>163</v>
      </c>
      <c r="H94" s="15" t="s">
        <v>67</v>
      </c>
      <c r="I94" s="15" t="s">
        <v>148</v>
      </c>
      <c r="J94" s="16">
        <v>1</v>
      </c>
      <c r="K94" s="15" t="s">
        <v>96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</row>
    <row r="95" spans="1:31" ht="28.8" x14ac:dyDescent="0.3">
      <c r="A95" t="str">
        <f t="shared" si="3"/>
        <v>AAAA_Firm Capacity</v>
      </c>
      <c r="B95" t="str">
        <f t="shared" si="4"/>
        <v>AAAA_Build CC_Firm Capacity</v>
      </c>
      <c r="C95" t="str">
        <f t="shared" si="5"/>
        <v>AAAA_Build CC 2036_Firm Capacity</v>
      </c>
      <c r="D95" t="s">
        <v>44</v>
      </c>
      <c r="E95" s="15" t="s">
        <v>92</v>
      </c>
      <c r="F95" s="15" t="s">
        <v>146</v>
      </c>
      <c r="G95" s="15" t="s">
        <v>164</v>
      </c>
      <c r="H95" s="15" t="s">
        <v>67</v>
      </c>
      <c r="I95" s="15" t="s">
        <v>148</v>
      </c>
      <c r="J95" s="16">
        <v>1</v>
      </c>
      <c r="K95" s="15" t="s">
        <v>96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</row>
    <row r="96" spans="1:31" ht="28.8" x14ac:dyDescent="0.3">
      <c r="A96" t="str">
        <f t="shared" si="3"/>
        <v>AAAA_Firm Capacity</v>
      </c>
      <c r="B96" t="str">
        <f t="shared" si="4"/>
        <v>AAAA_Build CC_Firm Capacity</v>
      </c>
      <c r="C96" t="str">
        <f t="shared" si="5"/>
        <v>AAAA_Build CC 2037_Firm Capacity</v>
      </c>
      <c r="D96" t="s">
        <v>44</v>
      </c>
      <c r="E96" s="15" t="s">
        <v>92</v>
      </c>
      <c r="F96" s="15" t="s">
        <v>146</v>
      </c>
      <c r="G96" s="15" t="s">
        <v>165</v>
      </c>
      <c r="H96" s="15" t="s">
        <v>67</v>
      </c>
      <c r="I96" s="15" t="s">
        <v>148</v>
      </c>
      <c r="J96" s="16">
        <v>1</v>
      </c>
      <c r="K96" s="15" t="s">
        <v>96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</row>
    <row r="97" spans="1:31" ht="28.8" x14ac:dyDescent="0.3">
      <c r="A97" t="str">
        <f t="shared" si="3"/>
        <v>AAAA_Firm Capacity</v>
      </c>
      <c r="B97" t="str">
        <f t="shared" si="4"/>
        <v>AAAA_Build CC_Firm Capacity</v>
      </c>
      <c r="C97" t="str">
        <f t="shared" si="5"/>
        <v>AAAA_Build CC 2038_Firm Capacity</v>
      </c>
      <c r="D97" t="s">
        <v>44</v>
      </c>
      <c r="E97" s="15" t="s">
        <v>92</v>
      </c>
      <c r="F97" s="15" t="s">
        <v>146</v>
      </c>
      <c r="G97" s="15" t="s">
        <v>166</v>
      </c>
      <c r="H97" s="15" t="s">
        <v>67</v>
      </c>
      <c r="I97" s="15" t="s">
        <v>148</v>
      </c>
      <c r="J97" s="16">
        <v>1</v>
      </c>
      <c r="K97" s="15" t="s">
        <v>96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260.35000000000002</v>
      </c>
      <c r="AB97" s="17">
        <v>260.35000000000002</v>
      </c>
      <c r="AC97" s="17">
        <v>260.35000000000002</v>
      </c>
      <c r="AD97" s="17">
        <v>260.35000000000002</v>
      </c>
      <c r="AE97" s="17">
        <v>260.35000000000002</v>
      </c>
    </row>
    <row r="98" spans="1:31" ht="28.8" x14ac:dyDescent="0.3">
      <c r="A98" t="str">
        <f t="shared" si="3"/>
        <v>AAAA_Firm Capacity</v>
      </c>
      <c r="B98" t="str">
        <f t="shared" si="4"/>
        <v>AAAA_Build CC_Firm Capacity</v>
      </c>
      <c r="C98" t="str">
        <f t="shared" si="5"/>
        <v>AAAA_Build CC 2039_Firm Capacity</v>
      </c>
      <c r="D98" t="s">
        <v>44</v>
      </c>
      <c r="E98" s="15" t="s">
        <v>92</v>
      </c>
      <c r="F98" s="15" t="s">
        <v>146</v>
      </c>
      <c r="G98" s="15" t="s">
        <v>167</v>
      </c>
      <c r="H98" s="15" t="s">
        <v>67</v>
      </c>
      <c r="I98" s="15" t="s">
        <v>148</v>
      </c>
      <c r="J98" s="16">
        <v>1</v>
      </c>
      <c r="K98" s="15" t="s">
        <v>96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260.35000000000002</v>
      </c>
      <c r="AC98" s="17">
        <v>260.35000000000002</v>
      </c>
      <c r="AD98" s="17">
        <v>260.35000000000002</v>
      </c>
      <c r="AE98" s="17">
        <v>260.35000000000002</v>
      </c>
    </row>
    <row r="99" spans="1:31" ht="28.8" x14ac:dyDescent="0.3">
      <c r="A99" t="str">
        <f t="shared" si="3"/>
        <v>AAAA_Firm Capacity</v>
      </c>
      <c r="B99" t="str">
        <f t="shared" si="4"/>
        <v>AAAA_Build CC_Firm Capacity</v>
      </c>
      <c r="C99" t="str">
        <f t="shared" si="5"/>
        <v>AAAA_Build CC 2040_Firm Capacity</v>
      </c>
      <c r="D99" t="s">
        <v>44</v>
      </c>
      <c r="E99" s="15" t="s">
        <v>92</v>
      </c>
      <c r="F99" s="15" t="s">
        <v>146</v>
      </c>
      <c r="G99" s="15" t="s">
        <v>168</v>
      </c>
      <c r="H99" s="15" t="s">
        <v>67</v>
      </c>
      <c r="I99" s="15" t="s">
        <v>148</v>
      </c>
      <c r="J99" s="16">
        <v>1</v>
      </c>
      <c r="K99" s="15" t="s">
        <v>96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260.35000000000002</v>
      </c>
      <c r="AD99" s="17">
        <v>260.35000000000002</v>
      </c>
      <c r="AE99" s="17">
        <v>260.35000000000002</v>
      </c>
    </row>
    <row r="100" spans="1:31" ht="28.8" x14ac:dyDescent="0.3">
      <c r="A100" t="str">
        <f t="shared" si="3"/>
        <v>AAAA_Firm Capacity</v>
      </c>
      <c r="B100" t="str">
        <f t="shared" si="4"/>
        <v>AAAA_Build CC_Firm Capacity</v>
      </c>
      <c r="C100" t="str">
        <f t="shared" si="5"/>
        <v>AAAA_Build CC 2041_Firm Capacity</v>
      </c>
      <c r="D100" t="s">
        <v>44</v>
      </c>
      <c r="E100" s="15" t="s">
        <v>92</v>
      </c>
      <c r="F100" s="15" t="s">
        <v>146</v>
      </c>
      <c r="G100" s="15" t="s">
        <v>169</v>
      </c>
      <c r="H100" s="15" t="s">
        <v>67</v>
      </c>
      <c r="I100" s="15" t="s">
        <v>148</v>
      </c>
      <c r="J100" s="16">
        <v>1</v>
      </c>
      <c r="K100" s="15" t="s">
        <v>96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</row>
    <row r="101" spans="1:31" ht="28.8" x14ac:dyDescent="0.3">
      <c r="A101" t="str">
        <f t="shared" si="3"/>
        <v>AAAA_Firm Capacity</v>
      </c>
      <c r="B101" t="str">
        <f t="shared" si="4"/>
        <v>AAAA_Build CC_Firm Capacity</v>
      </c>
      <c r="C101" t="str">
        <f t="shared" si="5"/>
        <v>AAAA_Build CC 2042_Firm Capacity</v>
      </c>
      <c r="D101" t="s">
        <v>44</v>
      </c>
      <c r="E101" s="15" t="s">
        <v>92</v>
      </c>
      <c r="F101" s="15" t="s">
        <v>146</v>
      </c>
      <c r="G101" s="15" t="s">
        <v>170</v>
      </c>
      <c r="H101" s="15" t="s">
        <v>67</v>
      </c>
      <c r="I101" s="15" t="s">
        <v>148</v>
      </c>
      <c r="J101" s="16">
        <v>1</v>
      </c>
      <c r="K101" s="15" t="s">
        <v>96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</row>
    <row r="102" spans="1:31" ht="43.2" x14ac:dyDescent="0.3">
      <c r="A102" t="str">
        <f t="shared" si="3"/>
        <v>AAAA_Firm Capacity</v>
      </c>
      <c r="B102" t="str">
        <f t="shared" si="4"/>
        <v>AAAA_DSM Potential_Firm Capacity</v>
      </c>
      <c r="C102" t="str">
        <f t="shared" si="5"/>
        <v>AAAA_Metro Low KS DSM_Firm Capacity</v>
      </c>
      <c r="D102" t="s">
        <v>44</v>
      </c>
      <c r="E102" s="15" t="s">
        <v>92</v>
      </c>
      <c r="F102" s="15" t="s">
        <v>146</v>
      </c>
      <c r="G102" s="15" t="s">
        <v>171</v>
      </c>
      <c r="H102" s="15" t="s">
        <v>172</v>
      </c>
      <c r="I102" s="15" t="s">
        <v>148</v>
      </c>
      <c r="J102" s="16">
        <v>1</v>
      </c>
      <c r="K102" s="15" t="s">
        <v>96</v>
      </c>
      <c r="L102" s="17">
        <v>0</v>
      </c>
      <c r="M102" s="17">
        <v>0.19063451000000001</v>
      </c>
      <c r="N102" s="17">
        <v>0.56778806000000004</v>
      </c>
      <c r="O102" s="17">
        <v>1.0600829700000001</v>
      </c>
      <c r="P102" s="17">
        <v>1.56965646</v>
      </c>
      <c r="Q102" s="17">
        <v>1.74295355</v>
      </c>
      <c r="R102" s="17">
        <v>1.69523932</v>
      </c>
      <c r="S102" s="17">
        <v>1.5687450000000001</v>
      </c>
      <c r="T102" s="17">
        <v>1.3758480200000001</v>
      </c>
      <c r="U102" s="17">
        <v>1.1265810999999999</v>
      </c>
      <c r="V102" s="17">
        <v>0.84393457999999999</v>
      </c>
      <c r="W102" s="17">
        <v>0.71683989000000004</v>
      </c>
      <c r="X102" s="17">
        <v>0.69776665000000004</v>
      </c>
      <c r="Y102" s="17">
        <v>0.67710921000000002</v>
      </c>
      <c r="Z102" s="17">
        <v>0.65663906000000005</v>
      </c>
      <c r="AA102" s="17">
        <v>0.64303829999999995</v>
      </c>
      <c r="AB102" s="17">
        <v>0.63175946999999999</v>
      </c>
      <c r="AC102" s="17">
        <v>0.61358995000000005</v>
      </c>
      <c r="AD102" s="17">
        <v>0.58796923000000001</v>
      </c>
      <c r="AE102" s="17">
        <v>0.51653589</v>
      </c>
    </row>
    <row r="103" spans="1:31" ht="57.6" x14ac:dyDescent="0.3">
      <c r="A103" t="str">
        <f t="shared" si="3"/>
        <v>AAAA_Firm Capacity</v>
      </c>
      <c r="B103" t="str">
        <f t="shared" si="4"/>
        <v>AAAA_DSM Potential_Firm Capacity</v>
      </c>
      <c r="C103" t="str">
        <f t="shared" si="5"/>
        <v>AAAA_Metro Low KS DSM DRDSR_Firm Capacity</v>
      </c>
      <c r="D103" t="s">
        <v>44</v>
      </c>
      <c r="E103" s="15" t="s">
        <v>92</v>
      </c>
      <c r="F103" s="15" t="s">
        <v>146</v>
      </c>
      <c r="G103" s="15" t="s">
        <v>173</v>
      </c>
      <c r="H103" s="15" t="s">
        <v>172</v>
      </c>
      <c r="I103" s="15" t="s">
        <v>148</v>
      </c>
      <c r="J103" s="16">
        <v>1</v>
      </c>
      <c r="K103" s="15" t="s">
        <v>96</v>
      </c>
      <c r="L103" s="17">
        <v>0</v>
      </c>
      <c r="M103" s="17">
        <v>0</v>
      </c>
      <c r="N103" s="17">
        <v>19.372696139999999</v>
      </c>
      <c r="O103" s="17">
        <v>25.89466195</v>
      </c>
      <c r="P103" s="17">
        <v>39.210140770000002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</row>
    <row r="104" spans="1:31" ht="28.8" x14ac:dyDescent="0.3">
      <c r="A104" t="str">
        <f t="shared" si="3"/>
        <v>AAAA_Firm Capacity</v>
      </c>
      <c r="B104" t="str">
        <f t="shared" si="4"/>
        <v>AAAA_DSM Potential_Firm Capacity</v>
      </c>
      <c r="C104" t="str">
        <f t="shared" si="5"/>
        <v>AAAA_Metro RAP_Firm Capacity</v>
      </c>
      <c r="D104" t="s">
        <v>44</v>
      </c>
      <c r="E104" s="15" t="s">
        <v>92</v>
      </c>
      <c r="F104" s="15" t="s">
        <v>146</v>
      </c>
      <c r="G104" s="15" t="s">
        <v>174</v>
      </c>
      <c r="H104" s="15" t="s">
        <v>172</v>
      </c>
      <c r="I104" s="15" t="s">
        <v>148</v>
      </c>
      <c r="J104" s="16">
        <v>1</v>
      </c>
      <c r="K104" s="15" t="s">
        <v>96</v>
      </c>
      <c r="L104" s="17">
        <v>0</v>
      </c>
      <c r="M104" s="17">
        <v>8.94051844</v>
      </c>
      <c r="N104" s="17">
        <v>18.810364969999998</v>
      </c>
      <c r="O104" s="17">
        <v>28.786501579999999</v>
      </c>
      <c r="P104" s="17">
        <v>38.860309489999999</v>
      </c>
      <c r="Q104" s="17">
        <v>49.504738660000001</v>
      </c>
      <c r="R104" s="17">
        <v>60.128984850000002</v>
      </c>
      <c r="S104" s="17">
        <v>71.634801569999993</v>
      </c>
      <c r="T104" s="17">
        <v>83.24218922</v>
      </c>
      <c r="U104" s="17">
        <v>94.895004569999998</v>
      </c>
      <c r="V104" s="17">
        <v>106.5722131</v>
      </c>
      <c r="W104" s="17">
        <v>117.4412576</v>
      </c>
      <c r="X104" s="17">
        <v>128.34636029999999</v>
      </c>
      <c r="Y104" s="17">
        <v>139.18586500000001</v>
      </c>
      <c r="Z104" s="17">
        <v>150.08898959999999</v>
      </c>
      <c r="AA104" s="17">
        <v>160.94785880000001</v>
      </c>
      <c r="AB104" s="17">
        <v>170.589979</v>
      </c>
      <c r="AC104" s="17">
        <v>179.95627239999999</v>
      </c>
      <c r="AD104" s="17">
        <v>188.94324829999999</v>
      </c>
      <c r="AE104" s="17">
        <v>196.82250400000001</v>
      </c>
    </row>
    <row r="105" spans="1:31" ht="43.2" x14ac:dyDescent="0.3">
      <c r="A105" t="str">
        <f t="shared" si="3"/>
        <v>AAAA_Firm Capacity</v>
      </c>
      <c r="B105" t="str">
        <f t="shared" si="4"/>
        <v>AAAA_DSM Potential_Firm Capacity</v>
      </c>
      <c r="C105" t="str">
        <f t="shared" si="5"/>
        <v>AAAA_Metro RAP DRDSR_Firm Capacity</v>
      </c>
      <c r="D105" t="s">
        <v>44</v>
      </c>
      <c r="E105" s="15" t="s">
        <v>92</v>
      </c>
      <c r="F105" s="15" t="s">
        <v>146</v>
      </c>
      <c r="G105" s="15" t="s">
        <v>175</v>
      </c>
      <c r="H105" s="15" t="s">
        <v>172</v>
      </c>
      <c r="I105" s="15" t="s">
        <v>148</v>
      </c>
      <c r="J105" s="16">
        <v>1</v>
      </c>
      <c r="K105" s="15" t="s">
        <v>96</v>
      </c>
      <c r="L105" s="17">
        <v>0</v>
      </c>
      <c r="M105" s="17">
        <v>39.111285250000002</v>
      </c>
      <c r="N105" s="17">
        <v>68.366666629999997</v>
      </c>
      <c r="O105" s="17">
        <v>91.363100630000005</v>
      </c>
      <c r="P105" s="17">
        <v>99.4746521</v>
      </c>
      <c r="Q105" s="17">
        <v>105.8364108</v>
      </c>
      <c r="R105" s="17">
        <v>109.905171</v>
      </c>
      <c r="S105" s="17">
        <v>112.4036503</v>
      </c>
      <c r="T105" s="17">
        <v>113.7918097</v>
      </c>
      <c r="U105" s="17">
        <v>114.76364580000001</v>
      </c>
      <c r="V105" s="17">
        <v>115.81172479999999</v>
      </c>
      <c r="W105" s="17">
        <v>115.71108529999999</v>
      </c>
      <c r="X105" s="17">
        <v>115.8717565</v>
      </c>
      <c r="Y105" s="17">
        <v>115.90925300000001</v>
      </c>
      <c r="Z105" s="17">
        <v>115.9445664</v>
      </c>
      <c r="AA105" s="17">
        <v>116.00948200000001</v>
      </c>
      <c r="AB105" s="17">
        <v>116.0527948</v>
      </c>
      <c r="AC105" s="17">
        <v>115.9802747</v>
      </c>
      <c r="AD105" s="17">
        <v>115.6422214</v>
      </c>
      <c r="AE105" s="17">
        <v>115.64107250000001</v>
      </c>
    </row>
    <row r="106" spans="1:31" ht="28.8" x14ac:dyDescent="0.3">
      <c r="A106" t="str">
        <f t="shared" si="3"/>
        <v>AAAA_Firm Capacity</v>
      </c>
      <c r="B106" t="str">
        <f t="shared" si="4"/>
        <v>AAAA_Capacity Only_Firm Capacity</v>
      </c>
      <c r="C106" t="str">
        <f t="shared" si="5"/>
        <v>AAAA_Metro Cap Buy_Firm Capacity</v>
      </c>
      <c r="D106" t="s">
        <v>44</v>
      </c>
      <c r="E106" s="15" t="s">
        <v>92</v>
      </c>
      <c r="F106" s="15" t="s">
        <v>146</v>
      </c>
      <c r="G106" s="15" t="s">
        <v>176</v>
      </c>
      <c r="H106" s="15" t="s">
        <v>177</v>
      </c>
      <c r="I106" s="15" t="s">
        <v>148</v>
      </c>
      <c r="J106" s="16">
        <v>1</v>
      </c>
      <c r="K106" s="15" t="s">
        <v>96</v>
      </c>
      <c r="L106" s="17">
        <v>60.48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</row>
    <row r="107" spans="1:31" ht="28.8" x14ac:dyDescent="0.3">
      <c r="A107" t="str">
        <f t="shared" si="3"/>
        <v>AAAA_Firm Capacity</v>
      </c>
      <c r="B107" t="str">
        <f t="shared" si="4"/>
        <v>AAAA_Capacity Only_Firm Capacity</v>
      </c>
      <c r="C107" t="str">
        <f t="shared" si="5"/>
        <v>AAAA_Metro Cap Sale_Firm Capacity</v>
      </c>
      <c r="D107" t="s">
        <v>44</v>
      </c>
      <c r="E107" s="15" t="s">
        <v>92</v>
      </c>
      <c r="F107" s="15" t="s">
        <v>146</v>
      </c>
      <c r="G107" s="15" t="s">
        <v>178</v>
      </c>
      <c r="H107" s="15" t="s">
        <v>177</v>
      </c>
      <c r="I107" s="15" t="s">
        <v>148</v>
      </c>
      <c r="J107" s="16">
        <v>1</v>
      </c>
      <c r="K107" s="15" t="s">
        <v>96</v>
      </c>
      <c r="L107" s="17">
        <v>-483</v>
      </c>
      <c r="M107" s="17">
        <v>-305</v>
      </c>
      <c r="N107" s="17">
        <v>-290</v>
      </c>
      <c r="O107" s="17">
        <v>-255</v>
      </c>
      <c r="P107" s="17">
        <v>-215</v>
      </c>
      <c r="Q107" s="17">
        <v>-215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</row>
    <row r="108" spans="1:31" ht="72" x14ac:dyDescent="0.3">
      <c r="A108" t="str">
        <f t="shared" si="3"/>
        <v>AAAA_Firm Capacity</v>
      </c>
      <c r="B108" t="str">
        <f t="shared" si="4"/>
        <v>AAAA_Trans Upgrades_Firm Capacity</v>
      </c>
      <c r="C108" t="str">
        <f t="shared" si="5"/>
        <v>AAAA_Trans Upgrade Iatan1 retires 2039_Firm Capacity</v>
      </c>
      <c r="D108" t="s">
        <v>44</v>
      </c>
      <c r="E108" s="15" t="s">
        <v>92</v>
      </c>
      <c r="F108" s="15" t="s">
        <v>146</v>
      </c>
      <c r="G108" s="15" t="s">
        <v>179</v>
      </c>
      <c r="H108" s="15" t="s">
        <v>180</v>
      </c>
      <c r="I108" s="15" t="s">
        <v>148</v>
      </c>
      <c r="J108" s="16">
        <v>1</v>
      </c>
      <c r="K108" s="15" t="s">
        <v>96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</row>
    <row r="109" spans="1:31" ht="72" x14ac:dyDescent="0.3">
      <c r="A109" t="str">
        <f t="shared" si="3"/>
        <v>AAAA_Firm Capacity</v>
      </c>
      <c r="B109" t="str">
        <f t="shared" si="4"/>
        <v>AAAA_Trans Upgrades_Firm Capacity</v>
      </c>
      <c r="C109" t="str">
        <f t="shared" si="5"/>
        <v>AAAA_Trans Upgrade LAC Plant retires 2039_Firm Capacity</v>
      </c>
      <c r="D109" t="s">
        <v>44</v>
      </c>
      <c r="E109" s="15" t="s">
        <v>92</v>
      </c>
      <c r="F109" s="15" t="s">
        <v>146</v>
      </c>
      <c r="G109" s="15" t="s">
        <v>181</v>
      </c>
      <c r="H109" s="15" t="s">
        <v>180</v>
      </c>
      <c r="I109" s="15" t="s">
        <v>148</v>
      </c>
      <c r="J109" s="16">
        <v>1</v>
      </c>
      <c r="K109" s="15" t="s">
        <v>96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</row>
    <row r="110" spans="1:31" ht="43.2" x14ac:dyDescent="0.3">
      <c r="A110" t="str">
        <f t="shared" si="3"/>
        <v>AAAA_Firm Capacity</v>
      </c>
      <c r="B110" t="str">
        <f t="shared" si="4"/>
        <v>AAAA_Build Wind_Firm Capacity</v>
      </c>
      <c r="C110" t="str">
        <f t="shared" si="5"/>
        <v>AAAA_Build Wind 2026_Firm Capacity</v>
      </c>
      <c r="D110" t="s">
        <v>44</v>
      </c>
      <c r="E110" s="15" t="s">
        <v>92</v>
      </c>
      <c r="F110" s="15" t="s">
        <v>146</v>
      </c>
      <c r="G110" s="15" t="s">
        <v>182</v>
      </c>
      <c r="H110" s="15" t="s">
        <v>73</v>
      </c>
      <c r="I110" s="15" t="s">
        <v>148</v>
      </c>
      <c r="J110" s="16">
        <v>1</v>
      </c>
      <c r="K110" s="15" t="s">
        <v>96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</row>
    <row r="111" spans="1:31" ht="43.2" x14ac:dyDescent="0.3">
      <c r="A111" t="str">
        <f t="shared" si="3"/>
        <v>AAAA_Firm Capacity</v>
      </c>
      <c r="B111" t="str">
        <f t="shared" si="4"/>
        <v>AAAA_Build Wind_Firm Capacity</v>
      </c>
      <c r="C111" t="str">
        <f t="shared" si="5"/>
        <v>AAAA_Build Wind 2027_Firm Capacity</v>
      </c>
      <c r="D111" t="s">
        <v>44</v>
      </c>
      <c r="E111" s="15" t="s">
        <v>92</v>
      </c>
      <c r="F111" s="15" t="s">
        <v>146</v>
      </c>
      <c r="G111" s="15" t="s">
        <v>183</v>
      </c>
      <c r="H111" s="15" t="s">
        <v>73</v>
      </c>
      <c r="I111" s="15" t="s">
        <v>148</v>
      </c>
      <c r="J111" s="16">
        <v>1</v>
      </c>
      <c r="K111" s="15" t="s">
        <v>96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</row>
    <row r="112" spans="1:31" ht="43.2" x14ac:dyDescent="0.3">
      <c r="A112" t="str">
        <f t="shared" si="3"/>
        <v>AAAA_Firm Capacity</v>
      </c>
      <c r="B112" t="str">
        <f t="shared" si="4"/>
        <v>AAAA_Build Wind_Firm Capacity</v>
      </c>
      <c r="C112" t="str">
        <f t="shared" si="5"/>
        <v>AAAA_Build Wind 2028_Firm Capacity</v>
      </c>
      <c r="D112" t="s">
        <v>44</v>
      </c>
      <c r="E112" s="15" t="s">
        <v>92</v>
      </c>
      <c r="F112" s="15" t="s">
        <v>146</v>
      </c>
      <c r="G112" s="15" t="s">
        <v>184</v>
      </c>
      <c r="H112" s="15" t="s">
        <v>73</v>
      </c>
      <c r="I112" s="15" t="s">
        <v>148</v>
      </c>
      <c r="J112" s="16">
        <v>1</v>
      </c>
      <c r="K112" s="15" t="s">
        <v>96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</row>
    <row r="113" spans="1:31" ht="43.2" x14ac:dyDescent="0.3">
      <c r="A113" t="str">
        <f t="shared" si="3"/>
        <v>AAAA_Firm Capacity</v>
      </c>
      <c r="B113" t="str">
        <f t="shared" si="4"/>
        <v>AAAA_Build Wind_Firm Capacity</v>
      </c>
      <c r="C113" t="str">
        <f t="shared" si="5"/>
        <v>AAAA_Build Wind 2029_Firm Capacity</v>
      </c>
      <c r="D113" t="s">
        <v>44</v>
      </c>
      <c r="E113" s="15" t="s">
        <v>92</v>
      </c>
      <c r="F113" s="15" t="s">
        <v>146</v>
      </c>
      <c r="G113" s="15" t="s">
        <v>185</v>
      </c>
      <c r="H113" s="15" t="s">
        <v>73</v>
      </c>
      <c r="I113" s="15" t="s">
        <v>148</v>
      </c>
      <c r="J113" s="16">
        <v>1</v>
      </c>
      <c r="K113" s="15" t="s">
        <v>96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</row>
    <row r="114" spans="1:31" ht="43.2" x14ac:dyDescent="0.3">
      <c r="A114" t="str">
        <f t="shared" si="3"/>
        <v>AAAA_Firm Capacity</v>
      </c>
      <c r="B114" t="str">
        <f t="shared" si="4"/>
        <v>AAAA_Build Wind_Firm Capacity</v>
      </c>
      <c r="C114" t="str">
        <f t="shared" si="5"/>
        <v>AAAA_Build Wind 2030_Firm Capacity</v>
      </c>
      <c r="D114" t="s">
        <v>44</v>
      </c>
      <c r="E114" s="15" t="s">
        <v>92</v>
      </c>
      <c r="F114" s="15" t="s">
        <v>146</v>
      </c>
      <c r="G114" s="15" t="s">
        <v>186</v>
      </c>
      <c r="H114" s="15" t="s">
        <v>73</v>
      </c>
      <c r="I114" s="15" t="s">
        <v>148</v>
      </c>
      <c r="J114" s="16">
        <v>1</v>
      </c>
      <c r="K114" s="15" t="s">
        <v>96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</row>
    <row r="115" spans="1:31" ht="43.2" x14ac:dyDescent="0.3">
      <c r="A115" t="str">
        <f t="shared" si="3"/>
        <v>AAAA_Firm Capacity</v>
      </c>
      <c r="B115" t="str">
        <f t="shared" si="4"/>
        <v>AAAA_Build Wind_Firm Capacity</v>
      </c>
      <c r="C115" t="str">
        <f t="shared" si="5"/>
        <v>AAAA_Build Wind 2031_Firm Capacity</v>
      </c>
      <c r="D115" t="s">
        <v>44</v>
      </c>
      <c r="E115" s="15" t="s">
        <v>92</v>
      </c>
      <c r="F115" s="15" t="s">
        <v>146</v>
      </c>
      <c r="G115" s="15" t="s">
        <v>187</v>
      </c>
      <c r="H115" s="15" t="s">
        <v>73</v>
      </c>
      <c r="I115" s="15" t="s">
        <v>148</v>
      </c>
      <c r="J115" s="16">
        <v>1</v>
      </c>
      <c r="K115" s="15" t="s">
        <v>96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15</v>
      </c>
      <c r="U115" s="17">
        <v>15</v>
      </c>
      <c r="V115" s="17">
        <v>15</v>
      </c>
      <c r="W115" s="17">
        <v>15</v>
      </c>
      <c r="X115" s="17">
        <v>15</v>
      </c>
      <c r="Y115" s="17">
        <v>15</v>
      </c>
      <c r="Z115" s="17">
        <v>37.5</v>
      </c>
      <c r="AA115" s="17">
        <v>37.5</v>
      </c>
      <c r="AB115" s="17">
        <v>37.5</v>
      </c>
      <c r="AC115" s="17">
        <v>37.5</v>
      </c>
      <c r="AD115" s="17">
        <v>37.5</v>
      </c>
      <c r="AE115" s="17">
        <v>37.5</v>
      </c>
    </row>
    <row r="116" spans="1:31" ht="43.2" x14ac:dyDescent="0.3">
      <c r="A116" t="str">
        <f t="shared" si="3"/>
        <v>AAAA_Firm Capacity</v>
      </c>
      <c r="B116" t="str">
        <f t="shared" si="4"/>
        <v>AAAA_Build Wind_Firm Capacity</v>
      </c>
      <c r="C116" t="str">
        <f t="shared" si="5"/>
        <v>AAAA_Build Wind 2032_Firm Capacity</v>
      </c>
      <c r="D116" t="s">
        <v>44</v>
      </c>
      <c r="E116" s="15" t="s">
        <v>92</v>
      </c>
      <c r="F116" s="15" t="s">
        <v>146</v>
      </c>
      <c r="G116" s="15" t="s">
        <v>188</v>
      </c>
      <c r="H116" s="15" t="s">
        <v>73</v>
      </c>
      <c r="I116" s="15" t="s">
        <v>148</v>
      </c>
      <c r="J116" s="16">
        <v>1</v>
      </c>
      <c r="K116" s="15" t="s">
        <v>96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15</v>
      </c>
      <c r="V116" s="17">
        <v>15</v>
      </c>
      <c r="W116" s="17">
        <v>15</v>
      </c>
      <c r="X116" s="17">
        <v>15</v>
      </c>
      <c r="Y116" s="17">
        <v>15</v>
      </c>
      <c r="Z116" s="17">
        <v>37.5</v>
      </c>
      <c r="AA116" s="17">
        <v>37.5</v>
      </c>
      <c r="AB116" s="17">
        <v>37.5</v>
      </c>
      <c r="AC116" s="17">
        <v>37.5</v>
      </c>
      <c r="AD116" s="17">
        <v>37.5</v>
      </c>
      <c r="AE116" s="17">
        <v>37.5</v>
      </c>
    </row>
    <row r="117" spans="1:31" ht="43.2" x14ac:dyDescent="0.3">
      <c r="A117" t="str">
        <f t="shared" si="3"/>
        <v>AAAA_Firm Capacity</v>
      </c>
      <c r="B117" t="str">
        <f t="shared" si="4"/>
        <v>AAAA_Build Wind_Firm Capacity</v>
      </c>
      <c r="C117" t="str">
        <f t="shared" si="5"/>
        <v>AAAA_Build Wind 2033_Firm Capacity</v>
      </c>
      <c r="D117" t="s">
        <v>44</v>
      </c>
      <c r="E117" s="15" t="s">
        <v>92</v>
      </c>
      <c r="F117" s="15" t="s">
        <v>146</v>
      </c>
      <c r="G117" s="15" t="s">
        <v>189</v>
      </c>
      <c r="H117" s="15" t="s">
        <v>73</v>
      </c>
      <c r="I117" s="15" t="s">
        <v>148</v>
      </c>
      <c r="J117" s="16">
        <v>1</v>
      </c>
      <c r="K117" s="15" t="s">
        <v>96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15</v>
      </c>
      <c r="W117" s="17">
        <v>15</v>
      </c>
      <c r="X117" s="17">
        <v>15</v>
      </c>
      <c r="Y117" s="17">
        <v>15</v>
      </c>
      <c r="Z117" s="17">
        <v>37.5</v>
      </c>
      <c r="AA117" s="17">
        <v>37.5</v>
      </c>
      <c r="AB117" s="17">
        <v>37.5</v>
      </c>
      <c r="AC117" s="17">
        <v>37.5</v>
      </c>
      <c r="AD117" s="17">
        <v>37.5</v>
      </c>
      <c r="AE117" s="17">
        <v>37.5</v>
      </c>
    </row>
    <row r="118" spans="1:31" ht="43.2" x14ac:dyDescent="0.3">
      <c r="A118" t="str">
        <f t="shared" si="3"/>
        <v>AAAA_Firm Capacity</v>
      </c>
      <c r="B118" t="str">
        <f t="shared" si="4"/>
        <v>AAAA_Build Wind_Firm Capacity</v>
      </c>
      <c r="C118" t="str">
        <f t="shared" si="5"/>
        <v>AAAA_Build Wind 2034_Firm Capacity</v>
      </c>
      <c r="D118" t="s">
        <v>44</v>
      </c>
      <c r="E118" s="15" t="s">
        <v>92</v>
      </c>
      <c r="F118" s="15" t="s">
        <v>146</v>
      </c>
      <c r="G118" s="15" t="s">
        <v>190</v>
      </c>
      <c r="H118" s="15" t="s">
        <v>73</v>
      </c>
      <c r="I118" s="15" t="s">
        <v>148</v>
      </c>
      <c r="J118" s="16">
        <v>1</v>
      </c>
      <c r="K118" s="15" t="s">
        <v>96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</row>
    <row r="119" spans="1:31" ht="43.2" x14ac:dyDescent="0.3">
      <c r="A119" t="str">
        <f t="shared" si="3"/>
        <v>AAAA_Firm Capacity</v>
      </c>
      <c r="B119" t="str">
        <f t="shared" si="4"/>
        <v>AAAA_Build Wind_Firm Capacity</v>
      </c>
      <c r="C119" t="str">
        <f t="shared" si="5"/>
        <v>AAAA_Build Wind 2035_Firm Capacity</v>
      </c>
      <c r="D119" t="s">
        <v>44</v>
      </c>
      <c r="E119" s="15" t="s">
        <v>92</v>
      </c>
      <c r="F119" s="15" t="s">
        <v>146</v>
      </c>
      <c r="G119" s="15" t="s">
        <v>191</v>
      </c>
      <c r="H119" s="15" t="s">
        <v>73</v>
      </c>
      <c r="I119" s="15" t="s">
        <v>148</v>
      </c>
      <c r="J119" s="16">
        <v>1</v>
      </c>
      <c r="K119" s="15" t="s">
        <v>96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</row>
    <row r="120" spans="1:31" ht="43.2" x14ac:dyDescent="0.3">
      <c r="A120" t="str">
        <f t="shared" si="3"/>
        <v>AAAA_Firm Capacity</v>
      </c>
      <c r="B120" t="str">
        <f t="shared" si="4"/>
        <v>AAAA_Build Wind_Firm Capacity</v>
      </c>
      <c r="C120" t="str">
        <f t="shared" si="5"/>
        <v>AAAA_Build Wind 2036_Firm Capacity</v>
      </c>
      <c r="D120" t="s">
        <v>44</v>
      </c>
      <c r="E120" s="15" t="s">
        <v>92</v>
      </c>
      <c r="F120" s="15" t="s">
        <v>146</v>
      </c>
      <c r="G120" s="15" t="s">
        <v>192</v>
      </c>
      <c r="H120" s="15" t="s">
        <v>73</v>
      </c>
      <c r="I120" s="15" t="s">
        <v>148</v>
      </c>
      <c r="J120" s="16">
        <v>1</v>
      </c>
      <c r="K120" s="15" t="s">
        <v>96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</row>
    <row r="121" spans="1:31" ht="43.2" x14ac:dyDescent="0.3">
      <c r="A121" t="str">
        <f t="shared" si="3"/>
        <v>AAAA_Firm Capacity</v>
      </c>
      <c r="B121" t="str">
        <f t="shared" si="4"/>
        <v>AAAA_Build Wind_Firm Capacity</v>
      </c>
      <c r="C121" t="str">
        <f t="shared" si="5"/>
        <v>AAAA_Build Wind 2037_Firm Capacity</v>
      </c>
      <c r="D121" t="s">
        <v>44</v>
      </c>
      <c r="E121" s="15" t="s">
        <v>92</v>
      </c>
      <c r="F121" s="15" t="s">
        <v>146</v>
      </c>
      <c r="G121" s="15" t="s">
        <v>193</v>
      </c>
      <c r="H121" s="15" t="s">
        <v>73</v>
      </c>
      <c r="I121" s="15" t="s">
        <v>148</v>
      </c>
      <c r="J121" s="16">
        <v>1</v>
      </c>
      <c r="K121" s="15" t="s">
        <v>96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</row>
    <row r="122" spans="1:31" ht="43.2" x14ac:dyDescent="0.3">
      <c r="A122" t="str">
        <f t="shared" si="3"/>
        <v>AAAA_Firm Capacity</v>
      </c>
      <c r="B122" t="str">
        <f t="shared" si="4"/>
        <v>AAAA_Build Wind_Firm Capacity</v>
      </c>
      <c r="C122" t="str">
        <f t="shared" si="5"/>
        <v>AAAA_Build Wind 2038_Firm Capacity</v>
      </c>
      <c r="D122" t="s">
        <v>44</v>
      </c>
      <c r="E122" s="15" t="s">
        <v>92</v>
      </c>
      <c r="F122" s="15" t="s">
        <v>146</v>
      </c>
      <c r="G122" s="15" t="s">
        <v>194</v>
      </c>
      <c r="H122" s="15" t="s">
        <v>73</v>
      </c>
      <c r="I122" s="15" t="s">
        <v>148</v>
      </c>
      <c r="J122" s="16">
        <v>1</v>
      </c>
      <c r="K122" s="15" t="s">
        <v>96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</row>
    <row r="123" spans="1:31" ht="43.2" x14ac:dyDescent="0.3">
      <c r="A123" t="str">
        <f t="shared" si="3"/>
        <v>AAAA_Firm Capacity</v>
      </c>
      <c r="B123" t="str">
        <f t="shared" si="4"/>
        <v>AAAA_Build Wind_Firm Capacity</v>
      </c>
      <c r="C123" t="str">
        <f t="shared" si="5"/>
        <v>AAAA_Build Wind 2039_Firm Capacity</v>
      </c>
      <c r="D123" t="s">
        <v>44</v>
      </c>
      <c r="E123" s="15" t="s">
        <v>92</v>
      </c>
      <c r="F123" s="15" t="s">
        <v>146</v>
      </c>
      <c r="G123" s="15" t="s">
        <v>195</v>
      </c>
      <c r="H123" s="15" t="s">
        <v>73</v>
      </c>
      <c r="I123" s="15" t="s">
        <v>148</v>
      </c>
      <c r="J123" s="16">
        <v>1</v>
      </c>
      <c r="K123" s="15" t="s">
        <v>96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</row>
    <row r="124" spans="1:31" ht="43.2" x14ac:dyDescent="0.3">
      <c r="A124" t="str">
        <f t="shared" si="3"/>
        <v>AAAA_Firm Capacity</v>
      </c>
      <c r="B124" t="str">
        <f t="shared" si="4"/>
        <v>AAAA_Build Wind_Firm Capacity</v>
      </c>
      <c r="C124" t="str">
        <f t="shared" si="5"/>
        <v>AAAA_Build Wind 2040_Firm Capacity</v>
      </c>
      <c r="D124" t="s">
        <v>44</v>
      </c>
      <c r="E124" s="15" t="s">
        <v>92</v>
      </c>
      <c r="F124" s="15" t="s">
        <v>146</v>
      </c>
      <c r="G124" s="15" t="s">
        <v>196</v>
      </c>
      <c r="H124" s="15" t="s">
        <v>73</v>
      </c>
      <c r="I124" s="15" t="s">
        <v>148</v>
      </c>
      <c r="J124" s="16">
        <v>1</v>
      </c>
      <c r="K124" s="15" t="s">
        <v>96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</row>
    <row r="125" spans="1:31" ht="43.2" x14ac:dyDescent="0.3">
      <c r="A125" t="str">
        <f t="shared" si="3"/>
        <v>AAAA_Firm Capacity</v>
      </c>
      <c r="B125" t="str">
        <f t="shared" si="4"/>
        <v>AAAA_Build Wind_Firm Capacity</v>
      </c>
      <c r="C125" t="str">
        <f t="shared" si="5"/>
        <v>AAAA_Build Wind 2041_Firm Capacity</v>
      </c>
      <c r="D125" t="s">
        <v>44</v>
      </c>
      <c r="E125" s="15" t="s">
        <v>92</v>
      </c>
      <c r="F125" s="15" t="s">
        <v>146</v>
      </c>
      <c r="G125" s="15" t="s">
        <v>197</v>
      </c>
      <c r="H125" s="15" t="s">
        <v>73</v>
      </c>
      <c r="I125" s="15" t="s">
        <v>148</v>
      </c>
      <c r="J125" s="16">
        <v>1</v>
      </c>
      <c r="K125" s="15" t="s">
        <v>96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</row>
    <row r="126" spans="1:31" ht="43.2" x14ac:dyDescent="0.3">
      <c r="A126" t="str">
        <f t="shared" si="3"/>
        <v>AAAA_Firm Capacity</v>
      </c>
      <c r="B126" t="str">
        <f t="shared" si="4"/>
        <v>AAAA_Build Wind_Firm Capacity</v>
      </c>
      <c r="C126" t="str">
        <f t="shared" si="5"/>
        <v>AAAA_Build Wind 2042_Firm Capacity</v>
      </c>
      <c r="D126" t="s">
        <v>44</v>
      </c>
      <c r="E126" s="15" t="s">
        <v>92</v>
      </c>
      <c r="F126" s="15" t="s">
        <v>146</v>
      </c>
      <c r="G126" s="15" t="s">
        <v>198</v>
      </c>
      <c r="H126" s="15" t="s">
        <v>73</v>
      </c>
      <c r="I126" s="15" t="s">
        <v>148</v>
      </c>
      <c r="J126" s="16">
        <v>1</v>
      </c>
      <c r="K126" s="15" t="s">
        <v>96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37.5</v>
      </c>
    </row>
    <row r="127" spans="1:31" ht="43.2" x14ac:dyDescent="0.3">
      <c r="A127" t="str">
        <f t="shared" si="3"/>
        <v>AAAA_Firm Capacity</v>
      </c>
      <c r="B127" t="str">
        <f t="shared" si="4"/>
        <v>AAAA_Build Solar_Firm Capacity</v>
      </c>
      <c r="C127" t="str">
        <f t="shared" si="5"/>
        <v>AAAA_Build Solar 2026_Firm Capacity</v>
      </c>
      <c r="D127" t="s">
        <v>44</v>
      </c>
      <c r="E127" s="15" t="s">
        <v>92</v>
      </c>
      <c r="F127" s="15" t="s">
        <v>146</v>
      </c>
      <c r="G127" s="15" t="s">
        <v>199</v>
      </c>
      <c r="H127" s="15" t="s">
        <v>84</v>
      </c>
      <c r="I127" s="15" t="s">
        <v>148</v>
      </c>
      <c r="J127" s="16">
        <v>1</v>
      </c>
      <c r="K127" s="15" t="s">
        <v>96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</row>
    <row r="128" spans="1:31" ht="43.2" x14ac:dyDescent="0.3">
      <c r="A128" t="str">
        <f t="shared" si="3"/>
        <v>AAAA_Firm Capacity</v>
      </c>
      <c r="B128" t="str">
        <f t="shared" si="4"/>
        <v>AAAA_Build Solar_Firm Capacity</v>
      </c>
      <c r="C128" t="str">
        <f t="shared" si="5"/>
        <v>AAAA_Build Solar 2027_Firm Capacity</v>
      </c>
      <c r="D128" t="s">
        <v>44</v>
      </c>
      <c r="E128" s="15" t="s">
        <v>92</v>
      </c>
      <c r="F128" s="15" t="s">
        <v>146</v>
      </c>
      <c r="G128" s="15" t="s">
        <v>200</v>
      </c>
      <c r="H128" s="15" t="s">
        <v>84</v>
      </c>
      <c r="I128" s="15" t="s">
        <v>148</v>
      </c>
      <c r="J128" s="16">
        <v>1</v>
      </c>
      <c r="K128" s="15" t="s">
        <v>96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</row>
    <row r="129" spans="1:31" ht="43.2" x14ac:dyDescent="0.3">
      <c r="A129" t="str">
        <f t="shared" si="3"/>
        <v>AAAA_Firm Capacity</v>
      </c>
      <c r="B129" t="str">
        <f t="shared" si="4"/>
        <v>AAAA_Build Solar_Firm Capacity</v>
      </c>
      <c r="C129" t="str">
        <f t="shared" si="5"/>
        <v>AAAA_Build Solar 2027 T2_Firm Capacity</v>
      </c>
      <c r="D129" t="s">
        <v>44</v>
      </c>
      <c r="E129" s="15" t="s">
        <v>92</v>
      </c>
      <c r="F129" s="15" t="s">
        <v>146</v>
      </c>
      <c r="G129" s="15" t="s">
        <v>201</v>
      </c>
      <c r="H129" s="15" t="s">
        <v>84</v>
      </c>
      <c r="I129" s="15" t="s">
        <v>148</v>
      </c>
      <c r="J129" s="16">
        <v>1</v>
      </c>
      <c r="K129" s="15" t="s">
        <v>96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</row>
    <row r="130" spans="1:31" ht="43.2" x14ac:dyDescent="0.3">
      <c r="A130" t="str">
        <f t="shared" si="3"/>
        <v>AAAA_Firm Capacity</v>
      </c>
      <c r="B130" t="str">
        <f t="shared" si="4"/>
        <v>AAAA_Build Solar_Firm Capacity</v>
      </c>
      <c r="C130" t="str">
        <f t="shared" si="5"/>
        <v>AAAA_Build Solar 2028_Firm Capacity</v>
      </c>
      <c r="D130" t="s">
        <v>44</v>
      </c>
      <c r="E130" s="15" t="s">
        <v>92</v>
      </c>
      <c r="F130" s="15" t="s">
        <v>146</v>
      </c>
      <c r="G130" s="15" t="s">
        <v>202</v>
      </c>
      <c r="H130" s="15" t="s">
        <v>84</v>
      </c>
      <c r="I130" s="15" t="s">
        <v>148</v>
      </c>
      <c r="J130" s="16">
        <v>1</v>
      </c>
      <c r="K130" s="15" t="s">
        <v>96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</row>
    <row r="131" spans="1:31" ht="43.2" x14ac:dyDescent="0.3">
      <c r="A131" t="str">
        <f t="shared" ref="A131:A194" si="6">D131&amp;"_"&amp;I131</f>
        <v>AAAA_Firm Capacity</v>
      </c>
      <c r="B131" t="str">
        <f t="shared" ref="B131:B194" si="7">D131&amp;"_"&amp;H131&amp;"_"&amp;I131</f>
        <v>AAAA_Build Solar_Firm Capacity</v>
      </c>
      <c r="C131" t="str">
        <f t="shared" ref="C131:C194" si="8">D131&amp;"_"&amp;G131&amp;"_"&amp;I131</f>
        <v>AAAA_Build Solar 2028 T2_Firm Capacity</v>
      </c>
      <c r="D131" t="s">
        <v>44</v>
      </c>
      <c r="E131" s="15" t="s">
        <v>92</v>
      </c>
      <c r="F131" s="15" t="s">
        <v>146</v>
      </c>
      <c r="G131" s="15" t="s">
        <v>203</v>
      </c>
      <c r="H131" s="15" t="s">
        <v>84</v>
      </c>
      <c r="I131" s="15" t="s">
        <v>148</v>
      </c>
      <c r="J131" s="16">
        <v>1</v>
      </c>
      <c r="K131" s="15" t="s">
        <v>96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</row>
    <row r="132" spans="1:31" ht="43.2" x14ac:dyDescent="0.3">
      <c r="A132" t="str">
        <f t="shared" si="6"/>
        <v>AAAA_Firm Capacity</v>
      </c>
      <c r="B132" t="str">
        <f t="shared" si="7"/>
        <v>AAAA_Build Solar_Firm Capacity</v>
      </c>
      <c r="C132" t="str">
        <f t="shared" si="8"/>
        <v>AAAA_Build Solar 2029_Firm Capacity</v>
      </c>
      <c r="D132" t="s">
        <v>44</v>
      </c>
      <c r="E132" s="15" t="s">
        <v>92</v>
      </c>
      <c r="F132" s="15" t="s">
        <v>146</v>
      </c>
      <c r="G132" s="15" t="s">
        <v>204</v>
      </c>
      <c r="H132" s="15" t="s">
        <v>84</v>
      </c>
      <c r="I132" s="15" t="s">
        <v>148</v>
      </c>
      <c r="J132" s="16">
        <v>1</v>
      </c>
      <c r="K132" s="15" t="s">
        <v>96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</row>
    <row r="133" spans="1:31" ht="43.2" x14ac:dyDescent="0.3">
      <c r="A133" t="str">
        <f t="shared" si="6"/>
        <v>AAAA_Firm Capacity</v>
      </c>
      <c r="B133" t="str">
        <f t="shared" si="7"/>
        <v>AAAA_Build Solar_Firm Capacity</v>
      </c>
      <c r="C133" t="str">
        <f t="shared" si="8"/>
        <v>AAAA_Build Solar 2029 T2_Firm Capacity</v>
      </c>
      <c r="D133" t="s">
        <v>44</v>
      </c>
      <c r="E133" s="15" t="s">
        <v>92</v>
      </c>
      <c r="F133" s="15" t="s">
        <v>146</v>
      </c>
      <c r="G133" s="15" t="s">
        <v>205</v>
      </c>
      <c r="H133" s="15" t="s">
        <v>84</v>
      </c>
      <c r="I133" s="15" t="s">
        <v>148</v>
      </c>
      <c r="J133" s="16">
        <v>1</v>
      </c>
      <c r="K133" s="15" t="s">
        <v>96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</row>
    <row r="134" spans="1:31" ht="43.2" x14ac:dyDescent="0.3">
      <c r="A134" t="str">
        <f t="shared" si="6"/>
        <v>AAAA_Firm Capacity</v>
      </c>
      <c r="B134" t="str">
        <f t="shared" si="7"/>
        <v>AAAA_Build Solar_Firm Capacity</v>
      </c>
      <c r="C134" t="str">
        <f t="shared" si="8"/>
        <v>AAAA_Build Solar 2030_Firm Capacity</v>
      </c>
      <c r="D134" t="s">
        <v>44</v>
      </c>
      <c r="E134" s="15" t="s">
        <v>92</v>
      </c>
      <c r="F134" s="15" t="s">
        <v>146</v>
      </c>
      <c r="G134" s="15" t="s">
        <v>206</v>
      </c>
      <c r="H134" s="15" t="s">
        <v>84</v>
      </c>
      <c r="I134" s="15" t="s">
        <v>148</v>
      </c>
      <c r="J134" s="16">
        <v>1</v>
      </c>
      <c r="K134" s="15" t="s">
        <v>96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75</v>
      </c>
      <c r="T134" s="17">
        <v>75</v>
      </c>
      <c r="U134" s="17">
        <v>75</v>
      </c>
      <c r="V134" s="17">
        <v>75</v>
      </c>
      <c r="W134" s="17">
        <v>75</v>
      </c>
      <c r="X134" s="17">
        <v>75</v>
      </c>
      <c r="Y134" s="17">
        <v>75</v>
      </c>
      <c r="Z134" s="17">
        <v>75</v>
      </c>
      <c r="AA134" s="17">
        <v>75</v>
      </c>
      <c r="AB134" s="17">
        <v>75</v>
      </c>
      <c r="AC134" s="17">
        <v>75</v>
      </c>
      <c r="AD134" s="17">
        <v>75</v>
      </c>
      <c r="AE134" s="17">
        <v>75</v>
      </c>
    </row>
    <row r="135" spans="1:31" ht="43.2" x14ac:dyDescent="0.3">
      <c r="A135" t="str">
        <f t="shared" si="6"/>
        <v>AAAA_Firm Capacity</v>
      </c>
      <c r="B135" t="str">
        <f t="shared" si="7"/>
        <v>AAAA_Build Solar_Firm Capacity</v>
      </c>
      <c r="C135" t="str">
        <f t="shared" si="8"/>
        <v>AAAA_Build Solar 2030 T2_Firm Capacity</v>
      </c>
      <c r="D135" t="s">
        <v>44</v>
      </c>
      <c r="E135" s="15" t="s">
        <v>92</v>
      </c>
      <c r="F135" s="15" t="s">
        <v>146</v>
      </c>
      <c r="G135" s="15" t="s">
        <v>207</v>
      </c>
      <c r="H135" s="15" t="s">
        <v>84</v>
      </c>
      <c r="I135" s="15" t="s">
        <v>148</v>
      </c>
      <c r="J135" s="16">
        <v>1</v>
      </c>
      <c r="K135" s="15" t="s">
        <v>96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</row>
    <row r="136" spans="1:31" ht="43.2" x14ac:dyDescent="0.3">
      <c r="A136" t="str">
        <f t="shared" si="6"/>
        <v>AAAA_Firm Capacity</v>
      </c>
      <c r="B136" t="str">
        <f t="shared" si="7"/>
        <v>AAAA_Build Solar_Firm Capacity</v>
      </c>
      <c r="C136" t="str">
        <f t="shared" si="8"/>
        <v>AAAA_Build Solar 2031_Firm Capacity</v>
      </c>
      <c r="D136" t="s">
        <v>44</v>
      </c>
      <c r="E136" s="15" t="s">
        <v>92</v>
      </c>
      <c r="F136" s="15" t="s">
        <v>146</v>
      </c>
      <c r="G136" s="15" t="s">
        <v>208</v>
      </c>
      <c r="H136" s="15" t="s">
        <v>84</v>
      </c>
      <c r="I136" s="15" t="s">
        <v>148</v>
      </c>
      <c r="J136" s="16">
        <v>1</v>
      </c>
      <c r="K136" s="15" t="s">
        <v>96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</row>
    <row r="137" spans="1:31" ht="43.2" x14ac:dyDescent="0.3">
      <c r="A137" t="str">
        <f t="shared" si="6"/>
        <v>AAAA_Firm Capacity</v>
      </c>
      <c r="B137" t="str">
        <f t="shared" si="7"/>
        <v>AAAA_Build Solar_Firm Capacity</v>
      </c>
      <c r="C137" t="str">
        <f t="shared" si="8"/>
        <v>AAAA_Build Solar 2031 T2_Firm Capacity</v>
      </c>
      <c r="D137" t="s">
        <v>44</v>
      </c>
      <c r="E137" s="15" t="s">
        <v>92</v>
      </c>
      <c r="F137" s="15" t="s">
        <v>146</v>
      </c>
      <c r="G137" s="15" t="s">
        <v>209</v>
      </c>
      <c r="H137" s="15" t="s">
        <v>84</v>
      </c>
      <c r="I137" s="15" t="s">
        <v>148</v>
      </c>
      <c r="J137" s="16">
        <v>1</v>
      </c>
      <c r="K137" s="15" t="s">
        <v>96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</row>
    <row r="138" spans="1:31" ht="43.2" x14ac:dyDescent="0.3">
      <c r="A138" t="str">
        <f t="shared" si="6"/>
        <v>AAAA_Firm Capacity</v>
      </c>
      <c r="B138" t="str">
        <f t="shared" si="7"/>
        <v>AAAA_Build Solar_Firm Capacity</v>
      </c>
      <c r="C138" t="str">
        <f t="shared" si="8"/>
        <v>AAAA_Build Solar 2032_Firm Capacity</v>
      </c>
      <c r="D138" t="s">
        <v>44</v>
      </c>
      <c r="E138" s="15" t="s">
        <v>92</v>
      </c>
      <c r="F138" s="15" t="s">
        <v>146</v>
      </c>
      <c r="G138" s="15" t="s">
        <v>210</v>
      </c>
      <c r="H138" s="15" t="s">
        <v>84</v>
      </c>
      <c r="I138" s="15" t="s">
        <v>148</v>
      </c>
      <c r="J138" s="16">
        <v>1</v>
      </c>
      <c r="K138" s="15" t="s">
        <v>96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</row>
    <row r="139" spans="1:31" ht="43.2" x14ac:dyDescent="0.3">
      <c r="A139" t="str">
        <f t="shared" si="6"/>
        <v>AAAA_Firm Capacity</v>
      </c>
      <c r="B139" t="str">
        <f t="shared" si="7"/>
        <v>AAAA_Build Solar_Firm Capacity</v>
      </c>
      <c r="C139" t="str">
        <f t="shared" si="8"/>
        <v>AAAA_Build Solar 2032 T2_Firm Capacity</v>
      </c>
      <c r="D139" t="s">
        <v>44</v>
      </c>
      <c r="E139" s="15" t="s">
        <v>92</v>
      </c>
      <c r="F139" s="15" t="s">
        <v>146</v>
      </c>
      <c r="G139" s="15" t="s">
        <v>211</v>
      </c>
      <c r="H139" s="15" t="s">
        <v>84</v>
      </c>
      <c r="I139" s="15" t="s">
        <v>148</v>
      </c>
      <c r="J139" s="16">
        <v>1</v>
      </c>
      <c r="K139" s="15" t="s">
        <v>96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</row>
    <row r="140" spans="1:31" ht="43.2" x14ac:dyDescent="0.3">
      <c r="A140" t="str">
        <f t="shared" si="6"/>
        <v>AAAA_Firm Capacity</v>
      </c>
      <c r="B140" t="str">
        <f t="shared" si="7"/>
        <v>AAAA_Build Solar_Firm Capacity</v>
      </c>
      <c r="C140" t="str">
        <f t="shared" si="8"/>
        <v>AAAA_Build Solar 2033_Firm Capacity</v>
      </c>
      <c r="D140" t="s">
        <v>44</v>
      </c>
      <c r="E140" s="15" t="s">
        <v>92</v>
      </c>
      <c r="F140" s="15" t="s">
        <v>146</v>
      </c>
      <c r="G140" s="15" t="s">
        <v>212</v>
      </c>
      <c r="H140" s="15" t="s">
        <v>84</v>
      </c>
      <c r="I140" s="15" t="s">
        <v>148</v>
      </c>
      <c r="J140" s="16">
        <v>1</v>
      </c>
      <c r="K140" s="15" t="s">
        <v>96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</row>
    <row r="141" spans="1:31" ht="43.2" x14ac:dyDescent="0.3">
      <c r="A141" t="str">
        <f t="shared" si="6"/>
        <v>AAAA_Firm Capacity</v>
      </c>
      <c r="B141" t="str">
        <f t="shared" si="7"/>
        <v>AAAA_Build Solar_Firm Capacity</v>
      </c>
      <c r="C141" t="str">
        <f t="shared" si="8"/>
        <v>AAAA_Build Solar 2033 T2_Firm Capacity</v>
      </c>
      <c r="D141" t="s">
        <v>44</v>
      </c>
      <c r="E141" s="15" t="s">
        <v>92</v>
      </c>
      <c r="F141" s="15" t="s">
        <v>146</v>
      </c>
      <c r="G141" s="15" t="s">
        <v>213</v>
      </c>
      <c r="H141" s="15" t="s">
        <v>84</v>
      </c>
      <c r="I141" s="15" t="s">
        <v>148</v>
      </c>
      <c r="J141" s="16">
        <v>1</v>
      </c>
      <c r="K141" s="15" t="s">
        <v>96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</row>
    <row r="142" spans="1:31" ht="43.2" x14ac:dyDescent="0.3">
      <c r="A142" t="str">
        <f t="shared" si="6"/>
        <v>AAAA_Firm Capacity</v>
      </c>
      <c r="B142" t="str">
        <f t="shared" si="7"/>
        <v>AAAA_Build Solar_Firm Capacity</v>
      </c>
      <c r="C142" t="str">
        <f t="shared" si="8"/>
        <v>AAAA_Build Solar 2034_Firm Capacity</v>
      </c>
      <c r="D142" t="s">
        <v>44</v>
      </c>
      <c r="E142" s="15" t="s">
        <v>92</v>
      </c>
      <c r="F142" s="15" t="s">
        <v>146</v>
      </c>
      <c r="G142" s="15" t="s">
        <v>214</v>
      </c>
      <c r="H142" s="15" t="s">
        <v>84</v>
      </c>
      <c r="I142" s="15" t="s">
        <v>148</v>
      </c>
      <c r="J142" s="16">
        <v>1</v>
      </c>
      <c r="K142" s="15" t="s">
        <v>96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75</v>
      </c>
      <c r="X142" s="17">
        <v>75</v>
      </c>
      <c r="Y142" s="17">
        <v>75</v>
      </c>
      <c r="Z142" s="17">
        <v>75</v>
      </c>
      <c r="AA142" s="17">
        <v>75</v>
      </c>
      <c r="AB142" s="17">
        <v>75</v>
      </c>
      <c r="AC142" s="17">
        <v>75</v>
      </c>
      <c r="AD142" s="17">
        <v>75</v>
      </c>
      <c r="AE142" s="17">
        <v>75</v>
      </c>
    </row>
    <row r="143" spans="1:31" ht="43.2" x14ac:dyDescent="0.3">
      <c r="A143" t="str">
        <f t="shared" si="6"/>
        <v>AAAA_Firm Capacity</v>
      </c>
      <c r="B143" t="str">
        <f t="shared" si="7"/>
        <v>AAAA_Build Solar_Firm Capacity</v>
      </c>
      <c r="C143" t="str">
        <f t="shared" si="8"/>
        <v>AAAA_Build Solar 2034 T2_Firm Capacity</v>
      </c>
      <c r="D143" t="s">
        <v>44</v>
      </c>
      <c r="E143" s="15" t="s">
        <v>92</v>
      </c>
      <c r="F143" s="15" t="s">
        <v>146</v>
      </c>
      <c r="G143" s="15" t="s">
        <v>215</v>
      </c>
      <c r="H143" s="15" t="s">
        <v>84</v>
      </c>
      <c r="I143" s="15" t="s">
        <v>148</v>
      </c>
      <c r="J143" s="16">
        <v>1</v>
      </c>
      <c r="K143" s="15" t="s">
        <v>96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</row>
    <row r="144" spans="1:31" ht="43.2" x14ac:dyDescent="0.3">
      <c r="A144" t="str">
        <f t="shared" si="6"/>
        <v>AAAA_Firm Capacity</v>
      </c>
      <c r="B144" t="str">
        <f t="shared" si="7"/>
        <v>AAAA_Build Solar_Firm Capacity</v>
      </c>
      <c r="C144" t="str">
        <f t="shared" si="8"/>
        <v>AAAA_Build Solar 2035_Firm Capacity</v>
      </c>
      <c r="D144" t="s">
        <v>44</v>
      </c>
      <c r="E144" s="15" t="s">
        <v>92</v>
      </c>
      <c r="F144" s="15" t="s">
        <v>146</v>
      </c>
      <c r="G144" s="15" t="s">
        <v>216</v>
      </c>
      <c r="H144" s="15" t="s">
        <v>84</v>
      </c>
      <c r="I144" s="15" t="s">
        <v>148</v>
      </c>
      <c r="J144" s="16">
        <v>1</v>
      </c>
      <c r="K144" s="15" t="s">
        <v>96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</row>
    <row r="145" spans="1:31" ht="43.2" x14ac:dyDescent="0.3">
      <c r="A145" t="str">
        <f t="shared" si="6"/>
        <v>AAAA_Firm Capacity</v>
      </c>
      <c r="B145" t="str">
        <f t="shared" si="7"/>
        <v>AAAA_Build Solar_Firm Capacity</v>
      </c>
      <c r="C145" t="str">
        <f t="shared" si="8"/>
        <v>AAAA_Build Solar 2035 T2_Firm Capacity</v>
      </c>
      <c r="D145" t="s">
        <v>44</v>
      </c>
      <c r="E145" s="15" t="s">
        <v>92</v>
      </c>
      <c r="F145" s="15" t="s">
        <v>146</v>
      </c>
      <c r="G145" s="15" t="s">
        <v>217</v>
      </c>
      <c r="H145" s="15" t="s">
        <v>84</v>
      </c>
      <c r="I145" s="15" t="s">
        <v>148</v>
      </c>
      <c r="J145" s="16">
        <v>1</v>
      </c>
      <c r="K145" s="15" t="s">
        <v>96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</row>
    <row r="146" spans="1:31" ht="43.2" x14ac:dyDescent="0.3">
      <c r="A146" t="str">
        <f t="shared" si="6"/>
        <v>AAAA_Firm Capacity</v>
      </c>
      <c r="B146" t="str">
        <f t="shared" si="7"/>
        <v>AAAA_Build Solar_Firm Capacity</v>
      </c>
      <c r="C146" t="str">
        <f t="shared" si="8"/>
        <v>AAAA_Build Solar 2036_Firm Capacity</v>
      </c>
      <c r="D146" t="s">
        <v>44</v>
      </c>
      <c r="E146" s="15" t="s">
        <v>92</v>
      </c>
      <c r="F146" s="15" t="s">
        <v>146</v>
      </c>
      <c r="G146" s="15" t="s">
        <v>218</v>
      </c>
      <c r="H146" s="15" t="s">
        <v>84</v>
      </c>
      <c r="I146" s="15" t="s">
        <v>148</v>
      </c>
      <c r="J146" s="16">
        <v>1</v>
      </c>
      <c r="K146" s="15" t="s">
        <v>96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</row>
    <row r="147" spans="1:31" ht="43.2" x14ac:dyDescent="0.3">
      <c r="A147" t="str">
        <f t="shared" si="6"/>
        <v>AAAA_Firm Capacity</v>
      </c>
      <c r="B147" t="str">
        <f t="shared" si="7"/>
        <v>AAAA_Build Solar_Firm Capacity</v>
      </c>
      <c r="C147" t="str">
        <f t="shared" si="8"/>
        <v>AAAA_Build Solar 2036 T2_Firm Capacity</v>
      </c>
      <c r="D147" t="s">
        <v>44</v>
      </c>
      <c r="E147" s="15" t="s">
        <v>92</v>
      </c>
      <c r="F147" s="15" t="s">
        <v>146</v>
      </c>
      <c r="G147" s="15" t="s">
        <v>219</v>
      </c>
      <c r="H147" s="15" t="s">
        <v>84</v>
      </c>
      <c r="I147" s="15" t="s">
        <v>148</v>
      </c>
      <c r="J147" s="16">
        <v>1</v>
      </c>
      <c r="K147" s="15" t="s">
        <v>96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</row>
    <row r="148" spans="1:31" ht="43.2" x14ac:dyDescent="0.3">
      <c r="A148" t="str">
        <f t="shared" si="6"/>
        <v>AAAA_Firm Capacity</v>
      </c>
      <c r="B148" t="str">
        <f t="shared" si="7"/>
        <v>AAAA_Build Solar_Firm Capacity</v>
      </c>
      <c r="C148" t="str">
        <f t="shared" si="8"/>
        <v>AAAA_Build Solar 2037_Firm Capacity</v>
      </c>
      <c r="D148" t="s">
        <v>44</v>
      </c>
      <c r="E148" s="15" t="s">
        <v>92</v>
      </c>
      <c r="F148" s="15" t="s">
        <v>146</v>
      </c>
      <c r="G148" s="15" t="s">
        <v>220</v>
      </c>
      <c r="H148" s="15" t="s">
        <v>84</v>
      </c>
      <c r="I148" s="15" t="s">
        <v>148</v>
      </c>
      <c r="J148" s="16">
        <v>1</v>
      </c>
      <c r="K148" s="15" t="s">
        <v>96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</row>
    <row r="149" spans="1:31" ht="43.2" x14ac:dyDescent="0.3">
      <c r="A149" t="str">
        <f t="shared" si="6"/>
        <v>AAAA_Firm Capacity</v>
      </c>
      <c r="B149" t="str">
        <f t="shared" si="7"/>
        <v>AAAA_Build Solar_Firm Capacity</v>
      </c>
      <c r="C149" t="str">
        <f t="shared" si="8"/>
        <v>AAAA_Build Solar 2037 T2_Firm Capacity</v>
      </c>
      <c r="D149" t="s">
        <v>44</v>
      </c>
      <c r="E149" s="15" t="s">
        <v>92</v>
      </c>
      <c r="F149" s="15" t="s">
        <v>146</v>
      </c>
      <c r="G149" s="15" t="s">
        <v>221</v>
      </c>
      <c r="H149" s="15" t="s">
        <v>84</v>
      </c>
      <c r="I149" s="15" t="s">
        <v>148</v>
      </c>
      <c r="J149" s="16">
        <v>1</v>
      </c>
      <c r="K149" s="15" t="s">
        <v>96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</row>
    <row r="150" spans="1:31" ht="43.2" x14ac:dyDescent="0.3">
      <c r="A150" t="str">
        <f t="shared" si="6"/>
        <v>AAAA_Firm Capacity</v>
      </c>
      <c r="B150" t="str">
        <f t="shared" si="7"/>
        <v>AAAA_Build Solar_Firm Capacity</v>
      </c>
      <c r="C150" t="str">
        <f t="shared" si="8"/>
        <v>AAAA_Build Solar 2038_Firm Capacity</v>
      </c>
      <c r="D150" t="s">
        <v>44</v>
      </c>
      <c r="E150" s="15" t="s">
        <v>92</v>
      </c>
      <c r="F150" s="15" t="s">
        <v>146</v>
      </c>
      <c r="G150" s="15" t="s">
        <v>222</v>
      </c>
      <c r="H150" s="15" t="s">
        <v>84</v>
      </c>
      <c r="I150" s="15" t="s">
        <v>148</v>
      </c>
      <c r="J150" s="16">
        <v>1</v>
      </c>
      <c r="K150" s="15" t="s">
        <v>96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</row>
    <row r="151" spans="1:31" ht="43.2" x14ac:dyDescent="0.3">
      <c r="A151" t="str">
        <f t="shared" si="6"/>
        <v>AAAA_Firm Capacity</v>
      </c>
      <c r="B151" t="str">
        <f t="shared" si="7"/>
        <v>AAAA_Build Solar_Firm Capacity</v>
      </c>
      <c r="C151" t="str">
        <f t="shared" si="8"/>
        <v>AAAA_Build Solar 2038 T2_Firm Capacity</v>
      </c>
      <c r="D151" t="s">
        <v>44</v>
      </c>
      <c r="E151" s="15" t="s">
        <v>92</v>
      </c>
      <c r="F151" s="15" t="s">
        <v>146</v>
      </c>
      <c r="G151" s="15" t="s">
        <v>223</v>
      </c>
      <c r="H151" s="15" t="s">
        <v>84</v>
      </c>
      <c r="I151" s="15" t="s">
        <v>148</v>
      </c>
      <c r="J151" s="16">
        <v>1</v>
      </c>
      <c r="K151" s="15" t="s">
        <v>96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</row>
    <row r="152" spans="1:31" ht="43.2" x14ac:dyDescent="0.3">
      <c r="A152" t="str">
        <f t="shared" si="6"/>
        <v>AAAA_Firm Capacity</v>
      </c>
      <c r="B152" t="str">
        <f t="shared" si="7"/>
        <v>AAAA_Build Solar_Firm Capacity</v>
      </c>
      <c r="C152" t="str">
        <f t="shared" si="8"/>
        <v>AAAA_Build Solar 2039_Firm Capacity</v>
      </c>
      <c r="D152" t="s">
        <v>44</v>
      </c>
      <c r="E152" s="15" t="s">
        <v>92</v>
      </c>
      <c r="F152" s="15" t="s">
        <v>146</v>
      </c>
      <c r="G152" s="15" t="s">
        <v>224</v>
      </c>
      <c r="H152" s="15" t="s">
        <v>84</v>
      </c>
      <c r="I152" s="15" t="s">
        <v>148</v>
      </c>
      <c r="J152" s="16">
        <v>1</v>
      </c>
      <c r="K152" s="15" t="s">
        <v>96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</row>
    <row r="153" spans="1:31" ht="43.2" x14ac:dyDescent="0.3">
      <c r="A153" t="str">
        <f t="shared" si="6"/>
        <v>AAAA_Firm Capacity</v>
      </c>
      <c r="B153" t="str">
        <f t="shared" si="7"/>
        <v>AAAA_Build Solar_Firm Capacity</v>
      </c>
      <c r="C153" t="str">
        <f t="shared" si="8"/>
        <v>AAAA_Build Solar 2039 T2_Firm Capacity</v>
      </c>
      <c r="D153" t="s">
        <v>44</v>
      </c>
      <c r="E153" s="15" t="s">
        <v>92</v>
      </c>
      <c r="F153" s="15" t="s">
        <v>146</v>
      </c>
      <c r="G153" s="15" t="s">
        <v>225</v>
      </c>
      <c r="H153" s="15" t="s">
        <v>84</v>
      </c>
      <c r="I153" s="15" t="s">
        <v>148</v>
      </c>
      <c r="J153" s="16">
        <v>1</v>
      </c>
      <c r="K153" s="15" t="s">
        <v>96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</row>
    <row r="154" spans="1:31" ht="43.2" x14ac:dyDescent="0.3">
      <c r="A154" t="str">
        <f t="shared" si="6"/>
        <v>AAAA_Firm Capacity</v>
      </c>
      <c r="B154" t="str">
        <f t="shared" si="7"/>
        <v>AAAA_Build Solar_Firm Capacity</v>
      </c>
      <c r="C154" t="str">
        <f t="shared" si="8"/>
        <v>AAAA_Build Solar 2040_Firm Capacity</v>
      </c>
      <c r="D154" t="s">
        <v>44</v>
      </c>
      <c r="E154" s="15" t="s">
        <v>92</v>
      </c>
      <c r="F154" s="15" t="s">
        <v>146</v>
      </c>
      <c r="G154" s="15" t="s">
        <v>226</v>
      </c>
      <c r="H154" s="15" t="s">
        <v>84</v>
      </c>
      <c r="I154" s="15" t="s">
        <v>148</v>
      </c>
      <c r="J154" s="16">
        <v>1</v>
      </c>
      <c r="K154" s="15" t="s">
        <v>96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</row>
    <row r="155" spans="1:31" ht="43.2" x14ac:dyDescent="0.3">
      <c r="A155" t="str">
        <f t="shared" si="6"/>
        <v>AAAA_Firm Capacity</v>
      </c>
      <c r="B155" t="str">
        <f t="shared" si="7"/>
        <v>AAAA_Build Solar_Firm Capacity</v>
      </c>
      <c r="C155" t="str">
        <f t="shared" si="8"/>
        <v>AAAA_Build Solar 2040 T2_Firm Capacity</v>
      </c>
      <c r="D155" t="s">
        <v>44</v>
      </c>
      <c r="E155" s="15" t="s">
        <v>92</v>
      </c>
      <c r="F155" s="15" t="s">
        <v>146</v>
      </c>
      <c r="G155" s="15" t="s">
        <v>227</v>
      </c>
      <c r="H155" s="15" t="s">
        <v>84</v>
      </c>
      <c r="I155" s="15" t="s">
        <v>148</v>
      </c>
      <c r="J155" s="16">
        <v>1</v>
      </c>
      <c r="K155" s="15" t="s">
        <v>96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</row>
    <row r="156" spans="1:31" ht="43.2" x14ac:dyDescent="0.3">
      <c r="A156" t="str">
        <f t="shared" si="6"/>
        <v>AAAA_Firm Capacity</v>
      </c>
      <c r="B156" t="str">
        <f t="shared" si="7"/>
        <v>AAAA_Build Solar_Firm Capacity</v>
      </c>
      <c r="C156" t="str">
        <f t="shared" si="8"/>
        <v>AAAA_Build Solar 2041_Firm Capacity</v>
      </c>
      <c r="D156" t="s">
        <v>44</v>
      </c>
      <c r="E156" s="15" t="s">
        <v>92</v>
      </c>
      <c r="F156" s="15" t="s">
        <v>146</v>
      </c>
      <c r="G156" s="15" t="s">
        <v>228</v>
      </c>
      <c r="H156" s="15" t="s">
        <v>84</v>
      </c>
      <c r="I156" s="15" t="s">
        <v>148</v>
      </c>
      <c r="J156" s="16">
        <v>1</v>
      </c>
      <c r="K156" s="15" t="s">
        <v>96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</row>
    <row r="157" spans="1:31" ht="43.2" x14ac:dyDescent="0.3">
      <c r="A157" t="str">
        <f t="shared" si="6"/>
        <v>AAAA_Firm Capacity</v>
      </c>
      <c r="B157" t="str">
        <f t="shared" si="7"/>
        <v>AAAA_Build Solar_Firm Capacity</v>
      </c>
      <c r="C157" t="str">
        <f t="shared" si="8"/>
        <v>AAAA_Build Solar 2041 T2_Firm Capacity</v>
      </c>
      <c r="D157" t="s">
        <v>44</v>
      </c>
      <c r="E157" s="15" t="s">
        <v>92</v>
      </c>
      <c r="F157" s="15" t="s">
        <v>146</v>
      </c>
      <c r="G157" s="15" t="s">
        <v>229</v>
      </c>
      <c r="H157" s="15" t="s">
        <v>84</v>
      </c>
      <c r="I157" s="15" t="s">
        <v>148</v>
      </c>
      <c r="J157" s="16">
        <v>1</v>
      </c>
      <c r="K157" s="15" t="s">
        <v>96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</row>
    <row r="158" spans="1:31" ht="43.2" x14ac:dyDescent="0.3">
      <c r="A158" t="str">
        <f t="shared" si="6"/>
        <v>AAAA_Firm Capacity</v>
      </c>
      <c r="B158" t="str">
        <f t="shared" si="7"/>
        <v>AAAA_Build Solar_Firm Capacity</v>
      </c>
      <c r="C158" t="str">
        <f t="shared" si="8"/>
        <v>AAAA_Build Solar 2042_Firm Capacity</v>
      </c>
      <c r="D158" t="s">
        <v>44</v>
      </c>
      <c r="E158" s="15" t="s">
        <v>92</v>
      </c>
      <c r="F158" s="15" t="s">
        <v>146</v>
      </c>
      <c r="G158" s="15" t="s">
        <v>230</v>
      </c>
      <c r="H158" s="15" t="s">
        <v>84</v>
      </c>
      <c r="I158" s="15" t="s">
        <v>148</v>
      </c>
      <c r="J158" s="16">
        <v>1</v>
      </c>
      <c r="K158" s="15" t="s">
        <v>96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</row>
    <row r="159" spans="1:31" ht="43.2" x14ac:dyDescent="0.3">
      <c r="A159" t="str">
        <f t="shared" si="6"/>
        <v>AAAA_Firm Capacity</v>
      </c>
      <c r="B159" t="str">
        <f t="shared" si="7"/>
        <v>AAAA_Build Solar_Firm Capacity</v>
      </c>
      <c r="C159" t="str">
        <f t="shared" si="8"/>
        <v>AAAA_Build Solar 2042 T2_Firm Capacity</v>
      </c>
      <c r="D159" t="s">
        <v>44</v>
      </c>
      <c r="E159" s="15" t="s">
        <v>92</v>
      </c>
      <c r="F159" s="15" t="s">
        <v>146</v>
      </c>
      <c r="G159" s="15" t="s">
        <v>231</v>
      </c>
      <c r="H159" s="15" t="s">
        <v>84</v>
      </c>
      <c r="I159" s="15" t="s">
        <v>148</v>
      </c>
      <c r="J159" s="16">
        <v>1</v>
      </c>
      <c r="K159" s="15" t="s">
        <v>96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</row>
    <row r="160" spans="1:31" ht="28.8" x14ac:dyDescent="0.3">
      <c r="A160" t="str">
        <f t="shared" si="6"/>
        <v>AAAA_Firm Capacity</v>
      </c>
      <c r="B160" t="str">
        <f t="shared" si="7"/>
        <v>AAAA_Build CT_Firm Capacity</v>
      </c>
      <c r="C160" t="str">
        <f t="shared" si="8"/>
        <v>AAAA_Build CT 2028_Firm Capacity</v>
      </c>
      <c r="D160" t="s">
        <v>44</v>
      </c>
      <c r="E160" s="15" t="s">
        <v>92</v>
      </c>
      <c r="F160" s="15" t="s">
        <v>146</v>
      </c>
      <c r="G160" s="15" t="s">
        <v>232</v>
      </c>
      <c r="H160" s="15" t="s">
        <v>68</v>
      </c>
      <c r="I160" s="15" t="s">
        <v>148</v>
      </c>
      <c r="J160" s="16">
        <v>1</v>
      </c>
      <c r="K160" s="15" t="s">
        <v>96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</row>
    <row r="161" spans="1:31" ht="28.8" x14ac:dyDescent="0.3">
      <c r="A161" t="str">
        <f t="shared" si="6"/>
        <v>AAAA_Firm Capacity</v>
      </c>
      <c r="B161" t="str">
        <f t="shared" si="7"/>
        <v>AAAA_Build CT_Firm Capacity</v>
      </c>
      <c r="C161" t="str">
        <f t="shared" si="8"/>
        <v>AAAA_Build CT 2029_Firm Capacity</v>
      </c>
      <c r="D161" t="s">
        <v>44</v>
      </c>
      <c r="E161" s="15" t="s">
        <v>92</v>
      </c>
      <c r="F161" s="15" t="s">
        <v>146</v>
      </c>
      <c r="G161" s="15" t="s">
        <v>233</v>
      </c>
      <c r="H161" s="15" t="s">
        <v>68</v>
      </c>
      <c r="I161" s="15" t="s">
        <v>148</v>
      </c>
      <c r="J161" s="16">
        <v>1</v>
      </c>
      <c r="K161" s="15" t="s">
        <v>96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</row>
    <row r="162" spans="1:31" ht="28.8" x14ac:dyDescent="0.3">
      <c r="A162" t="str">
        <f t="shared" si="6"/>
        <v>AAAA_Firm Capacity</v>
      </c>
      <c r="B162" t="str">
        <f t="shared" si="7"/>
        <v>AAAA_Build CT_Firm Capacity</v>
      </c>
      <c r="C162" t="str">
        <f t="shared" si="8"/>
        <v>AAAA_Build CT 2030_Firm Capacity</v>
      </c>
      <c r="D162" t="s">
        <v>44</v>
      </c>
      <c r="E162" s="15" t="s">
        <v>92</v>
      </c>
      <c r="F162" s="15" t="s">
        <v>146</v>
      </c>
      <c r="G162" s="15" t="s">
        <v>234</v>
      </c>
      <c r="H162" s="15" t="s">
        <v>68</v>
      </c>
      <c r="I162" s="15" t="s">
        <v>148</v>
      </c>
      <c r="J162" s="16">
        <v>1</v>
      </c>
      <c r="K162" s="15" t="s">
        <v>96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</row>
    <row r="163" spans="1:31" ht="28.8" x14ac:dyDescent="0.3">
      <c r="A163" t="str">
        <f t="shared" si="6"/>
        <v>AAAA_Firm Capacity</v>
      </c>
      <c r="B163" t="str">
        <f t="shared" si="7"/>
        <v>AAAA_Build CT_Firm Capacity</v>
      </c>
      <c r="C163" t="str">
        <f t="shared" si="8"/>
        <v>AAAA_Build CT 2031_Firm Capacity</v>
      </c>
      <c r="D163" t="s">
        <v>44</v>
      </c>
      <c r="E163" s="15" t="s">
        <v>92</v>
      </c>
      <c r="F163" s="15" t="s">
        <v>146</v>
      </c>
      <c r="G163" s="15" t="s">
        <v>235</v>
      </c>
      <c r="H163" s="15" t="s">
        <v>68</v>
      </c>
      <c r="I163" s="15" t="s">
        <v>148</v>
      </c>
      <c r="J163" s="16">
        <v>1</v>
      </c>
      <c r="K163" s="15" t="s">
        <v>96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</row>
    <row r="164" spans="1:31" ht="28.8" x14ac:dyDescent="0.3">
      <c r="A164" t="str">
        <f t="shared" si="6"/>
        <v>AAAA_Firm Capacity</v>
      </c>
      <c r="B164" t="str">
        <f t="shared" si="7"/>
        <v>AAAA_Build CT_Firm Capacity</v>
      </c>
      <c r="C164" t="str">
        <f t="shared" si="8"/>
        <v>AAAA_Build CT 2032_Firm Capacity</v>
      </c>
      <c r="D164" t="s">
        <v>44</v>
      </c>
      <c r="E164" s="15" t="s">
        <v>92</v>
      </c>
      <c r="F164" s="15" t="s">
        <v>146</v>
      </c>
      <c r="G164" s="15" t="s">
        <v>236</v>
      </c>
      <c r="H164" s="15" t="s">
        <v>68</v>
      </c>
      <c r="I164" s="15" t="s">
        <v>148</v>
      </c>
      <c r="J164" s="16">
        <v>1</v>
      </c>
      <c r="K164" s="15" t="s">
        <v>96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</row>
    <row r="165" spans="1:31" ht="28.8" x14ac:dyDescent="0.3">
      <c r="A165" t="str">
        <f t="shared" si="6"/>
        <v>AAAA_Firm Capacity</v>
      </c>
      <c r="B165" t="str">
        <f t="shared" si="7"/>
        <v>AAAA_Build CT_Firm Capacity</v>
      </c>
      <c r="C165" t="str">
        <f t="shared" si="8"/>
        <v>AAAA_Build CT 2033_Firm Capacity</v>
      </c>
      <c r="D165" t="s">
        <v>44</v>
      </c>
      <c r="E165" s="15" t="s">
        <v>92</v>
      </c>
      <c r="F165" s="15" t="s">
        <v>146</v>
      </c>
      <c r="G165" s="15" t="s">
        <v>237</v>
      </c>
      <c r="H165" s="15" t="s">
        <v>68</v>
      </c>
      <c r="I165" s="15" t="s">
        <v>148</v>
      </c>
      <c r="J165" s="16">
        <v>1</v>
      </c>
      <c r="K165" s="15" t="s">
        <v>96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</row>
    <row r="166" spans="1:31" ht="28.8" x14ac:dyDescent="0.3">
      <c r="A166" t="str">
        <f t="shared" si="6"/>
        <v>AAAA_Firm Capacity</v>
      </c>
      <c r="B166" t="str">
        <f t="shared" si="7"/>
        <v>AAAA_Build CT_Firm Capacity</v>
      </c>
      <c r="C166" t="str">
        <f t="shared" si="8"/>
        <v>AAAA_Build CT 2034_Firm Capacity</v>
      </c>
      <c r="D166" t="s">
        <v>44</v>
      </c>
      <c r="E166" s="15" t="s">
        <v>92</v>
      </c>
      <c r="F166" s="15" t="s">
        <v>146</v>
      </c>
      <c r="G166" s="15" t="s">
        <v>238</v>
      </c>
      <c r="H166" s="15" t="s">
        <v>68</v>
      </c>
      <c r="I166" s="15" t="s">
        <v>148</v>
      </c>
      <c r="J166" s="16">
        <v>1</v>
      </c>
      <c r="K166" s="15" t="s">
        <v>96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</row>
    <row r="167" spans="1:31" ht="28.8" x14ac:dyDescent="0.3">
      <c r="A167" t="str">
        <f t="shared" si="6"/>
        <v>AAAA_Firm Capacity</v>
      </c>
      <c r="B167" t="str">
        <f t="shared" si="7"/>
        <v>AAAA_Build CT_Firm Capacity</v>
      </c>
      <c r="C167" t="str">
        <f t="shared" si="8"/>
        <v>AAAA_Build CT 2035_Firm Capacity</v>
      </c>
      <c r="D167" t="s">
        <v>44</v>
      </c>
      <c r="E167" s="15" t="s">
        <v>92</v>
      </c>
      <c r="F167" s="15" t="s">
        <v>146</v>
      </c>
      <c r="G167" s="15" t="s">
        <v>239</v>
      </c>
      <c r="H167" s="15" t="s">
        <v>68</v>
      </c>
      <c r="I167" s="15" t="s">
        <v>148</v>
      </c>
      <c r="J167" s="16">
        <v>1</v>
      </c>
      <c r="K167" s="15" t="s">
        <v>96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</row>
    <row r="168" spans="1:31" ht="28.8" x14ac:dyDescent="0.3">
      <c r="A168" t="str">
        <f t="shared" si="6"/>
        <v>AAAA_Firm Capacity</v>
      </c>
      <c r="B168" t="str">
        <f t="shared" si="7"/>
        <v>AAAA_Build CT_Firm Capacity</v>
      </c>
      <c r="C168" t="str">
        <f t="shared" si="8"/>
        <v>AAAA_Build CT 2036_Firm Capacity</v>
      </c>
      <c r="D168" t="s">
        <v>44</v>
      </c>
      <c r="E168" s="15" t="s">
        <v>92</v>
      </c>
      <c r="F168" s="15" t="s">
        <v>146</v>
      </c>
      <c r="G168" s="15" t="s">
        <v>240</v>
      </c>
      <c r="H168" s="15" t="s">
        <v>68</v>
      </c>
      <c r="I168" s="15" t="s">
        <v>148</v>
      </c>
      <c r="J168" s="16">
        <v>1</v>
      </c>
      <c r="K168" s="15" t="s">
        <v>96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</row>
    <row r="169" spans="1:31" ht="28.8" x14ac:dyDescent="0.3">
      <c r="A169" t="str">
        <f t="shared" si="6"/>
        <v>AAAA_Firm Capacity</v>
      </c>
      <c r="B169" t="str">
        <f t="shared" si="7"/>
        <v>AAAA_Build CT_Firm Capacity</v>
      </c>
      <c r="C169" t="str">
        <f t="shared" si="8"/>
        <v>AAAA_Build CT 2037_Firm Capacity</v>
      </c>
      <c r="D169" t="s">
        <v>44</v>
      </c>
      <c r="E169" s="15" t="s">
        <v>92</v>
      </c>
      <c r="F169" s="15" t="s">
        <v>146</v>
      </c>
      <c r="G169" s="15" t="s">
        <v>241</v>
      </c>
      <c r="H169" s="15" t="s">
        <v>68</v>
      </c>
      <c r="I169" s="15" t="s">
        <v>148</v>
      </c>
      <c r="J169" s="16">
        <v>1</v>
      </c>
      <c r="K169" s="15" t="s">
        <v>96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</row>
    <row r="170" spans="1:31" ht="28.8" x14ac:dyDescent="0.3">
      <c r="A170" t="str">
        <f t="shared" si="6"/>
        <v>AAAA_Firm Capacity</v>
      </c>
      <c r="B170" t="str">
        <f t="shared" si="7"/>
        <v>AAAA_Build CT_Firm Capacity</v>
      </c>
      <c r="C170" t="str">
        <f t="shared" si="8"/>
        <v>AAAA_Build CT 2038_Firm Capacity</v>
      </c>
      <c r="D170" t="s">
        <v>44</v>
      </c>
      <c r="E170" s="15" t="s">
        <v>92</v>
      </c>
      <c r="F170" s="15" t="s">
        <v>146</v>
      </c>
      <c r="G170" s="15" t="s">
        <v>242</v>
      </c>
      <c r="H170" s="15" t="s">
        <v>68</v>
      </c>
      <c r="I170" s="15" t="s">
        <v>148</v>
      </c>
      <c r="J170" s="16">
        <v>1</v>
      </c>
      <c r="K170" s="15" t="s">
        <v>96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</row>
    <row r="171" spans="1:31" ht="28.8" x14ac:dyDescent="0.3">
      <c r="A171" t="str">
        <f t="shared" si="6"/>
        <v>AAAA_Firm Capacity</v>
      </c>
      <c r="B171" t="str">
        <f t="shared" si="7"/>
        <v>AAAA_Build CT_Firm Capacity</v>
      </c>
      <c r="C171" t="str">
        <f t="shared" si="8"/>
        <v>AAAA_Build CT 2039_Firm Capacity</v>
      </c>
      <c r="D171" t="s">
        <v>44</v>
      </c>
      <c r="E171" s="15" t="s">
        <v>92</v>
      </c>
      <c r="F171" s="15" t="s">
        <v>146</v>
      </c>
      <c r="G171" s="15" t="s">
        <v>243</v>
      </c>
      <c r="H171" s="15" t="s">
        <v>68</v>
      </c>
      <c r="I171" s="15" t="s">
        <v>148</v>
      </c>
      <c r="J171" s="16">
        <v>1</v>
      </c>
      <c r="K171" s="18" t="s">
        <v>96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</row>
    <row r="172" spans="1:31" ht="28.8" x14ac:dyDescent="0.3">
      <c r="A172" t="str">
        <f t="shared" si="6"/>
        <v>AAAA_Firm Capacity</v>
      </c>
      <c r="B172" t="str">
        <f t="shared" si="7"/>
        <v>AAAA_Build CT_Firm Capacity</v>
      </c>
      <c r="C172" t="str">
        <f t="shared" si="8"/>
        <v>AAAA_Build CT 2040_Firm Capacity</v>
      </c>
      <c r="D172" t="s">
        <v>44</v>
      </c>
      <c r="E172" s="15" t="s">
        <v>92</v>
      </c>
      <c r="F172" s="15" t="s">
        <v>146</v>
      </c>
      <c r="G172" s="15" t="s">
        <v>244</v>
      </c>
      <c r="H172" s="15" t="s">
        <v>68</v>
      </c>
      <c r="I172" s="15" t="s">
        <v>148</v>
      </c>
      <c r="J172" s="16">
        <v>1</v>
      </c>
      <c r="K172" s="18" t="s">
        <v>96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238</v>
      </c>
      <c r="AD172" s="17">
        <v>238</v>
      </c>
      <c r="AE172" s="17">
        <v>238</v>
      </c>
    </row>
    <row r="173" spans="1:31" ht="28.8" x14ac:dyDescent="0.3">
      <c r="A173" t="str">
        <f t="shared" si="6"/>
        <v>AAAA_Firm Capacity</v>
      </c>
      <c r="B173" t="str">
        <f t="shared" si="7"/>
        <v>AAAA_Build CT_Firm Capacity</v>
      </c>
      <c r="C173" t="str">
        <f t="shared" si="8"/>
        <v>AAAA_Build CT 2041_Firm Capacity</v>
      </c>
      <c r="D173" t="s">
        <v>44</v>
      </c>
      <c r="E173" s="15" t="s">
        <v>92</v>
      </c>
      <c r="F173" s="15" t="s">
        <v>146</v>
      </c>
      <c r="G173" s="15" t="s">
        <v>245</v>
      </c>
      <c r="H173" s="15" t="s">
        <v>68</v>
      </c>
      <c r="I173" s="15" t="s">
        <v>148</v>
      </c>
      <c r="J173" s="16">
        <v>1</v>
      </c>
      <c r="K173" s="18" t="s">
        <v>96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</row>
    <row r="174" spans="1:31" ht="28.8" x14ac:dyDescent="0.3">
      <c r="A174" t="str">
        <f t="shared" si="6"/>
        <v>AAAA_Firm Capacity</v>
      </c>
      <c r="B174" t="str">
        <f t="shared" si="7"/>
        <v>AAAA_Build CT_Firm Capacity</v>
      </c>
      <c r="C174" t="str">
        <f t="shared" si="8"/>
        <v>AAAA_Build CT 2042_Firm Capacity</v>
      </c>
      <c r="D174" t="s">
        <v>44</v>
      </c>
      <c r="E174" s="15" t="s">
        <v>92</v>
      </c>
      <c r="F174" s="15" t="s">
        <v>146</v>
      </c>
      <c r="G174" s="15" t="s">
        <v>246</v>
      </c>
      <c r="H174" s="15" t="s">
        <v>68</v>
      </c>
      <c r="I174" s="15" t="s">
        <v>148</v>
      </c>
      <c r="J174" s="16">
        <v>1</v>
      </c>
      <c r="K174" s="18" t="s">
        <v>96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</row>
    <row r="175" spans="1:31" ht="43.2" x14ac:dyDescent="0.3">
      <c r="A175" t="str">
        <f t="shared" si="6"/>
        <v>AAAA_Firm Capacity</v>
      </c>
      <c r="B175" t="str">
        <f t="shared" si="7"/>
        <v>AAAA_Build Capacity_Firm Capacity</v>
      </c>
      <c r="C175" t="str">
        <f t="shared" si="8"/>
        <v>AAAA_Build Capacity Only_Firm Capacity</v>
      </c>
      <c r="D175" t="s">
        <v>44</v>
      </c>
      <c r="E175" s="15" t="s">
        <v>92</v>
      </c>
      <c r="F175" s="15" t="s">
        <v>146</v>
      </c>
      <c r="G175" s="15" t="s">
        <v>247</v>
      </c>
      <c r="H175" s="15" t="s">
        <v>89</v>
      </c>
      <c r="I175" s="15" t="s">
        <v>148</v>
      </c>
      <c r="J175" s="16">
        <v>1</v>
      </c>
      <c r="K175" s="15" t="s">
        <v>96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</row>
    <row r="176" spans="1:31" ht="43.2" x14ac:dyDescent="0.3">
      <c r="A176" t="str">
        <f t="shared" si="6"/>
        <v>AAAA_Firm Capacity</v>
      </c>
      <c r="B176" t="str">
        <f t="shared" si="7"/>
        <v>AAAA_Sell Capacity_Firm Capacity</v>
      </c>
      <c r="C176" t="str">
        <f t="shared" si="8"/>
        <v>AAAA_Sell Capacity Only_Firm Capacity</v>
      </c>
      <c r="D176" t="s">
        <v>44</v>
      </c>
      <c r="E176" s="15" t="s">
        <v>92</v>
      </c>
      <c r="F176" s="15" t="s">
        <v>146</v>
      </c>
      <c r="G176" s="15" t="s">
        <v>248</v>
      </c>
      <c r="H176" s="15" t="s">
        <v>90</v>
      </c>
      <c r="I176" s="15" t="s">
        <v>148</v>
      </c>
      <c r="J176" s="16">
        <v>1</v>
      </c>
      <c r="K176" s="15" t="s">
        <v>96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-15</v>
      </c>
      <c r="U176" s="17">
        <v>-30</v>
      </c>
      <c r="V176" s="17">
        <v>-44</v>
      </c>
      <c r="W176" s="17">
        <v>-60</v>
      </c>
      <c r="X176" s="17">
        <v>-75</v>
      </c>
      <c r="Y176" s="17">
        <v>-8</v>
      </c>
      <c r="Z176" s="17">
        <v>-47</v>
      </c>
      <c r="AA176" s="17">
        <v>-100</v>
      </c>
      <c r="AB176" s="17">
        <v>-100</v>
      </c>
      <c r="AC176" s="17">
        <v>-100</v>
      </c>
      <c r="AD176" s="17">
        <v>-100</v>
      </c>
      <c r="AE176" s="17">
        <v>-100</v>
      </c>
    </row>
    <row r="177" spans="1:31" ht="43.2" x14ac:dyDescent="0.3">
      <c r="A177" t="str">
        <f t="shared" si="6"/>
        <v>AAAA_Firm Capacity</v>
      </c>
      <c r="B177" t="str">
        <f t="shared" si="7"/>
        <v>AAAA_DSM Existing_Firm Capacity</v>
      </c>
      <c r="C177" t="str">
        <f t="shared" si="8"/>
        <v>AAAA_K DSM Existing DSRDR_Firm Capacity</v>
      </c>
      <c r="D177" t="s">
        <v>44</v>
      </c>
      <c r="E177" s="15" t="s">
        <v>92</v>
      </c>
      <c r="F177" s="15" t="s">
        <v>146</v>
      </c>
      <c r="G177" s="15" t="s">
        <v>249</v>
      </c>
      <c r="H177" s="15" t="s">
        <v>250</v>
      </c>
      <c r="I177" s="15" t="s">
        <v>148</v>
      </c>
      <c r="J177" s="16">
        <v>1</v>
      </c>
      <c r="K177" s="15" t="s">
        <v>96</v>
      </c>
      <c r="L177" s="17">
        <v>59.129808750000002</v>
      </c>
      <c r="M177" s="17">
        <v>38.729343499999999</v>
      </c>
      <c r="N177" s="17">
        <v>38.592137000000001</v>
      </c>
      <c r="O177" s="17">
        <v>35.187837999999999</v>
      </c>
      <c r="P177" s="17">
        <v>31.783539000000001</v>
      </c>
      <c r="Q177" s="17">
        <v>28.379239999999999</v>
      </c>
      <c r="R177" s="17">
        <v>24.974941000000001</v>
      </c>
      <c r="S177" s="17">
        <v>21.570641999999999</v>
      </c>
      <c r="T177" s="17">
        <v>18.166343000000001</v>
      </c>
      <c r="U177" s="17">
        <v>14.762043999999999</v>
      </c>
      <c r="V177" s="17">
        <v>3.2670925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</row>
    <row r="178" spans="1:31" ht="28.8" x14ac:dyDescent="0.3">
      <c r="A178" t="str">
        <f t="shared" si="6"/>
        <v>AAAA_Firm Capacity</v>
      </c>
      <c r="B178" t="str">
        <f t="shared" si="7"/>
        <v>AAAA_TOU Rate Impact_Firm Capacity</v>
      </c>
      <c r="C178" t="str">
        <f t="shared" si="8"/>
        <v>AAAA_Metro TOU_Firm Capacity</v>
      </c>
      <c r="D178" t="s">
        <v>44</v>
      </c>
      <c r="E178" s="15" t="s">
        <v>92</v>
      </c>
      <c r="F178" s="15" t="s">
        <v>146</v>
      </c>
      <c r="G178" s="15" t="s">
        <v>251</v>
      </c>
      <c r="H178" s="15" t="s">
        <v>252</v>
      </c>
      <c r="I178" s="15" t="s">
        <v>148</v>
      </c>
      <c r="J178" s="16">
        <v>1</v>
      </c>
      <c r="K178" s="15" t="s">
        <v>96</v>
      </c>
      <c r="L178" s="17">
        <v>0</v>
      </c>
      <c r="M178" s="17">
        <v>9.4599648399999996</v>
      </c>
      <c r="N178" s="17">
        <v>16.551802080000002</v>
      </c>
      <c r="O178" s="17">
        <v>24.762811670000001</v>
      </c>
      <c r="P178" s="17">
        <v>32.952282820000001</v>
      </c>
      <c r="Q178" s="17">
        <v>32.898660409999998</v>
      </c>
      <c r="R178" s="17">
        <v>32.812320479999997</v>
      </c>
      <c r="S178" s="17">
        <v>32.7212575</v>
      </c>
      <c r="T178" s="17">
        <v>32.678978190000002</v>
      </c>
      <c r="U178" s="17">
        <v>32.709868790000002</v>
      </c>
      <c r="V178" s="17">
        <v>32.619226329999996</v>
      </c>
      <c r="W178" s="17">
        <v>32.579755319999997</v>
      </c>
      <c r="X178" s="17">
        <v>32.582112160000001</v>
      </c>
      <c r="Y178" s="17">
        <v>32.648407050000003</v>
      </c>
      <c r="Z178" s="17">
        <v>32.6356222</v>
      </c>
      <c r="AA178" s="17">
        <v>32.655033709999998</v>
      </c>
      <c r="AB178" s="17">
        <v>32.684706200000001</v>
      </c>
      <c r="AC178" s="17">
        <v>32.730465760000001</v>
      </c>
      <c r="AD178" s="17">
        <v>32.611748839999997</v>
      </c>
      <c r="AE178" s="17">
        <v>32.694610679999997</v>
      </c>
    </row>
    <row r="179" spans="1:31" ht="43.2" x14ac:dyDescent="0.3">
      <c r="A179" t="str">
        <f t="shared" si="6"/>
        <v>AAAA_Firm Capacity</v>
      </c>
      <c r="B179" t="str">
        <f t="shared" si="7"/>
        <v>AAAA_Reserve Buffer_Firm Capacity</v>
      </c>
      <c r="C179" t="str">
        <f t="shared" si="8"/>
        <v>AAAA_Metro Extra Capacity_Firm Capacity</v>
      </c>
      <c r="D179" t="s">
        <v>44</v>
      </c>
      <c r="E179" s="15" t="s">
        <v>92</v>
      </c>
      <c r="F179" s="15" t="s">
        <v>146</v>
      </c>
      <c r="G179" s="15" t="s">
        <v>253</v>
      </c>
      <c r="H179" s="15" t="s">
        <v>254</v>
      </c>
      <c r="I179" s="15" t="s">
        <v>148</v>
      </c>
      <c r="J179" s="16">
        <v>1</v>
      </c>
      <c r="K179" s="18" t="s">
        <v>96</v>
      </c>
      <c r="L179" s="17">
        <v>0</v>
      </c>
      <c r="M179" s="17">
        <v>0</v>
      </c>
      <c r="N179" s="17">
        <v>0</v>
      </c>
      <c r="O179" s="17">
        <v>-60</v>
      </c>
      <c r="P179" s="17">
        <v>-100</v>
      </c>
      <c r="Q179" s="17">
        <v>-100</v>
      </c>
      <c r="R179" s="17">
        <v>-100</v>
      </c>
      <c r="S179" s="17">
        <v>-100</v>
      </c>
      <c r="T179" s="17">
        <v>-100</v>
      </c>
      <c r="U179" s="17">
        <v>-100</v>
      </c>
      <c r="V179" s="17">
        <v>-100</v>
      </c>
      <c r="W179" s="17">
        <v>-100</v>
      </c>
      <c r="X179" s="17">
        <v>-100</v>
      </c>
      <c r="Y179" s="17">
        <v>-100</v>
      </c>
      <c r="Z179" s="17">
        <v>-100</v>
      </c>
      <c r="AA179" s="17">
        <v>-100</v>
      </c>
      <c r="AB179" s="17">
        <v>-100</v>
      </c>
      <c r="AC179" s="17">
        <v>-100</v>
      </c>
      <c r="AD179" s="17">
        <v>-100</v>
      </c>
      <c r="AE179" s="17">
        <v>-100</v>
      </c>
    </row>
    <row r="180" spans="1:31" ht="43.2" x14ac:dyDescent="0.3">
      <c r="A180" t="str">
        <f t="shared" si="6"/>
        <v>AAAA_Firm Capacity</v>
      </c>
      <c r="B180" t="str">
        <f t="shared" si="7"/>
        <v>AAAA_Build Hy-Solar_Firm Capacity</v>
      </c>
      <c r="C180" t="str">
        <f t="shared" si="8"/>
        <v>AAAA_Build Hy-Solar 2027_Firm Capacity</v>
      </c>
      <c r="D180" t="s">
        <v>44</v>
      </c>
      <c r="E180" s="15" t="s">
        <v>92</v>
      </c>
      <c r="F180" s="15" t="s">
        <v>146</v>
      </c>
      <c r="G180" s="15" t="s">
        <v>255</v>
      </c>
      <c r="H180" s="15" t="s">
        <v>85</v>
      </c>
      <c r="I180" s="15" t="s">
        <v>148</v>
      </c>
      <c r="J180" s="16">
        <v>1</v>
      </c>
      <c r="K180" s="18" t="s">
        <v>96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</row>
    <row r="181" spans="1:31" ht="43.2" x14ac:dyDescent="0.3">
      <c r="A181" t="str">
        <f t="shared" si="6"/>
        <v>AAAA_Firm Capacity</v>
      </c>
      <c r="B181" t="str">
        <f t="shared" si="7"/>
        <v>AAAA_Build Hy-Solar_Firm Capacity</v>
      </c>
      <c r="C181" t="str">
        <f t="shared" si="8"/>
        <v>AAAA_Build Hy-Solar 2028_Firm Capacity</v>
      </c>
      <c r="D181" t="s">
        <v>44</v>
      </c>
      <c r="E181" s="15" t="s">
        <v>92</v>
      </c>
      <c r="F181" s="15" t="s">
        <v>146</v>
      </c>
      <c r="G181" s="15" t="s">
        <v>256</v>
      </c>
      <c r="H181" s="15" t="s">
        <v>85</v>
      </c>
      <c r="I181" s="15" t="s">
        <v>148</v>
      </c>
      <c r="J181" s="16">
        <v>1</v>
      </c>
      <c r="K181" s="15" t="s">
        <v>96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</row>
    <row r="182" spans="1:31" ht="43.2" x14ac:dyDescent="0.3">
      <c r="A182" t="str">
        <f t="shared" si="6"/>
        <v>AAAA_Firm Capacity</v>
      </c>
      <c r="B182" t="str">
        <f t="shared" si="7"/>
        <v>AAAA_Build Hy-Solar_Firm Capacity</v>
      </c>
      <c r="C182" t="str">
        <f t="shared" si="8"/>
        <v>AAAA_Build Hy-Solar 2029_Firm Capacity</v>
      </c>
      <c r="D182" t="s">
        <v>44</v>
      </c>
      <c r="E182" s="15" t="s">
        <v>92</v>
      </c>
      <c r="F182" s="15" t="s">
        <v>146</v>
      </c>
      <c r="G182" s="15" t="s">
        <v>257</v>
      </c>
      <c r="H182" s="15" t="s">
        <v>85</v>
      </c>
      <c r="I182" s="15" t="s">
        <v>148</v>
      </c>
      <c r="J182" s="16">
        <v>1</v>
      </c>
      <c r="K182" s="18" t="s">
        <v>96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</row>
    <row r="183" spans="1:31" ht="43.2" x14ac:dyDescent="0.3">
      <c r="A183" t="str">
        <f t="shared" si="6"/>
        <v>AAAA_Firm Capacity</v>
      </c>
      <c r="B183" t="str">
        <f t="shared" si="7"/>
        <v>AAAA_Build Hy-Solar_Firm Capacity</v>
      </c>
      <c r="C183" t="str">
        <f t="shared" si="8"/>
        <v>AAAA_Build Hy-Solar 2030_Firm Capacity</v>
      </c>
      <c r="D183" t="s">
        <v>44</v>
      </c>
      <c r="E183" s="15" t="s">
        <v>92</v>
      </c>
      <c r="F183" s="15" t="s">
        <v>146</v>
      </c>
      <c r="G183" s="15" t="s">
        <v>258</v>
      </c>
      <c r="H183" s="15" t="s">
        <v>85</v>
      </c>
      <c r="I183" s="15" t="s">
        <v>148</v>
      </c>
      <c r="J183" s="16">
        <v>1</v>
      </c>
      <c r="K183" s="18" t="s">
        <v>96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</row>
    <row r="184" spans="1:31" ht="43.2" x14ac:dyDescent="0.3">
      <c r="A184" t="str">
        <f t="shared" si="6"/>
        <v>AAAA_Firm Capacity</v>
      </c>
      <c r="B184" t="str">
        <f t="shared" si="7"/>
        <v>AAAA_Build Hy-Solar_Firm Capacity</v>
      </c>
      <c r="C184" t="str">
        <f t="shared" si="8"/>
        <v>AAAA_Build Hy-Solar 2031_Firm Capacity</v>
      </c>
      <c r="D184" t="s">
        <v>44</v>
      </c>
      <c r="E184" s="15" t="s">
        <v>92</v>
      </c>
      <c r="F184" s="15" t="s">
        <v>146</v>
      </c>
      <c r="G184" s="15" t="s">
        <v>259</v>
      </c>
      <c r="H184" s="15" t="s">
        <v>85</v>
      </c>
      <c r="I184" s="15" t="s">
        <v>148</v>
      </c>
      <c r="J184" s="16">
        <v>1</v>
      </c>
      <c r="K184" s="18" t="s">
        <v>96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</row>
    <row r="185" spans="1:31" ht="43.2" x14ac:dyDescent="0.3">
      <c r="A185" t="str">
        <f t="shared" si="6"/>
        <v>AAAA_Firm Capacity</v>
      </c>
      <c r="B185" t="str">
        <f t="shared" si="7"/>
        <v>AAAA_Build Hy-Solar_Firm Capacity</v>
      </c>
      <c r="C185" t="str">
        <f t="shared" si="8"/>
        <v>AAAA_Build Hy-Solar 2032_Firm Capacity</v>
      </c>
      <c r="D185" t="s">
        <v>44</v>
      </c>
      <c r="E185" s="15" t="s">
        <v>92</v>
      </c>
      <c r="F185" s="15" t="s">
        <v>146</v>
      </c>
      <c r="G185" s="15" t="s">
        <v>260</v>
      </c>
      <c r="H185" s="15" t="s">
        <v>85</v>
      </c>
      <c r="I185" s="15" t="s">
        <v>148</v>
      </c>
      <c r="J185" s="16">
        <v>1</v>
      </c>
      <c r="K185" s="18" t="s">
        <v>96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</row>
    <row r="186" spans="1:31" ht="43.2" x14ac:dyDescent="0.3">
      <c r="A186" t="str">
        <f t="shared" si="6"/>
        <v>AAAA_Firm Capacity</v>
      </c>
      <c r="B186" t="str">
        <f t="shared" si="7"/>
        <v>AAAA_Build Hy-Solar_Firm Capacity</v>
      </c>
      <c r="C186" t="str">
        <f t="shared" si="8"/>
        <v>AAAA_Build Hy-Solar 2033_Firm Capacity</v>
      </c>
      <c r="D186" t="s">
        <v>44</v>
      </c>
      <c r="E186" s="15" t="s">
        <v>92</v>
      </c>
      <c r="F186" s="15" t="s">
        <v>146</v>
      </c>
      <c r="G186" s="15" t="s">
        <v>261</v>
      </c>
      <c r="H186" s="15" t="s">
        <v>85</v>
      </c>
      <c r="I186" s="15" t="s">
        <v>148</v>
      </c>
      <c r="J186" s="16">
        <v>1</v>
      </c>
      <c r="K186" s="18" t="s">
        <v>96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</row>
    <row r="187" spans="1:31" ht="43.2" x14ac:dyDescent="0.3">
      <c r="A187" t="str">
        <f t="shared" si="6"/>
        <v>AAAA_Firm Capacity</v>
      </c>
      <c r="B187" t="str">
        <f t="shared" si="7"/>
        <v>AAAA_Build Hy-Solar_Firm Capacity</v>
      </c>
      <c r="C187" t="str">
        <f t="shared" si="8"/>
        <v>AAAA_Build Hy-Solar 2034_Firm Capacity</v>
      </c>
      <c r="D187" t="s">
        <v>44</v>
      </c>
      <c r="E187" s="15" t="s">
        <v>92</v>
      </c>
      <c r="F187" s="15" t="s">
        <v>146</v>
      </c>
      <c r="G187" s="15" t="s">
        <v>262</v>
      </c>
      <c r="H187" s="15" t="s">
        <v>85</v>
      </c>
      <c r="I187" s="15" t="s">
        <v>148</v>
      </c>
      <c r="J187" s="16">
        <v>1</v>
      </c>
      <c r="K187" s="15" t="s">
        <v>96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</row>
    <row r="188" spans="1:31" ht="43.2" x14ac:dyDescent="0.3">
      <c r="A188" t="str">
        <f t="shared" si="6"/>
        <v>AAAA_Firm Capacity</v>
      </c>
      <c r="B188" t="str">
        <f t="shared" si="7"/>
        <v>AAAA_Build Hy-Solar_Firm Capacity</v>
      </c>
      <c r="C188" t="str">
        <f t="shared" si="8"/>
        <v>AAAA_Build Hy-Solar 2035_Firm Capacity</v>
      </c>
      <c r="D188" t="s">
        <v>44</v>
      </c>
      <c r="E188" s="15" t="s">
        <v>92</v>
      </c>
      <c r="F188" s="15" t="s">
        <v>146</v>
      </c>
      <c r="G188" s="15" t="s">
        <v>263</v>
      </c>
      <c r="H188" s="15" t="s">
        <v>85</v>
      </c>
      <c r="I188" s="15" t="s">
        <v>148</v>
      </c>
      <c r="J188" s="16">
        <v>1</v>
      </c>
      <c r="K188" s="18" t="s">
        <v>96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</row>
    <row r="189" spans="1:31" ht="43.2" x14ac:dyDescent="0.3">
      <c r="A189" t="str">
        <f t="shared" si="6"/>
        <v>AAAA_Firm Capacity</v>
      </c>
      <c r="B189" t="str">
        <f t="shared" si="7"/>
        <v>AAAA_Build Hy-Solar_Firm Capacity</v>
      </c>
      <c r="C189" t="str">
        <f t="shared" si="8"/>
        <v>AAAA_Build Hy-Solar 2036_Firm Capacity</v>
      </c>
      <c r="D189" t="s">
        <v>44</v>
      </c>
      <c r="E189" s="15" t="s">
        <v>92</v>
      </c>
      <c r="F189" s="15" t="s">
        <v>146</v>
      </c>
      <c r="G189" s="15" t="s">
        <v>264</v>
      </c>
      <c r="H189" s="15" t="s">
        <v>85</v>
      </c>
      <c r="I189" s="15" t="s">
        <v>148</v>
      </c>
      <c r="J189" s="16">
        <v>1</v>
      </c>
      <c r="K189" s="18" t="s">
        <v>96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</row>
    <row r="190" spans="1:31" ht="43.2" x14ac:dyDescent="0.3">
      <c r="A190" t="str">
        <f t="shared" si="6"/>
        <v>AAAA_Firm Capacity</v>
      </c>
      <c r="B190" t="str">
        <f t="shared" si="7"/>
        <v>AAAA_Build Hy-Solar_Firm Capacity</v>
      </c>
      <c r="C190" t="str">
        <f t="shared" si="8"/>
        <v>AAAA_Build Hy-Solar 2037_Firm Capacity</v>
      </c>
      <c r="D190" t="s">
        <v>44</v>
      </c>
      <c r="E190" s="15" t="s">
        <v>92</v>
      </c>
      <c r="F190" s="15" t="s">
        <v>146</v>
      </c>
      <c r="G190" s="15" t="s">
        <v>265</v>
      </c>
      <c r="H190" s="15" t="s">
        <v>85</v>
      </c>
      <c r="I190" s="15" t="s">
        <v>148</v>
      </c>
      <c r="J190" s="16">
        <v>1</v>
      </c>
      <c r="K190" s="18" t="s">
        <v>96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</row>
    <row r="191" spans="1:31" ht="43.2" x14ac:dyDescent="0.3">
      <c r="A191" t="str">
        <f t="shared" si="6"/>
        <v>AAAA_Firm Capacity</v>
      </c>
      <c r="B191" t="str">
        <f t="shared" si="7"/>
        <v>AAAA_Build Hy-Solar_Firm Capacity</v>
      </c>
      <c r="C191" t="str">
        <f t="shared" si="8"/>
        <v>AAAA_Build Hy-Solar 2038_Firm Capacity</v>
      </c>
      <c r="D191" t="s">
        <v>44</v>
      </c>
      <c r="E191" s="15" t="s">
        <v>92</v>
      </c>
      <c r="F191" s="15" t="s">
        <v>146</v>
      </c>
      <c r="G191" s="15" t="s">
        <v>266</v>
      </c>
      <c r="H191" s="15" t="s">
        <v>85</v>
      </c>
      <c r="I191" s="15" t="s">
        <v>148</v>
      </c>
      <c r="J191" s="16">
        <v>1</v>
      </c>
      <c r="K191" s="18" t="s">
        <v>96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</row>
    <row r="192" spans="1:31" ht="43.2" x14ac:dyDescent="0.3">
      <c r="A192" t="str">
        <f t="shared" si="6"/>
        <v>AAAA_Firm Capacity</v>
      </c>
      <c r="B192" t="str">
        <f t="shared" si="7"/>
        <v>AAAA_Build Hy-Solar_Firm Capacity</v>
      </c>
      <c r="C192" t="str">
        <f t="shared" si="8"/>
        <v>AAAA_Build Hy-Solar 2039_Firm Capacity</v>
      </c>
      <c r="D192" t="s">
        <v>44</v>
      </c>
      <c r="E192" s="15" t="s">
        <v>92</v>
      </c>
      <c r="F192" s="15" t="s">
        <v>146</v>
      </c>
      <c r="G192" s="15" t="s">
        <v>267</v>
      </c>
      <c r="H192" s="15" t="s">
        <v>85</v>
      </c>
      <c r="I192" s="15" t="s">
        <v>148</v>
      </c>
      <c r="J192" s="16">
        <v>1</v>
      </c>
      <c r="K192" s="18" t="s">
        <v>96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</row>
    <row r="193" spans="1:31" ht="43.2" x14ac:dyDescent="0.3">
      <c r="A193" t="str">
        <f t="shared" si="6"/>
        <v>AAAA_Firm Capacity</v>
      </c>
      <c r="B193" t="str">
        <f t="shared" si="7"/>
        <v>AAAA_Build Hy-Solar_Firm Capacity</v>
      </c>
      <c r="C193" t="str">
        <f t="shared" si="8"/>
        <v>AAAA_Build Hy-Solar 2040_Firm Capacity</v>
      </c>
      <c r="D193" t="s">
        <v>44</v>
      </c>
      <c r="E193" s="15" t="s">
        <v>92</v>
      </c>
      <c r="F193" s="15" t="s">
        <v>146</v>
      </c>
      <c r="G193" s="15" t="s">
        <v>268</v>
      </c>
      <c r="H193" s="15" t="s">
        <v>85</v>
      </c>
      <c r="I193" s="15" t="s">
        <v>148</v>
      </c>
      <c r="J193" s="16">
        <v>1</v>
      </c>
      <c r="K193" s="18" t="s">
        <v>96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</row>
    <row r="194" spans="1:31" ht="43.2" x14ac:dyDescent="0.3">
      <c r="A194" t="str">
        <f t="shared" si="6"/>
        <v>AAAA_Firm Capacity</v>
      </c>
      <c r="B194" t="str">
        <f t="shared" si="7"/>
        <v>AAAA_Build Hy-Solar_Firm Capacity</v>
      </c>
      <c r="C194" t="str">
        <f t="shared" si="8"/>
        <v>AAAA_Build Hy-Solar 2041_Firm Capacity</v>
      </c>
      <c r="D194" t="s">
        <v>44</v>
      </c>
      <c r="E194" s="15" t="s">
        <v>92</v>
      </c>
      <c r="F194" s="15" t="s">
        <v>146</v>
      </c>
      <c r="G194" s="15" t="s">
        <v>269</v>
      </c>
      <c r="H194" s="15" t="s">
        <v>85</v>
      </c>
      <c r="I194" s="15" t="s">
        <v>148</v>
      </c>
      <c r="J194" s="16">
        <v>1</v>
      </c>
      <c r="K194" s="18" t="s">
        <v>96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</row>
    <row r="195" spans="1:31" ht="43.2" x14ac:dyDescent="0.3">
      <c r="A195" t="str">
        <f t="shared" ref="A195:A204" si="9">D195&amp;"_"&amp;I195</f>
        <v>AAAA_Firm Capacity</v>
      </c>
      <c r="B195" t="str">
        <f t="shared" ref="B195:B204" si="10">D195&amp;"_"&amp;H195&amp;"_"&amp;I195</f>
        <v>AAAA_Build Hy-Solar_Firm Capacity</v>
      </c>
      <c r="C195" t="str">
        <f t="shared" ref="C195:C204" si="11">D195&amp;"_"&amp;G195&amp;"_"&amp;I195</f>
        <v>AAAA_Build Hy-Solar 2042_Firm Capacity</v>
      </c>
      <c r="D195" t="s">
        <v>44</v>
      </c>
      <c r="E195" s="15" t="s">
        <v>92</v>
      </c>
      <c r="F195" s="15" t="s">
        <v>146</v>
      </c>
      <c r="G195" s="15" t="s">
        <v>270</v>
      </c>
      <c r="H195" s="15" t="s">
        <v>85</v>
      </c>
      <c r="I195" s="15" t="s">
        <v>148</v>
      </c>
      <c r="J195" s="16">
        <v>1</v>
      </c>
      <c r="K195" s="18" t="s">
        <v>96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</row>
    <row r="196" spans="1:31" ht="57.6" x14ac:dyDescent="0.3">
      <c r="A196" t="str">
        <f t="shared" si="9"/>
        <v>AAAA_Firm Generation Capacity</v>
      </c>
      <c r="B196" t="str">
        <f t="shared" si="10"/>
        <v>AAAA_Zonal Regions_Firm Generation Capacity</v>
      </c>
      <c r="C196" t="str">
        <f t="shared" si="11"/>
        <v>AAAA_Build Zonal Region_Firm Generation Capacity</v>
      </c>
      <c r="D196" t="s">
        <v>44</v>
      </c>
      <c r="E196" s="15" t="s">
        <v>92</v>
      </c>
      <c r="F196" s="15" t="s">
        <v>271</v>
      </c>
      <c r="G196" s="15" t="s">
        <v>272</v>
      </c>
      <c r="H196" s="15" t="s">
        <v>273</v>
      </c>
      <c r="I196" s="15" t="s">
        <v>95</v>
      </c>
      <c r="J196" s="16">
        <v>1</v>
      </c>
      <c r="K196" s="18" t="s">
        <v>96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75</v>
      </c>
      <c r="T196" s="17">
        <v>75</v>
      </c>
      <c r="U196" s="17">
        <v>75</v>
      </c>
      <c r="V196" s="17">
        <v>76</v>
      </c>
      <c r="W196" s="17">
        <v>135</v>
      </c>
      <c r="X196" s="17">
        <v>120</v>
      </c>
      <c r="Y196" s="17">
        <v>187</v>
      </c>
      <c r="Z196" s="17">
        <v>215.5</v>
      </c>
      <c r="AA196" s="17">
        <v>422.85</v>
      </c>
      <c r="AB196" s="17">
        <v>683.2</v>
      </c>
      <c r="AC196" s="17">
        <v>1181.55</v>
      </c>
      <c r="AD196" s="17">
        <v>1181.55</v>
      </c>
      <c r="AE196" s="17">
        <v>1219.05</v>
      </c>
    </row>
    <row r="197" spans="1:31" ht="43.2" x14ac:dyDescent="0.3">
      <c r="A197" t="str">
        <f t="shared" si="9"/>
        <v>AAAA_Planning Peak Load</v>
      </c>
      <c r="B197" t="str">
        <f t="shared" si="10"/>
        <v>AAAA_Zonal Regions_Planning Peak Load</v>
      </c>
      <c r="C197" t="str">
        <f t="shared" si="11"/>
        <v>AAAA_Build Zonal Region_Planning Peak Load</v>
      </c>
      <c r="D197" t="s">
        <v>44</v>
      </c>
      <c r="E197" s="15" t="s">
        <v>92</v>
      </c>
      <c r="F197" s="15" t="s">
        <v>271</v>
      </c>
      <c r="G197" s="15" t="s">
        <v>272</v>
      </c>
      <c r="H197" s="15" t="s">
        <v>273</v>
      </c>
      <c r="I197" s="15" t="s">
        <v>274</v>
      </c>
      <c r="J197" s="16">
        <v>1</v>
      </c>
      <c r="K197" s="18" t="s">
        <v>96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</row>
    <row r="198" spans="1:31" ht="57.6" x14ac:dyDescent="0.3">
      <c r="A198" t="str">
        <f t="shared" si="9"/>
        <v>AAAA_Firm Generation Capacity</v>
      </c>
      <c r="B198" t="str">
        <f t="shared" si="10"/>
        <v>AAAA_Zonal Regions_Firm Generation Capacity</v>
      </c>
      <c r="C198" t="str">
        <f t="shared" si="11"/>
        <v>AAAA_External Sales Metro_Firm Generation Capacity</v>
      </c>
      <c r="D198" t="s">
        <v>44</v>
      </c>
      <c r="E198" s="15" t="s">
        <v>92</v>
      </c>
      <c r="F198" s="15" t="s">
        <v>271</v>
      </c>
      <c r="G198" s="15" t="s">
        <v>275</v>
      </c>
      <c r="H198" s="15" t="s">
        <v>273</v>
      </c>
      <c r="I198" s="15" t="s">
        <v>95</v>
      </c>
      <c r="J198" s="16">
        <v>1</v>
      </c>
      <c r="K198" s="18" t="s">
        <v>96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</row>
    <row r="199" spans="1:31" ht="43.2" x14ac:dyDescent="0.3">
      <c r="A199" t="str">
        <f t="shared" si="9"/>
        <v>AAAA_Planning Peak Load</v>
      </c>
      <c r="B199" t="str">
        <f t="shared" si="10"/>
        <v>AAAA_Zonal Regions_Planning Peak Load</v>
      </c>
      <c r="C199" t="str">
        <f t="shared" si="11"/>
        <v>AAAA_External Sales Metro_Planning Peak Load</v>
      </c>
      <c r="D199" t="s">
        <v>44</v>
      </c>
      <c r="E199" s="15" t="s">
        <v>92</v>
      </c>
      <c r="F199" s="15" t="s">
        <v>271</v>
      </c>
      <c r="G199" s="15" t="s">
        <v>275</v>
      </c>
      <c r="H199" s="15" t="s">
        <v>273</v>
      </c>
      <c r="I199" s="15" t="s">
        <v>274</v>
      </c>
      <c r="J199" s="16">
        <v>1</v>
      </c>
      <c r="K199" s="18" t="s">
        <v>96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</row>
    <row r="200" spans="1:31" ht="57.6" x14ac:dyDescent="0.3">
      <c r="A200" t="str">
        <f t="shared" si="9"/>
        <v>AAAA_Firm Generation Capacity</v>
      </c>
      <c r="B200" t="str">
        <f t="shared" si="10"/>
        <v>AAAA_Zonal Regions_Firm Generation Capacity</v>
      </c>
      <c r="C200" t="str">
        <f t="shared" si="11"/>
        <v>AAAA_Metro Zonal Region_Firm Generation Capacity</v>
      </c>
      <c r="D200" t="s">
        <v>44</v>
      </c>
      <c r="E200" s="15" t="s">
        <v>92</v>
      </c>
      <c r="F200" s="15" t="s">
        <v>271</v>
      </c>
      <c r="G200" s="15" t="s">
        <v>276</v>
      </c>
      <c r="H200" s="15" t="s">
        <v>273</v>
      </c>
      <c r="I200" s="15" t="s">
        <v>95</v>
      </c>
      <c r="J200" s="16">
        <v>1</v>
      </c>
      <c r="K200" s="18" t="s">
        <v>96</v>
      </c>
      <c r="L200" s="17">
        <v>4150.9176072700002</v>
      </c>
      <c r="M200" s="17">
        <v>4055.2856102999999</v>
      </c>
      <c r="N200" s="17">
        <v>4136.1153186399997</v>
      </c>
      <c r="O200" s="17">
        <v>4155.90886056</v>
      </c>
      <c r="P200" s="17">
        <v>4192.7044444000003</v>
      </c>
      <c r="Q200" s="17">
        <v>4167.2158671699999</v>
      </c>
      <c r="R200" s="17">
        <v>4393.3705204099997</v>
      </c>
      <c r="S200" s="17">
        <v>4403.7529601300002</v>
      </c>
      <c r="T200" s="17">
        <v>4413.1090318899996</v>
      </c>
      <c r="U200" s="17">
        <v>4386.2344790300003</v>
      </c>
      <c r="V200" s="17">
        <v>3984.9951296899999</v>
      </c>
      <c r="W200" s="17">
        <v>3992.3298764900001</v>
      </c>
      <c r="X200" s="17">
        <v>4003.37893399</v>
      </c>
      <c r="Y200" s="17">
        <v>3936.7228320200002</v>
      </c>
      <c r="Z200" s="17">
        <v>3924.7079712</v>
      </c>
      <c r="AA200" s="17">
        <v>3895.5609271600001</v>
      </c>
      <c r="AB200" s="17">
        <v>3905.2647538199999</v>
      </c>
      <c r="AC200" s="17">
        <v>3069.6478206199999</v>
      </c>
      <c r="AD200" s="17">
        <v>3062.8963363799999</v>
      </c>
      <c r="AE200" s="17">
        <v>3070.7858716800001</v>
      </c>
    </row>
    <row r="201" spans="1:31" ht="43.2" x14ac:dyDescent="0.3">
      <c r="A201" t="str">
        <f t="shared" si="9"/>
        <v>AAAA_Planning Peak Load</v>
      </c>
      <c r="B201" t="str">
        <f t="shared" si="10"/>
        <v>AAAA_Zonal Regions_Planning Peak Load</v>
      </c>
      <c r="C201" t="str">
        <f t="shared" si="11"/>
        <v>AAAA_Metro Zonal Region_Planning Peak Load</v>
      </c>
      <c r="D201" t="s">
        <v>44</v>
      </c>
      <c r="E201" s="15" t="s">
        <v>92</v>
      </c>
      <c r="F201" s="15" t="s">
        <v>271</v>
      </c>
      <c r="G201" s="15" t="s">
        <v>276</v>
      </c>
      <c r="H201" s="15" t="s">
        <v>273</v>
      </c>
      <c r="I201" s="15" t="s">
        <v>274</v>
      </c>
      <c r="J201" s="16">
        <v>1</v>
      </c>
      <c r="K201" s="18" t="s">
        <v>96</v>
      </c>
      <c r="L201" s="17">
        <v>3437</v>
      </c>
      <c r="M201" s="17">
        <v>3444</v>
      </c>
      <c r="N201" s="17">
        <v>3450</v>
      </c>
      <c r="O201" s="17">
        <v>3462</v>
      </c>
      <c r="P201" s="17">
        <v>3473</v>
      </c>
      <c r="Q201" s="17">
        <v>3487</v>
      </c>
      <c r="R201" s="17">
        <v>3496</v>
      </c>
      <c r="S201" s="17">
        <v>3502</v>
      </c>
      <c r="T201" s="17">
        <v>3507</v>
      </c>
      <c r="U201" s="17">
        <v>3521</v>
      </c>
      <c r="V201" s="17">
        <v>3531</v>
      </c>
      <c r="W201" s="17">
        <v>3548</v>
      </c>
      <c r="X201" s="17">
        <v>3566</v>
      </c>
      <c r="Y201" s="17">
        <v>3585</v>
      </c>
      <c r="Z201" s="17">
        <v>3600</v>
      </c>
      <c r="AA201" s="17">
        <v>3618</v>
      </c>
      <c r="AB201" s="17">
        <v>3637</v>
      </c>
      <c r="AC201" s="17">
        <v>3659</v>
      </c>
      <c r="AD201" s="17">
        <v>3672</v>
      </c>
      <c r="AE201" s="17">
        <v>3675</v>
      </c>
    </row>
    <row r="202" spans="1:31" ht="57.6" x14ac:dyDescent="0.3">
      <c r="A202" t="str">
        <f t="shared" si="9"/>
        <v>AAAA_Firm Generation Capacity</v>
      </c>
      <c r="B202" t="str">
        <f t="shared" si="10"/>
        <v>AAAA_Zonal Regions_Firm Generation Capacity</v>
      </c>
      <c r="C202" t="str">
        <f t="shared" si="11"/>
        <v>AAAA_SPP Zonal Region_Firm Generation Capacity</v>
      </c>
      <c r="D202" t="s">
        <v>44</v>
      </c>
      <c r="E202" s="15" t="s">
        <v>92</v>
      </c>
      <c r="F202" s="15" t="s">
        <v>271</v>
      </c>
      <c r="G202" s="15" t="s">
        <v>277</v>
      </c>
      <c r="H202" s="15" t="s">
        <v>273</v>
      </c>
      <c r="I202" s="15" t="s">
        <v>95</v>
      </c>
      <c r="J202" s="16">
        <v>1</v>
      </c>
      <c r="K202" s="18" t="s">
        <v>96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</row>
    <row r="203" spans="1:31" ht="43.2" x14ac:dyDescent="0.3">
      <c r="A203" t="str">
        <f t="shared" si="9"/>
        <v>AAAA_Planning Peak Load</v>
      </c>
      <c r="B203" t="str">
        <f t="shared" si="10"/>
        <v>AAAA_Zonal Regions_Planning Peak Load</v>
      </c>
      <c r="C203" t="str">
        <f t="shared" si="11"/>
        <v>AAAA_SPP Zonal Region_Planning Peak Load</v>
      </c>
      <c r="D203" t="s">
        <v>44</v>
      </c>
      <c r="E203" s="15" t="s">
        <v>92</v>
      </c>
      <c r="F203" s="15" t="s">
        <v>271</v>
      </c>
      <c r="G203" s="15" t="s">
        <v>277</v>
      </c>
      <c r="H203" s="15" t="s">
        <v>273</v>
      </c>
      <c r="I203" s="15" t="s">
        <v>274</v>
      </c>
      <c r="J203" s="16">
        <v>1</v>
      </c>
      <c r="K203" s="18" t="s">
        <v>96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</row>
    <row r="204" spans="1:31" ht="57.6" x14ac:dyDescent="0.3">
      <c r="A204" t="str">
        <f t="shared" si="9"/>
        <v>BAAA_Firm Generation Capacity</v>
      </c>
      <c r="B204" t="str">
        <f t="shared" si="10"/>
        <v>BAAA_Build Battery-Wind_Firm Generation Capacity</v>
      </c>
      <c r="C204" t="str">
        <f t="shared" si="11"/>
        <v>BAAA_Build Battery-Wind 2026_Firm Generation Capacity</v>
      </c>
      <c r="D204" t="s">
        <v>324</v>
      </c>
      <c r="E204" s="15" t="s">
        <v>92</v>
      </c>
      <c r="F204" s="15" t="s">
        <v>93</v>
      </c>
      <c r="G204" s="15" t="s">
        <v>94</v>
      </c>
      <c r="H204" s="15" t="s">
        <v>88</v>
      </c>
      <c r="I204" s="15" t="s">
        <v>95</v>
      </c>
      <c r="J204" s="16">
        <v>1</v>
      </c>
      <c r="K204" s="15" t="s">
        <v>96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</row>
    <row r="205" spans="1:31" ht="57.6" x14ac:dyDescent="0.3">
      <c r="A205" t="str">
        <f t="shared" ref="A205:A268" si="12">D205&amp;"_"&amp;I205</f>
        <v>BAAA_Firm Generation Capacity</v>
      </c>
      <c r="B205" t="str">
        <f t="shared" ref="B205:B268" si="13">D205&amp;"_"&amp;H205&amp;"_"&amp;I205</f>
        <v>BAAA_Build Battery-Wind_Firm Generation Capacity</v>
      </c>
      <c r="C205" t="str">
        <f t="shared" ref="C205:C268" si="14">D205&amp;"_"&amp;G205&amp;"_"&amp;I205</f>
        <v>BAAA_Build Battery-Wind 2027_Firm Generation Capacity</v>
      </c>
      <c r="D205" t="s">
        <v>324</v>
      </c>
      <c r="E205" s="15" t="s">
        <v>92</v>
      </c>
      <c r="F205" s="15" t="s">
        <v>93</v>
      </c>
      <c r="G205" s="15" t="s">
        <v>97</v>
      </c>
      <c r="H205" s="15" t="s">
        <v>88</v>
      </c>
      <c r="I205" s="15" t="s">
        <v>95</v>
      </c>
      <c r="J205" s="16">
        <v>1</v>
      </c>
      <c r="K205" s="15" t="s">
        <v>96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</row>
    <row r="206" spans="1:31" ht="57.6" x14ac:dyDescent="0.3">
      <c r="A206" t="str">
        <f t="shared" si="12"/>
        <v>BAAA_Firm Generation Capacity</v>
      </c>
      <c r="B206" t="str">
        <f t="shared" si="13"/>
        <v>BAAA_Build Battery-Wind_Firm Generation Capacity</v>
      </c>
      <c r="C206" t="str">
        <f t="shared" si="14"/>
        <v>BAAA_Build Battery-Wind 2028_Firm Generation Capacity</v>
      </c>
      <c r="D206" t="s">
        <v>324</v>
      </c>
      <c r="E206" s="15" t="s">
        <v>92</v>
      </c>
      <c r="F206" s="15" t="s">
        <v>93</v>
      </c>
      <c r="G206" s="15" t="s">
        <v>98</v>
      </c>
      <c r="H206" s="15" t="s">
        <v>88</v>
      </c>
      <c r="I206" s="15" t="s">
        <v>95</v>
      </c>
      <c r="J206" s="16">
        <v>1</v>
      </c>
      <c r="K206" s="15" t="s">
        <v>96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</row>
    <row r="207" spans="1:31" ht="57.6" x14ac:dyDescent="0.3">
      <c r="A207" t="str">
        <f t="shared" si="12"/>
        <v>BAAA_Firm Generation Capacity</v>
      </c>
      <c r="B207" t="str">
        <f t="shared" si="13"/>
        <v>BAAA_Build Battery-Wind_Firm Generation Capacity</v>
      </c>
      <c r="C207" t="str">
        <f t="shared" si="14"/>
        <v>BAAA_Build Battery-Wind 2029_Firm Generation Capacity</v>
      </c>
      <c r="D207" t="s">
        <v>324</v>
      </c>
      <c r="E207" s="15" t="s">
        <v>92</v>
      </c>
      <c r="F207" s="15" t="s">
        <v>93</v>
      </c>
      <c r="G207" s="15" t="s">
        <v>99</v>
      </c>
      <c r="H207" s="15" t="s">
        <v>88</v>
      </c>
      <c r="I207" s="15" t="s">
        <v>95</v>
      </c>
      <c r="J207" s="16">
        <v>1</v>
      </c>
      <c r="K207" s="15" t="s">
        <v>96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</row>
    <row r="208" spans="1:31" ht="57.6" x14ac:dyDescent="0.3">
      <c r="A208" t="str">
        <f t="shared" si="12"/>
        <v>BAAA_Firm Generation Capacity</v>
      </c>
      <c r="B208" t="str">
        <f t="shared" si="13"/>
        <v>BAAA_Build Battery-Wind_Firm Generation Capacity</v>
      </c>
      <c r="C208" t="str">
        <f t="shared" si="14"/>
        <v>BAAA_Build Battery-Wind 2030_Firm Generation Capacity</v>
      </c>
      <c r="D208" t="s">
        <v>324</v>
      </c>
      <c r="E208" s="15" t="s">
        <v>92</v>
      </c>
      <c r="F208" s="15" t="s">
        <v>93</v>
      </c>
      <c r="G208" s="15" t="s">
        <v>100</v>
      </c>
      <c r="H208" s="15" t="s">
        <v>88</v>
      </c>
      <c r="I208" s="15" t="s">
        <v>95</v>
      </c>
      <c r="J208" s="16">
        <v>1</v>
      </c>
      <c r="K208" s="15" t="s">
        <v>96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</row>
    <row r="209" spans="1:31" ht="57.6" x14ac:dyDescent="0.3">
      <c r="A209" t="str">
        <f t="shared" si="12"/>
        <v>BAAA_Firm Generation Capacity</v>
      </c>
      <c r="B209" t="str">
        <f t="shared" si="13"/>
        <v>BAAA_Build Battery-Wind_Firm Generation Capacity</v>
      </c>
      <c r="C209" t="str">
        <f t="shared" si="14"/>
        <v>BAAA_Build Battery-Wind 2031_Firm Generation Capacity</v>
      </c>
      <c r="D209" t="s">
        <v>324</v>
      </c>
      <c r="E209" s="15" t="s">
        <v>92</v>
      </c>
      <c r="F209" s="15" t="s">
        <v>93</v>
      </c>
      <c r="G209" s="15" t="s">
        <v>101</v>
      </c>
      <c r="H209" s="15" t="s">
        <v>88</v>
      </c>
      <c r="I209" s="15" t="s">
        <v>95</v>
      </c>
      <c r="J209" s="16">
        <v>1</v>
      </c>
      <c r="K209" s="15" t="s">
        <v>96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</row>
    <row r="210" spans="1:31" ht="57.6" x14ac:dyDescent="0.3">
      <c r="A210" t="str">
        <f t="shared" si="12"/>
        <v>BAAA_Firm Generation Capacity</v>
      </c>
      <c r="B210" t="str">
        <f t="shared" si="13"/>
        <v>BAAA_Build Battery-Wind_Firm Generation Capacity</v>
      </c>
      <c r="C210" t="str">
        <f t="shared" si="14"/>
        <v>BAAA_Build Battery-Wind 2032_Firm Generation Capacity</v>
      </c>
      <c r="D210" t="s">
        <v>324</v>
      </c>
      <c r="E210" s="15" t="s">
        <v>92</v>
      </c>
      <c r="F210" s="15" t="s">
        <v>93</v>
      </c>
      <c r="G210" s="15" t="s">
        <v>102</v>
      </c>
      <c r="H210" s="15" t="s">
        <v>88</v>
      </c>
      <c r="I210" s="15" t="s">
        <v>95</v>
      </c>
      <c r="J210" s="16">
        <v>1</v>
      </c>
      <c r="K210" s="15" t="s">
        <v>96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</row>
    <row r="211" spans="1:31" ht="57.6" x14ac:dyDescent="0.3">
      <c r="A211" t="str">
        <f t="shared" si="12"/>
        <v>BAAA_Firm Generation Capacity</v>
      </c>
      <c r="B211" t="str">
        <f t="shared" si="13"/>
        <v>BAAA_Build Battery-Wind_Firm Generation Capacity</v>
      </c>
      <c r="C211" t="str">
        <f t="shared" si="14"/>
        <v>BAAA_Build Battery-Wind 2033_Firm Generation Capacity</v>
      </c>
      <c r="D211" t="s">
        <v>324</v>
      </c>
      <c r="E211" s="15" t="s">
        <v>92</v>
      </c>
      <c r="F211" s="15" t="s">
        <v>93</v>
      </c>
      <c r="G211" s="15" t="s">
        <v>103</v>
      </c>
      <c r="H211" s="15" t="s">
        <v>88</v>
      </c>
      <c r="I211" s="15" t="s">
        <v>95</v>
      </c>
      <c r="J211" s="16">
        <v>1</v>
      </c>
      <c r="K211" s="15" t="s">
        <v>96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</row>
    <row r="212" spans="1:31" ht="57.6" x14ac:dyDescent="0.3">
      <c r="A212" t="str">
        <f t="shared" si="12"/>
        <v>BAAA_Firm Generation Capacity</v>
      </c>
      <c r="B212" t="str">
        <f t="shared" si="13"/>
        <v>BAAA_Build Battery-Wind_Firm Generation Capacity</v>
      </c>
      <c r="C212" t="str">
        <f t="shared" si="14"/>
        <v>BAAA_Build Battery-Wind 2034_Firm Generation Capacity</v>
      </c>
      <c r="D212" t="s">
        <v>324</v>
      </c>
      <c r="E212" s="15" t="s">
        <v>92</v>
      </c>
      <c r="F212" s="15" t="s">
        <v>93</v>
      </c>
      <c r="G212" s="15" t="s">
        <v>104</v>
      </c>
      <c r="H212" s="15" t="s">
        <v>88</v>
      </c>
      <c r="I212" s="15" t="s">
        <v>95</v>
      </c>
      <c r="J212" s="16">
        <v>1</v>
      </c>
      <c r="K212" s="15" t="s">
        <v>96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</row>
    <row r="213" spans="1:31" ht="57.6" x14ac:dyDescent="0.3">
      <c r="A213" t="str">
        <f t="shared" si="12"/>
        <v>BAAA_Firm Generation Capacity</v>
      </c>
      <c r="B213" t="str">
        <f t="shared" si="13"/>
        <v>BAAA_Build Battery-Wind_Firm Generation Capacity</v>
      </c>
      <c r="C213" t="str">
        <f t="shared" si="14"/>
        <v>BAAA_Build Battery-Wind 2035_Firm Generation Capacity</v>
      </c>
      <c r="D213" t="s">
        <v>324</v>
      </c>
      <c r="E213" s="15" t="s">
        <v>92</v>
      </c>
      <c r="F213" s="15" t="s">
        <v>93</v>
      </c>
      <c r="G213" s="15" t="s">
        <v>105</v>
      </c>
      <c r="H213" s="15" t="s">
        <v>88</v>
      </c>
      <c r="I213" s="15" t="s">
        <v>95</v>
      </c>
      <c r="J213" s="16">
        <v>1</v>
      </c>
      <c r="K213" s="15" t="s">
        <v>96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</row>
    <row r="214" spans="1:31" ht="57.6" x14ac:dyDescent="0.3">
      <c r="A214" t="str">
        <f t="shared" si="12"/>
        <v>BAAA_Firm Generation Capacity</v>
      </c>
      <c r="B214" t="str">
        <f t="shared" si="13"/>
        <v>BAAA_Build Battery-Wind_Firm Generation Capacity</v>
      </c>
      <c r="C214" t="str">
        <f t="shared" si="14"/>
        <v>BAAA_Build Battery-Wind 2036_Firm Generation Capacity</v>
      </c>
      <c r="D214" t="s">
        <v>324</v>
      </c>
      <c r="E214" s="15" t="s">
        <v>92</v>
      </c>
      <c r="F214" s="15" t="s">
        <v>93</v>
      </c>
      <c r="G214" s="15" t="s">
        <v>106</v>
      </c>
      <c r="H214" s="15" t="s">
        <v>88</v>
      </c>
      <c r="I214" s="15" t="s">
        <v>95</v>
      </c>
      <c r="J214" s="16">
        <v>1</v>
      </c>
      <c r="K214" s="15" t="s">
        <v>96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</row>
    <row r="215" spans="1:31" ht="57.6" x14ac:dyDescent="0.3">
      <c r="A215" t="str">
        <f t="shared" si="12"/>
        <v>BAAA_Firm Generation Capacity</v>
      </c>
      <c r="B215" t="str">
        <f t="shared" si="13"/>
        <v>BAAA_Build Battery-Wind_Firm Generation Capacity</v>
      </c>
      <c r="C215" t="str">
        <f t="shared" si="14"/>
        <v>BAAA_Build Battery-Wind 2037_Firm Generation Capacity</v>
      </c>
      <c r="D215" t="s">
        <v>324</v>
      </c>
      <c r="E215" s="15" t="s">
        <v>92</v>
      </c>
      <c r="F215" s="15" t="s">
        <v>93</v>
      </c>
      <c r="G215" s="15" t="s">
        <v>107</v>
      </c>
      <c r="H215" s="15" t="s">
        <v>88</v>
      </c>
      <c r="I215" s="15" t="s">
        <v>95</v>
      </c>
      <c r="J215" s="16">
        <v>1</v>
      </c>
      <c r="K215" s="15" t="s">
        <v>96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</row>
    <row r="216" spans="1:31" ht="57.6" x14ac:dyDescent="0.3">
      <c r="A216" t="str">
        <f t="shared" si="12"/>
        <v>BAAA_Firm Generation Capacity</v>
      </c>
      <c r="B216" t="str">
        <f t="shared" si="13"/>
        <v>BAAA_Build Battery-Wind_Firm Generation Capacity</v>
      </c>
      <c r="C216" t="str">
        <f t="shared" si="14"/>
        <v>BAAA_Build Battery-Wind 2038_Firm Generation Capacity</v>
      </c>
      <c r="D216" t="s">
        <v>324</v>
      </c>
      <c r="E216" s="15" t="s">
        <v>92</v>
      </c>
      <c r="F216" s="15" t="s">
        <v>93</v>
      </c>
      <c r="G216" s="15" t="s">
        <v>108</v>
      </c>
      <c r="H216" s="15" t="s">
        <v>88</v>
      </c>
      <c r="I216" s="15" t="s">
        <v>95</v>
      </c>
      <c r="J216" s="16">
        <v>1</v>
      </c>
      <c r="K216" s="15" t="s">
        <v>96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</row>
    <row r="217" spans="1:31" ht="57.6" x14ac:dyDescent="0.3">
      <c r="A217" t="str">
        <f t="shared" si="12"/>
        <v>BAAA_Firm Generation Capacity</v>
      </c>
      <c r="B217" t="str">
        <f t="shared" si="13"/>
        <v>BAAA_Build Battery-Wind_Firm Generation Capacity</v>
      </c>
      <c r="C217" t="str">
        <f t="shared" si="14"/>
        <v>BAAA_Build Battery-Wind 2039_Firm Generation Capacity</v>
      </c>
      <c r="D217" t="s">
        <v>324</v>
      </c>
      <c r="E217" s="15" t="s">
        <v>92</v>
      </c>
      <c r="F217" s="15" t="s">
        <v>93</v>
      </c>
      <c r="G217" s="15" t="s">
        <v>109</v>
      </c>
      <c r="H217" s="15" t="s">
        <v>88</v>
      </c>
      <c r="I217" s="15" t="s">
        <v>95</v>
      </c>
      <c r="J217" s="16">
        <v>1</v>
      </c>
      <c r="K217" s="15" t="s">
        <v>96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</row>
    <row r="218" spans="1:31" ht="57.6" x14ac:dyDescent="0.3">
      <c r="A218" t="str">
        <f t="shared" si="12"/>
        <v>BAAA_Firm Generation Capacity</v>
      </c>
      <c r="B218" t="str">
        <f t="shared" si="13"/>
        <v>BAAA_Build Battery-Wind_Firm Generation Capacity</v>
      </c>
      <c r="C218" t="str">
        <f t="shared" si="14"/>
        <v>BAAA_Build Battery-Wind 2040_Firm Generation Capacity</v>
      </c>
      <c r="D218" t="s">
        <v>324</v>
      </c>
      <c r="E218" s="15" t="s">
        <v>92</v>
      </c>
      <c r="F218" s="15" t="s">
        <v>93</v>
      </c>
      <c r="G218" s="15" t="s">
        <v>110</v>
      </c>
      <c r="H218" s="15" t="s">
        <v>88</v>
      </c>
      <c r="I218" s="15" t="s">
        <v>95</v>
      </c>
      <c r="J218" s="16">
        <v>1</v>
      </c>
      <c r="K218" s="15" t="s">
        <v>96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</row>
    <row r="219" spans="1:31" ht="57.6" x14ac:dyDescent="0.3">
      <c r="A219" t="str">
        <f t="shared" si="12"/>
        <v>BAAA_Firm Generation Capacity</v>
      </c>
      <c r="B219" t="str">
        <f t="shared" si="13"/>
        <v>BAAA_Build Battery-Wind_Firm Generation Capacity</v>
      </c>
      <c r="C219" t="str">
        <f t="shared" si="14"/>
        <v>BAAA_Build Battery-Wind 2041_Firm Generation Capacity</v>
      </c>
      <c r="D219" t="s">
        <v>324</v>
      </c>
      <c r="E219" s="15" t="s">
        <v>92</v>
      </c>
      <c r="F219" s="15" t="s">
        <v>93</v>
      </c>
      <c r="G219" s="15" t="s">
        <v>111</v>
      </c>
      <c r="H219" s="15" t="s">
        <v>88</v>
      </c>
      <c r="I219" s="15" t="s">
        <v>95</v>
      </c>
      <c r="J219" s="16">
        <v>1</v>
      </c>
      <c r="K219" s="15" t="s">
        <v>96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</row>
    <row r="220" spans="1:31" ht="57.6" x14ac:dyDescent="0.3">
      <c r="A220" t="str">
        <f t="shared" si="12"/>
        <v>BAAA_Firm Generation Capacity</v>
      </c>
      <c r="B220" t="str">
        <f t="shared" si="13"/>
        <v>BAAA_Build Battery-Wind_Firm Generation Capacity</v>
      </c>
      <c r="C220" t="str">
        <f t="shared" si="14"/>
        <v>BAAA_Build Battery-Wind 2042_Firm Generation Capacity</v>
      </c>
      <c r="D220" t="s">
        <v>324</v>
      </c>
      <c r="E220" s="15" t="s">
        <v>92</v>
      </c>
      <c r="F220" s="15" t="s">
        <v>93</v>
      </c>
      <c r="G220" s="15" t="s">
        <v>112</v>
      </c>
      <c r="H220" s="15" t="s">
        <v>88</v>
      </c>
      <c r="I220" s="15" t="s">
        <v>95</v>
      </c>
      <c r="J220" s="16">
        <v>1</v>
      </c>
      <c r="K220" s="15" t="s">
        <v>96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</row>
    <row r="221" spans="1:31" ht="57.6" x14ac:dyDescent="0.3">
      <c r="A221" t="str">
        <f t="shared" si="12"/>
        <v>BAAA_Firm Generation Capacity</v>
      </c>
      <c r="B221" t="str">
        <f t="shared" si="13"/>
        <v>BAAA_Build Battery-Gen_Firm Generation Capacity</v>
      </c>
      <c r="C221" t="str">
        <f t="shared" si="14"/>
        <v>BAAA_Build Battery-Gen 2026_Firm Generation Capacity</v>
      </c>
      <c r="D221" t="s">
        <v>324</v>
      </c>
      <c r="E221" s="15" t="s">
        <v>92</v>
      </c>
      <c r="F221" s="15" t="s">
        <v>93</v>
      </c>
      <c r="G221" s="15" t="s">
        <v>113</v>
      </c>
      <c r="H221" s="15" t="s">
        <v>87</v>
      </c>
      <c r="I221" s="15" t="s">
        <v>95</v>
      </c>
      <c r="J221" s="16">
        <v>1</v>
      </c>
      <c r="K221" s="15" t="s">
        <v>96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</row>
    <row r="222" spans="1:31" ht="57.6" x14ac:dyDescent="0.3">
      <c r="A222" t="str">
        <f t="shared" si="12"/>
        <v>BAAA_Firm Generation Capacity</v>
      </c>
      <c r="B222" t="str">
        <f t="shared" si="13"/>
        <v>BAAA_Build Battery-Gen_Firm Generation Capacity</v>
      </c>
      <c r="C222" t="str">
        <f t="shared" si="14"/>
        <v>BAAA_Build Battery-Gen 2027_Firm Generation Capacity</v>
      </c>
      <c r="D222" t="s">
        <v>324</v>
      </c>
      <c r="E222" s="15" t="s">
        <v>92</v>
      </c>
      <c r="F222" s="15" t="s">
        <v>93</v>
      </c>
      <c r="G222" s="15" t="s">
        <v>114</v>
      </c>
      <c r="H222" s="15" t="s">
        <v>87</v>
      </c>
      <c r="I222" s="15" t="s">
        <v>95</v>
      </c>
      <c r="J222" s="16">
        <v>1</v>
      </c>
      <c r="K222" s="15" t="s">
        <v>96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</row>
    <row r="223" spans="1:31" ht="57.6" x14ac:dyDescent="0.3">
      <c r="A223" t="str">
        <f t="shared" si="12"/>
        <v>BAAA_Firm Generation Capacity</v>
      </c>
      <c r="B223" t="str">
        <f t="shared" si="13"/>
        <v>BAAA_Build Battery-Gen_Firm Generation Capacity</v>
      </c>
      <c r="C223" t="str">
        <f t="shared" si="14"/>
        <v>BAAA_Build Battery-Gen 2028_Firm Generation Capacity</v>
      </c>
      <c r="D223" t="s">
        <v>324</v>
      </c>
      <c r="E223" s="15" t="s">
        <v>92</v>
      </c>
      <c r="F223" s="15" t="s">
        <v>93</v>
      </c>
      <c r="G223" s="15" t="s">
        <v>115</v>
      </c>
      <c r="H223" s="15" t="s">
        <v>87</v>
      </c>
      <c r="I223" s="15" t="s">
        <v>95</v>
      </c>
      <c r="J223" s="16">
        <v>1</v>
      </c>
      <c r="K223" s="15" t="s">
        <v>96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</row>
    <row r="224" spans="1:31" ht="57.6" x14ac:dyDescent="0.3">
      <c r="A224" t="str">
        <f t="shared" si="12"/>
        <v>BAAA_Firm Generation Capacity</v>
      </c>
      <c r="B224" t="str">
        <f t="shared" si="13"/>
        <v>BAAA_Build Battery-Gen_Firm Generation Capacity</v>
      </c>
      <c r="C224" t="str">
        <f t="shared" si="14"/>
        <v>BAAA_Build Battery-Gen 2029_Firm Generation Capacity</v>
      </c>
      <c r="D224" t="s">
        <v>324</v>
      </c>
      <c r="E224" s="15" t="s">
        <v>92</v>
      </c>
      <c r="F224" s="15" t="s">
        <v>93</v>
      </c>
      <c r="G224" s="15" t="s">
        <v>116</v>
      </c>
      <c r="H224" s="15" t="s">
        <v>87</v>
      </c>
      <c r="I224" s="15" t="s">
        <v>95</v>
      </c>
      <c r="J224" s="16">
        <v>1</v>
      </c>
      <c r="K224" s="15" t="s">
        <v>96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</row>
    <row r="225" spans="1:31" ht="57.6" x14ac:dyDescent="0.3">
      <c r="A225" t="str">
        <f t="shared" si="12"/>
        <v>BAAA_Firm Generation Capacity</v>
      </c>
      <c r="B225" t="str">
        <f t="shared" si="13"/>
        <v>BAAA_Build Battery-Gen_Firm Generation Capacity</v>
      </c>
      <c r="C225" t="str">
        <f t="shared" si="14"/>
        <v>BAAA_Build Battery-Gen 2030_Firm Generation Capacity</v>
      </c>
      <c r="D225" t="s">
        <v>324</v>
      </c>
      <c r="E225" s="15" t="s">
        <v>92</v>
      </c>
      <c r="F225" s="15" t="s">
        <v>93</v>
      </c>
      <c r="G225" s="15" t="s">
        <v>117</v>
      </c>
      <c r="H225" s="15" t="s">
        <v>87</v>
      </c>
      <c r="I225" s="15" t="s">
        <v>95</v>
      </c>
      <c r="J225" s="16">
        <v>1</v>
      </c>
      <c r="K225" s="15" t="s">
        <v>96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</row>
    <row r="226" spans="1:31" ht="57.6" x14ac:dyDescent="0.3">
      <c r="A226" t="str">
        <f t="shared" si="12"/>
        <v>BAAA_Firm Generation Capacity</v>
      </c>
      <c r="B226" t="str">
        <f t="shared" si="13"/>
        <v>BAAA_Build Battery-Gen_Firm Generation Capacity</v>
      </c>
      <c r="C226" t="str">
        <f t="shared" si="14"/>
        <v>BAAA_Build Battery-Gen 2031_Firm Generation Capacity</v>
      </c>
      <c r="D226" t="s">
        <v>324</v>
      </c>
      <c r="E226" s="15" t="s">
        <v>92</v>
      </c>
      <c r="F226" s="15" t="s">
        <v>93</v>
      </c>
      <c r="G226" s="15" t="s">
        <v>118</v>
      </c>
      <c r="H226" s="15" t="s">
        <v>87</v>
      </c>
      <c r="I226" s="15" t="s">
        <v>95</v>
      </c>
      <c r="J226" s="16">
        <v>1</v>
      </c>
      <c r="K226" s="15" t="s">
        <v>96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</row>
    <row r="227" spans="1:31" ht="57.6" x14ac:dyDescent="0.3">
      <c r="A227" t="str">
        <f t="shared" si="12"/>
        <v>BAAA_Firm Generation Capacity</v>
      </c>
      <c r="B227" t="str">
        <f t="shared" si="13"/>
        <v>BAAA_Build Battery-Gen_Firm Generation Capacity</v>
      </c>
      <c r="C227" t="str">
        <f t="shared" si="14"/>
        <v>BAAA_Build Battery-Gen 2032_Firm Generation Capacity</v>
      </c>
      <c r="D227" t="s">
        <v>324</v>
      </c>
      <c r="E227" s="15" t="s">
        <v>92</v>
      </c>
      <c r="F227" s="15" t="s">
        <v>93</v>
      </c>
      <c r="G227" s="15" t="s">
        <v>119</v>
      </c>
      <c r="H227" s="15" t="s">
        <v>87</v>
      </c>
      <c r="I227" s="15" t="s">
        <v>95</v>
      </c>
      <c r="J227" s="16">
        <v>1</v>
      </c>
      <c r="K227" s="15" t="s">
        <v>96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</row>
    <row r="228" spans="1:31" ht="57.6" x14ac:dyDescent="0.3">
      <c r="A228" t="str">
        <f t="shared" si="12"/>
        <v>BAAA_Firm Generation Capacity</v>
      </c>
      <c r="B228" t="str">
        <f t="shared" si="13"/>
        <v>BAAA_Build Battery-Gen_Firm Generation Capacity</v>
      </c>
      <c r="C228" t="str">
        <f t="shared" si="14"/>
        <v>BAAA_Build Battery-Gen 2033_Firm Generation Capacity</v>
      </c>
      <c r="D228" t="s">
        <v>324</v>
      </c>
      <c r="E228" s="15" t="s">
        <v>92</v>
      </c>
      <c r="F228" s="15" t="s">
        <v>93</v>
      </c>
      <c r="G228" s="15" t="s">
        <v>120</v>
      </c>
      <c r="H228" s="15" t="s">
        <v>87</v>
      </c>
      <c r="I228" s="15" t="s">
        <v>95</v>
      </c>
      <c r="J228" s="16">
        <v>1</v>
      </c>
      <c r="K228" s="15" t="s">
        <v>96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</row>
    <row r="229" spans="1:31" ht="57.6" x14ac:dyDescent="0.3">
      <c r="A229" t="str">
        <f t="shared" si="12"/>
        <v>BAAA_Firm Generation Capacity</v>
      </c>
      <c r="B229" t="str">
        <f t="shared" si="13"/>
        <v>BAAA_Build Battery-Gen_Firm Generation Capacity</v>
      </c>
      <c r="C229" t="str">
        <f t="shared" si="14"/>
        <v>BAAA_Build Battery-Gen 2034_Firm Generation Capacity</v>
      </c>
      <c r="D229" t="s">
        <v>324</v>
      </c>
      <c r="E229" s="15" t="s">
        <v>92</v>
      </c>
      <c r="F229" s="15" t="s">
        <v>93</v>
      </c>
      <c r="G229" s="15" t="s">
        <v>121</v>
      </c>
      <c r="H229" s="15" t="s">
        <v>87</v>
      </c>
      <c r="I229" s="15" t="s">
        <v>95</v>
      </c>
      <c r="J229" s="16">
        <v>1</v>
      </c>
      <c r="K229" s="15" t="s">
        <v>96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</row>
    <row r="230" spans="1:31" ht="57.6" x14ac:dyDescent="0.3">
      <c r="A230" t="str">
        <f t="shared" si="12"/>
        <v>BAAA_Firm Generation Capacity</v>
      </c>
      <c r="B230" t="str">
        <f t="shared" si="13"/>
        <v>BAAA_Build Battery-Gen_Firm Generation Capacity</v>
      </c>
      <c r="C230" t="str">
        <f t="shared" si="14"/>
        <v>BAAA_Build Battery-Gen 2035_Firm Generation Capacity</v>
      </c>
      <c r="D230" t="s">
        <v>324</v>
      </c>
      <c r="E230" s="15" t="s">
        <v>92</v>
      </c>
      <c r="F230" s="15" t="s">
        <v>93</v>
      </c>
      <c r="G230" s="15" t="s">
        <v>122</v>
      </c>
      <c r="H230" s="15" t="s">
        <v>87</v>
      </c>
      <c r="I230" s="15" t="s">
        <v>95</v>
      </c>
      <c r="J230" s="16">
        <v>1</v>
      </c>
      <c r="K230" s="15" t="s">
        <v>96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</row>
    <row r="231" spans="1:31" ht="57.6" x14ac:dyDescent="0.3">
      <c r="A231" t="str">
        <f t="shared" si="12"/>
        <v>BAAA_Firm Generation Capacity</v>
      </c>
      <c r="B231" t="str">
        <f t="shared" si="13"/>
        <v>BAAA_Build Battery-Gen_Firm Generation Capacity</v>
      </c>
      <c r="C231" t="str">
        <f t="shared" si="14"/>
        <v>BAAA_Build Battery-Gen 2036_Firm Generation Capacity</v>
      </c>
      <c r="D231" t="s">
        <v>324</v>
      </c>
      <c r="E231" s="15" t="s">
        <v>92</v>
      </c>
      <c r="F231" s="15" t="s">
        <v>93</v>
      </c>
      <c r="G231" s="15" t="s">
        <v>123</v>
      </c>
      <c r="H231" s="15" t="s">
        <v>87</v>
      </c>
      <c r="I231" s="15" t="s">
        <v>95</v>
      </c>
      <c r="J231" s="16">
        <v>1</v>
      </c>
      <c r="K231" s="15" t="s">
        <v>96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</row>
    <row r="232" spans="1:31" ht="57.6" x14ac:dyDescent="0.3">
      <c r="A232" t="str">
        <f t="shared" si="12"/>
        <v>BAAA_Firm Generation Capacity</v>
      </c>
      <c r="B232" t="str">
        <f t="shared" si="13"/>
        <v>BAAA_Build Battery-Gen_Firm Generation Capacity</v>
      </c>
      <c r="C232" t="str">
        <f t="shared" si="14"/>
        <v>BAAA_Build Battery-Gen 2037_Firm Generation Capacity</v>
      </c>
      <c r="D232" t="s">
        <v>324</v>
      </c>
      <c r="E232" s="15" t="s">
        <v>92</v>
      </c>
      <c r="F232" s="15" t="s">
        <v>93</v>
      </c>
      <c r="G232" s="15" t="s">
        <v>124</v>
      </c>
      <c r="H232" s="15" t="s">
        <v>87</v>
      </c>
      <c r="I232" s="15" t="s">
        <v>95</v>
      </c>
      <c r="J232" s="16">
        <v>1</v>
      </c>
      <c r="K232" s="15" t="s">
        <v>96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</row>
    <row r="233" spans="1:31" ht="57.6" x14ac:dyDescent="0.3">
      <c r="A233" t="str">
        <f t="shared" si="12"/>
        <v>BAAA_Firm Generation Capacity</v>
      </c>
      <c r="B233" t="str">
        <f t="shared" si="13"/>
        <v>BAAA_Build Battery-Gen_Firm Generation Capacity</v>
      </c>
      <c r="C233" t="str">
        <f t="shared" si="14"/>
        <v>BAAA_Build Battery-Gen 2038_Firm Generation Capacity</v>
      </c>
      <c r="D233" t="s">
        <v>324</v>
      </c>
      <c r="E233" s="15" t="s">
        <v>92</v>
      </c>
      <c r="F233" s="15" t="s">
        <v>93</v>
      </c>
      <c r="G233" s="15" t="s">
        <v>125</v>
      </c>
      <c r="H233" s="15" t="s">
        <v>87</v>
      </c>
      <c r="I233" s="15" t="s">
        <v>95</v>
      </c>
      <c r="J233" s="16">
        <v>1</v>
      </c>
      <c r="K233" s="15" t="s">
        <v>96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</row>
    <row r="234" spans="1:31" ht="57.6" x14ac:dyDescent="0.3">
      <c r="A234" t="str">
        <f t="shared" si="12"/>
        <v>BAAA_Firm Generation Capacity</v>
      </c>
      <c r="B234" t="str">
        <f t="shared" si="13"/>
        <v>BAAA_Build Battery-Gen_Firm Generation Capacity</v>
      </c>
      <c r="C234" t="str">
        <f t="shared" si="14"/>
        <v>BAAA_Build Battery-Gen 2039_Firm Generation Capacity</v>
      </c>
      <c r="D234" t="s">
        <v>324</v>
      </c>
      <c r="E234" s="15" t="s">
        <v>92</v>
      </c>
      <c r="F234" s="15" t="s">
        <v>93</v>
      </c>
      <c r="G234" s="15" t="s">
        <v>126</v>
      </c>
      <c r="H234" s="15" t="s">
        <v>87</v>
      </c>
      <c r="I234" s="15" t="s">
        <v>95</v>
      </c>
      <c r="J234" s="16">
        <v>1</v>
      </c>
      <c r="K234" s="15" t="s">
        <v>96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</row>
    <row r="235" spans="1:31" ht="57.6" x14ac:dyDescent="0.3">
      <c r="A235" t="str">
        <f t="shared" si="12"/>
        <v>BAAA_Firm Generation Capacity</v>
      </c>
      <c r="B235" t="str">
        <f t="shared" si="13"/>
        <v>BAAA_Build Battery-Gen_Firm Generation Capacity</v>
      </c>
      <c r="C235" t="str">
        <f t="shared" si="14"/>
        <v>BAAA_Build Battery-Gen 2040_Firm Generation Capacity</v>
      </c>
      <c r="D235" t="s">
        <v>324</v>
      </c>
      <c r="E235" s="15" t="s">
        <v>92</v>
      </c>
      <c r="F235" s="15" t="s">
        <v>93</v>
      </c>
      <c r="G235" s="15" t="s">
        <v>127</v>
      </c>
      <c r="H235" s="15" t="s">
        <v>87</v>
      </c>
      <c r="I235" s="15" t="s">
        <v>95</v>
      </c>
      <c r="J235" s="16">
        <v>1</v>
      </c>
      <c r="K235" s="15" t="s">
        <v>96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</row>
    <row r="236" spans="1:31" ht="57.6" x14ac:dyDescent="0.3">
      <c r="A236" t="str">
        <f t="shared" si="12"/>
        <v>BAAA_Firm Generation Capacity</v>
      </c>
      <c r="B236" t="str">
        <f t="shared" si="13"/>
        <v>BAAA_Build Battery-Gen_Firm Generation Capacity</v>
      </c>
      <c r="C236" t="str">
        <f t="shared" si="14"/>
        <v>BAAA_Build Battery-Gen 2041_Firm Generation Capacity</v>
      </c>
      <c r="D236" t="s">
        <v>324</v>
      </c>
      <c r="E236" s="15" t="s">
        <v>92</v>
      </c>
      <c r="F236" s="15" t="s">
        <v>93</v>
      </c>
      <c r="G236" s="15" t="s">
        <v>128</v>
      </c>
      <c r="H236" s="15" t="s">
        <v>87</v>
      </c>
      <c r="I236" s="15" t="s">
        <v>95</v>
      </c>
      <c r="J236" s="16">
        <v>1</v>
      </c>
      <c r="K236" s="15" t="s">
        <v>96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</row>
    <row r="237" spans="1:31" ht="57.6" x14ac:dyDescent="0.3">
      <c r="A237" t="str">
        <f t="shared" si="12"/>
        <v>BAAA_Firm Generation Capacity</v>
      </c>
      <c r="B237" t="str">
        <f t="shared" si="13"/>
        <v>BAAA_Build Battery-Gen_Firm Generation Capacity</v>
      </c>
      <c r="C237" t="str">
        <f t="shared" si="14"/>
        <v>BAAA_Build Battery-Gen 2042_Firm Generation Capacity</v>
      </c>
      <c r="D237" t="s">
        <v>324</v>
      </c>
      <c r="E237" s="15" t="s">
        <v>92</v>
      </c>
      <c r="F237" s="15" t="s">
        <v>93</v>
      </c>
      <c r="G237" s="15" t="s">
        <v>129</v>
      </c>
      <c r="H237" s="15" t="s">
        <v>87</v>
      </c>
      <c r="I237" s="15" t="s">
        <v>95</v>
      </c>
      <c r="J237" s="16">
        <v>1</v>
      </c>
      <c r="K237" s="15" t="s">
        <v>96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</row>
    <row r="238" spans="1:31" ht="57.6" x14ac:dyDescent="0.3">
      <c r="A238" t="str">
        <f t="shared" si="12"/>
        <v>BAAA_Firm Generation Capacity</v>
      </c>
      <c r="B238" t="str">
        <f t="shared" si="13"/>
        <v>BAAA_Build Hy-Batt_Firm Generation Capacity</v>
      </c>
      <c r="C238" t="str">
        <f t="shared" si="14"/>
        <v>BAAA_Build Hy-Batt 2027_Firm Generation Capacity</v>
      </c>
      <c r="D238" t="s">
        <v>324</v>
      </c>
      <c r="E238" s="15" t="s">
        <v>92</v>
      </c>
      <c r="F238" s="15" t="s">
        <v>93</v>
      </c>
      <c r="G238" s="15" t="s">
        <v>130</v>
      </c>
      <c r="H238" s="15" t="s">
        <v>86</v>
      </c>
      <c r="I238" s="15" t="s">
        <v>95</v>
      </c>
      <c r="J238" s="16">
        <v>1</v>
      </c>
      <c r="K238" s="15" t="s">
        <v>96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</row>
    <row r="239" spans="1:31" ht="57.6" x14ac:dyDescent="0.3">
      <c r="A239" t="str">
        <f t="shared" si="12"/>
        <v>BAAA_Firm Generation Capacity</v>
      </c>
      <c r="B239" t="str">
        <f t="shared" si="13"/>
        <v>BAAA_Build Hy-Batt_Firm Generation Capacity</v>
      </c>
      <c r="C239" t="str">
        <f t="shared" si="14"/>
        <v>BAAA_Build Hy-Batt 2028_Firm Generation Capacity</v>
      </c>
      <c r="D239" t="s">
        <v>324</v>
      </c>
      <c r="E239" s="15" t="s">
        <v>92</v>
      </c>
      <c r="F239" s="15" t="s">
        <v>93</v>
      </c>
      <c r="G239" s="15" t="s">
        <v>131</v>
      </c>
      <c r="H239" s="15" t="s">
        <v>86</v>
      </c>
      <c r="I239" s="15" t="s">
        <v>95</v>
      </c>
      <c r="J239" s="16">
        <v>1</v>
      </c>
      <c r="K239" s="15" t="s">
        <v>96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</row>
    <row r="240" spans="1:31" ht="57.6" x14ac:dyDescent="0.3">
      <c r="A240" t="str">
        <f t="shared" si="12"/>
        <v>BAAA_Firm Generation Capacity</v>
      </c>
      <c r="B240" t="str">
        <f t="shared" si="13"/>
        <v>BAAA_Build Hy-Batt_Firm Generation Capacity</v>
      </c>
      <c r="C240" t="str">
        <f t="shared" si="14"/>
        <v>BAAA_Build Hy-Batt 2029_Firm Generation Capacity</v>
      </c>
      <c r="D240" t="s">
        <v>324</v>
      </c>
      <c r="E240" s="15" t="s">
        <v>92</v>
      </c>
      <c r="F240" s="15" t="s">
        <v>93</v>
      </c>
      <c r="G240" s="15" t="s">
        <v>132</v>
      </c>
      <c r="H240" s="15" t="s">
        <v>86</v>
      </c>
      <c r="I240" s="15" t="s">
        <v>95</v>
      </c>
      <c r="J240" s="16">
        <v>1</v>
      </c>
      <c r="K240" s="15" t="s">
        <v>96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</row>
    <row r="241" spans="1:31" ht="57.6" x14ac:dyDescent="0.3">
      <c r="A241" t="str">
        <f t="shared" si="12"/>
        <v>BAAA_Firm Generation Capacity</v>
      </c>
      <c r="B241" t="str">
        <f t="shared" si="13"/>
        <v>BAAA_Build Hy-Batt_Firm Generation Capacity</v>
      </c>
      <c r="C241" t="str">
        <f t="shared" si="14"/>
        <v>BAAA_Build Hy-Batt 2030_Firm Generation Capacity</v>
      </c>
      <c r="D241" t="s">
        <v>324</v>
      </c>
      <c r="E241" s="15" t="s">
        <v>92</v>
      </c>
      <c r="F241" s="15" t="s">
        <v>93</v>
      </c>
      <c r="G241" s="15" t="s">
        <v>133</v>
      </c>
      <c r="H241" s="15" t="s">
        <v>86</v>
      </c>
      <c r="I241" s="15" t="s">
        <v>95</v>
      </c>
      <c r="J241" s="16">
        <v>1</v>
      </c>
      <c r="K241" s="15" t="s">
        <v>96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</row>
    <row r="242" spans="1:31" ht="57.6" x14ac:dyDescent="0.3">
      <c r="A242" t="str">
        <f t="shared" si="12"/>
        <v>BAAA_Firm Generation Capacity</v>
      </c>
      <c r="B242" t="str">
        <f t="shared" si="13"/>
        <v>BAAA_Build Hy-Batt_Firm Generation Capacity</v>
      </c>
      <c r="C242" t="str">
        <f t="shared" si="14"/>
        <v>BAAA_Build Hy-Batt 2031_Firm Generation Capacity</v>
      </c>
      <c r="D242" t="s">
        <v>324</v>
      </c>
      <c r="E242" s="15" t="s">
        <v>92</v>
      </c>
      <c r="F242" s="15" t="s">
        <v>93</v>
      </c>
      <c r="G242" s="15" t="s">
        <v>134</v>
      </c>
      <c r="H242" s="15" t="s">
        <v>86</v>
      </c>
      <c r="I242" s="15" t="s">
        <v>95</v>
      </c>
      <c r="J242" s="16">
        <v>1</v>
      </c>
      <c r="K242" s="15" t="s">
        <v>96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</row>
    <row r="243" spans="1:31" ht="57.6" x14ac:dyDescent="0.3">
      <c r="A243" t="str">
        <f t="shared" si="12"/>
        <v>BAAA_Firm Generation Capacity</v>
      </c>
      <c r="B243" t="str">
        <f t="shared" si="13"/>
        <v>BAAA_Build Hy-Batt_Firm Generation Capacity</v>
      </c>
      <c r="C243" t="str">
        <f t="shared" si="14"/>
        <v>BAAA_Build Hy-Batt 2032_Firm Generation Capacity</v>
      </c>
      <c r="D243" t="s">
        <v>324</v>
      </c>
      <c r="E243" s="15" t="s">
        <v>92</v>
      </c>
      <c r="F243" s="15" t="s">
        <v>93</v>
      </c>
      <c r="G243" s="15" t="s">
        <v>135</v>
      </c>
      <c r="H243" s="15" t="s">
        <v>86</v>
      </c>
      <c r="I243" s="15" t="s">
        <v>95</v>
      </c>
      <c r="J243" s="16">
        <v>1</v>
      </c>
      <c r="K243" s="15" t="s">
        <v>96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</row>
    <row r="244" spans="1:31" ht="57.6" x14ac:dyDescent="0.3">
      <c r="A244" t="str">
        <f t="shared" si="12"/>
        <v>BAAA_Firm Generation Capacity</v>
      </c>
      <c r="B244" t="str">
        <f t="shared" si="13"/>
        <v>BAAA_Build Hy-Batt_Firm Generation Capacity</v>
      </c>
      <c r="C244" t="str">
        <f t="shared" si="14"/>
        <v>BAAA_Build Hy-Batt 2033_Firm Generation Capacity</v>
      </c>
      <c r="D244" t="s">
        <v>324</v>
      </c>
      <c r="E244" s="15" t="s">
        <v>92</v>
      </c>
      <c r="F244" s="15" t="s">
        <v>93</v>
      </c>
      <c r="G244" s="15" t="s">
        <v>136</v>
      </c>
      <c r="H244" s="15" t="s">
        <v>86</v>
      </c>
      <c r="I244" s="15" t="s">
        <v>95</v>
      </c>
      <c r="J244" s="16">
        <v>1</v>
      </c>
      <c r="K244" s="15" t="s">
        <v>96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</row>
    <row r="245" spans="1:31" ht="57.6" x14ac:dyDescent="0.3">
      <c r="A245" t="str">
        <f t="shared" si="12"/>
        <v>BAAA_Firm Generation Capacity</v>
      </c>
      <c r="B245" t="str">
        <f t="shared" si="13"/>
        <v>BAAA_Build Hy-Batt_Firm Generation Capacity</v>
      </c>
      <c r="C245" t="str">
        <f t="shared" si="14"/>
        <v>BAAA_Build Hy-Batt 2034_Firm Generation Capacity</v>
      </c>
      <c r="D245" t="s">
        <v>324</v>
      </c>
      <c r="E245" s="15" t="s">
        <v>92</v>
      </c>
      <c r="F245" s="15" t="s">
        <v>93</v>
      </c>
      <c r="G245" s="15" t="s">
        <v>137</v>
      </c>
      <c r="H245" s="15" t="s">
        <v>86</v>
      </c>
      <c r="I245" s="15" t="s">
        <v>95</v>
      </c>
      <c r="J245" s="16">
        <v>1</v>
      </c>
      <c r="K245" s="15" t="s">
        <v>96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</row>
    <row r="246" spans="1:31" ht="57.6" x14ac:dyDescent="0.3">
      <c r="A246" t="str">
        <f t="shared" si="12"/>
        <v>BAAA_Firm Generation Capacity</v>
      </c>
      <c r="B246" t="str">
        <f t="shared" si="13"/>
        <v>BAAA_Build Hy-Batt_Firm Generation Capacity</v>
      </c>
      <c r="C246" t="str">
        <f t="shared" si="14"/>
        <v>BAAA_Build Hy-Batt 2035_Firm Generation Capacity</v>
      </c>
      <c r="D246" t="s">
        <v>324</v>
      </c>
      <c r="E246" s="15" t="s">
        <v>92</v>
      </c>
      <c r="F246" s="15" t="s">
        <v>93</v>
      </c>
      <c r="G246" s="15" t="s">
        <v>138</v>
      </c>
      <c r="H246" s="15" t="s">
        <v>86</v>
      </c>
      <c r="I246" s="15" t="s">
        <v>95</v>
      </c>
      <c r="J246" s="16">
        <v>1</v>
      </c>
      <c r="K246" s="15" t="s">
        <v>96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</row>
    <row r="247" spans="1:31" ht="57.6" x14ac:dyDescent="0.3">
      <c r="A247" t="str">
        <f t="shared" si="12"/>
        <v>BAAA_Firm Generation Capacity</v>
      </c>
      <c r="B247" t="str">
        <f t="shared" si="13"/>
        <v>BAAA_Build Hy-Batt_Firm Generation Capacity</v>
      </c>
      <c r="C247" t="str">
        <f t="shared" si="14"/>
        <v>BAAA_Build Hy-Batt 2036_Firm Generation Capacity</v>
      </c>
      <c r="D247" t="s">
        <v>324</v>
      </c>
      <c r="E247" s="15" t="s">
        <v>92</v>
      </c>
      <c r="F247" s="15" t="s">
        <v>93</v>
      </c>
      <c r="G247" s="15" t="s">
        <v>139</v>
      </c>
      <c r="H247" s="15" t="s">
        <v>86</v>
      </c>
      <c r="I247" s="15" t="s">
        <v>95</v>
      </c>
      <c r="J247" s="16">
        <v>1</v>
      </c>
      <c r="K247" s="15" t="s">
        <v>96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</row>
    <row r="248" spans="1:31" ht="57.6" x14ac:dyDescent="0.3">
      <c r="A248" t="str">
        <f t="shared" si="12"/>
        <v>BAAA_Firm Generation Capacity</v>
      </c>
      <c r="B248" t="str">
        <f t="shared" si="13"/>
        <v>BAAA_Build Hy-Batt_Firm Generation Capacity</v>
      </c>
      <c r="C248" t="str">
        <f t="shared" si="14"/>
        <v>BAAA_Build Hy-Batt 2037_Firm Generation Capacity</v>
      </c>
      <c r="D248" t="s">
        <v>324</v>
      </c>
      <c r="E248" s="15" t="s">
        <v>92</v>
      </c>
      <c r="F248" s="15" t="s">
        <v>93</v>
      </c>
      <c r="G248" s="15" t="s">
        <v>140</v>
      </c>
      <c r="H248" s="15" t="s">
        <v>86</v>
      </c>
      <c r="I248" s="15" t="s">
        <v>95</v>
      </c>
      <c r="J248" s="16">
        <v>1</v>
      </c>
      <c r="K248" s="15" t="s">
        <v>96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</row>
    <row r="249" spans="1:31" ht="57.6" x14ac:dyDescent="0.3">
      <c r="A249" t="str">
        <f t="shared" si="12"/>
        <v>BAAA_Firm Generation Capacity</v>
      </c>
      <c r="B249" t="str">
        <f t="shared" si="13"/>
        <v>BAAA_Build Hy-Batt_Firm Generation Capacity</v>
      </c>
      <c r="C249" t="str">
        <f t="shared" si="14"/>
        <v>BAAA_Build Hy-Batt 2038_Firm Generation Capacity</v>
      </c>
      <c r="D249" t="s">
        <v>324</v>
      </c>
      <c r="E249" s="15" t="s">
        <v>92</v>
      </c>
      <c r="F249" s="15" t="s">
        <v>93</v>
      </c>
      <c r="G249" s="15" t="s">
        <v>141</v>
      </c>
      <c r="H249" s="15" t="s">
        <v>86</v>
      </c>
      <c r="I249" s="15" t="s">
        <v>95</v>
      </c>
      <c r="J249" s="16">
        <v>1</v>
      </c>
      <c r="K249" s="15" t="s">
        <v>96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</row>
    <row r="250" spans="1:31" ht="57.6" x14ac:dyDescent="0.3">
      <c r="A250" t="str">
        <f t="shared" si="12"/>
        <v>BAAA_Firm Generation Capacity</v>
      </c>
      <c r="B250" t="str">
        <f t="shared" si="13"/>
        <v>BAAA_Build Hy-Batt_Firm Generation Capacity</v>
      </c>
      <c r="C250" t="str">
        <f t="shared" si="14"/>
        <v>BAAA_Build Hy-Batt 2039_Firm Generation Capacity</v>
      </c>
      <c r="D250" t="s">
        <v>324</v>
      </c>
      <c r="E250" s="15" t="s">
        <v>92</v>
      </c>
      <c r="F250" s="15" t="s">
        <v>93</v>
      </c>
      <c r="G250" s="15" t="s">
        <v>142</v>
      </c>
      <c r="H250" s="15" t="s">
        <v>86</v>
      </c>
      <c r="I250" s="15" t="s">
        <v>95</v>
      </c>
      <c r="J250" s="16">
        <v>1</v>
      </c>
      <c r="K250" s="15" t="s">
        <v>96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</row>
    <row r="251" spans="1:31" ht="57.6" x14ac:dyDescent="0.3">
      <c r="A251" t="str">
        <f t="shared" si="12"/>
        <v>BAAA_Firm Generation Capacity</v>
      </c>
      <c r="B251" t="str">
        <f t="shared" si="13"/>
        <v>BAAA_Build Hy-Batt_Firm Generation Capacity</v>
      </c>
      <c r="C251" t="str">
        <f t="shared" si="14"/>
        <v>BAAA_Build Hy-Batt 2040_Firm Generation Capacity</v>
      </c>
      <c r="D251" t="s">
        <v>324</v>
      </c>
      <c r="E251" s="15" t="s">
        <v>92</v>
      </c>
      <c r="F251" s="15" t="s">
        <v>93</v>
      </c>
      <c r="G251" s="15" t="s">
        <v>143</v>
      </c>
      <c r="H251" s="15" t="s">
        <v>86</v>
      </c>
      <c r="I251" s="15" t="s">
        <v>95</v>
      </c>
      <c r="J251" s="16">
        <v>1</v>
      </c>
      <c r="K251" s="15" t="s">
        <v>96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</row>
    <row r="252" spans="1:31" ht="57.6" x14ac:dyDescent="0.3">
      <c r="A252" t="str">
        <f t="shared" si="12"/>
        <v>BAAA_Firm Generation Capacity</v>
      </c>
      <c r="B252" t="str">
        <f t="shared" si="13"/>
        <v>BAAA_Build Hy-Batt_Firm Generation Capacity</v>
      </c>
      <c r="C252" t="str">
        <f t="shared" si="14"/>
        <v>BAAA_Build Hy-Batt 2041_Firm Generation Capacity</v>
      </c>
      <c r="D252" t="s">
        <v>324</v>
      </c>
      <c r="E252" s="15" t="s">
        <v>92</v>
      </c>
      <c r="F252" s="15" t="s">
        <v>93</v>
      </c>
      <c r="G252" s="15" t="s">
        <v>144</v>
      </c>
      <c r="H252" s="15" t="s">
        <v>86</v>
      </c>
      <c r="I252" s="15" t="s">
        <v>95</v>
      </c>
      <c r="J252" s="16">
        <v>1</v>
      </c>
      <c r="K252" s="15" t="s">
        <v>96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</row>
    <row r="253" spans="1:31" ht="57.6" x14ac:dyDescent="0.3">
      <c r="A253" t="str">
        <f t="shared" si="12"/>
        <v>BAAA_Firm Generation Capacity</v>
      </c>
      <c r="B253" t="str">
        <f t="shared" si="13"/>
        <v>BAAA_Build Hy-Batt_Firm Generation Capacity</v>
      </c>
      <c r="C253" t="str">
        <f t="shared" si="14"/>
        <v>BAAA_Build Hy-Batt 2042_Firm Generation Capacity</v>
      </c>
      <c r="D253" t="s">
        <v>324</v>
      </c>
      <c r="E253" s="15" t="s">
        <v>92</v>
      </c>
      <c r="F253" s="15" t="s">
        <v>93</v>
      </c>
      <c r="G253" s="15" t="s">
        <v>145</v>
      </c>
      <c r="H253" s="15" t="s">
        <v>86</v>
      </c>
      <c r="I253" s="15" t="s">
        <v>95</v>
      </c>
      <c r="J253" s="16">
        <v>1</v>
      </c>
      <c r="K253" s="15" t="s">
        <v>96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</row>
    <row r="254" spans="1:31" ht="28.8" x14ac:dyDescent="0.3">
      <c r="A254" t="str">
        <f t="shared" si="12"/>
        <v>BAAA_Firm Capacity</v>
      </c>
      <c r="B254" t="str">
        <f t="shared" si="13"/>
        <v>BAAA_Nuclear_Firm Capacity</v>
      </c>
      <c r="C254" t="str">
        <f t="shared" si="14"/>
        <v>BAAA_J WCK_Firm Capacity</v>
      </c>
      <c r="D254" t="s">
        <v>324</v>
      </c>
      <c r="E254" s="15" t="s">
        <v>92</v>
      </c>
      <c r="F254" s="15" t="s">
        <v>146</v>
      </c>
      <c r="G254" s="15" t="s">
        <v>45</v>
      </c>
      <c r="H254" s="15" t="s">
        <v>147</v>
      </c>
      <c r="I254" s="15" t="s">
        <v>148</v>
      </c>
      <c r="J254" s="16">
        <v>1</v>
      </c>
      <c r="K254" s="15" t="s">
        <v>96</v>
      </c>
      <c r="L254" s="17">
        <v>552.6</v>
      </c>
      <c r="M254" s="17">
        <v>552.6</v>
      </c>
      <c r="N254" s="17">
        <v>552.6</v>
      </c>
      <c r="O254" s="17">
        <v>552.6</v>
      </c>
      <c r="P254" s="17">
        <v>552.6</v>
      </c>
      <c r="Q254" s="17">
        <v>552.6</v>
      </c>
      <c r="R254" s="17">
        <v>552.6</v>
      </c>
      <c r="S254" s="17">
        <v>552.6</v>
      </c>
      <c r="T254" s="17">
        <v>552.6</v>
      </c>
      <c r="U254" s="17">
        <v>552.6</v>
      </c>
      <c r="V254" s="17">
        <v>552.6</v>
      </c>
      <c r="W254" s="17">
        <v>552.6</v>
      </c>
      <c r="X254" s="17">
        <v>552.6</v>
      </c>
      <c r="Y254" s="17">
        <v>552.6</v>
      </c>
      <c r="Z254" s="17">
        <v>552.6</v>
      </c>
      <c r="AA254" s="17">
        <v>552.6</v>
      </c>
      <c r="AB254" s="17">
        <v>552.6</v>
      </c>
      <c r="AC254" s="17">
        <v>552.6</v>
      </c>
      <c r="AD254" s="17">
        <v>552.6</v>
      </c>
      <c r="AE254" s="17">
        <v>552.6</v>
      </c>
    </row>
    <row r="255" spans="1:31" ht="28.8" x14ac:dyDescent="0.3">
      <c r="A255" t="str">
        <f t="shared" si="12"/>
        <v>BAAA_Firm Capacity</v>
      </c>
      <c r="B255" t="str">
        <f t="shared" si="13"/>
        <v>BAAA_Coal_Firm Capacity</v>
      </c>
      <c r="C255" t="str">
        <f t="shared" si="14"/>
        <v>BAAA_J IATAN1_Firm Capacity</v>
      </c>
      <c r="D255" t="s">
        <v>324</v>
      </c>
      <c r="E255" s="15" t="s">
        <v>92</v>
      </c>
      <c r="F255" s="15" t="s">
        <v>146</v>
      </c>
      <c r="G255" s="15" t="s">
        <v>46</v>
      </c>
      <c r="H255" s="15" t="s">
        <v>149</v>
      </c>
      <c r="I255" s="15" t="s">
        <v>148</v>
      </c>
      <c r="J255" s="16">
        <v>1</v>
      </c>
      <c r="K255" s="15" t="s">
        <v>96</v>
      </c>
      <c r="L255" s="17">
        <v>491.8</v>
      </c>
      <c r="M255" s="17">
        <v>491.8</v>
      </c>
      <c r="N255" s="17">
        <v>491.8</v>
      </c>
      <c r="O255" s="17">
        <v>491.8</v>
      </c>
      <c r="P255" s="17">
        <v>491.8</v>
      </c>
      <c r="Q255" s="17">
        <v>491.8</v>
      </c>
      <c r="R255" s="17">
        <v>491.8</v>
      </c>
      <c r="S255" s="17">
        <v>491.8</v>
      </c>
      <c r="T255" s="17">
        <v>491.8</v>
      </c>
      <c r="U255" s="17">
        <v>491.8</v>
      </c>
      <c r="V255" s="17">
        <v>491.8</v>
      </c>
      <c r="W255" s="17">
        <v>491.8</v>
      </c>
      <c r="X255" s="17">
        <v>491.8</v>
      </c>
      <c r="Y255" s="17">
        <v>491.8</v>
      </c>
      <c r="Z255" s="17">
        <v>491.8</v>
      </c>
      <c r="AA255" s="17">
        <v>491.8</v>
      </c>
      <c r="AB255" s="17">
        <v>491.8</v>
      </c>
      <c r="AC255" s="17">
        <v>0</v>
      </c>
      <c r="AD255" s="17">
        <v>0</v>
      </c>
      <c r="AE255" s="17">
        <v>0</v>
      </c>
    </row>
    <row r="256" spans="1:31" ht="28.8" x14ac:dyDescent="0.3">
      <c r="A256" t="str">
        <f t="shared" si="12"/>
        <v>BAAA_Firm Capacity</v>
      </c>
      <c r="B256" t="str">
        <f t="shared" si="13"/>
        <v>BAAA_Coal_Firm Capacity</v>
      </c>
      <c r="C256" t="str">
        <f t="shared" si="14"/>
        <v>BAAA_J IATAN2_Firm Capacity</v>
      </c>
      <c r="D256" t="s">
        <v>324</v>
      </c>
      <c r="E256" s="15" t="s">
        <v>92</v>
      </c>
      <c r="F256" s="15" t="s">
        <v>146</v>
      </c>
      <c r="G256" s="15" t="s">
        <v>47</v>
      </c>
      <c r="H256" s="15" t="s">
        <v>149</v>
      </c>
      <c r="I256" s="15" t="s">
        <v>148</v>
      </c>
      <c r="J256" s="16">
        <v>1</v>
      </c>
      <c r="K256" s="15" t="s">
        <v>96</v>
      </c>
      <c r="L256" s="17">
        <v>490.80340999999999</v>
      </c>
      <c r="M256" s="17">
        <v>490.80340999999999</v>
      </c>
      <c r="N256" s="17">
        <v>490.80340999999999</v>
      </c>
      <c r="O256" s="17">
        <v>490.80340999999999</v>
      </c>
      <c r="P256" s="17">
        <v>490.80340999999999</v>
      </c>
      <c r="Q256" s="17">
        <v>490.80340999999999</v>
      </c>
      <c r="R256" s="17">
        <v>490.80340999999999</v>
      </c>
      <c r="S256" s="17">
        <v>490.80340999999999</v>
      </c>
      <c r="T256" s="17">
        <v>490.80340999999999</v>
      </c>
      <c r="U256" s="17">
        <v>490.80340999999999</v>
      </c>
      <c r="V256" s="17">
        <v>490.80340999999999</v>
      </c>
      <c r="W256" s="17">
        <v>490.80340999999999</v>
      </c>
      <c r="X256" s="17">
        <v>490.80340999999999</v>
      </c>
      <c r="Y256" s="17">
        <v>490.80340999999999</v>
      </c>
      <c r="Z256" s="17">
        <v>490.80340999999999</v>
      </c>
      <c r="AA256" s="17">
        <v>490.80340999999999</v>
      </c>
      <c r="AB256" s="17">
        <v>490.80340999999999</v>
      </c>
      <c r="AC256" s="17">
        <v>490.80340999999999</v>
      </c>
      <c r="AD256" s="17">
        <v>490.80340999999999</v>
      </c>
      <c r="AE256" s="17">
        <v>490.80340999999999</v>
      </c>
    </row>
    <row r="257" spans="1:31" ht="28.8" x14ac:dyDescent="0.3">
      <c r="A257" t="str">
        <f t="shared" si="12"/>
        <v>BAAA_Firm Capacity</v>
      </c>
      <c r="B257" t="str">
        <f t="shared" si="13"/>
        <v>BAAA_Coal_Firm Capacity</v>
      </c>
      <c r="C257" t="str">
        <f t="shared" si="14"/>
        <v>BAAA_J LAC1_Firm Capacity</v>
      </c>
      <c r="D257" t="s">
        <v>324</v>
      </c>
      <c r="E257" s="15" t="s">
        <v>92</v>
      </c>
      <c r="F257" s="15" t="s">
        <v>146</v>
      </c>
      <c r="G257" s="15" t="s">
        <v>49</v>
      </c>
      <c r="H257" s="15" t="s">
        <v>149</v>
      </c>
      <c r="I257" s="15" t="s">
        <v>148</v>
      </c>
      <c r="J257" s="16">
        <v>1</v>
      </c>
      <c r="K257" s="15" t="s">
        <v>96</v>
      </c>
      <c r="L257" s="17">
        <v>379</v>
      </c>
      <c r="M257" s="17">
        <v>379</v>
      </c>
      <c r="N257" s="17">
        <v>379</v>
      </c>
      <c r="O257" s="17">
        <v>379</v>
      </c>
      <c r="P257" s="17">
        <v>379</v>
      </c>
      <c r="Q257" s="17">
        <v>379</v>
      </c>
      <c r="R257" s="17">
        <v>379</v>
      </c>
      <c r="S257" s="17">
        <v>379</v>
      </c>
      <c r="T257" s="17">
        <v>379</v>
      </c>
      <c r="U257" s="17">
        <v>379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</row>
    <row r="258" spans="1:31" ht="28.8" x14ac:dyDescent="0.3">
      <c r="A258" t="str">
        <f t="shared" si="12"/>
        <v>BAAA_Firm Capacity</v>
      </c>
      <c r="B258" t="str">
        <f t="shared" si="13"/>
        <v>BAAA_Coal_Firm Capacity</v>
      </c>
      <c r="C258" t="str">
        <f t="shared" si="14"/>
        <v>BAAA_J LAC2_Firm Capacity</v>
      </c>
      <c r="D258" t="s">
        <v>324</v>
      </c>
      <c r="E258" s="15" t="s">
        <v>92</v>
      </c>
      <c r="F258" s="15" t="s">
        <v>146</v>
      </c>
      <c r="G258" s="15" t="s">
        <v>50</v>
      </c>
      <c r="H258" s="15" t="s">
        <v>149</v>
      </c>
      <c r="I258" s="15" t="s">
        <v>148</v>
      </c>
      <c r="J258" s="16">
        <v>1</v>
      </c>
      <c r="K258" s="15" t="s">
        <v>96</v>
      </c>
      <c r="L258" s="17">
        <v>334</v>
      </c>
      <c r="M258" s="17">
        <v>334</v>
      </c>
      <c r="N258" s="17">
        <v>334</v>
      </c>
      <c r="O258" s="17">
        <v>334</v>
      </c>
      <c r="P258" s="17">
        <v>334</v>
      </c>
      <c r="Q258" s="17">
        <v>334</v>
      </c>
      <c r="R258" s="17">
        <v>334</v>
      </c>
      <c r="S258" s="17">
        <v>334</v>
      </c>
      <c r="T258" s="17">
        <v>334</v>
      </c>
      <c r="U258" s="17">
        <v>334</v>
      </c>
      <c r="V258" s="17">
        <v>334</v>
      </c>
      <c r="W258" s="17">
        <v>334</v>
      </c>
      <c r="X258" s="17">
        <v>334</v>
      </c>
      <c r="Y258" s="17">
        <v>334</v>
      </c>
      <c r="Z258" s="17">
        <v>334</v>
      </c>
      <c r="AA258" s="17">
        <v>334</v>
      </c>
      <c r="AB258" s="17">
        <v>334</v>
      </c>
      <c r="AC258" s="17">
        <v>0</v>
      </c>
      <c r="AD258" s="17">
        <v>0</v>
      </c>
      <c r="AE258" s="17">
        <v>0</v>
      </c>
    </row>
    <row r="259" spans="1:31" ht="43.2" x14ac:dyDescent="0.3">
      <c r="A259" t="str">
        <f t="shared" si="12"/>
        <v>BAAA_Firm Capacity</v>
      </c>
      <c r="B259" t="str">
        <f t="shared" si="13"/>
        <v>BAAA_Coal_Firm Capacity</v>
      </c>
      <c r="C259" t="str">
        <f t="shared" si="14"/>
        <v>BAAA_K HAWTHORN5_Firm Capacity</v>
      </c>
      <c r="D259" t="s">
        <v>324</v>
      </c>
      <c r="E259" s="15" t="s">
        <v>92</v>
      </c>
      <c r="F259" s="15" t="s">
        <v>146</v>
      </c>
      <c r="G259" s="15" t="s">
        <v>48</v>
      </c>
      <c r="H259" s="15" t="s">
        <v>149</v>
      </c>
      <c r="I259" s="15" t="s">
        <v>148</v>
      </c>
      <c r="J259" s="16">
        <v>1</v>
      </c>
      <c r="K259" s="15" t="s">
        <v>96</v>
      </c>
      <c r="L259" s="17">
        <v>561.6</v>
      </c>
      <c r="M259" s="17">
        <v>561.6</v>
      </c>
      <c r="N259" s="17">
        <v>561.6</v>
      </c>
      <c r="O259" s="17">
        <v>561.6</v>
      </c>
      <c r="P259" s="17">
        <v>561.6</v>
      </c>
      <c r="Q259" s="17">
        <v>561.6</v>
      </c>
      <c r="R259" s="17">
        <v>561.6</v>
      </c>
      <c r="S259" s="17">
        <v>561.6</v>
      </c>
      <c r="T259" s="17">
        <v>561.6</v>
      </c>
      <c r="U259" s="17">
        <v>561.6</v>
      </c>
      <c r="V259" s="17">
        <v>561.6</v>
      </c>
      <c r="W259" s="17">
        <v>561.6</v>
      </c>
      <c r="X259" s="17">
        <v>561.6</v>
      </c>
      <c r="Y259" s="17">
        <v>561.6</v>
      </c>
      <c r="Z259" s="17">
        <v>561.6</v>
      </c>
      <c r="AA259" s="17">
        <v>561.6</v>
      </c>
      <c r="AB259" s="17">
        <v>561.6</v>
      </c>
      <c r="AC259" s="17">
        <v>561.6</v>
      </c>
      <c r="AD259" s="17">
        <v>561.6</v>
      </c>
      <c r="AE259" s="17">
        <v>561.6</v>
      </c>
    </row>
    <row r="260" spans="1:31" ht="43.2" x14ac:dyDescent="0.3">
      <c r="A260" t="str">
        <f t="shared" si="12"/>
        <v>BAAA_Firm Capacity</v>
      </c>
      <c r="B260" t="str">
        <f t="shared" si="13"/>
        <v>BAAA_Gas_Firm Capacity</v>
      </c>
      <c r="C260" t="str">
        <f t="shared" si="14"/>
        <v>BAAA_K HAWTHORN69_Firm Capacity</v>
      </c>
      <c r="D260" t="s">
        <v>324</v>
      </c>
      <c r="E260" s="15" t="s">
        <v>92</v>
      </c>
      <c r="F260" s="15" t="s">
        <v>146</v>
      </c>
      <c r="G260" s="15" t="s">
        <v>51</v>
      </c>
      <c r="H260" s="15" t="s">
        <v>150</v>
      </c>
      <c r="I260" s="15" t="s">
        <v>148</v>
      </c>
      <c r="J260" s="16">
        <v>1</v>
      </c>
      <c r="K260" s="15" t="s">
        <v>96</v>
      </c>
      <c r="L260" s="17">
        <v>234.7</v>
      </c>
      <c r="M260" s="17">
        <v>234.7</v>
      </c>
      <c r="N260" s="17">
        <v>234.7</v>
      </c>
      <c r="O260" s="17">
        <v>234.7</v>
      </c>
      <c r="P260" s="17">
        <v>234.7</v>
      </c>
      <c r="Q260" s="17">
        <v>234.7</v>
      </c>
      <c r="R260" s="17">
        <v>234.7</v>
      </c>
      <c r="S260" s="17">
        <v>234.7</v>
      </c>
      <c r="T260" s="17">
        <v>234.7</v>
      </c>
      <c r="U260" s="17">
        <v>234.7</v>
      </c>
      <c r="V260" s="17">
        <v>234.7</v>
      </c>
      <c r="W260" s="17">
        <v>234.7</v>
      </c>
      <c r="X260" s="17">
        <v>234.7</v>
      </c>
      <c r="Y260" s="17">
        <v>234.7</v>
      </c>
      <c r="Z260" s="17">
        <v>234.7</v>
      </c>
      <c r="AA260" s="17">
        <v>234.7</v>
      </c>
      <c r="AB260" s="17">
        <v>234.7</v>
      </c>
      <c r="AC260" s="17">
        <v>234.7</v>
      </c>
      <c r="AD260" s="17">
        <v>234.7</v>
      </c>
      <c r="AE260" s="17">
        <v>234.7</v>
      </c>
    </row>
    <row r="261" spans="1:31" ht="43.2" x14ac:dyDescent="0.3">
      <c r="A261" t="str">
        <f t="shared" si="12"/>
        <v>BAAA_Firm Capacity</v>
      </c>
      <c r="B261" t="str">
        <f t="shared" si="13"/>
        <v>BAAA_Gas_Firm Capacity</v>
      </c>
      <c r="C261" t="str">
        <f t="shared" si="14"/>
        <v>BAAA_K HAWTHORN7_Firm Capacity</v>
      </c>
      <c r="D261" t="s">
        <v>324</v>
      </c>
      <c r="E261" s="15" t="s">
        <v>92</v>
      </c>
      <c r="F261" s="15" t="s">
        <v>146</v>
      </c>
      <c r="G261" s="15" t="s">
        <v>52</v>
      </c>
      <c r="H261" s="15" t="s">
        <v>150</v>
      </c>
      <c r="I261" s="15" t="s">
        <v>148</v>
      </c>
      <c r="J261" s="16">
        <v>1</v>
      </c>
      <c r="K261" s="15" t="s">
        <v>96</v>
      </c>
      <c r="L261" s="17">
        <v>76.2</v>
      </c>
      <c r="M261" s="17">
        <v>76.2</v>
      </c>
      <c r="N261" s="17">
        <v>76.2</v>
      </c>
      <c r="O261" s="17">
        <v>76.2</v>
      </c>
      <c r="P261" s="17">
        <v>76.2</v>
      </c>
      <c r="Q261" s="17">
        <v>76.2</v>
      </c>
      <c r="R261" s="17">
        <v>76.2</v>
      </c>
      <c r="S261" s="17">
        <v>76.2</v>
      </c>
      <c r="T261" s="17">
        <v>76.2</v>
      </c>
      <c r="U261" s="17">
        <v>76.2</v>
      </c>
      <c r="V261" s="17">
        <v>76.2</v>
      </c>
      <c r="W261" s="17">
        <v>76.2</v>
      </c>
      <c r="X261" s="17">
        <v>76.2</v>
      </c>
      <c r="Y261" s="17">
        <v>76.2</v>
      </c>
      <c r="Z261" s="17">
        <v>76.2</v>
      </c>
      <c r="AA261" s="17">
        <v>76.2</v>
      </c>
      <c r="AB261" s="17">
        <v>76.2</v>
      </c>
      <c r="AC261" s="17">
        <v>76.2</v>
      </c>
      <c r="AD261" s="17">
        <v>76.2</v>
      </c>
      <c r="AE261" s="17">
        <v>76.2</v>
      </c>
    </row>
    <row r="262" spans="1:31" ht="43.2" x14ac:dyDescent="0.3">
      <c r="A262" t="str">
        <f t="shared" si="12"/>
        <v>BAAA_Firm Capacity</v>
      </c>
      <c r="B262" t="str">
        <f t="shared" si="13"/>
        <v>BAAA_Gas_Firm Capacity</v>
      </c>
      <c r="C262" t="str">
        <f t="shared" si="14"/>
        <v>BAAA_K HAWTHORN8_Firm Capacity</v>
      </c>
      <c r="D262" t="s">
        <v>324</v>
      </c>
      <c r="E262" s="15" t="s">
        <v>92</v>
      </c>
      <c r="F262" s="15" t="s">
        <v>146</v>
      </c>
      <c r="G262" s="15" t="s">
        <v>53</v>
      </c>
      <c r="H262" s="15" t="s">
        <v>150</v>
      </c>
      <c r="I262" s="15" t="s">
        <v>148</v>
      </c>
      <c r="J262" s="16">
        <v>1</v>
      </c>
      <c r="K262" s="15" t="s">
        <v>96</v>
      </c>
      <c r="L262" s="17">
        <v>77.2</v>
      </c>
      <c r="M262" s="17">
        <v>77.2</v>
      </c>
      <c r="N262" s="17">
        <v>77.2</v>
      </c>
      <c r="O262" s="17">
        <v>77.2</v>
      </c>
      <c r="P262" s="17">
        <v>77.2</v>
      </c>
      <c r="Q262" s="17">
        <v>77.2</v>
      </c>
      <c r="R262" s="17">
        <v>77.2</v>
      </c>
      <c r="S262" s="17">
        <v>77.2</v>
      </c>
      <c r="T262" s="17">
        <v>77.2</v>
      </c>
      <c r="U262" s="17">
        <v>77.2</v>
      </c>
      <c r="V262" s="17">
        <v>77.2</v>
      </c>
      <c r="W262" s="17">
        <v>77.2</v>
      </c>
      <c r="X262" s="17">
        <v>77.2</v>
      </c>
      <c r="Y262" s="17">
        <v>77.2</v>
      </c>
      <c r="Z262" s="17">
        <v>77.2</v>
      </c>
      <c r="AA262" s="17">
        <v>77.2</v>
      </c>
      <c r="AB262" s="17">
        <v>77.2</v>
      </c>
      <c r="AC262" s="17">
        <v>77.2</v>
      </c>
      <c r="AD262" s="17">
        <v>77.2</v>
      </c>
      <c r="AE262" s="17">
        <v>77.2</v>
      </c>
    </row>
    <row r="263" spans="1:31" ht="43.2" x14ac:dyDescent="0.3">
      <c r="A263" t="str">
        <f t="shared" si="12"/>
        <v>BAAA_Firm Capacity</v>
      </c>
      <c r="B263" t="str">
        <f t="shared" si="13"/>
        <v>BAAA_Gas_Firm Capacity</v>
      </c>
      <c r="C263" t="str">
        <f t="shared" si="14"/>
        <v>BAAA_K Osawatomie_Firm Capacity</v>
      </c>
      <c r="D263" t="s">
        <v>324</v>
      </c>
      <c r="E263" s="15" t="s">
        <v>92</v>
      </c>
      <c r="F263" s="15" t="s">
        <v>146</v>
      </c>
      <c r="G263" s="15" t="s">
        <v>66</v>
      </c>
      <c r="H263" s="15" t="s">
        <v>150</v>
      </c>
      <c r="I263" s="15" t="s">
        <v>148</v>
      </c>
      <c r="J263" s="16">
        <v>1</v>
      </c>
      <c r="K263" s="15" t="s">
        <v>96</v>
      </c>
      <c r="L263" s="17">
        <v>75.400000000000006</v>
      </c>
      <c r="M263" s="17">
        <v>75.400000000000006</v>
      </c>
      <c r="N263" s="17">
        <v>75.400000000000006</v>
      </c>
      <c r="O263" s="17">
        <v>75.400000000000006</v>
      </c>
      <c r="P263" s="17">
        <v>75.400000000000006</v>
      </c>
      <c r="Q263" s="17">
        <v>75.400000000000006</v>
      </c>
      <c r="R263" s="17">
        <v>75.400000000000006</v>
      </c>
      <c r="S263" s="17">
        <v>75.400000000000006</v>
      </c>
      <c r="T263" s="17">
        <v>75.400000000000006</v>
      </c>
      <c r="U263" s="17">
        <v>75.400000000000006</v>
      </c>
      <c r="V263" s="17">
        <v>75.400000000000006</v>
      </c>
      <c r="W263" s="17">
        <v>75.400000000000006</v>
      </c>
      <c r="X263" s="17">
        <v>75.400000000000006</v>
      </c>
      <c r="Y263" s="17">
        <v>75.400000000000006</v>
      </c>
      <c r="Z263" s="17">
        <v>75.400000000000006</v>
      </c>
      <c r="AA263" s="17">
        <v>75.400000000000006</v>
      </c>
      <c r="AB263" s="17">
        <v>75.400000000000006</v>
      </c>
      <c r="AC263" s="17">
        <v>75.400000000000006</v>
      </c>
      <c r="AD263" s="17">
        <v>75.400000000000006</v>
      </c>
      <c r="AE263" s="17">
        <v>75.400000000000006</v>
      </c>
    </row>
    <row r="264" spans="1:31" ht="43.2" x14ac:dyDescent="0.3">
      <c r="A264" t="str">
        <f t="shared" si="12"/>
        <v>BAAA_Firm Capacity</v>
      </c>
      <c r="B264" t="str">
        <f t="shared" si="13"/>
        <v>BAAA_Gas_Firm Capacity</v>
      </c>
      <c r="C264" t="str">
        <f t="shared" si="14"/>
        <v>BAAA_K WestGardner1_Firm Capacity</v>
      </c>
      <c r="D264" t="s">
        <v>324</v>
      </c>
      <c r="E264" s="15" t="s">
        <v>92</v>
      </c>
      <c r="F264" s="15" t="s">
        <v>146</v>
      </c>
      <c r="G264" s="15" t="s">
        <v>62</v>
      </c>
      <c r="H264" s="15" t="s">
        <v>150</v>
      </c>
      <c r="I264" s="15" t="s">
        <v>148</v>
      </c>
      <c r="J264" s="16">
        <v>1</v>
      </c>
      <c r="K264" s="15" t="s">
        <v>96</v>
      </c>
      <c r="L264" s="17">
        <v>77.400000000000006</v>
      </c>
      <c r="M264" s="17">
        <v>77.400000000000006</v>
      </c>
      <c r="N264" s="17">
        <v>77.400000000000006</v>
      </c>
      <c r="O264" s="17">
        <v>77.400000000000006</v>
      </c>
      <c r="P264" s="17">
        <v>77.400000000000006</v>
      </c>
      <c r="Q264" s="17">
        <v>77.400000000000006</v>
      </c>
      <c r="R264" s="17">
        <v>77.400000000000006</v>
      </c>
      <c r="S264" s="17">
        <v>77.400000000000006</v>
      </c>
      <c r="T264" s="17">
        <v>77.400000000000006</v>
      </c>
      <c r="U264" s="17">
        <v>77.400000000000006</v>
      </c>
      <c r="V264" s="17">
        <v>77.400000000000006</v>
      </c>
      <c r="W264" s="17">
        <v>77.400000000000006</v>
      </c>
      <c r="X264" s="17">
        <v>77.400000000000006</v>
      </c>
      <c r="Y264" s="17">
        <v>77.400000000000006</v>
      </c>
      <c r="Z264" s="17">
        <v>77.400000000000006</v>
      </c>
      <c r="AA264" s="17">
        <v>77.400000000000006</v>
      </c>
      <c r="AB264" s="17">
        <v>77.400000000000006</v>
      </c>
      <c r="AC264" s="17">
        <v>77.400000000000006</v>
      </c>
      <c r="AD264" s="17">
        <v>77.400000000000006</v>
      </c>
      <c r="AE264" s="17">
        <v>77.400000000000006</v>
      </c>
    </row>
    <row r="265" spans="1:31" ht="43.2" x14ac:dyDescent="0.3">
      <c r="A265" t="str">
        <f t="shared" si="12"/>
        <v>BAAA_Firm Capacity</v>
      </c>
      <c r="B265" t="str">
        <f t="shared" si="13"/>
        <v>BAAA_Gas_Firm Capacity</v>
      </c>
      <c r="C265" t="str">
        <f t="shared" si="14"/>
        <v>BAAA_K WestGardner2_Firm Capacity</v>
      </c>
      <c r="D265" t="s">
        <v>324</v>
      </c>
      <c r="E265" s="15" t="s">
        <v>92</v>
      </c>
      <c r="F265" s="15" t="s">
        <v>146</v>
      </c>
      <c r="G265" s="15" t="s">
        <v>63</v>
      </c>
      <c r="H265" s="15" t="s">
        <v>150</v>
      </c>
      <c r="I265" s="15" t="s">
        <v>148</v>
      </c>
      <c r="J265" s="16">
        <v>1</v>
      </c>
      <c r="K265" s="15" t="s">
        <v>96</v>
      </c>
      <c r="L265" s="17">
        <v>77.5</v>
      </c>
      <c r="M265" s="17">
        <v>77.5</v>
      </c>
      <c r="N265" s="17">
        <v>77.5</v>
      </c>
      <c r="O265" s="17">
        <v>77.5</v>
      </c>
      <c r="P265" s="17">
        <v>77.5</v>
      </c>
      <c r="Q265" s="17">
        <v>77.5</v>
      </c>
      <c r="R265" s="17">
        <v>77.5</v>
      </c>
      <c r="S265" s="17">
        <v>77.5</v>
      </c>
      <c r="T265" s="17">
        <v>77.5</v>
      </c>
      <c r="U265" s="17">
        <v>77.5</v>
      </c>
      <c r="V265" s="17">
        <v>77.5</v>
      </c>
      <c r="W265" s="17">
        <v>77.5</v>
      </c>
      <c r="X265" s="17">
        <v>77.5</v>
      </c>
      <c r="Y265" s="17">
        <v>77.5</v>
      </c>
      <c r="Z265" s="17">
        <v>77.5</v>
      </c>
      <c r="AA265" s="17">
        <v>77.5</v>
      </c>
      <c r="AB265" s="17">
        <v>77.5</v>
      </c>
      <c r="AC265" s="17">
        <v>77.5</v>
      </c>
      <c r="AD265" s="17">
        <v>77.5</v>
      </c>
      <c r="AE265" s="17">
        <v>77.5</v>
      </c>
    </row>
    <row r="266" spans="1:31" ht="43.2" x14ac:dyDescent="0.3">
      <c r="A266" t="str">
        <f t="shared" si="12"/>
        <v>BAAA_Firm Capacity</v>
      </c>
      <c r="B266" t="str">
        <f t="shared" si="13"/>
        <v>BAAA_Gas_Firm Capacity</v>
      </c>
      <c r="C266" t="str">
        <f t="shared" si="14"/>
        <v>BAAA_K WestGardner3_Firm Capacity</v>
      </c>
      <c r="D266" t="s">
        <v>324</v>
      </c>
      <c r="E266" s="15" t="s">
        <v>92</v>
      </c>
      <c r="F266" s="15" t="s">
        <v>146</v>
      </c>
      <c r="G266" s="15" t="s">
        <v>64</v>
      </c>
      <c r="H266" s="15" t="s">
        <v>150</v>
      </c>
      <c r="I266" s="15" t="s">
        <v>148</v>
      </c>
      <c r="J266" s="16">
        <v>1</v>
      </c>
      <c r="K266" s="15" t="s">
        <v>96</v>
      </c>
      <c r="L266" s="17">
        <v>75</v>
      </c>
      <c r="M266" s="17">
        <v>75</v>
      </c>
      <c r="N266" s="17">
        <v>75</v>
      </c>
      <c r="O266" s="17">
        <v>75</v>
      </c>
      <c r="P266" s="17">
        <v>75</v>
      </c>
      <c r="Q266" s="17">
        <v>75</v>
      </c>
      <c r="R266" s="17">
        <v>75</v>
      </c>
      <c r="S266" s="17">
        <v>75</v>
      </c>
      <c r="T266" s="17">
        <v>75</v>
      </c>
      <c r="U266" s="17">
        <v>75</v>
      </c>
      <c r="V266" s="17">
        <v>75</v>
      </c>
      <c r="W266" s="17">
        <v>75</v>
      </c>
      <c r="X266" s="17">
        <v>75</v>
      </c>
      <c r="Y266" s="17">
        <v>75</v>
      </c>
      <c r="Z266" s="17">
        <v>75</v>
      </c>
      <c r="AA266" s="17">
        <v>75</v>
      </c>
      <c r="AB266" s="17">
        <v>75</v>
      </c>
      <c r="AC266" s="17">
        <v>75</v>
      </c>
      <c r="AD266" s="17">
        <v>75</v>
      </c>
      <c r="AE266" s="17">
        <v>75</v>
      </c>
    </row>
    <row r="267" spans="1:31" ht="43.2" x14ac:dyDescent="0.3">
      <c r="A267" t="str">
        <f t="shared" si="12"/>
        <v>BAAA_Firm Capacity</v>
      </c>
      <c r="B267" t="str">
        <f t="shared" si="13"/>
        <v>BAAA_Gas_Firm Capacity</v>
      </c>
      <c r="C267" t="str">
        <f t="shared" si="14"/>
        <v>BAAA_K WestGardner4_Firm Capacity</v>
      </c>
      <c r="D267" t="s">
        <v>324</v>
      </c>
      <c r="E267" s="15" t="s">
        <v>92</v>
      </c>
      <c r="F267" s="15" t="s">
        <v>146</v>
      </c>
      <c r="G267" s="15" t="s">
        <v>65</v>
      </c>
      <c r="H267" s="15" t="s">
        <v>150</v>
      </c>
      <c r="I267" s="15" t="s">
        <v>148</v>
      </c>
      <c r="J267" s="16">
        <v>1</v>
      </c>
      <c r="K267" s="15" t="s">
        <v>96</v>
      </c>
      <c r="L267" s="17">
        <v>79.2</v>
      </c>
      <c r="M267" s="17">
        <v>79.2</v>
      </c>
      <c r="N267" s="17">
        <v>79.2</v>
      </c>
      <c r="O267" s="17">
        <v>79.2</v>
      </c>
      <c r="P267" s="17">
        <v>79.2</v>
      </c>
      <c r="Q267" s="17">
        <v>79.2</v>
      </c>
      <c r="R267" s="17">
        <v>79.2</v>
      </c>
      <c r="S267" s="17">
        <v>79.2</v>
      </c>
      <c r="T267" s="17">
        <v>79.2</v>
      </c>
      <c r="U267" s="17">
        <v>79.2</v>
      </c>
      <c r="V267" s="17">
        <v>79.2</v>
      </c>
      <c r="W267" s="17">
        <v>79.2</v>
      </c>
      <c r="X267" s="17">
        <v>79.2</v>
      </c>
      <c r="Y267" s="17">
        <v>79.2</v>
      </c>
      <c r="Z267" s="17">
        <v>79.2</v>
      </c>
      <c r="AA267" s="17">
        <v>79.2</v>
      </c>
      <c r="AB267" s="17">
        <v>79.2</v>
      </c>
      <c r="AC267" s="17">
        <v>79.2</v>
      </c>
      <c r="AD267" s="17">
        <v>79.2</v>
      </c>
      <c r="AE267" s="17">
        <v>79.2</v>
      </c>
    </row>
    <row r="268" spans="1:31" ht="43.2" x14ac:dyDescent="0.3">
      <c r="A268" t="str">
        <f t="shared" si="12"/>
        <v>BAAA_Firm Capacity</v>
      </c>
      <c r="B268" t="str">
        <f t="shared" si="13"/>
        <v>BAAA_Oil_Firm Capacity</v>
      </c>
      <c r="C268" t="str">
        <f t="shared" si="14"/>
        <v>BAAA_K NORTHEAST11_Firm Capacity</v>
      </c>
      <c r="D268" t="s">
        <v>324</v>
      </c>
      <c r="E268" s="15" t="s">
        <v>92</v>
      </c>
      <c r="F268" s="15" t="s">
        <v>146</v>
      </c>
      <c r="G268" s="15" t="s">
        <v>54</v>
      </c>
      <c r="H268" s="15" t="s">
        <v>151</v>
      </c>
      <c r="I268" s="15" t="s">
        <v>148</v>
      </c>
      <c r="J268" s="16">
        <v>1</v>
      </c>
      <c r="K268" s="15" t="s">
        <v>96</v>
      </c>
      <c r="L268" s="17">
        <v>46.6</v>
      </c>
      <c r="M268" s="17">
        <v>46.6</v>
      </c>
      <c r="N268" s="17">
        <v>46.6</v>
      </c>
      <c r="O268" s="17">
        <v>46.6</v>
      </c>
      <c r="P268" s="17">
        <v>46.6</v>
      </c>
      <c r="Q268" s="17">
        <v>46.6</v>
      </c>
      <c r="R268" s="17">
        <v>46.6</v>
      </c>
      <c r="S268" s="17">
        <v>46.6</v>
      </c>
      <c r="T268" s="17">
        <v>46.6</v>
      </c>
      <c r="U268" s="17">
        <v>46.6</v>
      </c>
      <c r="V268" s="17">
        <v>46.6</v>
      </c>
      <c r="W268" s="17">
        <v>46.6</v>
      </c>
      <c r="X268" s="17">
        <v>46.6</v>
      </c>
      <c r="Y268" s="17">
        <v>46.6</v>
      </c>
      <c r="Z268" s="17">
        <v>46.6</v>
      </c>
      <c r="AA268" s="17">
        <v>46.6</v>
      </c>
      <c r="AB268" s="17">
        <v>46.6</v>
      </c>
      <c r="AC268" s="17">
        <v>46.6</v>
      </c>
      <c r="AD268" s="17">
        <v>46.6</v>
      </c>
      <c r="AE268" s="17">
        <v>46.6</v>
      </c>
    </row>
    <row r="269" spans="1:31" ht="43.2" x14ac:dyDescent="0.3">
      <c r="A269" t="str">
        <f t="shared" ref="A269:A332" si="15">D269&amp;"_"&amp;I269</f>
        <v>BAAA_Firm Capacity</v>
      </c>
      <c r="B269" t="str">
        <f t="shared" ref="B269:B332" si="16">D269&amp;"_"&amp;H269&amp;"_"&amp;I269</f>
        <v>BAAA_Oil_Firm Capacity</v>
      </c>
      <c r="C269" t="str">
        <f t="shared" ref="C269:C332" si="17">D269&amp;"_"&amp;G269&amp;"_"&amp;I269</f>
        <v>BAAA_K NORTHEAST12_Firm Capacity</v>
      </c>
      <c r="D269" t="s">
        <v>324</v>
      </c>
      <c r="E269" s="15" t="s">
        <v>92</v>
      </c>
      <c r="F269" s="15" t="s">
        <v>146</v>
      </c>
      <c r="G269" s="15" t="s">
        <v>55</v>
      </c>
      <c r="H269" s="15" t="s">
        <v>151</v>
      </c>
      <c r="I269" s="15" t="s">
        <v>148</v>
      </c>
      <c r="J269" s="16">
        <v>1</v>
      </c>
      <c r="K269" s="15" t="s">
        <v>96</v>
      </c>
      <c r="L269" s="17">
        <v>46</v>
      </c>
      <c r="M269" s="17">
        <v>46</v>
      </c>
      <c r="N269" s="17">
        <v>46</v>
      </c>
      <c r="O269" s="17">
        <v>46</v>
      </c>
      <c r="P269" s="17">
        <v>46</v>
      </c>
      <c r="Q269" s="17">
        <v>46</v>
      </c>
      <c r="R269" s="17">
        <v>46</v>
      </c>
      <c r="S269" s="17">
        <v>46</v>
      </c>
      <c r="T269" s="17">
        <v>46</v>
      </c>
      <c r="U269" s="17">
        <v>46</v>
      </c>
      <c r="V269" s="17">
        <v>46</v>
      </c>
      <c r="W269" s="17">
        <v>46</v>
      </c>
      <c r="X269" s="17">
        <v>46</v>
      </c>
      <c r="Y269" s="17">
        <v>46</v>
      </c>
      <c r="Z269" s="17">
        <v>46</v>
      </c>
      <c r="AA269" s="17">
        <v>46</v>
      </c>
      <c r="AB269" s="17">
        <v>46</v>
      </c>
      <c r="AC269" s="17">
        <v>46</v>
      </c>
      <c r="AD269" s="17">
        <v>46</v>
      </c>
      <c r="AE269" s="17">
        <v>46</v>
      </c>
    </row>
    <row r="270" spans="1:31" ht="43.2" x14ac:dyDescent="0.3">
      <c r="A270" t="str">
        <f t="shared" si="15"/>
        <v>BAAA_Firm Capacity</v>
      </c>
      <c r="B270" t="str">
        <f t="shared" si="16"/>
        <v>BAAA_Oil_Firm Capacity</v>
      </c>
      <c r="C270" t="str">
        <f t="shared" si="17"/>
        <v>BAAA_K NORTHEAST13_Firm Capacity</v>
      </c>
      <c r="D270" t="s">
        <v>324</v>
      </c>
      <c r="E270" s="15" t="s">
        <v>92</v>
      </c>
      <c r="F270" s="15" t="s">
        <v>146</v>
      </c>
      <c r="G270" s="15" t="s">
        <v>56</v>
      </c>
      <c r="H270" s="15" t="s">
        <v>151</v>
      </c>
      <c r="I270" s="15" t="s">
        <v>148</v>
      </c>
      <c r="J270" s="16">
        <v>1</v>
      </c>
      <c r="K270" s="15" t="s">
        <v>96</v>
      </c>
      <c r="L270" s="17">
        <v>48.2</v>
      </c>
      <c r="M270" s="17">
        <v>48.2</v>
      </c>
      <c r="N270" s="17">
        <v>48.2</v>
      </c>
      <c r="O270" s="17">
        <v>48.2</v>
      </c>
      <c r="P270" s="17">
        <v>48.2</v>
      </c>
      <c r="Q270" s="17">
        <v>48.2</v>
      </c>
      <c r="R270" s="17">
        <v>48.2</v>
      </c>
      <c r="S270" s="17">
        <v>48.2</v>
      </c>
      <c r="T270" s="17">
        <v>48.2</v>
      </c>
      <c r="U270" s="17">
        <v>48.2</v>
      </c>
      <c r="V270" s="17">
        <v>48.2</v>
      </c>
      <c r="W270" s="17">
        <v>48.2</v>
      </c>
      <c r="X270" s="17">
        <v>48.2</v>
      </c>
      <c r="Y270" s="17">
        <v>48.2</v>
      </c>
      <c r="Z270" s="17">
        <v>48.2</v>
      </c>
      <c r="AA270" s="17">
        <v>48.2</v>
      </c>
      <c r="AB270" s="17">
        <v>48.2</v>
      </c>
      <c r="AC270" s="17">
        <v>48.2</v>
      </c>
      <c r="AD270" s="17">
        <v>48.2</v>
      </c>
      <c r="AE270" s="17">
        <v>48.2</v>
      </c>
    </row>
    <row r="271" spans="1:31" ht="43.2" x14ac:dyDescent="0.3">
      <c r="A271" t="str">
        <f t="shared" si="15"/>
        <v>BAAA_Firm Capacity</v>
      </c>
      <c r="B271" t="str">
        <f t="shared" si="16"/>
        <v>BAAA_Oil_Firm Capacity</v>
      </c>
      <c r="C271" t="str">
        <f t="shared" si="17"/>
        <v>BAAA_K NORTHEAST14_Firm Capacity</v>
      </c>
      <c r="D271" t="s">
        <v>324</v>
      </c>
      <c r="E271" s="15" t="s">
        <v>92</v>
      </c>
      <c r="F271" s="15" t="s">
        <v>146</v>
      </c>
      <c r="G271" s="15" t="s">
        <v>57</v>
      </c>
      <c r="H271" s="15" t="s">
        <v>151</v>
      </c>
      <c r="I271" s="15" t="s">
        <v>148</v>
      </c>
      <c r="J271" s="16">
        <v>1</v>
      </c>
      <c r="K271" s="15" t="s">
        <v>96</v>
      </c>
      <c r="L271" s="17">
        <v>47.5</v>
      </c>
      <c r="M271" s="17">
        <v>47.5</v>
      </c>
      <c r="N271" s="17">
        <v>47.5</v>
      </c>
      <c r="O271" s="17">
        <v>47.5</v>
      </c>
      <c r="P271" s="17">
        <v>47.5</v>
      </c>
      <c r="Q271" s="17">
        <v>47.5</v>
      </c>
      <c r="R271" s="17">
        <v>47.5</v>
      </c>
      <c r="S271" s="17">
        <v>47.5</v>
      </c>
      <c r="T271" s="17">
        <v>47.5</v>
      </c>
      <c r="U271" s="17">
        <v>47.5</v>
      </c>
      <c r="V271" s="17">
        <v>47.5</v>
      </c>
      <c r="W271" s="17">
        <v>47.5</v>
      </c>
      <c r="X271" s="17">
        <v>47.5</v>
      </c>
      <c r="Y271" s="17">
        <v>47.5</v>
      </c>
      <c r="Z271" s="17">
        <v>47.5</v>
      </c>
      <c r="AA271" s="17">
        <v>47.5</v>
      </c>
      <c r="AB271" s="17">
        <v>47.5</v>
      </c>
      <c r="AC271" s="17">
        <v>47.5</v>
      </c>
      <c r="AD271" s="17">
        <v>47.5</v>
      </c>
      <c r="AE271" s="17">
        <v>47.5</v>
      </c>
    </row>
    <row r="272" spans="1:31" ht="43.2" x14ac:dyDescent="0.3">
      <c r="A272" t="str">
        <f t="shared" si="15"/>
        <v>BAAA_Firm Capacity</v>
      </c>
      <c r="B272" t="str">
        <f t="shared" si="16"/>
        <v>BAAA_Oil_Firm Capacity</v>
      </c>
      <c r="C272" t="str">
        <f t="shared" si="17"/>
        <v>BAAA_K NORTHEAST15_Firm Capacity</v>
      </c>
      <c r="D272" t="s">
        <v>324</v>
      </c>
      <c r="E272" s="15" t="s">
        <v>92</v>
      </c>
      <c r="F272" s="15" t="s">
        <v>146</v>
      </c>
      <c r="G272" s="15" t="s">
        <v>58</v>
      </c>
      <c r="H272" s="15" t="s">
        <v>151</v>
      </c>
      <c r="I272" s="15" t="s">
        <v>148</v>
      </c>
      <c r="J272" s="16">
        <v>1</v>
      </c>
      <c r="K272" s="15" t="s">
        <v>96</v>
      </c>
      <c r="L272" s="17">
        <v>47.5</v>
      </c>
      <c r="M272" s="17">
        <v>47.5</v>
      </c>
      <c r="N272" s="17">
        <v>47.5</v>
      </c>
      <c r="O272" s="17">
        <v>47.5</v>
      </c>
      <c r="P272" s="17">
        <v>47.5</v>
      </c>
      <c r="Q272" s="17">
        <v>47.5</v>
      </c>
      <c r="R272" s="17">
        <v>47.5</v>
      </c>
      <c r="S272" s="17">
        <v>47.5</v>
      </c>
      <c r="T272" s="17">
        <v>47.5</v>
      </c>
      <c r="U272" s="17">
        <v>47.5</v>
      </c>
      <c r="V272" s="17">
        <v>47.5</v>
      </c>
      <c r="W272" s="17">
        <v>47.5</v>
      </c>
      <c r="X272" s="17">
        <v>47.5</v>
      </c>
      <c r="Y272" s="17">
        <v>47.5</v>
      </c>
      <c r="Z272" s="17">
        <v>47.5</v>
      </c>
      <c r="AA272" s="17">
        <v>47.5</v>
      </c>
      <c r="AB272" s="17">
        <v>47.5</v>
      </c>
      <c r="AC272" s="17">
        <v>47.5</v>
      </c>
      <c r="AD272" s="17">
        <v>47.5</v>
      </c>
      <c r="AE272" s="17">
        <v>47.5</v>
      </c>
    </row>
    <row r="273" spans="1:31" ht="43.2" x14ac:dyDescent="0.3">
      <c r="A273" t="str">
        <f t="shared" si="15"/>
        <v>BAAA_Firm Capacity</v>
      </c>
      <c r="B273" t="str">
        <f t="shared" si="16"/>
        <v>BAAA_Oil_Firm Capacity</v>
      </c>
      <c r="C273" t="str">
        <f t="shared" si="17"/>
        <v>BAAA_K NORTHEAST16_Firm Capacity</v>
      </c>
      <c r="D273" t="s">
        <v>324</v>
      </c>
      <c r="E273" s="15" t="s">
        <v>92</v>
      </c>
      <c r="F273" s="15" t="s">
        <v>146</v>
      </c>
      <c r="G273" s="15" t="s">
        <v>59</v>
      </c>
      <c r="H273" s="15" t="s">
        <v>151</v>
      </c>
      <c r="I273" s="15" t="s">
        <v>148</v>
      </c>
      <c r="J273" s="16">
        <v>1</v>
      </c>
      <c r="K273" s="15" t="s">
        <v>96</v>
      </c>
      <c r="L273" s="17">
        <v>46</v>
      </c>
      <c r="M273" s="17">
        <v>46</v>
      </c>
      <c r="N273" s="17">
        <v>46</v>
      </c>
      <c r="O273" s="17">
        <v>46</v>
      </c>
      <c r="P273" s="17">
        <v>46</v>
      </c>
      <c r="Q273" s="17">
        <v>46</v>
      </c>
      <c r="R273" s="17">
        <v>46</v>
      </c>
      <c r="S273" s="17">
        <v>46</v>
      </c>
      <c r="T273" s="17">
        <v>46</v>
      </c>
      <c r="U273" s="17">
        <v>46</v>
      </c>
      <c r="V273" s="17">
        <v>46</v>
      </c>
      <c r="W273" s="17">
        <v>46</v>
      </c>
      <c r="X273" s="17">
        <v>46</v>
      </c>
      <c r="Y273" s="17">
        <v>46</v>
      </c>
      <c r="Z273" s="17">
        <v>46</v>
      </c>
      <c r="AA273" s="17">
        <v>46</v>
      </c>
      <c r="AB273" s="17">
        <v>46</v>
      </c>
      <c r="AC273" s="17">
        <v>46</v>
      </c>
      <c r="AD273" s="17">
        <v>46</v>
      </c>
      <c r="AE273" s="17">
        <v>46</v>
      </c>
    </row>
    <row r="274" spans="1:31" ht="43.2" x14ac:dyDescent="0.3">
      <c r="A274" t="str">
        <f t="shared" si="15"/>
        <v>BAAA_Firm Capacity</v>
      </c>
      <c r="B274" t="str">
        <f t="shared" si="16"/>
        <v>BAAA_Oil_Firm Capacity</v>
      </c>
      <c r="C274" t="str">
        <f t="shared" si="17"/>
        <v>BAAA_K NORTHEAST17_Firm Capacity</v>
      </c>
      <c r="D274" t="s">
        <v>324</v>
      </c>
      <c r="E274" s="15" t="s">
        <v>92</v>
      </c>
      <c r="F274" s="15" t="s">
        <v>146</v>
      </c>
      <c r="G274" s="15" t="s">
        <v>60</v>
      </c>
      <c r="H274" s="15" t="s">
        <v>151</v>
      </c>
      <c r="I274" s="15" t="s">
        <v>148</v>
      </c>
      <c r="J274" s="16">
        <v>1</v>
      </c>
      <c r="K274" s="15" t="s">
        <v>96</v>
      </c>
      <c r="L274" s="17">
        <v>53.2</v>
      </c>
      <c r="M274" s="17">
        <v>53.2</v>
      </c>
      <c r="N274" s="17">
        <v>53.2</v>
      </c>
      <c r="O274" s="17">
        <v>53.2</v>
      </c>
      <c r="P274" s="17">
        <v>53.2</v>
      </c>
      <c r="Q274" s="17">
        <v>53.2</v>
      </c>
      <c r="R274" s="17">
        <v>53.2</v>
      </c>
      <c r="S274" s="17">
        <v>53.2</v>
      </c>
      <c r="T274" s="17">
        <v>53.2</v>
      </c>
      <c r="U274" s="17">
        <v>53.2</v>
      </c>
      <c r="V274" s="17">
        <v>53.2</v>
      </c>
      <c r="W274" s="17">
        <v>53.2</v>
      </c>
      <c r="X274" s="17">
        <v>53.2</v>
      </c>
      <c r="Y274" s="17">
        <v>53.2</v>
      </c>
      <c r="Z274" s="17">
        <v>53.2</v>
      </c>
      <c r="AA274" s="17">
        <v>53.2</v>
      </c>
      <c r="AB274" s="17">
        <v>53.2</v>
      </c>
      <c r="AC274" s="17">
        <v>53.2</v>
      </c>
      <c r="AD274" s="17">
        <v>53.2</v>
      </c>
      <c r="AE274" s="17">
        <v>53.2</v>
      </c>
    </row>
    <row r="275" spans="1:31" ht="43.2" x14ac:dyDescent="0.3">
      <c r="A275" t="str">
        <f t="shared" si="15"/>
        <v>BAAA_Firm Capacity</v>
      </c>
      <c r="B275" t="str">
        <f t="shared" si="16"/>
        <v>BAAA_Oil_Firm Capacity</v>
      </c>
      <c r="C275" t="str">
        <f t="shared" si="17"/>
        <v>BAAA_K NORTHEAST18_Firm Capacity</v>
      </c>
      <c r="D275" t="s">
        <v>324</v>
      </c>
      <c r="E275" s="15" t="s">
        <v>92</v>
      </c>
      <c r="F275" s="15" t="s">
        <v>146</v>
      </c>
      <c r="G275" s="15" t="s">
        <v>61</v>
      </c>
      <c r="H275" s="15" t="s">
        <v>151</v>
      </c>
      <c r="I275" s="15" t="s">
        <v>148</v>
      </c>
      <c r="J275" s="16">
        <v>1</v>
      </c>
      <c r="K275" s="15" t="s">
        <v>96</v>
      </c>
      <c r="L275" s="17">
        <v>47</v>
      </c>
      <c r="M275" s="17">
        <v>47</v>
      </c>
      <c r="N275" s="17">
        <v>47</v>
      </c>
      <c r="O275" s="17">
        <v>47</v>
      </c>
      <c r="P275" s="17">
        <v>47</v>
      </c>
      <c r="Q275" s="17">
        <v>47</v>
      </c>
      <c r="R275" s="17">
        <v>47</v>
      </c>
      <c r="S275" s="17">
        <v>47</v>
      </c>
      <c r="T275" s="17">
        <v>47</v>
      </c>
      <c r="U275" s="17">
        <v>47</v>
      </c>
      <c r="V275" s="17">
        <v>47</v>
      </c>
      <c r="W275" s="17">
        <v>47</v>
      </c>
      <c r="X275" s="17">
        <v>47</v>
      </c>
      <c r="Y275" s="17">
        <v>47</v>
      </c>
      <c r="Z275" s="17">
        <v>47</v>
      </c>
      <c r="AA275" s="17">
        <v>47</v>
      </c>
      <c r="AB275" s="17">
        <v>47</v>
      </c>
      <c r="AC275" s="17">
        <v>47</v>
      </c>
      <c r="AD275" s="17">
        <v>47</v>
      </c>
      <c r="AE275" s="17">
        <v>47</v>
      </c>
    </row>
    <row r="276" spans="1:31" ht="28.8" x14ac:dyDescent="0.3">
      <c r="A276" t="str">
        <f t="shared" si="15"/>
        <v>BAAA_Firm Capacity</v>
      </c>
      <c r="B276" t="str">
        <f t="shared" si="16"/>
        <v>BAAA_Wind_Firm Capacity</v>
      </c>
      <c r="C276" t="str">
        <f t="shared" si="17"/>
        <v>BAAA_K SPEAR1_Firm Capacity</v>
      </c>
      <c r="D276" t="s">
        <v>324</v>
      </c>
      <c r="E276" s="15" t="s">
        <v>92</v>
      </c>
      <c r="F276" s="15" t="s">
        <v>146</v>
      </c>
      <c r="G276" s="15" t="s">
        <v>69</v>
      </c>
      <c r="H276" s="15" t="s">
        <v>152</v>
      </c>
      <c r="I276" s="15" t="s">
        <v>148</v>
      </c>
      <c r="J276" s="16">
        <v>1</v>
      </c>
      <c r="K276" s="15" t="s">
        <v>96</v>
      </c>
      <c r="L276" s="17">
        <v>35.51</v>
      </c>
      <c r="M276" s="17">
        <v>18.64290458</v>
      </c>
      <c r="N276" s="17">
        <v>18.64290458</v>
      </c>
      <c r="O276" s="17">
        <v>18.64290458</v>
      </c>
      <c r="P276" s="17">
        <v>18.64290458</v>
      </c>
      <c r="Q276" s="17">
        <v>18.64290458</v>
      </c>
      <c r="R276" s="17">
        <v>18.64290458</v>
      </c>
      <c r="S276" s="17">
        <v>18.64290458</v>
      </c>
      <c r="T276" s="17">
        <v>18.64290458</v>
      </c>
      <c r="U276" s="17">
        <v>18.64290458</v>
      </c>
      <c r="V276" s="17">
        <v>18.64290458</v>
      </c>
      <c r="W276" s="17">
        <v>18.64290458</v>
      </c>
      <c r="X276" s="17">
        <v>18.64290458</v>
      </c>
      <c r="Y276" s="17">
        <v>18.64290458</v>
      </c>
      <c r="Z276" s="17">
        <v>18.64290458</v>
      </c>
      <c r="AA276" s="17">
        <v>18.64290458</v>
      </c>
      <c r="AB276" s="17">
        <v>18.64290458</v>
      </c>
      <c r="AC276" s="17">
        <v>18.64290458</v>
      </c>
      <c r="AD276" s="17">
        <v>18.64290458</v>
      </c>
      <c r="AE276" s="17">
        <v>18.64290458</v>
      </c>
    </row>
    <row r="277" spans="1:31" ht="28.8" x14ac:dyDescent="0.3">
      <c r="A277" t="str">
        <f t="shared" si="15"/>
        <v>BAAA_Firm Capacity</v>
      </c>
      <c r="B277" t="str">
        <f t="shared" si="16"/>
        <v>BAAA_Wind_Firm Capacity</v>
      </c>
      <c r="C277" t="str">
        <f t="shared" si="17"/>
        <v>BAAA_K SPEAR2_Firm Capacity</v>
      </c>
      <c r="D277" t="s">
        <v>324</v>
      </c>
      <c r="E277" s="15" t="s">
        <v>92</v>
      </c>
      <c r="F277" s="15" t="s">
        <v>146</v>
      </c>
      <c r="G277" s="15" t="s">
        <v>70</v>
      </c>
      <c r="H277" s="15" t="s">
        <v>152</v>
      </c>
      <c r="I277" s="15" t="s">
        <v>148</v>
      </c>
      <c r="J277" s="16">
        <v>1</v>
      </c>
      <c r="K277" s="15" t="s">
        <v>96</v>
      </c>
      <c r="L277" s="17">
        <v>16.96</v>
      </c>
      <c r="M277" s="17">
        <v>10.88471245</v>
      </c>
      <c r="N277" s="17">
        <v>10.88471245</v>
      </c>
      <c r="O277" s="17">
        <v>10.88471245</v>
      </c>
      <c r="P277" s="17">
        <v>10.88471245</v>
      </c>
      <c r="Q277" s="17">
        <v>10.88471245</v>
      </c>
      <c r="R277" s="17">
        <v>10.88471245</v>
      </c>
      <c r="S277" s="17">
        <v>10.88471245</v>
      </c>
      <c r="T277" s="17">
        <v>10.88471245</v>
      </c>
      <c r="U277" s="17">
        <v>10.88471245</v>
      </c>
      <c r="V277" s="17">
        <v>10.88471245</v>
      </c>
      <c r="W277" s="17">
        <v>10.88471245</v>
      </c>
      <c r="X277" s="17">
        <v>10.88471245</v>
      </c>
      <c r="Y277" s="17">
        <v>10.88471245</v>
      </c>
      <c r="Z277" s="17">
        <v>10.88471245</v>
      </c>
      <c r="AA277" s="17">
        <v>10.88471245</v>
      </c>
      <c r="AB277" s="17">
        <v>10.88471245</v>
      </c>
      <c r="AC277" s="17">
        <v>10.88471245</v>
      </c>
      <c r="AD277" s="17">
        <v>10.88471245</v>
      </c>
      <c r="AE277" s="17">
        <v>10.88471245</v>
      </c>
    </row>
    <row r="278" spans="1:31" ht="43.2" x14ac:dyDescent="0.3">
      <c r="A278" t="str">
        <f t="shared" si="15"/>
        <v>BAAA_Firm Capacity</v>
      </c>
      <c r="B278" t="str">
        <f t="shared" si="16"/>
        <v>BAAA_Wind PPA_Firm Capacity</v>
      </c>
      <c r="C278" t="str">
        <f t="shared" si="17"/>
        <v>BAAA_K CIMARRON2_Firm Capacity</v>
      </c>
      <c r="D278" t="s">
        <v>324</v>
      </c>
      <c r="E278" s="15" t="s">
        <v>92</v>
      </c>
      <c r="F278" s="15" t="s">
        <v>146</v>
      </c>
      <c r="G278" s="15" t="s">
        <v>74</v>
      </c>
      <c r="H278" s="15" t="s">
        <v>153</v>
      </c>
      <c r="I278" s="15" t="s">
        <v>148</v>
      </c>
      <c r="J278" s="16">
        <v>1</v>
      </c>
      <c r="K278" s="15" t="s">
        <v>96</v>
      </c>
      <c r="L278" s="17">
        <v>54.3</v>
      </c>
      <c r="M278" s="17">
        <v>35.876528989999997</v>
      </c>
      <c r="N278" s="17">
        <v>35.876528989999997</v>
      </c>
      <c r="O278" s="17">
        <v>35.876528989999997</v>
      </c>
      <c r="P278" s="17">
        <v>35.876528989999997</v>
      </c>
      <c r="Q278" s="17">
        <v>35.876528989999997</v>
      </c>
      <c r="R278" s="17">
        <v>35.876528989999997</v>
      </c>
      <c r="S278" s="17">
        <v>35.876528989999997</v>
      </c>
      <c r="T278" s="17">
        <v>35.876528989999997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</row>
    <row r="279" spans="1:31" ht="28.8" x14ac:dyDescent="0.3">
      <c r="A279" t="str">
        <f t="shared" si="15"/>
        <v>BAAA_Firm Capacity</v>
      </c>
      <c r="B279" t="str">
        <f t="shared" si="16"/>
        <v>BAAA_Wind PPA_Firm Capacity</v>
      </c>
      <c r="C279" t="str">
        <f t="shared" si="17"/>
        <v>BAAA_K OSBORN_Firm Capacity</v>
      </c>
      <c r="D279" t="s">
        <v>324</v>
      </c>
      <c r="E279" s="15" t="s">
        <v>92</v>
      </c>
      <c r="F279" s="15" t="s">
        <v>146</v>
      </c>
      <c r="G279" s="15" t="s">
        <v>80</v>
      </c>
      <c r="H279" s="15" t="s">
        <v>153</v>
      </c>
      <c r="I279" s="15" t="s">
        <v>148</v>
      </c>
      <c r="J279" s="16">
        <v>1</v>
      </c>
      <c r="K279" s="15" t="s">
        <v>96</v>
      </c>
      <c r="L279" s="17">
        <v>20.7</v>
      </c>
      <c r="M279" s="17">
        <v>22.92004382</v>
      </c>
      <c r="N279" s="17">
        <v>22.92004382</v>
      </c>
      <c r="O279" s="17">
        <v>22.92004382</v>
      </c>
      <c r="P279" s="17">
        <v>22.92004382</v>
      </c>
      <c r="Q279" s="17">
        <v>22.92004382</v>
      </c>
      <c r="R279" s="17">
        <v>22.92004382</v>
      </c>
      <c r="S279" s="17">
        <v>22.92004382</v>
      </c>
      <c r="T279" s="17">
        <v>22.92004382</v>
      </c>
      <c r="U279" s="17">
        <v>22.92004382</v>
      </c>
      <c r="V279" s="17">
        <v>22.92004382</v>
      </c>
      <c r="W279" s="17">
        <v>22.92004382</v>
      </c>
      <c r="X279" s="17">
        <v>22.92004382</v>
      </c>
      <c r="Y279" s="17">
        <v>22.92004382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</row>
    <row r="280" spans="1:31" ht="43.2" x14ac:dyDescent="0.3">
      <c r="A280" t="str">
        <f t="shared" si="15"/>
        <v>BAAA_Firm Capacity</v>
      </c>
      <c r="B280" t="str">
        <f t="shared" si="16"/>
        <v>BAAA_Wind PPA_Firm Capacity</v>
      </c>
      <c r="C280" t="str">
        <f t="shared" si="17"/>
        <v>BAAA_K PONDEROSA_Firm Capacity</v>
      </c>
      <c r="D280" t="s">
        <v>324</v>
      </c>
      <c r="E280" s="15" t="s">
        <v>92</v>
      </c>
      <c r="F280" s="15" t="s">
        <v>146</v>
      </c>
      <c r="G280" s="15" t="s">
        <v>83</v>
      </c>
      <c r="H280" s="15" t="s">
        <v>153</v>
      </c>
      <c r="I280" s="15" t="s">
        <v>148</v>
      </c>
      <c r="J280" s="16">
        <v>1</v>
      </c>
      <c r="K280" s="15" t="s">
        <v>96</v>
      </c>
      <c r="L280" s="17">
        <v>62.24</v>
      </c>
      <c r="M280" s="17">
        <v>15.256069200000001</v>
      </c>
      <c r="N280" s="17">
        <v>15.256069200000001</v>
      </c>
      <c r="O280" s="17">
        <v>15.256069200000001</v>
      </c>
      <c r="P280" s="17">
        <v>15.256069200000001</v>
      </c>
      <c r="Q280" s="17">
        <v>15.256069200000001</v>
      </c>
      <c r="R280" s="17">
        <v>15.256069200000001</v>
      </c>
      <c r="S280" s="17">
        <v>15.256069200000001</v>
      </c>
      <c r="T280" s="17">
        <v>15.256069200000001</v>
      </c>
      <c r="U280" s="17">
        <v>15.256069200000001</v>
      </c>
      <c r="V280" s="17">
        <v>15.256069200000001</v>
      </c>
      <c r="W280" s="17">
        <v>15.256069200000001</v>
      </c>
      <c r="X280" s="17">
        <v>15.256069200000001</v>
      </c>
      <c r="Y280" s="17">
        <v>15.256069200000001</v>
      </c>
      <c r="Z280" s="17">
        <v>15.256069200000001</v>
      </c>
      <c r="AA280" s="17">
        <v>15.256069200000001</v>
      </c>
      <c r="AB280" s="17">
        <v>15.256069200000001</v>
      </c>
      <c r="AC280" s="17">
        <v>15.256069200000001</v>
      </c>
      <c r="AD280" s="17">
        <v>0</v>
      </c>
      <c r="AE280" s="17">
        <v>0</v>
      </c>
    </row>
    <row r="281" spans="1:31" ht="43.2" x14ac:dyDescent="0.3">
      <c r="A281" t="str">
        <f t="shared" si="15"/>
        <v>BAAA_Firm Capacity</v>
      </c>
      <c r="B281" t="str">
        <f t="shared" si="16"/>
        <v>BAAA_Wind PPA_Firm Capacity</v>
      </c>
      <c r="C281" t="str">
        <f t="shared" si="17"/>
        <v>BAAA_K PRAIRIEQUEEN_Firm Capacity</v>
      </c>
      <c r="D281" t="s">
        <v>324</v>
      </c>
      <c r="E281" s="15" t="s">
        <v>92</v>
      </c>
      <c r="F281" s="15" t="s">
        <v>146</v>
      </c>
      <c r="G281" s="15" t="s">
        <v>82</v>
      </c>
      <c r="H281" s="15" t="s">
        <v>153</v>
      </c>
      <c r="I281" s="15" t="s">
        <v>148</v>
      </c>
      <c r="J281" s="16">
        <v>1</v>
      </c>
      <c r="K281" s="15" t="s">
        <v>96</v>
      </c>
      <c r="L281" s="17">
        <v>25.987500000000001</v>
      </c>
      <c r="M281" s="17">
        <v>19.138296539999999</v>
      </c>
      <c r="N281" s="17">
        <v>19.138296539999999</v>
      </c>
      <c r="O281" s="17">
        <v>19.138296539999999</v>
      </c>
      <c r="P281" s="17">
        <v>19.138296539999999</v>
      </c>
      <c r="Q281" s="17">
        <v>19.138296539999999</v>
      </c>
      <c r="R281" s="17">
        <v>19.138296539999999</v>
      </c>
      <c r="S281" s="17">
        <v>19.138296539999999</v>
      </c>
      <c r="T281" s="17">
        <v>19.138296539999999</v>
      </c>
      <c r="U281" s="17">
        <v>19.138296539999999</v>
      </c>
      <c r="V281" s="17">
        <v>19.138296539999999</v>
      </c>
      <c r="W281" s="17">
        <v>19.138296539999999</v>
      </c>
      <c r="X281" s="17">
        <v>19.138296539999999</v>
      </c>
      <c r="Y281" s="17">
        <v>19.138296539999999</v>
      </c>
      <c r="Z281" s="17">
        <v>19.138296539999999</v>
      </c>
      <c r="AA281" s="17">
        <v>19.138296539999999</v>
      </c>
      <c r="AB281" s="17">
        <v>19.138296539999999</v>
      </c>
      <c r="AC281" s="17">
        <v>0</v>
      </c>
      <c r="AD281" s="17">
        <v>0</v>
      </c>
      <c r="AE281" s="17">
        <v>0</v>
      </c>
    </row>
    <row r="282" spans="1:31" ht="28.8" x14ac:dyDescent="0.3">
      <c r="A282" t="str">
        <f t="shared" si="15"/>
        <v>BAAA_Firm Capacity</v>
      </c>
      <c r="B282" t="str">
        <f t="shared" si="16"/>
        <v>BAAA_Wind PPA_Firm Capacity</v>
      </c>
      <c r="C282" t="str">
        <f t="shared" si="17"/>
        <v>BAAA_K PRATT_Firm Capacity</v>
      </c>
      <c r="D282" t="s">
        <v>324</v>
      </c>
      <c r="E282" s="15" t="s">
        <v>92</v>
      </c>
      <c r="F282" s="15" t="s">
        <v>146</v>
      </c>
      <c r="G282" s="15" t="s">
        <v>81</v>
      </c>
      <c r="H282" s="15" t="s">
        <v>153</v>
      </c>
      <c r="I282" s="15" t="s">
        <v>148</v>
      </c>
      <c r="J282" s="16">
        <v>1</v>
      </c>
      <c r="K282" s="15" t="s">
        <v>96</v>
      </c>
      <c r="L282" s="17">
        <v>69.95368852</v>
      </c>
      <c r="M282" s="17">
        <v>32.680121579999998</v>
      </c>
      <c r="N282" s="17">
        <v>32.680121579999998</v>
      </c>
      <c r="O282" s="17">
        <v>32.680121579999998</v>
      </c>
      <c r="P282" s="17">
        <v>32.680121579999998</v>
      </c>
      <c r="Q282" s="17">
        <v>32.680121579999998</v>
      </c>
      <c r="R282" s="17">
        <v>32.680121579999998</v>
      </c>
      <c r="S282" s="17">
        <v>32.680121579999998</v>
      </c>
      <c r="T282" s="17">
        <v>32.680121579999998</v>
      </c>
      <c r="U282" s="17">
        <v>32.680121579999998</v>
      </c>
      <c r="V282" s="17">
        <v>32.680121579999998</v>
      </c>
      <c r="W282" s="17">
        <v>32.680121579999998</v>
      </c>
      <c r="X282" s="17">
        <v>32.680121579999998</v>
      </c>
      <c r="Y282" s="17">
        <v>32.680121579999998</v>
      </c>
      <c r="Z282" s="17">
        <v>32.680121579999998</v>
      </c>
      <c r="AA282" s="17">
        <v>32.680121579999998</v>
      </c>
      <c r="AB282" s="17">
        <v>32.680121579999998</v>
      </c>
      <c r="AC282" s="17">
        <v>32.680121579999998</v>
      </c>
      <c r="AD282" s="17">
        <v>32.680121579999998</v>
      </c>
      <c r="AE282" s="17">
        <v>32.680121579999998</v>
      </c>
    </row>
    <row r="283" spans="1:31" ht="43.2" x14ac:dyDescent="0.3">
      <c r="A283" t="str">
        <f t="shared" si="15"/>
        <v>BAAA_Firm Capacity</v>
      </c>
      <c r="B283" t="str">
        <f t="shared" si="16"/>
        <v>BAAA_Wind PPA_Firm Capacity</v>
      </c>
      <c r="C283" t="str">
        <f t="shared" si="17"/>
        <v>BAAA_K ROCKCREEK_Firm Capacity</v>
      </c>
      <c r="D283" t="s">
        <v>324</v>
      </c>
      <c r="E283" s="15" t="s">
        <v>92</v>
      </c>
      <c r="F283" s="15" t="s">
        <v>146</v>
      </c>
      <c r="G283" s="15" t="s">
        <v>79</v>
      </c>
      <c r="H283" s="15" t="s">
        <v>153</v>
      </c>
      <c r="I283" s="15" t="s">
        <v>148</v>
      </c>
      <c r="J283" s="16">
        <v>1</v>
      </c>
      <c r="K283" s="15" t="s">
        <v>96</v>
      </c>
      <c r="L283" s="17">
        <v>31.032</v>
      </c>
      <c r="M283" s="17">
        <v>40.076639589999999</v>
      </c>
      <c r="N283" s="17">
        <v>40.076639589999999</v>
      </c>
      <c r="O283" s="17">
        <v>40.076639589999999</v>
      </c>
      <c r="P283" s="17">
        <v>40.076639589999999</v>
      </c>
      <c r="Q283" s="17">
        <v>40.076639589999999</v>
      </c>
      <c r="R283" s="17">
        <v>40.076639589999999</v>
      </c>
      <c r="S283" s="17">
        <v>40.076639589999999</v>
      </c>
      <c r="T283" s="17">
        <v>40.076639589999999</v>
      </c>
      <c r="U283" s="17">
        <v>40.076639589999999</v>
      </c>
      <c r="V283" s="17">
        <v>40.076639589999999</v>
      </c>
      <c r="W283" s="17">
        <v>40.076639589999999</v>
      </c>
      <c r="X283" s="17">
        <v>40.076639589999999</v>
      </c>
      <c r="Y283" s="17">
        <v>40.076639589999999</v>
      </c>
      <c r="Z283" s="17">
        <v>40.076639589999999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</row>
    <row r="284" spans="1:31" ht="43.2" x14ac:dyDescent="0.3">
      <c r="A284" t="str">
        <f t="shared" si="15"/>
        <v>BAAA_Firm Capacity</v>
      </c>
      <c r="B284" t="str">
        <f t="shared" si="16"/>
        <v>BAAA_Wind PPA_Firm Capacity</v>
      </c>
      <c r="C284" t="str">
        <f t="shared" si="17"/>
        <v>BAAA_K SLATECREEK_Firm Capacity</v>
      </c>
      <c r="D284" t="s">
        <v>324</v>
      </c>
      <c r="E284" s="15" t="s">
        <v>92</v>
      </c>
      <c r="F284" s="15" t="s">
        <v>146</v>
      </c>
      <c r="G284" s="15" t="s">
        <v>78</v>
      </c>
      <c r="H284" s="15" t="s">
        <v>153</v>
      </c>
      <c r="I284" s="15" t="s">
        <v>148</v>
      </c>
      <c r="J284" s="16">
        <v>1</v>
      </c>
      <c r="K284" s="15" t="s">
        <v>96</v>
      </c>
      <c r="L284" s="17">
        <v>66.69</v>
      </c>
      <c r="M284" s="17">
        <v>37.707110030000003</v>
      </c>
      <c r="N284" s="17">
        <v>37.707110030000003</v>
      </c>
      <c r="O284" s="17">
        <v>37.707110030000003</v>
      </c>
      <c r="P284" s="17">
        <v>37.707110030000003</v>
      </c>
      <c r="Q284" s="17">
        <v>37.707110030000003</v>
      </c>
      <c r="R284" s="17">
        <v>37.707110030000003</v>
      </c>
      <c r="S284" s="17">
        <v>37.707110030000003</v>
      </c>
      <c r="T284" s="17">
        <v>37.707110030000003</v>
      </c>
      <c r="U284" s="17">
        <v>37.707110030000003</v>
      </c>
      <c r="V284" s="17">
        <v>37.707110030000003</v>
      </c>
      <c r="W284" s="17">
        <v>37.707110030000003</v>
      </c>
      <c r="X284" s="17">
        <v>37.707110030000003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</row>
    <row r="285" spans="1:31" ht="28.8" x14ac:dyDescent="0.3">
      <c r="A285" t="str">
        <f t="shared" si="15"/>
        <v>BAAA_Firm Capacity</v>
      </c>
      <c r="B285" t="str">
        <f t="shared" si="16"/>
        <v>BAAA_Wind PPA_Firm Capacity</v>
      </c>
      <c r="C285" t="str">
        <f t="shared" si="17"/>
        <v>BAAA_K SPEAR3_Firm Capacity</v>
      </c>
      <c r="D285" t="s">
        <v>324</v>
      </c>
      <c r="E285" s="15" t="s">
        <v>92</v>
      </c>
      <c r="F285" s="15" t="s">
        <v>146</v>
      </c>
      <c r="G285" s="15" t="s">
        <v>75</v>
      </c>
      <c r="H285" s="15" t="s">
        <v>153</v>
      </c>
      <c r="I285" s="15" t="s">
        <v>148</v>
      </c>
      <c r="J285" s="16">
        <v>1</v>
      </c>
      <c r="K285" s="15" t="s">
        <v>96</v>
      </c>
      <c r="L285" s="17">
        <v>38.159999999999997</v>
      </c>
      <c r="M285" s="17">
        <v>23.096396389999999</v>
      </c>
      <c r="N285" s="17">
        <v>23.096396389999999</v>
      </c>
      <c r="O285" s="17">
        <v>23.096396389999999</v>
      </c>
      <c r="P285" s="17">
        <v>23.096396389999999</v>
      </c>
      <c r="Q285" s="17">
        <v>23.096396389999999</v>
      </c>
      <c r="R285" s="17">
        <v>23.096396389999999</v>
      </c>
      <c r="S285" s="17">
        <v>23.096396389999999</v>
      </c>
      <c r="T285" s="17">
        <v>23.096396389999999</v>
      </c>
      <c r="U285" s="17">
        <v>23.096396389999999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</row>
    <row r="286" spans="1:31" ht="43.2" x14ac:dyDescent="0.3">
      <c r="A286" t="str">
        <f t="shared" si="15"/>
        <v>BAAA_Firm Capacity</v>
      </c>
      <c r="B286" t="str">
        <f t="shared" si="16"/>
        <v>BAAA_Wind PPA_Firm Capacity</v>
      </c>
      <c r="C286" t="str">
        <f t="shared" si="17"/>
        <v>BAAA_K WAVERLY_Firm Capacity</v>
      </c>
      <c r="D286" t="s">
        <v>324</v>
      </c>
      <c r="E286" s="15" t="s">
        <v>92</v>
      </c>
      <c r="F286" s="15" t="s">
        <v>146</v>
      </c>
      <c r="G286" s="15" t="s">
        <v>77</v>
      </c>
      <c r="H286" s="15" t="s">
        <v>153</v>
      </c>
      <c r="I286" s="15" t="s">
        <v>148</v>
      </c>
      <c r="J286" s="16">
        <v>1</v>
      </c>
      <c r="K286" s="15" t="s">
        <v>96</v>
      </c>
      <c r="L286" s="17">
        <v>62.33</v>
      </c>
      <c r="M286" s="17">
        <v>39.871630590000002</v>
      </c>
      <c r="N286" s="17">
        <v>39.871630590000002</v>
      </c>
      <c r="O286" s="17">
        <v>39.871630590000002</v>
      </c>
      <c r="P286" s="17">
        <v>39.871630590000002</v>
      </c>
      <c r="Q286" s="17">
        <v>39.871630590000002</v>
      </c>
      <c r="R286" s="17">
        <v>39.871630590000002</v>
      </c>
      <c r="S286" s="17">
        <v>39.871630590000002</v>
      </c>
      <c r="T286" s="17">
        <v>39.871630590000002</v>
      </c>
      <c r="U286" s="17">
        <v>39.871630590000002</v>
      </c>
      <c r="V286" s="17">
        <v>39.871630590000002</v>
      </c>
      <c r="W286" s="17">
        <v>39.871630590000002</v>
      </c>
      <c r="X286" s="17">
        <v>39.871630590000002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</row>
    <row r="287" spans="1:31" ht="28.8" x14ac:dyDescent="0.3">
      <c r="A287" t="str">
        <f t="shared" si="15"/>
        <v>BAAA_Firm Capacity</v>
      </c>
      <c r="B287" t="str">
        <f t="shared" si="16"/>
        <v>BAAA_Hydro PPA_Firm Capacity</v>
      </c>
      <c r="C287" t="str">
        <f t="shared" si="17"/>
        <v>BAAA_K CNPPD_Firm Capacity</v>
      </c>
      <c r="D287" t="s">
        <v>324</v>
      </c>
      <c r="E287" s="15" t="s">
        <v>92</v>
      </c>
      <c r="F287" s="15" t="s">
        <v>146</v>
      </c>
      <c r="G287" s="15" t="s">
        <v>76</v>
      </c>
      <c r="H287" s="15" t="s">
        <v>154</v>
      </c>
      <c r="I287" s="15" t="s">
        <v>148</v>
      </c>
      <c r="J287" s="16">
        <v>1</v>
      </c>
      <c r="K287" s="15" t="s">
        <v>96</v>
      </c>
      <c r="L287" s="17">
        <v>61.54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</row>
    <row r="288" spans="1:31" ht="57.6" x14ac:dyDescent="0.3">
      <c r="A288" t="str">
        <f t="shared" si="15"/>
        <v>BAAA_Firm Capacity</v>
      </c>
      <c r="B288" t="str">
        <f t="shared" si="16"/>
        <v>BAAA_Solar_Firm Capacity</v>
      </c>
      <c r="C288" t="str">
        <f t="shared" si="17"/>
        <v>BAAA_K HAWTHORN SOLAR_Firm Capacity</v>
      </c>
      <c r="D288" t="s">
        <v>324</v>
      </c>
      <c r="E288" s="15" t="s">
        <v>92</v>
      </c>
      <c r="F288" s="15" t="s">
        <v>146</v>
      </c>
      <c r="G288" s="15" t="s">
        <v>72</v>
      </c>
      <c r="H288" s="15" t="s">
        <v>155</v>
      </c>
      <c r="I288" s="15" t="s">
        <v>148</v>
      </c>
      <c r="J288" s="16">
        <v>1</v>
      </c>
      <c r="K288" s="15" t="s">
        <v>96</v>
      </c>
      <c r="L288" s="17">
        <v>4.5011999999999999</v>
      </c>
      <c r="M288" s="17">
        <v>3.3</v>
      </c>
      <c r="N288" s="17">
        <v>3.3</v>
      </c>
      <c r="O288" s="17">
        <v>3.3</v>
      </c>
      <c r="P288" s="17">
        <v>3.3</v>
      </c>
      <c r="Q288" s="17">
        <v>3.3</v>
      </c>
      <c r="R288" s="17">
        <v>3.3</v>
      </c>
      <c r="S288" s="17">
        <v>3.3</v>
      </c>
      <c r="T288" s="17">
        <v>3.3</v>
      </c>
      <c r="U288" s="17">
        <v>3.3</v>
      </c>
      <c r="V288" s="17">
        <v>3.3</v>
      </c>
      <c r="W288" s="17">
        <v>3.3</v>
      </c>
      <c r="X288" s="17">
        <v>3.3</v>
      </c>
      <c r="Y288" s="17">
        <v>3.3</v>
      </c>
      <c r="Z288" s="17">
        <v>3.3</v>
      </c>
      <c r="AA288" s="17">
        <v>3.3</v>
      </c>
      <c r="AB288" s="17">
        <v>3.3</v>
      </c>
      <c r="AC288" s="17">
        <v>3.3</v>
      </c>
      <c r="AD288" s="17">
        <v>3.3</v>
      </c>
      <c r="AE288" s="17">
        <v>3.3</v>
      </c>
    </row>
    <row r="289" spans="1:31" ht="28.8" x14ac:dyDescent="0.3">
      <c r="A289" t="str">
        <f t="shared" si="15"/>
        <v>BAAA_Firm Capacity</v>
      </c>
      <c r="B289" t="str">
        <f t="shared" si="16"/>
        <v>BAAA_Build CC_Firm Capacity</v>
      </c>
      <c r="C289" t="str">
        <f t="shared" si="17"/>
        <v>BAAA_Build CC 2028_Firm Capacity</v>
      </c>
      <c r="D289" t="s">
        <v>324</v>
      </c>
      <c r="E289" s="15" t="s">
        <v>92</v>
      </c>
      <c r="F289" s="15" t="s">
        <v>146</v>
      </c>
      <c r="G289" s="15" t="s">
        <v>156</v>
      </c>
      <c r="H289" s="15" t="s">
        <v>67</v>
      </c>
      <c r="I289" s="15" t="s">
        <v>148</v>
      </c>
      <c r="J289" s="16">
        <v>1</v>
      </c>
      <c r="K289" s="15" t="s">
        <v>96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</row>
    <row r="290" spans="1:31" ht="28.8" x14ac:dyDescent="0.3">
      <c r="A290" t="str">
        <f t="shared" si="15"/>
        <v>BAAA_Firm Capacity</v>
      </c>
      <c r="B290" t="str">
        <f t="shared" si="16"/>
        <v>BAAA_Build CC_Firm Capacity</v>
      </c>
      <c r="C290" t="str">
        <f t="shared" si="17"/>
        <v>BAAA_Build CC 2029_Firm Capacity</v>
      </c>
      <c r="D290" t="s">
        <v>324</v>
      </c>
      <c r="E290" s="15" t="s">
        <v>92</v>
      </c>
      <c r="F290" s="15" t="s">
        <v>146</v>
      </c>
      <c r="G290" s="15" t="s">
        <v>157</v>
      </c>
      <c r="H290" s="15" t="s">
        <v>67</v>
      </c>
      <c r="I290" s="15" t="s">
        <v>148</v>
      </c>
      <c r="J290" s="16">
        <v>1</v>
      </c>
      <c r="K290" s="15" t="s">
        <v>96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</row>
    <row r="291" spans="1:31" ht="28.8" x14ac:dyDescent="0.3">
      <c r="A291" t="str">
        <f t="shared" si="15"/>
        <v>BAAA_Firm Capacity</v>
      </c>
      <c r="B291" t="str">
        <f t="shared" si="16"/>
        <v>BAAA_Build CC_Firm Capacity</v>
      </c>
      <c r="C291" t="str">
        <f t="shared" si="17"/>
        <v>BAAA_Build CC 2030_Firm Capacity</v>
      </c>
      <c r="D291" t="s">
        <v>324</v>
      </c>
      <c r="E291" s="15" t="s">
        <v>92</v>
      </c>
      <c r="F291" s="15" t="s">
        <v>146</v>
      </c>
      <c r="G291" s="15" t="s">
        <v>158</v>
      </c>
      <c r="H291" s="15" t="s">
        <v>67</v>
      </c>
      <c r="I291" s="15" t="s">
        <v>148</v>
      </c>
      <c r="J291" s="16">
        <v>1</v>
      </c>
      <c r="K291" s="15" t="s">
        <v>96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</row>
    <row r="292" spans="1:31" ht="28.8" x14ac:dyDescent="0.3">
      <c r="A292" t="str">
        <f t="shared" si="15"/>
        <v>BAAA_Firm Capacity</v>
      </c>
      <c r="B292" t="str">
        <f t="shared" si="16"/>
        <v>BAAA_Build CC_Firm Capacity</v>
      </c>
      <c r="C292" t="str">
        <f t="shared" si="17"/>
        <v>BAAA_Build CC 2031_Firm Capacity</v>
      </c>
      <c r="D292" t="s">
        <v>324</v>
      </c>
      <c r="E292" s="15" t="s">
        <v>92</v>
      </c>
      <c r="F292" s="15" t="s">
        <v>146</v>
      </c>
      <c r="G292" s="15" t="s">
        <v>159</v>
      </c>
      <c r="H292" s="15" t="s">
        <v>67</v>
      </c>
      <c r="I292" s="15" t="s">
        <v>148</v>
      </c>
      <c r="J292" s="16">
        <v>1</v>
      </c>
      <c r="K292" s="15" t="s">
        <v>96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</row>
    <row r="293" spans="1:31" ht="28.8" x14ac:dyDescent="0.3">
      <c r="A293" t="str">
        <f t="shared" si="15"/>
        <v>BAAA_Firm Capacity</v>
      </c>
      <c r="B293" t="str">
        <f t="shared" si="16"/>
        <v>BAAA_Build CC_Firm Capacity</v>
      </c>
      <c r="C293" t="str">
        <f t="shared" si="17"/>
        <v>BAAA_Build CC 2032_Firm Capacity</v>
      </c>
      <c r="D293" t="s">
        <v>324</v>
      </c>
      <c r="E293" s="15" t="s">
        <v>92</v>
      </c>
      <c r="F293" s="15" t="s">
        <v>146</v>
      </c>
      <c r="G293" s="15" t="s">
        <v>160</v>
      </c>
      <c r="H293" s="15" t="s">
        <v>67</v>
      </c>
      <c r="I293" s="15" t="s">
        <v>148</v>
      </c>
      <c r="J293" s="16">
        <v>1</v>
      </c>
      <c r="K293" s="15" t="s">
        <v>96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</row>
    <row r="294" spans="1:31" ht="28.8" x14ac:dyDescent="0.3">
      <c r="A294" t="str">
        <f t="shared" si="15"/>
        <v>BAAA_Firm Capacity</v>
      </c>
      <c r="B294" t="str">
        <f t="shared" si="16"/>
        <v>BAAA_Build CC_Firm Capacity</v>
      </c>
      <c r="C294" t="str">
        <f t="shared" si="17"/>
        <v>BAAA_Build CC 2033_Firm Capacity</v>
      </c>
      <c r="D294" t="s">
        <v>324</v>
      </c>
      <c r="E294" s="15" t="s">
        <v>92</v>
      </c>
      <c r="F294" s="15" t="s">
        <v>146</v>
      </c>
      <c r="G294" s="15" t="s">
        <v>161</v>
      </c>
      <c r="H294" s="15" t="s">
        <v>67</v>
      </c>
      <c r="I294" s="15" t="s">
        <v>148</v>
      </c>
      <c r="J294" s="16">
        <v>1</v>
      </c>
      <c r="K294" s="15" t="s">
        <v>96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</row>
    <row r="295" spans="1:31" ht="28.8" x14ac:dyDescent="0.3">
      <c r="A295" t="str">
        <f t="shared" si="15"/>
        <v>BAAA_Firm Capacity</v>
      </c>
      <c r="B295" t="str">
        <f t="shared" si="16"/>
        <v>BAAA_Build CC_Firm Capacity</v>
      </c>
      <c r="C295" t="str">
        <f t="shared" si="17"/>
        <v>BAAA_Build CC 2034_Firm Capacity</v>
      </c>
      <c r="D295" t="s">
        <v>324</v>
      </c>
      <c r="E295" s="15" t="s">
        <v>92</v>
      </c>
      <c r="F295" s="15" t="s">
        <v>146</v>
      </c>
      <c r="G295" s="15" t="s">
        <v>162</v>
      </c>
      <c r="H295" s="15" t="s">
        <v>67</v>
      </c>
      <c r="I295" s="15" t="s">
        <v>148</v>
      </c>
      <c r="J295" s="16">
        <v>1</v>
      </c>
      <c r="K295" s="15" t="s">
        <v>96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</row>
    <row r="296" spans="1:31" ht="28.8" x14ac:dyDescent="0.3">
      <c r="A296" t="str">
        <f t="shared" si="15"/>
        <v>BAAA_Firm Capacity</v>
      </c>
      <c r="B296" t="str">
        <f t="shared" si="16"/>
        <v>BAAA_Build CC_Firm Capacity</v>
      </c>
      <c r="C296" t="str">
        <f t="shared" si="17"/>
        <v>BAAA_Build CC 2035_Firm Capacity</v>
      </c>
      <c r="D296" t="s">
        <v>324</v>
      </c>
      <c r="E296" s="15" t="s">
        <v>92</v>
      </c>
      <c r="F296" s="15" t="s">
        <v>146</v>
      </c>
      <c r="G296" s="15" t="s">
        <v>163</v>
      </c>
      <c r="H296" s="15" t="s">
        <v>67</v>
      </c>
      <c r="I296" s="15" t="s">
        <v>148</v>
      </c>
      <c r="J296" s="16">
        <v>1</v>
      </c>
      <c r="K296" s="15" t="s">
        <v>96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</row>
    <row r="297" spans="1:31" ht="28.8" x14ac:dyDescent="0.3">
      <c r="A297" t="str">
        <f t="shared" si="15"/>
        <v>BAAA_Firm Capacity</v>
      </c>
      <c r="B297" t="str">
        <f t="shared" si="16"/>
        <v>BAAA_Build CC_Firm Capacity</v>
      </c>
      <c r="C297" t="str">
        <f t="shared" si="17"/>
        <v>BAAA_Build CC 2036_Firm Capacity</v>
      </c>
      <c r="D297" t="s">
        <v>324</v>
      </c>
      <c r="E297" s="15" t="s">
        <v>92</v>
      </c>
      <c r="F297" s="15" t="s">
        <v>146</v>
      </c>
      <c r="G297" s="15" t="s">
        <v>164</v>
      </c>
      <c r="H297" s="15" t="s">
        <v>67</v>
      </c>
      <c r="I297" s="15" t="s">
        <v>148</v>
      </c>
      <c r="J297" s="16">
        <v>1</v>
      </c>
      <c r="K297" s="15" t="s">
        <v>96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</row>
    <row r="298" spans="1:31" ht="28.8" x14ac:dyDescent="0.3">
      <c r="A298" t="str">
        <f t="shared" si="15"/>
        <v>BAAA_Firm Capacity</v>
      </c>
      <c r="B298" t="str">
        <f t="shared" si="16"/>
        <v>BAAA_Build CC_Firm Capacity</v>
      </c>
      <c r="C298" t="str">
        <f t="shared" si="17"/>
        <v>BAAA_Build CC 2037_Firm Capacity</v>
      </c>
      <c r="D298" t="s">
        <v>324</v>
      </c>
      <c r="E298" s="15" t="s">
        <v>92</v>
      </c>
      <c r="F298" s="15" t="s">
        <v>146</v>
      </c>
      <c r="G298" s="15" t="s">
        <v>165</v>
      </c>
      <c r="H298" s="15" t="s">
        <v>67</v>
      </c>
      <c r="I298" s="15" t="s">
        <v>148</v>
      </c>
      <c r="J298" s="16">
        <v>1</v>
      </c>
      <c r="K298" s="15" t="s">
        <v>96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</row>
    <row r="299" spans="1:31" ht="28.8" x14ac:dyDescent="0.3">
      <c r="A299" t="str">
        <f t="shared" si="15"/>
        <v>BAAA_Firm Capacity</v>
      </c>
      <c r="B299" t="str">
        <f t="shared" si="16"/>
        <v>BAAA_Build CC_Firm Capacity</v>
      </c>
      <c r="C299" t="str">
        <f t="shared" si="17"/>
        <v>BAAA_Build CC 2038_Firm Capacity</v>
      </c>
      <c r="D299" t="s">
        <v>324</v>
      </c>
      <c r="E299" s="15" t="s">
        <v>92</v>
      </c>
      <c r="F299" s="15" t="s">
        <v>146</v>
      </c>
      <c r="G299" s="15" t="s">
        <v>166</v>
      </c>
      <c r="H299" s="15" t="s">
        <v>67</v>
      </c>
      <c r="I299" s="15" t="s">
        <v>148</v>
      </c>
      <c r="J299" s="16">
        <v>1</v>
      </c>
      <c r="K299" s="15" t="s">
        <v>96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260.35000000000002</v>
      </c>
      <c r="AB299" s="17">
        <v>260.35000000000002</v>
      </c>
      <c r="AC299" s="17">
        <v>260.35000000000002</v>
      </c>
      <c r="AD299" s="17">
        <v>260.35000000000002</v>
      </c>
      <c r="AE299" s="17">
        <v>260.35000000000002</v>
      </c>
    </row>
    <row r="300" spans="1:31" ht="28.8" x14ac:dyDescent="0.3">
      <c r="A300" t="str">
        <f t="shared" si="15"/>
        <v>BAAA_Firm Capacity</v>
      </c>
      <c r="B300" t="str">
        <f t="shared" si="16"/>
        <v>BAAA_Build CC_Firm Capacity</v>
      </c>
      <c r="C300" t="str">
        <f t="shared" si="17"/>
        <v>BAAA_Build CC 2039_Firm Capacity</v>
      </c>
      <c r="D300" t="s">
        <v>324</v>
      </c>
      <c r="E300" s="15" t="s">
        <v>92</v>
      </c>
      <c r="F300" s="15" t="s">
        <v>146</v>
      </c>
      <c r="G300" s="15" t="s">
        <v>167</v>
      </c>
      <c r="H300" s="15" t="s">
        <v>67</v>
      </c>
      <c r="I300" s="15" t="s">
        <v>148</v>
      </c>
      <c r="J300" s="16">
        <v>1</v>
      </c>
      <c r="K300" s="15" t="s">
        <v>96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260.35000000000002</v>
      </c>
      <c r="AC300" s="17">
        <v>260.35000000000002</v>
      </c>
      <c r="AD300" s="17">
        <v>260.35000000000002</v>
      </c>
      <c r="AE300" s="17">
        <v>260.35000000000002</v>
      </c>
    </row>
    <row r="301" spans="1:31" ht="28.8" x14ac:dyDescent="0.3">
      <c r="A301" t="str">
        <f t="shared" si="15"/>
        <v>BAAA_Firm Capacity</v>
      </c>
      <c r="B301" t="str">
        <f t="shared" si="16"/>
        <v>BAAA_Build CC_Firm Capacity</v>
      </c>
      <c r="C301" t="str">
        <f t="shared" si="17"/>
        <v>BAAA_Build CC 2040_Firm Capacity</v>
      </c>
      <c r="D301" t="s">
        <v>324</v>
      </c>
      <c r="E301" s="15" t="s">
        <v>92</v>
      </c>
      <c r="F301" s="15" t="s">
        <v>146</v>
      </c>
      <c r="G301" s="15" t="s">
        <v>168</v>
      </c>
      <c r="H301" s="15" t="s">
        <v>67</v>
      </c>
      <c r="I301" s="15" t="s">
        <v>148</v>
      </c>
      <c r="J301" s="16">
        <v>1</v>
      </c>
      <c r="K301" s="15" t="s">
        <v>96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260.35000000000002</v>
      </c>
      <c r="AD301" s="17">
        <v>260.35000000000002</v>
      </c>
      <c r="AE301" s="17">
        <v>260.35000000000002</v>
      </c>
    </row>
    <row r="302" spans="1:31" ht="28.8" x14ac:dyDescent="0.3">
      <c r="A302" t="str">
        <f t="shared" si="15"/>
        <v>BAAA_Firm Capacity</v>
      </c>
      <c r="B302" t="str">
        <f t="shared" si="16"/>
        <v>BAAA_Build CC_Firm Capacity</v>
      </c>
      <c r="C302" t="str">
        <f t="shared" si="17"/>
        <v>BAAA_Build CC 2041_Firm Capacity</v>
      </c>
      <c r="D302" t="s">
        <v>324</v>
      </c>
      <c r="E302" s="15" t="s">
        <v>92</v>
      </c>
      <c r="F302" s="15" t="s">
        <v>146</v>
      </c>
      <c r="G302" s="15" t="s">
        <v>169</v>
      </c>
      <c r="H302" s="15" t="s">
        <v>67</v>
      </c>
      <c r="I302" s="15" t="s">
        <v>148</v>
      </c>
      <c r="J302" s="16">
        <v>1</v>
      </c>
      <c r="K302" s="15" t="s">
        <v>96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</row>
    <row r="303" spans="1:31" ht="28.8" x14ac:dyDescent="0.3">
      <c r="A303" t="str">
        <f t="shared" si="15"/>
        <v>BAAA_Firm Capacity</v>
      </c>
      <c r="B303" t="str">
        <f t="shared" si="16"/>
        <v>BAAA_Build CC_Firm Capacity</v>
      </c>
      <c r="C303" t="str">
        <f t="shared" si="17"/>
        <v>BAAA_Build CC 2042_Firm Capacity</v>
      </c>
      <c r="D303" t="s">
        <v>324</v>
      </c>
      <c r="E303" s="15" t="s">
        <v>92</v>
      </c>
      <c r="F303" s="15" t="s">
        <v>146</v>
      </c>
      <c r="G303" s="15" t="s">
        <v>170</v>
      </c>
      <c r="H303" s="15" t="s">
        <v>67</v>
      </c>
      <c r="I303" s="15" t="s">
        <v>148</v>
      </c>
      <c r="J303" s="16">
        <v>1</v>
      </c>
      <c r="K303" s="15" t="s">
        <v>96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</row>
    <row r="304" spans="1:31" ht="28.8" x14ac:dyDescent="0.3">
      <c r="A304" t="str">
        <f t="shared" si="15"/>
        <v>BAAA_Firm Capacity</v>
      </c>
      <c r="B304" t="str">
        <f t="shared" si="16"/>
        <v>BAAA_DSM Potential_Firm Capacity</v>
      </c>
      <c r="C304" t="str">
        <f t="shared" si="17"/>
        <v>BAAA_Metro RAP_Firm Capacity</v>
      </c>
      <c r="D304" t="s">
        <v>324</v>
      </c>
      <c r="E304" s="15" t="s">
        <v>92</v>
      </c>
      <c r="F304" s="15" t="s">
        <v>146</v>
      </c>
      <c r="G304" s="15" t="s">
        <v>174</v>
      </c>
      <c r="H304" s="15" t="s">
        <v>172</v>
      </c>
      <c r="I304" s="15" t="s">
        <v>148</v>
      </c>
      <c r="J304" s="16">
        <v>1</v>
      </c>
      <c r="K304" s="15" t="s">
        <v>96</v>
      </c>
      <c r="L304" s="17">
        <v>0</v>
      </c>
      <c r="M304" s="17">
        <v>8.94051844</v>
      </c>
      <c r="N304" s="17">
        <v>18.810364969999998</v>
      </c>
      <c r="O304" s="17">
        <v>28.786501579999999</v>
      </c>
      <c r="P304" s="17">
        <v>38.860309489999999</v>
      </c>
      <c r="Q304" s="17">
        <v>49.504738660000001</v>
      </c>
      <c r="R304" s="17">
        <v>60.128984850000002</v>
      </c>
      <c r="S304" s="17">
        <v>71.634801569999993</v>
      </c>
      <c r="T304" s="17">
        <v>83.24218922</v>
      </c>
      <c r="U304" s="17">
        <v>94.895004569999998</v>
      </c>
      <c r="V304" s="17">
        <v>106.5722131</v>
      </c>
      <c r="W304" s="17">
        <v>117.4412576</v>
      </c>
      <c r="X304" s="17">
        <v>128.34636029999999</v>
      </c>
      <c r="Y304" s="17">
        <v>139.18586500000001</v>
      </c>
      <c r="Z304" s="17">
        <v>150.08898959999999</v>
      </c>
      <c r="AA304" s="17">
        <v>160.94785880000001</v>
      </c>
      <c r="AB304" s="17">
        <v>170.589979</v>
      </c>
      <c r="AC304" s="17">
        <v>179.95627239999999</v>
      </c>
      <c r="AD304" s="17">
        <v>188.94324829999999</v>
      </c>
      <c r="AE304" s="17">
        <v>196.82250400000001</v>
      </c>
    </row>
    <row r="305" spans="1:31" ht="43.2" x14ac:dyDescent="0.3">
      <c r="A305" t="str">
        <f t="shared" si="15"/>
        <v>BAAA_Firm Capacity</v>
      </c>
      <c r="B305" t="str">
        <f t="shared" si="16"/>
        <v>BAAA_DSM Potential_Firm Capacity</v>
      </c>
      <c r="C305" t="str">
        <f t="shared" si="17"/>
        <v>BAAA_Metro RAP DRDSR_Firm Capacity</v>
      </c>
      <c r="D305" t="s">
        <v>324</v>
      </c>
      <c r="E305" s="15" t="s">
        <v>92</v>
      </c>
      <c r="F305" s="15" t="s">
        <v>146</v>
      </c>
      <c r="G305" s="15" t="s">
        <v>175</v>
      </c>
      <c r="H305" s="15" t="s">
        <v>172</v>
      </c>
      <c r="I305" s="15" t="s">
        <v>148</v>
      </c>
      <c r="J305" s="16">
        <v>1</v>
      </c>
      <c r="K305" s="15" t="s">
        <v>96</v>
      </c>
      <c r="L305" s="17">
        <v>0</v>
      </c>
      <c r="M305" s="17">
        <v>39.111285250000002</v>
      </c>
      <c r="N305" s="17">
        <v>68.366666629999997</v>
      </c>
      <c r="O305" s="17">
        <v>91.363100630000005</v>
      </c>
      <c r="P305" s="17">
        <v>99.4746521</v>
      </c>
      <c r="Q305" s="17">
        <v>105.8364108</v>
      </c>
      <c r="R305" s="17">
        <v>109.905171</v>
      </c>
      <c r="S305" s="17">
        <v>112.4036503</v>
      </c>
      <c r="T305" s="17">
        <v>113.7918097</v>
      </c>
      <c r="U305" s="17">
        <v>114.76364580000001</v>
      </c>
      <c r="V305" s="17">
        <v>115.81172479999999</v>
      </c>
      <c r="W305" s="17">
        <v>115.71108529999999</v>
      </c>
      <c r="X305" s="17">
        <v>115.8717565</v>
      </c>
      <c r="Y305" s="17">
        <v>115.90925300000001</v>
      </c>
      <c r="Z305" s="17">
        <v>115.9445664</v>
      </c>
      <c r="AA305" s="17">
        <v>116.00948200000001</v>
      </c>
      <c r="AB305" s="17">
        <v>116.0527948</v>
      </c>
      <c r="AC305" s="17">
        <v>115.9802747</v>
      </c>
      <c r="AD305" s="17">
        <v>115.6422214</v>
      </c>
      <c r="AE305" s="17">
        <v>115.64107250000001</v>
      </c>
    </row>
    <row r="306" spans="1:31" ht="28.8" x14ac:dyDescent="0.3">
      <c r="A306" t="str">
        <f t="shared" si="15"/>
        <v>BAAA_Firm Capacity</v>
      </c>
      <c r="B306" t="str">
        <f t="shared" si="16"/>
        <v>BAAA_Capacity Only_Firm Capacity</v>
      </c>
      <c r="C306" t="str">
        <f t="shared" si="17"/>
        <v>BAAA_Metro Cap Buy_Firm Capacity</v>
      </c>
      <c r="D306" t="s">
        <v>324</v>
      </c>
      <c r="E306" s="15" t="s">
        <v>92</v>
      </c>
      <c r="F306" s="15" t="s">
        <v>146</v>
      </c>
      <c r="G306" s="15" t="s">
        <v>176</v>
      </c>
      <c r="H306" s="15" t="s">
        <v>177</v>
      </c>
      <c r="I306" s="15" t="s">
        <v>148</v>
      </c>
      <c r="J306" s="16">
        <v>1</v>
      </c>
      <c r="K306" s="15" t="s">
        <v>96</v>
      </c>
      <c r="L306" s="17">
        <v>60.48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</row>
    <row r="307" spans="1:31" ht="28.8" x14ac:dyDescent="0.3">
      <c r="A307" t="str">
        <f t="shared" si="15"/>
        <v>BAAA_Firm Capacity</v>
      </c>
      <c r="B307" t="str">
        <f t="shared" si="16"/>
        <v>BAAA_Capacity Only_Firm Capacity</v>
      </c>
      <c r="C307" t="str">
        <f t="shared" si="17"/>
        <v>BAAA_Metro Cap Sale_Firm Capacity</v>
      </c>
      <c r="D307" t="s">
        <v>324</v>
      </c>
      <c r="E307" s="15" t="s">
        <v>92</v>
      </c>
      <c r="F307" s="15" t="s">
        <v>146</v>
      </c>
      <c r="G307" s="15" t="s">
        <v>178</v>
      </c>
      <c r="H307" s="15" t="s">
        <v>177</v>
      </c>
      <c r="I307" s="15" t="s">
        <v>148</v>
      </c>
      <c r="J307" s="16">
        <v>1</v>
      </c>
      <c r="K307" s="15" t="s">
        <v>96</v>
      </c>
      <c r="L307" s="17">
        <v>-483</v>
      </c>
      <c r="M307" s="17">
        <v>-305</v>
      </c>
      <c r="N307" s="17">
        <v>-290</v>
      </c>
      <c r="O307" s="17">
        <v>-255</v>
      </c>
      <c r="P307" s="17">
        <v>-215</v>
      </c>
      <c r="Q307" s="17">
        <v>-215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</row>
    <row r="308" spans="1:31" ht="72" x14ac:dyDescent="0.3">
      <c r="A308" t="str">
        <f t="shared" si="15"/>
        <v>BAAA_Firm Capacity</v>
      </c>
      <c r="B308" t="str">
        <f t="shared" si="16"/>
        <v>BAAA_Trans Upgrades_Firm Capacity</v>
      </c>
      <c r="C308" t="str">
        <f t="shared" si="17"/>
        <v>BAAA_Trans Upgrade Iatan1 retires 2039_Firm Capacity</v>
      </c>
      <c r="D308" t="s">
        <v>324</v>
      </c>
      <c r="E308" s="15" t="s">
        <v>92</v>
      </c>
      <c r="F308" s="15" t="s">
        <v>146</v>
      </c>
      <c r="G308" s="15" t="s">
        <v>179</v>
      </c>
      <c r="H308" s="15" t="s">
        <v>180</v>
      </c>
      <c r="I308" s="15" t="s">
        <v>148</v>
      </c>
      <c r="J308" s="16">
        <v>1</v>
      </c>
      <c r="K308" s="15" t="s">
        <v>96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</row>
    <row r="309" spans="1:31" ht="72" x14ac:dyDescent="0.3">
      <c r="A309" t="str">
        <f t="shared" si="15"/>
        <v>BAAA_Firm Capacity</v>
      </c>
      <c r="B309" t="str">
        <f t="shared" si="16"/>
        <v>BAAA_Trans Upgrades_Firm Capacity</v>
      </c>
      <c r="C309" t="str">
        <f t="shared" si="17"/>
        <v>BAAA_Trans Upgrade LAC Plant retires 2039_Firm Capacity</v>
      </c>
      <c r="D309" t="s">
        <v>324</v>
      </c>
      <c r="E309" s="15" t="s">
        <v>92</v>
      </c>
      <c r="F309" s="15" t="s">
        <v>146</v>
      </c>
      <c r="G309" s="15" t="s">
        <v>181</v>
      </c>
      <c r="H309" s="15" t="s">
        <v>180</v>
      </c>
      <c r="I309" s="15" t="s">
        <v>148</v>
      </c>
      <c r="J309" s="16">
        <v>1</v>
      </c>
      <c r="K309" s="15" t="s">
        <v>96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</row>
    <row r="310" spans="1:31" ht="43.2" x14ac:dyDescent="0.3">
      <c r="A310" t="str">
        <f t="shared" si="15"/>
        <v>BAAA_Firm Capacity</v>
      </c>
      <c r="B310" t="str">
        <f t="shared" si="16"/>
        <v>BAAA_Build Wind_Firm Capacity</v>
      </c>
      <c r="C310" t="str">
        <f t="shared" si="17"/>
        <v>BAAA_Build Wind 2026_Firm Capacity</v>
      </c>
      <c r="D310" t="s">
        <v>324</v>
      </c>
      <c r="E310" s="15" t="s">
        <v>92</v>
      </c>
      <c r="F310" s="15" t="s">
        <v>146</v>
      </c>
      <c r="G310" s="15" t="s">
        <v>182</v>
      </c>
      <c r="H310" s="15" t="s">
        <v>73</v>
      </c>
      <c r="I310" s="15" t="s">
        <v>148</v>
      </c>
      <c r="J310" s="16">
        <v>1</v>
      </c>
      <c r="K310" s="15" t="s">
        <v>96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</row>
    <row r="311" spans="1:31" ht="43.2" x14ac:dyDescent="0.3">
      <c r="A311" t="str">
        <f t="shared" si="15"/>
        <v>BAAA_Firm Capacity</v>
      </c>
      <c r="B311" t="str">
        <f t="shared" si="16"/>
        <v>BAAA_Build Wind_Firm Capacity</v>
      </c>
      <c r="C311" t="str">
        <f t="shared" si="17"/>
        <v>BAAA_Build Wind 2027_Firm Capacity</v>
      </c>
      <c r="D311" t="s">
        <v>324</v>
      </c>
      <c r="E311" s="15" t="s">
        <v>92</v>
      </c>
      <c r="F311" s="15" t="s">
        <v>146</v>
      </c>
      <c r="G311" s="15" t="s">
        <v>183</v>
      </c>
      <c r="H311" s="15" t="s">
        <v>73</v>
      </c>
      <c r="I311" s="15" t="s">
        <v>148</v>
      </c>
      <c r="J311" s="16">
        <v>1</v>
      </c>
      <c r="K311" s="15" t="s">
        <v>96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</row>
    <row r="312" spans="1:31" ht="43.2" x14ac:dyDescent="0.3">
      <c r="A312" t="str">
        <f t="shared" si="15"/>
        <v>BAAA_Firm Capacity</v>
      </c>
      <c r="B312" t="str">
        <f t="shared" si="16"/>
        <v>BAAA_Build Wind_Firm Capacity</v>
      </c>
      <c r="C312" t="str">
        <f t="shared" si="17"/>
        <v>BAAA_Build Wind 2028_Firm Capacity</v>
      </c>
      <c r="D312" t="s">
        <v>324</v>
      </c>
      <c r="E312" s="15" t="s">
        <v>92</v>
      </c>
      <c r="F312" s="15" t="s">
        <v>146</v>
      </c>
      <c r="G312" s="15" t="s">
        <v>184</v>
      </c>
      <c r="H312" s="15" t="s">
        <v>73</v>
      </c>
      <c r="I312" s="15" t="s">
        <v>148</v>
      </c>
      <c r="J312" s="16">
        <v>1</v>
      </c>
      <c r="K312" s="15" t="s">
        <v>96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</row>
    <row r="313" spans="1:31" ht="43.2" x14ac:dyDescent="0.3">
      <c r="A313" t="str">
        <f t="shared" si="15"/>
        <v>BAAA_Firm Capacity</v>
      </c>
      <c r="B313" t="str">
        <f t="shared" si="16"/>
        <v>BAAA_Build Wind_Firm Capacity</v>
      </c>
      <c r="C313" t="str">
        <f t="shared" si="17"/>
        <v>BAAA_Build Wind 2029_Firm Capacity</v>
      </c>
      <c r="D313" t="s">
        <v>324</v>
      </c>
      <c r="E313" s="15" t="s">
        <v>92</v>
      </c>
      <c r="F313" s="15" t="s">
        <v>146</v>
      </c>
      <c r="G313" s="15" t="s">
        <v>185</v>
      </c>
      <c r="H313" s="15" t="s">
        <v>73</v>
      </c>
      <c r="I313" s="15" t="s">
        <v>148</v>
      </c>
      <c r="J313" s="16">
        <v>1</v>
      </c>
      <c r="K313" s="15" t="s">
        <v>96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</row>
    <row r="314" spans="1:31" ht="43.2" x14ac:dyDescent="0.3">
      <c r="A314" t="str">
        <f t="shared" si="15"/>
        <v>BAAA_Firm Capacity</v>
      </c>
      <c r="B314" t="str">
        <f t="shared" si="16"/>
        <v>BAAA_Build Wind_Firm Capacity</v>
      </c>
      <c r="C314" t="str">
        <f t="shared" si="17"/>
        <v>BAAA_Build Wind 2030_Firm Capacity</v>
      </c>
      <c r="D314" t="s">
        <v>324</v>
      </c>
      <c r="E314" s="15" t="s">
        <v>92</v>
      </c>
      <c r="F314" s="15" t="s">
        <v>146</v>
      </c>
      <c r="G314" s="15" t="s">
        <v>186</v>
      </c>
      <c r="H314" s="15" t="s">
        <v>73</v>
      </c>
      <c r="I314" s="15" t="s">
        <v>148</v>
      </c>
      <c r="J314" s="16">
        <v>1</v>
      </c>
      <c r="K314" s="15" t="s">
        <v>96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</row>
    <row r="315" spans="1:31" ht="43.2" x14ac:dyDescent="0.3">
      <c r="A315" t="str">
        <f t="shared" si="15"/>
        <v>BAAA_Firm Capacity</v>
      </c>
      <c r="B315" t="str">
        <f t="shared" si="16"/>
        <v>BAAA_Build Wind_Firm Capacity</v>
      </c>
      <c r="C315" t="str">
        <f t="shared" si="17"/>
        <v>BAAA_Build Wind 2031_Firm Capacity</v>
      </c>
      <c r="D315" t="s">
        <v>324</v>
      </c>
      <c r="E315" s="15" t="s">
        <v>92</v>
      </c>
      <c r="F315" s="15" t="s">
        <v>146</v>
      </c>
      <c r="G315" s="15" t="s">
        <v>187</v>
      </c>
      <c r="H315" s="15" t="s">
        <v>73</v>
      </c>
      <c r="I315" s="15" t="s">
        <v>148</v>
      </c>
      <c r="J315" s="16">
        <v>1</v>
      </c>
      <c r="K315" s="15" t="s">
        <v>96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15</v>
      </c>
      <c r="U315" s="17">
        <v>15</v>
      </c>
      <c r="V315" s="17">
        <v>15</v>
      </c>
      <c r="W315" s="17">
        <v>15</v>
      </c>
      <c r="X315" s="17">
        <v>15</v>
      </c>
      <c r="Y315" s="17">
        <v>15</v>
      </c>
      <c r="Z315" s="17">
        <v>37.5</v>
      </c>
      <c r="AA315" s="17">
        <v>37.5</v>
      </c>
      <c r="AB315" s="17">
        <v>37.5</v>
      </c>
      <c r="AC315" s="17">
        <v>37.5</v>
      </c>
      <c r="AD315" s="17">
        <v>37.5</v>
      </c>
      <c r="AE315" s="17">
        <v>37.5</v>
      </c>
    </row>
    <row r="316" spans="1:31" ht="43.2" x14ac:dyDescent="0.3">
      <c r="A316" t="str">
        <f t="shared" si="15"/>
        <v>BAAA_Firm Capacity</v>
      </c>
      <c r="B316" t="str">
        <f t="shared" si="16"/>
        <v>BAAA_Build Wind_Firm Capacity</v>
      </c>
      <c r="C316" t="str">
        <f t="shared" si="17"/>
        <v>BAAA_Build Wind 2032_Firm Capacity</v>
      </c>
      <c r="D316" t="s">
        <v>324</v>
      </c>
      <c r="E316" s="15" t="s">
        <v>92</v>
      </c>
      <c r="F316" s="15" t="s">
        <v>146</v>
      </c>
      <c r="G316" s="15" t="s">
        <v>188</v>
      </c>
      <c r="H316" s="15" t="s">
        <v>73</v>
      </c>
      <c r="I316" s="15" t="s">
        <v>148</v>
      </c>
      <c r="J316" s="16">
        <v>1</v>
      </c>
      <c r="K316" s="15" t="s">
        <v>96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15</v>
      </c>
      <c r="V316" s="17">
        <v>15</v>
      </c>
      <c r="W316" s="17">
        <v>15</v>
      </c>
      <c r="X316" s="17">
        <v>15</v>
      </c>
      <c r="Y316" s="17">
        <v>15</v>
      </c>
      <c r="Z316" s="17">
        <v>37.5</v>
      </c>
      <c r="AA316" s="17">
        <v>37.5</v>
      </c>
      <c r="AB316" s="17">
        <v>37.5</v>
      </c>
      <c r="AC316" s="17">
        <v>37.5</v>
      </c>
      <c r="AD316" s="17">
        <v>37.5</v>
      </c>
      <c r="AE316" s="17">
        <v>37.5</v>
      </c>
    </row>
    <row r="317" spans="1:31" ht="43.2" x14ac:dyDescent="0.3">
      <c r="A317" t="str">
        <f t="shared" si="15"/>
        <v>BAAA_Firm Capacity</v>
      </c>
      <c r="B317" t="str">
        <f t="shared" si="16"/>
        <v>BAAA_Build Wind_Firm Capacity</v>
      </c>
      <c r="C317" t="str">
        <f t="shared" si="17"/>
        <v>BAAA_Build Wind 2033_Firm Capacity</v>
      </c>
      <c r="D317" t="s">
        <v>324</v>
      </c>
      <c r="E317" s="15" t="s">
        <v>92</v>
      </c>
      <c r="F317" s="15" t="s">
        <v>146</v>
      </c>
      <c r="G317" s="15" t="s">
        <v>189</v>
      </c>
      <c r="H317" s="15" t="s">
        <v>73</v>
      </c>
      <c r="I317" s="15" t="s">
        <v>148</v>
      </c>
      <c r="J317" s="16">
        <v>1</v>
      </c>
      <c r="K317" s="15" t="s">
        <v>96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15</v>
      </c>
      <c r="W317" s="17">
        <v>15</v>
      </c>
      <c r="X317" s="17">
        <v>15</v>
      </c>
      <c r="Y317" s="17">
        <v>15</v>
      </c>
      <c r="Z317" s="17">
        <v>37.5</v>
      </c>
      <c r="AA317" s="17">
        <v>37.5</v>
      </c>
      <c r="AB317" s="17">
        <v>37.5</v>
      </c>
      <c r="AC317" s="17">
        <v>37.5</v>
      </c>
      <c r="AD317" s="17">
        <v>37.5</v>
      </c>
      <c r="AE317" s="17">
        <v>37.5</v>
      </c>
    </row>
    <row r="318" spans="1:31" ht="43.2" x14ac:dyDescent="0.3">
      <c r="A318" t="str">
        <f t="shared" si="15"/>
        <v>BAAA_Firm Capacity</v>
      </c>
      <c r="B318" t="str">
        <f t="shared" si="16"/>
        <v>BAAA_Build Wind_Firm Capacity</v>
      </c>
      <c r="C318" t="str">
        <f t="shared" si="17"/>
        <v>BAAA_Build Wind 2034_Firm Capacity</v>
      </c>
      <c r="D318" t="s">
        <v>324</v>
      </c>
      <c r="E318" s="15" t="s">
        <v>92</v>
      </c>
      <c r="F318" s="15" t="s">
        <v>146</v>
      </c>
      <c r="G318" s="15" t="s">
        <v>190</v>
      </c>
      <c r="H318" s="15" t="s">
        <v>73</v>
      </c>
      <c r="I318" s="15" t="s">
        <v>148</v>
      </c>
      <c r="J318" s="16">
        <v>1</v>
      </c>
      <c r="K318" s="15" t="s">
        <v>96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</row>
    <row r="319" spans="1:31" ht="43.2" x14ac:dyDescent="0.3">
      <c r="A319" t="str">
        <f t="shared" si="15"/>
        <v>BAAA_Firm Capacity</v>
      </c>
      <c r="B319" t="str">
        <f t="shared" si="16"/>
        <v>BAAA_Build Wind_Firm Capacity</v>
      </c>
      <c r="C319" t="str">
        <f t="shared" si="17"/>
        <v>BAAA_Build Wind 2035_Firm Capacity</v>
      </c>
      <c r="D319" t="s">
        <v>324</v>
      </c>
      <c r="E319" s="15" t="s">
        <v>92</v>
      </c>
      <c r="F319" s="15" t="s">
        <v>146</v>
      </c>
      <c r="G319" s="15" t="s">
        <v>191</v>
      </c>
      <c r="H319" s="15" t="s">
        <v>73</v>
      </c>
      <c r="I319" s="15" t="s">
        <v>148</v>
      </c>
      <c r="J319" s="16">
        <v>1</v>
      </c>
      <c r="K319" s="15" t="s">
        <v>96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</row>
    <row r="320" spans="1:31" ht="43.2" x14ac:dyDescent="0.3">
      <c r="A320" t="str">
        <f t="shared" si="15"/>
        <v>BAAA_Firm Capacity</v>
      </c>
      <c r="B320" t="str">
        <f t="shared" si="16"/>
        <v>BAAA_Build Wind_Firm Capacity</v>
      </c>
      <c r="C320" t="str">
        <f t="shared" si="17"/>
        <v>BAAA_Build Wind 2036_Firm Capacity</v>
      </c>
      <c r="D320" t="s">
        <v>324</v>
      </c>
      <c r="E320" s="15" t="s">
        <v>92</v>
      </c>
      <c r="F320" s="15" t="s">
        <v>146</v>
      </c>
      <c r="G320" s="15" t="s">
        <v>192</v>
      </c>
      <c r="H320" s="15" t="s">
        <v>73</v>
      </c>
      <c r="I320" s="15" t="s">
        <v>148</v>
      </c>
      <c r="J320" s="16">
        <v>1</v>
      </c>
      <c r="K320" s="15" t="s">
        <v>96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</row>
    <row r="321" spans="1:31" ht="43.2" x14ac:dyDescent="0.3">
      <c r="A321" t="str">
        <f t="shared" si="15"/>
        <v>BAAA_Firm Capacity</v>
      </c>
      <c r="B321" t="str">
        <f t="shared" si="16"/>
        <v>BAAA_Build Wind_Firm Capacity</v>
      </c>
      <c r="C321" t="str">
        <f t="shared" si="17"/>
        <v>BAAA_Build Wind 2037_Firm Capacity</v>
      </c>
      <c r="D321" t="s">
        <v>324</v>
      </c>
      <c r="E321" s="15" t="s">
        <v>92</v>
      </c>
      <c r="F321" s="15" t="s">
        <v>146</v>
      </c>
      <c r="G321" s="15" t="s">
        <v>193</v>
      </c>
      <c r="H321" s="15" t="s">
        <v>73</v>
      </c>
      <c r="I321" s="15" t="s">
        <v>148</v>
      </c>
      <c r="J321" s="16">
        <v>1</v>
      </c>
      <c r="K321" s="15" t="s">
        <v>96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</row>
    <row r="322" spans="1:31" ht="43.2" x14ac:dyDescent="0.3">
      <c r="A322" t="str">
        <f t="shared" si="15"/>
        <v>BAAA_Firm Capacity</v>
      </c>
      <c r="B322" t="str">
        <f t="shared" si="16"/>
        <v>BAAA_Build Wind_Firm Capacity</v>
      </c>
      <c r="C322" t="str">
        <f t="shared" si="17"/>
        <v>BAAA_Build Wind 2038_Firm Capacity</v>
      </c>
      <c r="D322" t="s">
        <v>324</v>
      </c>
      <c r="E322" s="15" t="s">
        <v>92</v>
      </c>
      <c r="F322" s="15" t="s">
        <v>146</v>
      </c>
      <c r="G322" s="15" t="s">
        <v>194</v>
      </c>
      <c r="H322" s="15" t="s">
        <v>73</v>
      </c>
      <c r="I322" s="15" t="s">
        <v>148</v>
      </c>
      <c r="J322" s="16">
        <v>1</v>
      </c>
      <c r="K322" s="15" t="s">
        <v>96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</row>
    <row r="323" spans="1:31" ht="43.2" x14ac:dyDescent="0.3">
      <c r="A323" t="str">
        <f t="shared" si="15"/>
        <v>BAAA_Firm Capacity</v>
      </c>
      <c r="B323" t="str">
        <f t="shared" si="16"/>
        <v>BAAA_Build Wind_Firm Capacity</v>
      </c>
      <c r="C323" t="str">
        <f t="shared" si="17"/>
        <v>BAAA_Build Wind 2039_Firm Capacity</v>
      </c>
      <c r="D323" t="s">
        <v>324</v>
      </c>
      <c r="E323" s="15" t="s">
        <v>92</v>
      </c>
      <c r="F323" s="15" t="s">
        <v>146</v>
      </c>
      <c r="G323" s="15" t="s">
        <v>195</v>
      </c>
      <c r="H323" s="15" t="s">
        <v>73</v>
      </c>
      <c r="I323" s="15" t="s">
        <v>148</v>
      </c>
      <c r="J323" s="16">
        <v>1</v>
      </c>
      <c r="K323" s="15" t="s">
        <v>96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</row>
    <row r="324" spans="1:31" ht="43.2" x14ac:dyDescent="0.3">
      <c r="A324" t="str">
        <f t="shared" si="15"/>
        <v>BAAA_Firm Capacity</v>
      </c>
      <c r="B324" t="str">
        <f t="shared" si="16"/>
        <v>BAAA_Build Wind_Firm Capacity</v>
      </c>
      <c r="C324" t="str">
        <f t="shared" si="17"/>
        <v>BAAA_Build Wind 2040_Firm Capacity</v>
      </c>
      <c r="D324" t="s">
        <v>324</v>
      </c>
      <c r="E324" s="15" t="s">
        <v>92</v>
      </c>
      <c r="F324" s="15" t="s">
        <v>146</v>
      </c>
      <c r="G324" s="15" t="s">
        <v>196</v>
      </c>
      <c r="H324" s="15" t="s">
        <v>73</v>
      </c>
      <c r="I324" s="15" t="s">
        <v>148</v>
      </c>
      <c r="J324" s="16">
        <v>1</v>
      </c>
      <c r="K324" s="15" t="s">
        <v>96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</row>
    <row r="325" spans="1:31" ht="43.2" x14ac:dyDescent="0.3">
      <c r="A325" t="str">
        <f t="shared" si="15"/>
        <v>BAAA_Firm Capacity</v>
      </c>
      <c r="B325" t="str">
        <f t="shared" si="16"/>
        <v>BAAA_Build Wind_Firm Capacity</v>
      </c>
      <c r="C325" t="str">
        <f t="shared" si="17"/>
        <v>BAAA_Build Wind 2041_Firm Capacity</v>
      </c>
      <c r="D325" t="s">
        <v>324</v>
      </c>
      <c r="E325" s="15" t="s">
        <v>92</v>
      </c>
      <c r="F325" s="15" t="s">
        <v>146</v>
      </c>
      <c r="G325" s="15" t="s">
        <v>197</v>
      </c>
      <c r="H325" s="15" t="s">
        <v>73</v>
      </c>
      <c r="I325" s="15" t="s">
        <v>148</v>
      </c>
      <c r="J325" s="16">
        <v>1</v>
      </c>
      <c r="K325" s="15" t="s">
        <v>96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</row>
    <row r="326" spans="1:31" ht="43.2" x14ac:dyDescent="0.3">
      <c r="A326" t="str">
        <f t="shared" si="15"/>
        <v>BAAA_Firm Capacity</v>
      </c>
      <c r="B326" t="str">
        <f t="shared" si="16"/>
        <v>BAAA_Build Wind_Firm Capacity</v>
      </c>
      <c r="C326" t="str">
        <f t="shared" si="17"/>
        <v>BAAA_Build Wind 2042_Firm Capacity</v>
      </c>
      <c r="D326" t="s">
        <v>324</v>
      </c>
      <c r="E326" s="15" t="s">
        <v>92</v>
      </c>
      <c r="F326" s="15" t="s">
        <v>146</v>
      </c>
      <c r="G326" s="15" t="s">
        <v>198</v>
      </c>
      <c r="H326" s="15" t="s">
        <v>73</v>
      </c>
      <c r="I326" s="15" t="s">
        <v>148</v>
      </c>
      <c r="J326" s="16">
        <v>1</v>
      </c>
      <c r="K326" s="15" t="s">
        <v>96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37.5</v>
      </c>
    </row>
    <row r="327" spans="1:31" ht="43.2" x14ac:dyDescent="0.3">
      <c r="A327" t="str">
        <f t="shared" si="15"/>
        <v>BAAA_Firm Capacity</v>
      </c>
      <c r="B327" t="str">
        <f t="shared" si="16"/>
        <v>BAAA_Build Solar_Firm Capacity</v>
      </c>
      <c r="C327" t="str">
        <f t="shared" si="17"/>
        <v>BAAA_Build Solar 2026_Firm Capacity</v>
      </c>
      <c r="D327" t="s">
        <v>324</v>
      </c>
      <c r="E327" s="15" t="s">
        <v>92</v>
      </c>
      <c r="F327" s="15" t="s">
        <v>146</v>
      </c>
      <c r="G327" s="15" t="s">
        <v>199</v>
      </c>
      <c r="H327" s="15" t="s">
        <v>84</v>
      </c>
      <c r="I327" s="15" t="s">
        <v>148</v>
      </c>
      <c r="J327" s="16">
        <v>1</v>
      </c>
      <c r="K327" s="15" t="s">
        <v>96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</row>
    <row r="328" spans="1:31" ht="43.2" x14ac:dyDescent="0.3">
      <c r="A328" t="str">
        <f t="shared" si="15"/>
        <v>BAAA_Firm Capacity</v>
      </c>
      <c r="B328" t="str">
        <f t="shared" si="16"/>
        <v>BAAA_Build Solar_Firm Capacity</v>
      </c>
      <c r="C328" t="str">
        <f t="shared" si="17"/>
        <v>BAAA_Build Solar 2027_Firm Capacity</v>
      </c>
      <c r="D328" t="s">
        <v>324</v>
      </c>
      <c r="E328" s="15" t="s">
        <v>92</v>
      </c>
      <c r="F328" s="15" t="s">
        <v>146</v>
      </c>
      <c r="G328" s="15" t="s">
        <v>200</v>
      </c>
      <c r="H328" s="15" t="s">
        <v>84</v>
      </c>
      <c r="I328" s="15" t="s">
        <v>148</v>
      </c>
      <c r="J328" s="16">
        <v>1</v>
      </c>
      <c r="K328" s="15" t="s">
        <v>96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</row>
    <row r="329" spans="1:31" ht="43.2" x14ac:dyDescent="0.3">
      <c r="A329" t="str">
        <f t="shared" si="15"/>
        <v>BAAA_Firm Capacity</v>
      </c>
      <c r="B329" t="str">
        <f t="shared" si="16"/>
        <v>BAAA_Build Solar_Firm Capacity</v>
      </c>
      <c r="C329" t="str">
        <f t="shared" si="17"/>
        <v>BAAA_Build Solar 2027 T2_Firm Capacity</v>
      </c>
      <c r="D329" t="s">
        <v>324</v>
      </c>
      <c r="E329" s="15" t="s">
        <v>92</v>
      </c>
      <c r="F329" s="15" t="s">
        <v>146</v>
      </c>
      <c r="G329" s="15" t="s">
        <v>201</v>
      </c>
      <c r="H329" s="15" t="s">
        <v>84</v>
      </c>
      <c r="I329" s="15" t="s">
        <v>148</v>
      </c>
      <c r="J329" s="16">
        <v>1</v>
      </c>
      <c r="K329" s="15" t="s">
        <v>96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</row>
    <row r="330" spans="1:31" ht="43.2" x14ac:dyDescent="0.3">
      <c r="A330" t="str">
        <f t="shared" si="15"/>
        <v>BAAA_Firm Capacity</v>
      </c>
      <c r="B330" t="str">
        <f t="shared" si="16"/>
        <v>BAAA_Build Solar_Firm Capacity</v>
      </c>
      <c r="C330" t="str">
        <f t="shared" si="17"/>
        <v>BAAA_Build Solar 2028_Firm Capacity</v>
      </c>
      <c r="D330" t="s">
        <v>324</v>
      </c>
      <c r="E330" s="15" t="s">
        <v>92</v>
      </c>
      <c r="F330" s="15" t="s">
        <v>146</v>
      </c>
      <c r="G330" s="15" t="s">
        <v>202</v>
      </c>
      <c r="H330" s="15" t="s">
        <v>84</v>
      </c>
      <c r="I330" s="15" t="s">
        <v>148</v>
      </c>
      <c r="J330" s="16">
        <v>1</v>
      </c>
      <c r="K330" s="15" t="s">
        <v>96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</row>
    <row r="331" spans="1:31" ht="43.2" x14ac:dyDescent="0.3">
      <c r="A331" t="str">
        <f t="shared" si="15"/>
        <v>BAAA_Firm Capacity</v>
      </c>
      <c r="B331" t="str">
        <f t="shared" si="16"/>
        <v>BAAA_Build Solar_Firm Capacity</v>
      </c>
      <c r="C331" t="str">
        <f t="shared" si="17"/>
        <v>BAAA_Build Solar 2028 T2_Firm Capacity</v>
      </c>
      <c r="D331" t="s">
        <v>324</v>
      </c>
      <c r="E331" s="15" t="s">
        <v>92</v>
      </c>
      <c r="F331" s="15" t="s">
        <v>146</v>
      </c>
      <c r="G331" s="15" t="s">
        <v>203</v>
      </c>
      <c r="H331" s="15" t="s">
        <v>84</v>
      </c>
      <c r="I331" s="15" t="s">
        <v>148</v>
      </c>
      <c r="J331" s="16">
        <v>1</v>
      </c>
      <c r="K331" s="15" t="s">
        <v>96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</row>
    <row r="332" spans="1:31" ht="43.2" x14ac:dyDescent="0.3">
      <c r="A332" t="str">
        <f t="shared" si="15"/>
        <v>BAAA_Firm Capacity</v>
      </c>
      <c r="B332" t="str">
        <f t="shared" si="16"/>
        <v>BAAA_Build Solar_Firm Capacity</v>
      </c>
      <c r="C332" t="str">
        <f t="shared" si="17"/>
        <v>BAAA_Build Solar 2029_Firm Capacity</v>
      </c>
      <c r="D332" t="s">
        <v>324</v>
      </c>
      <c r="E332" s="15" t="s">
        <v>92</v>
      </c>
      <c r="F332" s="15" t="s">
        <v>146</v>
      </c>
      <c r="G332" s="15" t="s">
        <v>204</v>
      </c>
      <c r="H332" s="15" t="s">
        <v>84</v>
      </c>
      <c r="I332" s="15" t="s">
        <v>148</v>
      </c>
      <c r="J332" s="16">
        <v>1</v>
      </c>
      <c r="K332" s="15" t="s">
        <v>96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</row>
    <row r="333" spans="1:31" ht="43.2" x14ac:dyDescent="0.3">
      <c r="A333" t="str">
        <f t="shared" ref="A333:A396" si="18">D333&amp;"_"&amp;I333</f>
        <v>BAAA_Firm Capacity</v>
      </c>
      <c r="B333" t="str">
        <f t="shared" ref="B333:B396" si="19">D333&amp;"_"&amp;H333&amp;"_"&amp;I333</f>
        <v>BAAA_Build Solar_Firm Capacity</v>
      </c>
      <c r="C333" t="str">
        <f t="shared" ref="C333:C396" si="20">D333&amp;"_"&amp;G333&amp;"_"&amp;I333</f>
        <v>BAAA_Build Solar 2029 T2_Firm Capacity</v>
      </c>
      <c r="D333" t="s">
        <v>324</v>
      </c>
      <c r="E333" s="15" t="s">
        <v>92</v>
      </c>
      <c r="F333" s="15" t="s">
        <v>146</v>
      </c>
      <c r="G333" s="15" t="s">
        <v>205</v>
      </c>
      <c r="H333" s="15" t="s">
        <v>84</v>
      </c>
      <c r="I333" s="15" t="s">
        <v>148</v>
      </c>
      <c r="J333" s="16">
        <v>1</v>
      </c>
      <c r="K333" s="15" t="s">
        <v>96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</row>
    <row r="334" spans="1:31" ht="43.2" x14ac:dyDescent="0.3">
      <c r="A334" t="str">
        <f t="shared" si="18"/>
        <v>BAAA_Firm Capacity</v>
      </c>
      <c r="B334" t="str">
        <f t="shared" si="19"/>
        <v>BAAA_Build Solar_Firm Capacity</v>
      </c>
      <c r="C334" t="str">
        <f t="shared" si="20"/>
        <v>BAAA_Build Solar 2030_Firm Capacity</v>
      </c>
      <c r="D334" t="s">
        <v>324</v>
      </c>
      <c r="E334" s="15" t="s">
        <v>92</v>
      </c>
      <c r="F334" s="15" t="s">
        <v>146</v>
      </c>
      <c r="G334" s="15" t="s">
        <v>206</v>
      </c>
      <c r="H334" s="15" t="s">
        <v>84</v>
      </c>
      <c r="I334" s="15" t="s">
        <v>148</v>
      </c>
      <c r="J334" s="16">
        <v>1</v>
      </c>
      <c r="K334" s="15" t="s">
        <v>96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75</v>
      </c>
      <c r="T334" s="17">
        <v>75</v>
      </c>
      <c r="U334" s="17">
        <v>75</v>
      </c>
      <c r="V334" s="17">
        <v>75</v>
      </c>
      <c r="W334" s="17">
        <v>75</v>
      </c>
      <c r="X334" s="17">
        <v>75</v>
      </c>
      <c r="Y334" s="17">
        <v>75</v>
      </c>
      <c r="Z334" s="17">
        <v>75</v>
      </c>
      <c r="AA334" s="17">
        <v>75</v>
      </c>
      <c r="AB334" s="17">
        <v>75</v>
      </c>
      <c r="AC334" s="17">
        <v>75</v>
      </c>
      <c r="AD334" s="17">
        <v>75</v>
      </c>
      <c r="AE334" s="17">
        <v>75</v>
      </c>
    </row>
    <row r="335" spans="1:31" ht="43.2" x14ac:dyDescent="0.3">
      <c r="A335" t="str">
        <f t="shared" si="18"/>
        <v>BAAA_Firm Capacity</v>
      </c>
      <c r="B335" t="str">
        <f t="shared" si="19"/>
        <v>BAAA_Build Solar_Firm Capacity</v>
      </c>
      <c r="C335" t="str">
        <f t="shared" si="20"/>
        <v>BAAA_Build Solar 2030 T2_Firm Capacity</v>
      </c>
      <c r="D335" t="s">
        <v>324</v>
      </c>
      <c r="E335" s="15" t="s">
        <v>92</v>
      </c>
      <c r="F335" s="15" t="s">
        <v>146</v>
      </c>
      <c r="G335" s="15" t="s">
        <v>207</v>
      </c>
      <c r="H335" s="15" t="s">
        <v>84</v>
      </c>
      <c r="I335" s="15" t="s">
        <v>148</v>
      </c>
      <c r="J335" s="16">
        <v>1</v>
      </c>
      <c r="K335" s="15" t="s">
        <v>96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</row>
    <row r="336" spans="1:31" ht="43.2" x14ac:dyDescent="0.3">
      <c r="A336" t="str">
        <f t="shared" si="18"/>
        <v>BAAA_Firm Capacity</v>
      </c>
      <c r="B336" t="str">
        <f t="shared" si="19"/>
        <v>BAAA_Build Solar_Firm Capacity</v>
      </c>
      <c r="C336" t="str">
        <f t="shared" si="20"/>
        <v>BAAA_Build Solar 2031_Firm Capacity</v>
      </c>
      <c r="D336" t="s">
        <v>324</v>
      </c>
      <c r="E336" s="15" t="s">
        <v>92</v>
      </c>
      <c r="F336" s="15" t="s">
        <v>146</v>
      </c>
      <c r="G336" s="15" t="s">
        <v>208</v>
      </c>
      <c r="H336" s="15" t="s">
        <v>84</v>
      </c>
      <c r="I336" s="15" t="s">
        <v>148</v>
      </c>
      <c r="J336" s="16">
        <v>1</v>
      </c>
      <c r="K336" s="15" t="s">
        <v>96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</row>
    <row r="337" spans="1:31" ht="43.2" x14ac:dyDescent="0.3">
      <c r="A337" t="str">
        <f t="shared" si="18"/>
        <v>BAAA_Firm Capacity</v>
      </c>
      <c r="B337" t="str">
        <f t="shared" si="19"/>
        <v>BAAA_Build Solar_Firm Capacity</v>
      </c>
      <c r="C337" t="str">
        <f t="shared" si="20"/>
        <v>BAAA_Build Solar 2031 T2_Firm Capacity</v>
      </c>
      <c r="D337" t="s">
        <v>324</v>
      </c>
      <c r="E337" s="15" t="s">
        <v>92</v>
      </c>
      <c r="F337" s="15" t="s">
        <v>146</v>
      </c>
      <c r="G337" s="15" t="s">
        <v>209</v>
      </c>
      <c r="H337" s="15" t="s">
        <v>84</v>
      </c>
      <c r="I337" s="15" t="s">
        <v>148</v>
      </c>
      <c r="J337" s="16">
        <v>1</v>
      </c>
      <c r="K337" s="15" t="s">
        <v>96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</row>
    <row r="338" spans="1:31" ht="43.2" x14ac:dyDescent="0.3">
      <c r="A338" t="str">
        <f t="shared" si="18"/>
        <v>BAAA_Firm Capacity</v>
      </c>
      <c r="B338" t="str">
        <f t="shared" si="19"/>
        <v>BAAA_Build Solar_Firm Capacity</v>
      </c>
      <c r="C338" t="str">
        <f t="shared" si="20"/>
        <v>BAAA_Build Solar 2032_Firm Capacity</v>
      </c>
      <c r="D338" t="s">
        <v>324</v>
      </c>
      <c r="E338" s="15" t="s">
        <v>92</v>
      </c>
      <c r="F338" s="15" t="s">
        <v>146</v>
      </c>
      <c r="G338" s="15" t="s">
        <v>210</v>
      </c>
      <c r="H338" s="15" t="s">
        <v>84</v>
      </c>
      <c r="I338" s="15" t="s">
        <v>148</v>
      </c>
      <c r="J338" s="16">
        <v>1</v>
      </c>
      <c r="K338" s="15" t="s">
        <v>96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</row>
    <row r="339" spans="1:31" ht="43.2" x14ac:dyDescent="0.3">
      <c r="A339" t="str">
        <f t="shared" si="18"/>
        <v>BAAA_Firm Capacity</v>
      </c>
      <c r="B339" t="str">
        <f t="shared" si="19"/>
        <v>BAAA_Build Solar_Firm Capacity</v>
      </c>
      <c r="C339" t="str">
        <f t="shared" si="20"/>
        <v>BAAA_Build Solar 2032 T2_Firm Capacity</v>
      </c>
      <c r="D339" t="s">
        <v>324</v>
      </c>
      <c r="E339" s="15" t="s">
        <v>92</v>
      </c>
      <c r="F339" s="15" t="s">
        <v>146</v>
      </c>
      <c r="G339" s="15" t="s">
        <v>211</v>
      </c>
      <c r="H339" s="15" t="s">
        <v>84</v>
      </c>
      <c r="I339" s="15" t="s">
        <v>148</v>
      </c>
      <c r="J339" s="16">
        <v>1</v>
      </c>
      <c r="K339" s="15" t="s">
        <v>96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</row>
    <row r="340" spans="1:31" ht="43.2" x14ac:dyDescent="0.3">
      <c r="A340" t="str">
        <f t="shared" si="18"/>
        <v>BAAA_Firm Capacity</v>
      </c>
      <c r="B340" t="str">
        <f t="shared" si="19"/>
        <v>BAAA_Build Solar_Firm Capacity</v>
      </c>
      <c r="C340" t="str">
        <f t="shared" si="20"/>
        <v>BAAA_Build Solar 2033_Firm Capacity</v>
      </c>
      <c r="D340" t="s">
        <v>324</v>
      </c>
      <c r="E340" s="15" t="s">
        <v>92</v>
      </c>
      <c r="F340" s="15" t="s">
        <v>146</v>
      </c>
      <c r="G340" s="15" t="s">
        <v>212</v>
      </c>
      <c r="H340" s="15" t="s">
        <v>84</v>
      </c>
      <c r="I340" s="15" t="s">
        <v>148</v>
      </c>
      <c r="J340" s="16">
        <v>1</v>
      </c>
      <c r="K340" s="15" t="s">
        <v>96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</row>
    <row r="341" spans="1:31" ht="43.2" x14ac:dyDescent="0.3">
      <c r="A341" t="str">
        <f t="shared" si="18"/>
        <v>BAAA_Firm Capacity</v>
      </c>
      <c r="B341" t="str">
        <f t="shared" si="19"/>
        <v>BAAA_Build Solar_Firm Capacity</v>
      </c>
      <c r="C341" t="str">
        <f t="shared" si="20"/>
        <v>BAAA_Build Solar 2033 T2_Firm Capacity</v>
      </c>
      <c r="D341" t="s">
        <v>324</v>
      </c>
      <c r="E341" s="15" t="s">
        <v>92</v>
      </c>
      <c r="F341" s="15" t="s">
        <v>146</v>
      </c>
      <c r="G341" s="15" t="s">
        <v>213</v>
      </c>
      <c r="H341" s="15" t="s">
        <v>84</v>
      </c>
      <c r="I341" s="15" t="s">
        <v>148</v>
      </c>
      <c r="J341" s="16">
        <v>1</v>
      </c>
      <c r="K341" s="15" t="s">
        <v>96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</row>
    <row r="342" spans="1:31" ht="43.2" x14ac:dyDescent="0.3">
      <c r="A342" t="str">
        <f t="shared" si="18"/>
        <v>BAAA_Firm Capacity</v>
      </c>
      <c r="B342" t="str">
        <f t="shared" si="19"/>
        <v>BAAA_Build Solar_Firm Capacity</v>
      </c>
      <c r="C342" t="str">
        <f t="shared" si="20"/>
        <v>BAAA_Build Solar 2034_Firm Capacity</v>
      </c>
      <c r="D342" t="s">
        <v>324</v>
      </c>
      <c r="E342" s="15" t="s">
        <v>92</v>
      </c>
      <c r="F342" s="15" t="s">
        <v>146</v>
      </c>
      <c r="G342" s="15" t="s">
        <v>214</v>
      </c>
      <c r="H342" s="15" t="s">
        <v>84</v>
      </c>
      <c r="I342" s="15" t="s">
        <v>148</v>
      </c>
      <c r="J342" s="16">
        <v>1</v>
      </c>
      <c r="K342" s="15" t="s">
        <v>96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75</v>
      </c>
      <c r="X342" s="17">
        <v>75</v>
      </c>
      <c r="Y342" s="17">
        <v>75</v>
      </c>
      <c r="Z342" s="17">
        <v>75</v>
      </c>
      <c r="AA342" s="17">
        <v>75</v>
      </c>
      <c r="AB342" s="17">
        <v>75</v>
      </c>
      <c r="AC342" s="17">
        <v>75</v>
      </c>
      <c r="AD342" s="17">
        <v>75</v>
      </c>
      <c r="AE342" s="17">
        <v>75</v>
      </c>
    </row>
    <row r="343" spans="1:31" ht="43.2" x14ac:dyDescent="0.3">
      <c r="A343" t="str">
        <f t="shared" si="18"/>
        <v>BAAA_Firm Capacity</v>
      </c>
      <c r="B343" t="str">
        <f t="shared" si="19"/>
        <v>BAAA_Build Solar_Firm Capacity</v>
      </c>
      <c r="C343" t="str">
        <f t="shared" si="20"/>
        <v>BAAA_Build Solar 2034 T2_Firm Capacity</v>
      </c>
      <c r="D343" t="s">
        <v>324</v>
      </c>
      <c r="E343" s="15" t="s">
        <v>92</v>
      </c>
      <c r="F343" s="15" t="s">
        <v>146</v>
      </c>
      <c r="G343" s="15" t="s">
        <v>215</v>
      </c>
      <c r="H343" s="15" t="s">
        <v>84</v>
      </c>
      <c r="I343" s="15" t="s">
        <v>148</v>
      </c>
      <c r="J343" s="16">
        <v>1</v>
      </c>
      <c r="K343" s="15" t="s">
        <v>96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</row>
    <row r="344" spans="1:31" ht="43.2" x14ac:dyDescent="0.3">
      <c r="A344" t="str">
        <f t="shared" si="18"/>
        <v>BAAA_Firm Capacity</v>
      </c>
      <c r="B344" t="str">
        <f t="shared" si="19"/>
        <v>BAAA_Build Solar_Firm Capacity</v>
      </c>
      <c r="C344" t="str">
        <f t="shared" si="20"/>
        <v>BAAA_Build Solar 2035_Firm Capacity</v>
      </c>
      <c r="D344" t="s">
        <v>324</v>
      </c>
      <c r="E344" s="15" t="s">
        <v>92</v>
      </c>
      <c r="F344" s="15" t="s">
        <v>146</v>
      </c>
      <c r="G344" s="15" t="s">
        <v>216</v>
      </c>
      <c r="H344" s="15" t="s">
        <v>84</v>
      </c>
      <c r="I344" s="15" t="s">
        <v>148</v>
      </c>
      <c r="J344" s="16">
        <v>1</v>
      </c>
      <c r="K344" s="15" t="s">
        <v>96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</row>
    <row r="345" spans="1:31" ht="43.2" x14ac:dyDescent="0.3">
      <c r="A345" t="str">
        <f t="shared" si="18"/>
        <v>BAAA_Firm Capacity</v>
      </c>
      <c r="B345" t="str">
        <f t="shared" si="19"/>
        <v>BAAA_Build Solar_Firm Capacity</v>
      </c>
      <c r="C345" t="str">
        <f t="shared" si="20"/>
        <v>BAAA_Build Solar 2035 T2_Firm Capacity</v>
      </c>
      <c r="D345" t="s">
        <v>324</v>
      </c>
      <c r="E345" s="15" t="s">
        <v>92</v>
      </c>
      <c r="F345" s="15" t="s">
        <v>146</v>
      </c>
      <c r="G345" s="15" t="s">
        <v>217</v>
      </c>
      <c r="H345" s="15" t="s">
        <v>84</v>
      </c>
      <c r="I345" s="15" t="s">
        <v>148</v>
      </c>
      <c r="J345" s="16">
        <v>1</v>
      </c>
      <c r="K345" s="15" t="s">
        <v>96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</row>
    <row r="346" spans="1:31" ht="43.2" x14ac:dyDescent="0.3">
      <c r="A346" t="str">
        <f t="shared" si="18"/>
        <v>BAAA_Firm Capacity</v>
      </c>
      <c r="B346" t="str">
        <f t="shared" si="19"/>
        <v>BAAA_Build Solar_Firm Capacity</v>
      </c>
      <c r="C346" t="str">
        <f t="shared" si="20"/>
        <v>BAAA_Build Solar 2036_Firm Capacity</v>
      </c>
      <c r="D346" t="s">
        <v>324</v>
      </c>
      <c r="E346" s="15" t="s">
        <v>92</v>
      </c>
      <c r="F346" s="15" t="s">
        <v>146</v>
      </c>
      <c r="G346" s="15" t="s">
        <v>218</v>
      </c>
      <c r="H346" s="15" t="s">
        <v>84</v>
      </c>
      <c r="I346" s="15" t="s">
        <v>148</v>
      </c>
      <c r="J346" s="16">
        <v>1</v>
      </c>
      <c r="K346" s="15" t="s">
        <v>96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</row>
    <row r="347" spans="1:31" ht="43.2" x14ac:dyDescent="0.3">
      <c r="A347" t="str">
        <f t="shared" si="18"/>
        <v>BAAA_Firm Capacity</v>
      </c>
      <c r="B347" t="str">
        <f t="shared" si="19"/>
        <v>BAAA_Build Solar_Firm Capacity</v>
      </c>
      <c r="C347" t="str">
        <f t="shared" si="20"/>
        <v>BAAA_Build Solar 2036 T2_Firm Capacity</v>
      </c>
      <c r="D347" t="s">
        <v>324</v>
      </c>
      <c r="E347" s="15" t="s">
        <v>92</v>
      </c>
      <c r="F347" s="15" t="s">
        <v>146</v>
      </c>
      <c r="G347" s="15" t="s">
        <v>219</v>
      </c>
      <c r="H347" s="15" t="s">
        <v>84</v>
      </c>
      <c r="I347" s="15" t="s">
        <v>148</v>
      </c>
      <c r="J347" s="16">
        <v>1</v>
      </c>
      <c r="K347" s="15" t="s">
        <v>96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</row>
    <row r="348" spans="1:31" ht="43.2" x14ac:dyDescent="0.3">
      <c r="A348" t="str">
        <f t="shared" si="18"/>
        <v>BAAA_Firm Capacity</v>
      </c>
      <c r="B348" t="str">
        <f t="shared" si="19"/>
        <v>BAAA_Build Solar_Firm Capacity</v>
      </c>
      <c r="C348" t="str">
        <f t="shared" si="20"/>
        <v>BAAA_Build Solar 2037_Firm Capacity</v>
      </c>
      <c r="D348" t="s">
        <v>324</v>
      </c>
      <c r="E348" s="15" t="s">
        <v>92</v>
      </c>
      <c r="F348" s="15" t="s">
        <v>146</v>
      </c>
      <c r="G348" s="15" t="s">
        <v>220</v>
      </c>
      <c r="H348" s="15" t="s">
        <v>84</v>
      </c>
      <c r="I348" s="15" t="s">
        <v>148</v>
      </c>
      <c r="J348" s="16">
        <v>1</v>
      </c>
      <c r="K348" s="15" t="s">
        <v>96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</row>
    <row r="349" spans="1:31" ht="43.2" x14ac:dyDescent="0.3">
      <c r="A349" t="str">
        <f t="shared" si="18"/>
        <v>BAAA_Firm Capacity</v>
      </c>
      <c r="B349" t="str">
        <f t="shared" si="19"/>
        <v>BAAA_Build Solar_Firm Capacity</v>
      </c>
      <c r="C349" t="str">
        <f t="shared" si="20"/>
        <v>BAAA_Build Solar 2037 T2_Firm Capacity</v>
      </c>
      <c r="D349" t="s">
        <v>324</v>
      </c>
      <c r="E349" s="15" t="s">
        <v>92</v>
      </c>
      <c r="F349" s="15" t="s">
        <v>146</v>
      </c>
      <c r="G349" s="15" t="s">
        <v>221</v>
      </c>
      <c r="H349" s="15" t="s">
        <v>84</v>
      </c>
      <c r="I349" s="15" t="s">
        <v>148</v>
      </c>
      <c r="J349" s="16">
        <v>1</v>
      </c>
      <c r="K349" s="15" t="s">
        <v>96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</row>
    <row r="350" spans="1:31" ht="43.2" x14ac:dyDescent="0.3">
      <c r="A350" t="str">
        <f t="shared" si="18"/>
        <v>BAAA_Firm Capacity</v>
      </c>
      <c r="B350" t="str">
        <f t="shared" si="19"/>
        <v>BAAA_Build Solar_Firm Capacity</v>
      </c>
      <c r="C350" t="str">
        <f t="shared" si="20"/>
        <v>BAAA_Build Solar 2038_Firm Capacity</v>
      </c>
      <c r="D350" t="s">
        <v>324</v>
      </c>
      <c r="E350" s="15" t="s">
        <v>92</v>
      </c>
      <c r="F350" s="15" t="s">
        <v>146</v>
      </c>
      <c r="G350" s="15" t="s">
        <v>222</v>
      </c>
      <c r="H350" s="15" t="s">
        <v>84</v>
      </c>
      <c r="I350" s="15" t="s">
        <v>148</v>
      </c>
      <c r="J350" s="16">
        <v>1</v>
      </c>
      <c r="K350" s="15" t="s">
        <v>96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</row>
    <row r="351" spans="1:31" ht="43.2" x14ac:dyDescent="0.3">
      <c r="A351" t="str">
        <f t="shared" si="18"/>
        <v>BAAA_Firm Capacity</v>
      </c>
      <c r="B351" t="str">
        <f t="shared" si="19"/>
        <v>BAAA_Build Solar_Firm Capacity</v>
      </c>
      <c r="C351" t="str">
        <f t="shared" si="20"/>
        <v>BAAA_Build Solar 2038 T2_Firm Capacity</v>
      </c>
      <c r="D351" t="s">
        <v>324</v>
      </c>
      <c r="E351" s="15" t="s">
        <v>92</v>
      </c>
      <c r="F351" s="15" t="s">
        <v>146</v>
      </c>
      <c r="G351" s="15" t="s">
        <v>223</v>
      </c>
      <c r="H351" s="15" t="s">
        <v>84</v>
      </c>
      <c r="I351" s="15" t="s">
        <v>148</v>
      </c>
      <c r="J351" s="16">
        <v>1</v>
      </c>
      <c r="K351" s="15" t="s">
        <v>96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</row>
    <row r="352" spans="1:31" ht="43.2" x14ac:dyDescent="0.3">
      <c r="A352" t="str">
        <f t="shared" si="18"/>
        <v>BAAA_Firm Capacity</v>
      </c>
      <c r="B352" t="str">
        <f t="shared" si="19"/>
        <v>BAAA_Build Solar_Firm Capacity</v>
      </c>
      <c r="C352" t="str">
        <f t="shared" si="20"/>
        <v>BAAA_Build Solar 2039_Firm Capacity</v>
      </c>
      <c r="D352" t="s">
        <v>324</v>
      </c>
      <c r="E352" s="15" t="s">
        <v>92</v>
      </c>
      <c r="F352" s="15" t="s">
        <v>146</v>
      </c>
      <c r="G352" s="15" t="s">
        <v>224</v>
      </c>
      <c r="H352" s="15" t="s">
        <v>84</v>
      </c>
      <c r="I352" s="15" t="s">
        <v>148</v>
      </c>
      <c r="J352" s="16">
        <v>1</v>
      </c>
      <c r="K352" s="15" t="s">
        <v>96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</row>
    <row r="353" spans="1:31" ht="43.2" x14ac:dyDescent="0.3">
      <c r="A353" t="str">
        <f t="shared" si="18"/>
        <v>BAAA_Firm Capacity</v>
      </c>
      <c r="B353" t="str">
        <f t="shared" si="19"/>
        <v>BAAA_Build Solar_Firm Capacity</v>
      </c>
      <c r="C353" t="str">
        <f t="shared" si="20"/>
        <v>BAAA_Build Solar 2039 T2_Firm Capacity</v>
      </c>
      <c r="D353" t="s">
        <v>324</v>
      </c>
      <c r="E353" s="15" t="s">
        <v>92</v>
      </c>
      <c r="F353" s="15" t="s">
        <v>146</v>
      </c>
      <c r="G353" s="15" t="s">
        <v>225</v>
      </c>
      <c r="H353" s="15" t="s">
        <v>84</v>
      </c>
      <c r="I353" s="15" t="s">
        <v>148</v>
      </c>
      <c r="J353" s="16">
        <v>1</v>
      </c>
      <c r="K353" s="15" t="s">
        <v>96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</row>
    <row r="354" spans="1:31" ht="43.2" x14ac:dyDescent="0.3">
      <c r="A354" t="str">
        <f t="shared" si="18"/>
        <v>BAAA_Firm Capacity</v>
      </c>
      <c r="B354" t="str">
        <f t="shared" si="19"/>
        <v>BAAA_Build Solar_Firm Capacity</v>
      </c>
      <c r="C354" t="str">
        <f t="shared" si="20"/>
        <v>BAAA_Build Solar 2040_Firm Capacity</v>
      </c>
      <c r="D354" t="s">
        <v>324</v>
      </c>
      <c r="E354" s="15" t="s">
        <v>92</v>
      </c>
      <c r="F354" s="15" t="s">
        <v>146</v>
      </c>
      <c r="G354" s="15" t="s">
        <v>226</v>
      </c>
      <c r="H354" s="15" t="s">
        <v>84</v>
      </c>
      <c r="I354" s="15" t="s">
        <v>148</v>
      </c>
      <c r="J354" s="16">
        <v>1</v>
      </c>
      <c r="K354" s="15" t="s">
        <v>96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</row>
    <row r="355" spans="1:31" ht="43.2" x14ac:dyDescent="0.3">
      <c r="A355" t="str">
        <f t="shared" si="18"/>
        <v>BAAA_Firm Capacity</v>
      </c>
      <c r="B355" t="str">
        <f t="shared" si="19"/>
        <v>BAAA_Build Solar_Firm Capacity</v>
      </c>
      <c r="C355" t="str">
        <f t="shared" si="20"/>
        <v>BAAA_Build Solar 2040 T2_Firm Capacity</v>
      </c>
      <c r="D355" t="s">
        <v>324</v>
      </c>
      <c r="E355" s="15" t="s">
        <v>92</v>
      </c>
      <c r="F355" s="15" t="s">
        <v>146</v>
      </c>
      <c r="G355" s="15" t="s">
        <v>227</v>
      </c>
      <c r="H355" s="15" t="s">
        <v>84</v>
      </c>
      <c r="I355" s="15" t="s">
        <v>148</v>
      </c>
      <c r="J355" s="16">
        <v>1</v>
      </c>
      <c r="K355" s="15" t="s">
        <v>96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</row>
    <row r="356" spans="1:31" ht="43.2" x14ac:dyDescent="0.3">
      <c r="A356" t="str">
        <f t="shared" si="18"/>
        <v>BAAA_Firm Capacity</v>
      </c>
      <c r="B356" t="str">
        <f t="shared" si="19"/>
        <v>BAAA_Build Solar_Firm Capacity</v>
      </c>
      <c r="C356" t="str">
        <f t="shared" si="20"/>
        <v>BAAA_Build Solar 2041_Firm Capacity</v>
      </c>
      <c r="D356" t="s">
        <v>324</v>
      </c>
      <c r="E356" s="15" t="s">
        <v>92</v>
      </c>
      <c r="F356" s="15" t="s">
        <v>146</v>
      </c>
      <c r="G356" s="15" t="s">
        <v>228</v>
      </c>
      <c r="H356" s="15" t="s">
        <v>84</v>
      </c>
      <c r="I356" s="15" t="s">
        <v>148</v>
      </c>
      <c r="J356" s="16">
        <v>1</v>
      </c>
      <c r="K356" s="15" t="s">
        <v>96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</row>
    <row r="357" spans="1:31" ht="43.2" x14ac:dyDescent="0.3">
      <c r="A357" t="str">
        <f t="shared" si="18"/>
        <v>BAAA_Firm Capacity</v>
      </c>
      <c r="B357" t="str">
        <f t="shared" si="19"/>
        <v>BAAA_Build Solar_Firm Capacity</v>
      </c>
      <c r="C357" t="str">
        <f t="shared" si="20"/>
        <v>BAAA_Build Solar 2041 T2_Firm Capacity</v>
      </c>
      <c r="D357" t="s">
        <v>324</v>
      </c>
      <c r="E357" s="15" t="s">
        <v>92</v>
      </c>
      <c r="F357" s="15" t="s">
        <v>146</v>
      </c>
      <c r="G357" s="15" t="s">
        <v>229</v>
      </c>
      <c r="H357" s="15" t="s">
        <v>84</v>
      </c>
      <c r="I357" s="15" t="s">
        <v>148</v>
      </c>
      <c r="J357" s="16">
        <v>1</v>
      </c>
      <c r="K357" s="15" t="s">
        <v>96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</row>
    <row r="358" spans="1:31" ht="43.2" x14ac:dyDescent="0.3">
      <c r="A358" t="str">
        <f t="shared" si="18"/>
        <v>BAAA_Firm Capacity</v>
      </c>
      <c r="B358" t="str">
        <f t="shared" si="19"/>
        <v>BAAA_Build Solar_Firm Capacity</v>
      </c>
      <c r="C358" t="str">
        <f t="shared" si="20"/>
        <v>BAAA_Build Solar 2042_Firm Capacity</v>
      </c>
      <c r="D358" t="s">
        <v>324</v>
      </c>
      <c r="E358" s="15" t="s">
        <v>92</v>
      </c>
      <c r="F358" s="15" t="s">
        <v>146</v>
      </c>
      <c r="G358" s="15" t="s">
        <v>230</v>
      </c>
      <c r="H358" s="15" t="s">
        <v>84</v>
      </c>
      <c r="I358" s="15" t="s">
        <v>148</v>
      </c>
      <c r="J358" s="16">
        <v>1</v>
      </c>
      <c r="K358" s="15" t="s">
        <v>96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</row>
    <row r="359" spans="1:31" ht="43.2" x14ac:dyDescent="0.3">
      <c r="A359" t="str">
        <f t="shared" si="18"/>
        <v>BAAA_Firm Capacity</v>
      </c>
      <c r="B359" t="str">
        <f t="shared" si="19"/>
        <v>BAAA_Build Solar_Firm Capacity</v>
      </c>
      <c r="C359" t="str">
        <f t="shared" si="20"/>
        <v>BAAA_Build Solar 2042 T2_Firm Capacity</v>
      </c>
      <c r="D359" t="s">
        <v>324</v>
      </c>
      <c r="E359" s="15" t="s">
        <v>92</v>
      </c>
      <c r="F359" s="15" t="s">
        <v>146</v>
      </c>
      <c r="G359" s="15" t="s">
        <v>231</v>
      </c>
      <c r="H359" s="15" t="s">
        <v>84</v>
      </c>
      <c r="I359" s="15" t="s">
        <v>148</v>
      </c>
      <c r="J359" s="16">
        <v>1</v>
      </c>
      <c r="K359" s="15" t="s">
        <v>96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</row>
    <row r="360" spans="1:31" ht="28.8" x14ac:dyDescent="0.3">
      <c r="A360" t="str">
        <f t="shared" si="18"/>
        <v>BAAA_Firm Capacity</v>
      </c>
      <c r="B360" t="str">
        <f t="shared" si="19"/>
        <v>BAAA_Build CT_Firm Capacity</v>
      </c>
      <c r="C360" t="str">
        <f t="shared" si="20"/>
        <v>BAAA_Build CT 2028_Firm Capacity</v>
      </c>
      <c r="D360" t="s">
        <v>324</v>
      </c>
      <c r="E360" s="15" t="s">
        <v>92</v>
      </c>
      <c r="F360" s="15" t="s">
        <v>146</v>
      </c>
      <c r="G360" s="15" t="s">
        <v>232</v>
      </c>
      <c r="H360" s="15" t="s">
        <v>68</v>
      </c>
      <c r="I360" s="15" t="s">
        <v>148</v>
      </c>
      <c r="J360" s="16">
        <v>1</v>
      </c>
      <c r="K360" s="15" t="s">
        <v>96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</row>
    <row r="361" spans="1:31" ht="28.8" x14ac:dyDescent="0.3">
      <c r="A361" t="str">
        <f t="shared" si="18"/>
        <v>BAAA_Firm Capacity</v>
      </c>
      <c r="B361" t="str">
        <f t="shared" si="19"/>
        <v>BAAA_Build CT_Firm Capacity</v>
      </c>
      <c r="C361" t="str">
        <f t="shared" si="20"/>
        <v>BAAA_Build CT 2029_Firm Capacity</v>
      </c>
      <c r="D361" t="s">
        <v>324</v>
      </c>
      <c r="E361" s="15" t="s">
        <v>92</v>
      </c>
      <c r="F361" s="15" t="s">
        <v>146</v>
      </c>
      <c r="G361" s="15" t="s">
        <v>233</v>
      </c>
      <c r="H361" s="15" t="s">
        <v>68</v>
      </c>
      <c r="I361" s="15" t="s">
        <v>148</v>
      </c>
      <c r="J361" s="16">
        <v>1</v>
      </c>
      <c r="K361" s="15" t="s">
        <v>96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</row>
    <row r="362" spans="1:31" ht="28.8" x14ac:dyDescent="0.3">
      <c r="A362" t="str">
        <f t="shared" si="18"/>
        <v>BAAA_Firm Capacity</v>
      </c>
      <c r="B362" t="str">
        <f t="shared" si="19"/>
        <v>BAAA_Build CT_Firm Capacity</v>
      </c>
      <c r="C362" t="str">
        <f t="shared" si="20"/>
        <v>BAAA_Build CT 2030_Firm Capacity</v>
      </c>
      <c r="D362" t="s">
        <v>324</v>
      </c>
      <c r="E362" s="15" t="s">
        <v>92</v>
      </c>
      <c r="F362" s="15" t="s">
        <v>146</v>
      </c>
      <c r="G362" s="15" t="s">
        <v>234</v>
      </c>
      <c r="H362" s="15" t="s">
        <v>68</v>
      </c>
      <c r="I362" s="15" t="s">
        <v>148</v>
      </c>
      <c r="J362" s="16">
        <v>1</v>
      </c>
      <c r="K362" s="15" t="s">
        <v>96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</row>
    <row r="363" spans="1:31" ht="28.8" x14ac:dyDescent="0.3">
      <c r="A363" t="str">
        <f t="shared" si="18"/>
        <v>BAAA_Firm Capacity</v>
      </c>
      <c r="B363" t="str">
        <f t="shared" si="19"/>
        <v>BAAA_Build CT_Firm Capacity</v>
      </c>
      <c r="C363" t="str">
        <f t="shared" si="20"/>
        <v>BAAA_Build CT 2031_Firm Capacity</v>
      </c>
      <c r="D363" t="s">
        <v>324</v>
      </c>
      <c r="E363" s="15" t="s">
        <v>92</v>
      </c>
      <c r="F363" s="15" t="s">
        <v>146</v>
      </c>
      <c r="G363" s="15" t="s">
        <v>235</v>
      </c>
      <c r="H363" s="15" t="s">
        <v>68</v>
      </c>
      <c r="I363" s="15" t="s">
        <v>148</v>
      </c>
      <c r="J363" s="16">
        <v>1</v>
      </c>
      <c r="K363" s="15" t="s">
        <v>96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</row>
    <row r="364" spans="1:31" ht="28.8" x14ac:dyDescent="0.3">
      <c r="A364" t="str">
        <f t="shared" si="18"/>
        <v>BAAA_Firm Capacity</v>
      </c>
      <c r="B364" t="str">
        <f t="shared" si="19"/>
        <v>BAAA_Build CT_Firm Capacity</v>
      </c>
      <c r="C364" t="str">
        <f t="shared" si="20"/>
        <v>BAAA_Build CT 2032_Firm Capacity</v>
      </c>
      <c r="D364" t="s">
        <v>324</v>
      </c>
      <c r="E364" s="15" t="s">
        <v>92</v>
      </c>
      <c r="F364" s="15" t="s">
        <v>146</v>
      </c>
      <c r="G364" s="15" t="s">
        <v>236</v>
      </c>
      <c r="H364" s="15" t="s">
        <v>68</v>
      </c>
      <c r="I364" s="15" t="s">
        <v>148</v>
      </c>
      <c r="J364" s="16">
        <v>1</v>
      </c>
      <c r="K364" s="15" t="s">
        <v>96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</row>
    <row r="365" spans="1:31" ht="28.8" x14ac:dyDescent="0.3">
      <c r="A365" t="str">
        <f t="shared" si="18"/>
        <v>BAAA_Firm Capacity</v>
      </c>
      <c r="B365" t="str">
        <f t="shared" si="19"/>
        <v>BAAA_Build CT_Firm Capacity</v>
      </c>
      <c r="C365" t="str">
        <f t="shared" si="20"/>
        <v>BAAA_Build CT 2033_Firm Capacity</v>
      </c>
      <c r="D365" t="s">
        <v>324</v>
      </c>
      <c r="E365" s="15" t="s">
        <v>92</v>
      </c>
      <c r="F365" s="15" t="s">
        <v>146</v>
      </c>
      <c r="G365" s="15" t="s">
        <v>237</v>
      </c>
      <c r="H365" s="15" t="s">
        <v>68</v>
      </c>
      <c r="I365" s="15" t="s">
        <v>148</v>
      </c>
      <c r="J365" s="16">
        <v>1</v>
      </c>
      <c r="K365" s="15" t="s">
        <v>96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</row>
    <row r="366" spans="1:31" ht="28.8" x14ac:dyDescent="0.3">
      <c r="A366" t="str">
        <f t="shared" si="18"/>
        <v>BAAA_Firm Capacity</v>
      </c>
      <c r="B366" t="str">
        <f t="shared" si="19"/>
        <v>BAAA_Build CT_Firm Capacity</v>
      </c>
      <c r="C366" t="str">
        <f t="shared" si="20"/>
        <v>BAAA_Build CT 2034_Firm Capacity</v>
      </c>
      <c r="D366" t="s">
        <v>324</v>
      </c>
      <c r="E366" s="15" t="s">
        <v>92</v>
      </c>
      <c r="F366" s="15" t="s">
        <v>146</v>
      </c>
      <c r="G366" s="15" t="s">
        <v>238</v>
      </c>
      <c r="H366" s="15" t="s">
        <v>68</v>
      </c>
      <c r="I366" s="15" t="s">
        <v>148</v>
      </c>
      <c r="J366" s="16">
        <v>1</v>
      </c>
      <c r="K366" s="15" t="s">
        <v>96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</row>
    <row r="367" spans="1:31" ht="28.8" x14ac:dyDescent="0.3">
      <c r="A367" t="str">
        <f t="shared" si="18"/>
        <v>BAAA_Firm Capacity</v>
      </c>
      <c r="B367" t="str">
        <f t="shared" si="19"/>
        <v>BAAA_Build CT_Firm Capacity</v>
      </c>
      <c r="C367" t="str">
        <f t="shared" si="20"/>
        <v>BAAA_Build CT 2035_Firm Capacity</v>
      </c>
      <c r="D367" t="s">
        <v>324</v>
      </c>
      <c r="E367" s="15" t="s">
        <v>92</v>
      </c>
      <c r="F367" s="15" t="s">
        <v>146</v>
      </c>
      <c r="G367" s="15" t="s">
        <v>239</v>
      </c>
      <c r="H367" s="15" t="s">
        <v>68</v>
      </c>
      <c r="I367" s="15" t="s">
        <v>148</v>
      </c>
      <c r="J367" s="16">
        <v>1</v>
      </c>
      <c r="K367" s="15" t="s">
        <v>96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</row>
    <row r="368" spans="1:31" ht="28.8" x14ac:dyDescent="0.3">
      <c r="A368" t="str">
        <f t="shared" si="18"/>
        <v>BAAA_Firm Capacity</v>
      </c>
      <c r="B368" t="str">
        <f t="shared" si="19"/>
        <v>BAAA_Build CT_Firm Capacity</v>
      </c>
      <c r="C368" t="str">
        <f t="shared" si="20"/>
        <v>BAAA_Build CT 2036_Firm Capacity</v>
      </c>
      <c r="D368" t="s">
        <v>324</v>
      </c>
      <c r="E368" s="15" t="s">
        <v>92</v>
      </c>
      <c r="F368" s="15" t="s">
        <v>146</v>
      </c>
      <c r="G368" s="15" t="s">
        <v>240</v>
      </c>
      <c r="H368" s="15" t="s">
        <v>68</v>
      </c>
      <c r="I368" s="15" t="s">
        <v>148</v>
      </c>
      <c r="J368" s="16">
        <v>1</v>
      </c>
      <c r="K368" s="15" t="s">
        <v>96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</row>
    <row r="369" spans="1:31" ht="28.8" x14ac:dyDescent="0.3">
      <c r="A369" t="str">
        <f t="shared" si="18"/>
        <v>BAAA_Firm Capacity</v>
      </c>
      <c r="B369" t="str">
        <f t="shared" si="19"/>
        <v>BAAA_Build CT_Firm Capacity</v>
      </c>
      <c r="C369" t="str">
        <f t="shared" si="20"/>
        <v>BAAA_Build CT 2037_Firm Capacity</v>
      </c>
      <c r="D369" t="s">
        <v>324</v>
      </c>
      <c r="E369" s="15" t="s">
        <v>92</v>
      </c>
      <c r="F369" s="15" t="s">
        <v>146</v>
      </c>
      <c r="G369" s="15" t="s">
        <v>241</v>
      </c>
      <c r="H369" s="15" t="s">
        <v>68</v>
      </c>
      <c r="I369" s="15" t="s">
        <v>148</v>
      </c>
      <c r="J369" s="16">
        <v>1</v>
      </c>
      <c r="K369" s="15" t="s">
        <v>96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</row>
    <row r="370" spans="1:31" ht="28.8" x14ac:dyDescent="0.3">
      <c r="A370" t="str">
        <f t="shared" si="18"/>
        <v>BAAA_Firm Capacity</v>
      </c>
      <c r="B370" t="str">
        <f t="shared" si="19"/>
        <v>BAAA_Build CT_Firm Capacity</v>
      </c>
      <c r="C370" t="str">
        <f t="shared" si="20"/>
        <v>BAAA_Build CT 2038_Firm Capacity</v>
      </c>
      <c r="D370" t="s">
        <v>324</v>
      </c>
      <c r="E370" s="15" t="s">
        <v>92</v>
      </c>
      <c r="F370" s="15" t="s">
        <v>146</v>
      </c>
      <c r="G370" s="15" t="s">
        <v>242</v>
      </c>
      <c r="H370" s="15" t="s">
        <v>68</v>
      </c>
      <c r="I370" s="15" t="s">
        <v>148</v>
      </c>
      <c r="J370" s="16">
        <v>1</v>
      </c>
      <c r="K370" s="15" t="s">
        <v>96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</row>
    <row r="371" spans="1:31" ht="28.8" x14ac:dyDescent="0.3">
      <c r="A371" t="str">
        <f t="shared" si="18"/>
        <v>BAAA_Firm Capacity</v>
      </c>
      <c r="B371" t="str">
        <f t="shared" si="19"/>
        <v>BAAA_Build CT_Firm Capacity</v>
      </c>
      <c r="C371" t="str">
        <f t="shared" si="20"/>
        <v>BAAA_Build CT 2039_Firm Capacity</v>
      </c>
      <c r="D371" t="s">
        <v>324</v>
      </c>
      <c r="E371" s="15" t="s">
        <v>92</v>
      </c>
      <c r="F371" s="15" t="s">
        <v>146</v>
      </c>
      <c r="G371" s="15" t="s">
        <v>243</v>
      </c>
      <c r="H371" s="15" t="s">
        <v>68</v>
      </c>
      <c r="I371" s="15" t="s">
        <v>148</v>
      </c>
      <c r="J371" s="16">
        <v>1</v>
      </c>
      <c r="K371" s="15" t="s">
        <v>96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</row>
    <row r="372" spans="1:31" ht="28.8" x14ac:dyDescent="0.3">
      <c r="A372" t="str">
        <f t="shared" si="18"/>
        <v>BAAA_Firm Capacity</v>
      </c>
      <c r="B372" t="str">
        <f t="shared" si="19"/>
        <v>BAAA_Build CT_Firm Capacity</v>
      </c>
      <c r="C372" t="str">
        <f t="shared" si="20"/>
        <v>BAAA_Build CT 2040_Firm Capacity</v>
      </c>
      <c r="D372" t="s">
        <v>324</v>
      </c>
      <c r="E372" s="15" t="s">
        <v>92</v>
      </c>
      <c r="F372" s="15" t="s">
        <v>146</v>
      </c>
      <c r="G372" s="15" t="s">
        <v>244</v>
      </c>
      <c r="H372" s="15" t="s">
        <v>68</v>
      </c>
      <c r="I372" s="15" t="s">
        <v>148</v>
      </c>
      <c r="J372" s="16">
        <v>1</v>
      </c>
      <c r="K372" s="15" t="s">
        <v>96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238</v>
      </c>
      <c r="AD372" s="17">
        <v>238</v>
      </c>
      <c r="AE372" s="17">
        <v>238</v>
      </c>
    </row>
    <row r="373" spans="1:31" ht="28.8" x14ac:dyDescent="0.3">
      <c r="A373" t="str">
        <f t="shared" si="18"/>
        <v>BAAA_Firm Capacity</v>
      </c>
      <c r="B373" t="str">
        <f t="shared" si="19"/>
        <v>BAAA_Build CT_Firm Capacity</v>
      </c>
      <c r="C373" t="str">
        <f t="shared" si="20"/>
        <v>BAAA_Build CT 2041_Firm Capacity</v>
      </c>
      <c r="D373" t="s">
        <v>324</v>
      </c>
      <c r="E373" s="15" t="s">
        <v>92</v>
      </c>
      <c r="F373" s="15" t="s">
        <v>146</v>
      </c>
      <c r="G373" s="15" t="s">
        <v>245</v>
      </c>
      <c r="H373" s="15" t="s">
        <v>68</v>
      </c>
      <c r="I373" s="15" t="s">
        <v>148</v>
      </c>
      <c r="J373" s="16">
        <v>1</v>
      </c>
      <c r="K373" s="18" t="s">
        <v>96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</row>
    <row r="374" spans="1:31" ht="28.8" x14ac:dyDescent="0.3">
      <c r="A374" t="str">
        <f t="shared" si="18"/>
        <v>BAAA_Firm Capacity</v>
      </c>
      <c r="B374" t="str">
        <f t="shared" si="19"/>
        <v>BAAA_Build CT_Firm Capacity</v>
      </c>
      <c r="C374" t="str">
        <f t="shared" si="20"/>
        <v>BAAA_Build CT 2042_Firm Capacity</v>
      </c>
      <c r="D374" t="s">
        <v>324</v>
      </c>
      <c r="E374" s="15" t="s">
        <v>92</v>
      </c>
      <c r="F374" s="15" t="s">
        <v>146</v>
      </c>
      <c r="G374" s="15" t="s">
        <v>246</v>
      </c>
      <c r="H374" s="15" t="s">
        <v>68</v>
      </c>
      <c r="I374" s="15" t="s">
        <v>148</v>
      </c>
      <c r="J374" s="16">
        <v>1</v>
      </c>
      <c r="K374" s="18" t="s">
        <v>96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</row>
    <row r="375" spans="1:31" ht="43.2" x14ac:dyDescent="0.3">
      <c r="A375" t="str">
        <f t="shared" si="18"/>
        <v>BAAA_Firm Capacity</v>
      </c>
      <c r="B375" t="str">
        <f t="shared" si="19"/>
        <v>BAAA_Build Capacity_Firm Capacity</v>
      </c>
      <c r="C375" t="str">
        <f t="shared" si="20"/>
        <v>BAAA_Build Capacity Only_Firm Capacity</v>
      </c>
      <c r="D375" t="s">
        <v>324</v>
      </c>
      <c r="E375" s="15" t="s">
        <v>92</v>
      </c>
      <c r="F375" s="15" t="s">
        <v>146</v>
      </c>
      <c r="G375" s="15" t="s">
        <v>247</v>
      </c>
      <c r="H375" s="15" t="s">
        <v>89</v>
      </c>
      <c r="I375" s="15" t="s">
        <v>148</v>
      </c>
      <c r="J375" s="16">
        <v>1</v>
      </c>
      <c r="K375" s="18" t="s">
        <v>96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2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</row>
    <row r="376" spans="1:31" ht="43.2" x14ac:dyDescent="0.3">
      <c r="A376" t="str">
        <f t="shared" si="18"/>
        <v>BAAA_Firm Capacity</v>
      </c>
      <c r="B376" t="str">
        <f t="shared" si="19"/>
        <v>BAAA_Sell Capacity_Firm Capacity</v>
      </c>
      <c r="C376" t="str">
        <f t="shared" si="20"/>
        <v>BAAA_Sell Capacity Only_Firm Capacity</v>
      </c>
      <c r="D376" t="s">
        <v>324</v>
      </c>
      <c r="E376" s="15" t="s">
        <v>92</v>
      </c>
      <c r="F376" s="15" t="s">
        <v>146</v>
      </c>
      <c r="G376" s="15" t="s">
        <v>248</v>
      </c>
      <c r="H376" s="15" t="s">
        <v>90</v>
      </c>
      <c r="I376" s="15" t="s">
        <v>148</v>
      </c>
      <c r="J376" s="16">
        <v>1</v>
      </c>
      <c r="K376" s="18" t="s">
        <v>96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-15</v>
      </c>
      <c r="U376" s="17">
        <v>-30</v>
      </c>
      <c r="V376" s="17">
        <v>-43</v>
      </c>
      <c r="W376" s="17">
        <v>-60</v>
      </c>
      <c r="X376" s="17">
        <v>-75</v>
      </c>
      <c r="Y376" s="17">
        <v>-10</v>
      </c>
      <c r="Z376" s="17">
        <v>-46</v>
      </c>
      <c r="AA376" s="17">
        <v>-100</v>
      </c>
      <c r="AB376" s="17">
        <v>-100</v>
      </c>
      <c r="AC376" s="17">
        <v>-100</v>
      </c>
      <c r="AD376" s="17">
        <v>-100</v>
      </c>
      <c r="AE376" s="17">
        <v>-100</v>
      </c>
    </row>
    <row r="377" spans="1:31" ht="43.2" x14ac:dyDescent="0.3">
      <c r="A377" t="str">
        <f t="shared" si="18"/>
        <v>BAAA_Firm Capacity</v>
      </c>
      <c r="B377" t="str">
        <f t="shared" si="19"/>
        <v>BAAA_DSM Existing_Firm Capacity</v>
      </c>
      <c r="C377" t="str">
        <f t="shared" si="20"/>
        <v>BAAA_K DSM Existing DSRDR_Firm Capacity</v>
      </c>
      <c r="D377" t="s">
        <v>324</v>
      </c>
      <c r="E377" s="15" t="s">
        <v>92</v>
      </c>
      <c r="F377" s="15" t="s">
        <v>146</v>
      </c>
      <c r="G377" s="15" t="s">
        <v>249</v>
      </c>
      <c r="H377" s="15" t="s">
        <v>250</v>
      </c>
      <c r="I377" s="15" t="s">
        <v>148</v>
      </c>
      <c r="J377" s="16">
        <v>1</v>
      </c>
      <c r="K377" s="15" t="s">
        <v>96</v>
      </c>
      <c r="L377" s="17">
        <v>59.129808750000002</v>
      </c>
      <c r="M377" s="17">
        <v>38.729343499999999</v>
      </c>
      <c r="N377" s="17">
        <v>38.592137000000001</v>
      </c>
      <c r="O377" s="17">
        <v>35.187837999999999</v>
      </c>
      <c r="P377" s="17">
        <v>31.783539000000001</v>
      </c>
      <c r="Q377" s="17">
        <v>28.379239999999999</v>
      </c>
      <c r="R377" s="17">
        <v>24.974941000000001</v>
      </c>
      <c r="S377" s="17">
        <v>21.570641999999999</v>
      </c>
      <c r="T377" s="17">
        <v>18.166343000000001</v>
      </c>
      <c r="U377" s="17">
        <v>14.762043999999999</v>
      </c>
      <c r="V377" s="17">
        <v>3.2670925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</row>
    <row r="378" spans="1:31" ht="28.8" x14ac:dyDescent="0.3">
      <c r="A378" t="str">
        <f t="shared" si="18"/>
        <v>BAAA_Firm Capacity</v>
      </c>
      <c r="B378" t="str">
        <f t="shared" si="19"/>
        <v>BAAA_TOU Rate Impact_Firm Capacity</v>
      </c>
      <c r="C378" t="str">
        <f t="shared" si="20"/>
        <v>BAAA_Metro TOU_Firm Capacity</v>
      </c>
      <c r="D378" t="s">
        <v>324</v>
      </c>
      <c r="E378" s="15" t="s">
        <v>92</v>
      </c>
      <c r="F378" s="15" t="s">
        <v>146</v>
      </c>
      <c r="G378" s="15" t="s">
        <v>251</v>
      </c>
      <c r="H378" s="15" t="s">
        <v>252</v>
      </c>
      <c r="I378" s="15" t="s">
        <v>148</v>
      </c>
      <c r="J378" s="16">
        <v>1</v>
      </c>
      <c r="K378" s="15" t="s">
        <v>96</v>
      </c>
      <c r="L378" s="17">
        <v>0</v>
      </c>
      <c r="M378" s="17">
        <v>9.4599648399999996</v>
      </c>
      <c r="N378" s="17">
        <v>16.551802080000002</v>
      </c>
      <c r="O378" s="17">
        <v>24.762811670000001</v>
      </c>
      <c r="P378" s="17">
        <v>32.952282820000001</v>
      </c>
      <c r="Q378" s="17">
        <v>32.898660409999998</v>
      </c>
      <c r="R378" s="17">
        <v>32.812320479999997</v>
      </c>
      <c r="S378" s="17">
        <v>32.7212575</v>
      </c>
      <c r="T378" s="17">
        <v>32.678978190000002</v>
      </c>
      <c r="U378" s="17">
        <v>32.709868790000002</v>
      </c>
      <c r="V378" s="17">
        <v>32.619226329999996</v>
      </c>
      <c r="W378" s="17">
        <v>32.579755319999997</v>
      </c>
      <c r="X378" s="17">
        <v>32.582112160000001</v>
      </c>
      <c r="Y378" s="17">
        <v>32.648407050000003</v>
      </c>
      <c r="Z378" s="17">
        <v>32.6356222</v>
      </c>
      <c r="AA378" s="17">
        <v>32.655033709999998</v>
      </c>
      <c r="AB378" s="17">
        <v>32.684706200000001</v>
      </c>
      <c r="AC378" s="17">
        <v>32.730465760000001</v>
      </c>
      <c r="AD378" s="17">
        <v>32.611748839999997</v>
      </c>
      <c r="AE378" s="17">
        <v>32.694610679999997</v>
      </c>
    </row>
    <row r="379" spans="1:31" ht="43.2" x14ac:dyDescent="0.3">
      <c r="A379" t="str">
        <f t="shared" si="18"/>
        <v>BAAA_Firm Capacity</v>
      </c>
      <c r="B379" t="str">
        <f t="shared" si="19"/>
        <v>BAAA_Reserve Buffer_Firm Capacity</v>
      </c>
      <c r="C379" t="str">
        <f t="shared" si="20"/>
        <v>BAAA_Metro Extra Capacity_Firm Capacity</v>
      </c>
      <c r="D379" t="s">
        <v>324</v>
      </c>
      <c r="E379" s="15" t="s">
        <v>92</v>
      </c>
      <c r="F379" s="15" t="s">
        <v>146</v>
      </c>
      <c r="G379" s="15" t="s">
        <v>253</v>
      </c>
      <c r="H379" s="15" t="s">
        <v>254</v>
      </c>
      <c r="I379" s="15" t="s">
        <v>148</v>
      </c>
      <c r="J379" s="16">
        <v>1</v>
      </c>
      <c r="K379" s="15" t="s">
        <v>96</v>
      </c>
      <c r="L379" s="17">
        <v>0</v>
      </c>
      <c r="M379" s="17">
        <v>0</v>
      </c>
      <c r="N379" s="17">
        <v>0</v>
      </c>
      <c r="O379" s="17">
        <v>-60</v>
      </c>
      <c r="P379" s="17">
        <v>-100</v>
      </c>
      <c r="Q379" s="17">
        <v>-100</v>
      </c>
      <c r="R379" s="17">
        <v>-100</v>
      </c>
      <c r="S379" s="17">
        <v>-100</v>
      </c>
      <c r="T379" s="17">
        <v>-100</v>
      </c>
      <c r="U379" s="17">
        <v>-100</v>
      </c>
      <c r="V379" s="17">
        <v>-100</v>
      </c>
      <c r="W379" s="17">
        <v>-100</v>
      </c>
      <c r="X379" s="17">
        <v>-100</v>
      </c>
      <c r="Y379" s="17">
        <v>-100</v>
      </c>
      <c r="Z379" s="17">
        <v>-100</v>
      </c>
      <c r="AA379" s="17">
        <v>-100</v>
      </c>
      <c r="AB379" s="17">
        <v>-100</v>
      </c>
      <c r="AC379" s="17">
        <v>-100</v>
      </c>
      <c r="AD379" s="17">
        <v>-100</v>
      </c>
      <c r="AE379" s="17">
        <v>-100</v>
      </c>
    </row>
    <row r="380" spans="1:31" ht="43.2" x14ac:dyDescent="0.3">
      <c r="A380" t="str">
        <f t="shared" si="18"/>
        <v>BAAA_Firm Capacity</v>
      </c>
      <c r="B380" t="str">
        <f t="shared" si="19"/>
        <v>BAAA_Build Hy-Solar_Firm Capacity</v>
      </c>
      <c r="C380" t="str">
        <f t="shared" si="20"/>
        <v>BAAA_Build Hy-Solar 2027_Firm Capacity</v>
      </c>
      <c r="D380" t="s">
        <v>324</v>
      </c>
      <c r="E380" s="15" t="s">
        <v>92</v>
      </c>
      <c r="F380" s="15" t="s">
        <v>146</v>
      </c>
      <c r="G380" s="15" t="s">
        <v>255</v>
      </c>
      <c r="H380" s="15" t="s">
        <v>85</v>
      </c>
      <c r="I380" s="15" t="s">
        <v>148</v>
      </c>
      <c r="J380" s="16">
        <v>1</v>
      </c>
      <c r="K380" s="15" t="s">
        <v>96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</row>
    <row r="381" spans="1:31" ht="43.2" x14ac:dyDescent="0.3">
      <c r="A381" t="str">
        <f t="shared" si="18"/>
        <v>BAAA_Firm Capacity</v>
      </c>
      <c r="B381" t="str">
        <f t="shared" si="19"/>
        <v>BAAA_Build Hy-Solar_Firm Capacity</v>
      </c>
      <c r="C381" t="str">
        <f t="shared" si="20"/>
        <v>BAAA_Build Hy-Solar 2028_Firm Capacity</v>
      </c>
      <c r="D381" t="s">
        <v>324</v>
      </c>
      <c r="E381" s="15" t="s">
        <v>92</v>
      </c>
      <c r="F381" s="15" t="s">
        <v>146</v>
      </c>
      <c r="G381" s="15" t="s">
        <v>256</v>
      </c>
      <c r="H381" s="15" t="s">
        <v>85</v>
      </c>
      <c r="I381" s="15" t="s">
        <v>148</v>
      </c>
      <c r="J381" s="16">
        <v>1</v>
      </c>
      <c r="K381" s="18" t="s">
        <v>96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</row>
    <row r="382" spans="1:31" ht="43.2" x14ac:dyDescent="0.3">
      <c r="A382" t="str">
        <f t="shared" si="18"/>
        <v>BAAA_Firm Capacity</v>
      </c>
      <c r="B382" t="str">
        <f t="shared" si="19"/>
        <v>BAAA_Build Hy-Solar_Firm Capacity</v>
      </c>
      <c r="C382" t="str">
        <f t="shared" si="20"/>
        <v>BAAA_Build Hy-Solar 2029_Firm Capacity</v>
      </c>
      <c r="D382" t="s">
        <v>324</v>
      </c>
      <c r="E382" s="15" t="s">
        <v>92</v>
      </c>
      <c r="F382" s="15" t="s">
        <v>146</v>
      </c>
      <c r="G382" s="15" t="s">
        <v>257</v>
      </c>
      <c r="H382" s="15" t="s">
        <v>85</v>
      </c>
      <c r="I382" s="15" t="s">
        <v>148</v>
      </c>
      <c r="J382" s="16">
        <v>1</v>
      </c>
      <c r="K382" s="18" t="s">
        <v>96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</row>
    <row r="383" spans="1:31" ht="43.2" x14ac:dyDescent="0.3">
      <c r="A383" t="str">
        <f t="shared" si="18"/>
        <v>BAAA_Firm Capacity</v>
      </c>
      <c r="B383" t="str">
        <f t="shared" si="19"/>
        <v>BAAA_Build Hy-Solar_Firm Capacity</v>
      </c>
      <c r="C383" t="str">
        <f t="shared" si="20"/>
        <v>BAAA_Build Hy-Solar 2030_Firm Capacity</v>
      </c>
      <c r="D383" t="s">
        <v>324</v>
      </c>
      <c r="E383" s="15" t="s">
        <v>92</v>
      </c>
      <c r="F383" s="15" t="s">
        <v>146</v>
      </c>
      <c r="G383" s="15" t="s">
        <v>258</v>
      </c>
      <c r="H383" s="15" t="s">
        <v>85</v>
      </c>
      <c r="I383" s="15" t="s">
        <v>148</v>
      </c>
      <c r="J383" s="16">
        <v>1</v>
      </c>
      <c r="K383" s="15" t="s">
        <v>96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</row>
    <row r="384" spans="1:31" ht="43.2" x14ac:dyDescent="0.3">
      <c r="A384" t="str">
        <f t="shared" si="18"/>
        <v>BAAA_Firm Capacity</v>
      </c>
      <c r="B384" t="str">
        <f t="shared" si="19"/>
        <v>BAAA_Build Hy-Solar_Firm Capacity</v>
      </c>
      <c r="C384" t="str">
        <f t="shared" si="20"/>
        <v>BAAA_Build Hy-Solar 2031_Firm Capacity</v>
      </c>
      <c r="D384" t="s">
        <v>324</v>
      </c>
      <c r="E384" s="15" t="s">
        <v>92</v>
      </c>
      <c r="F384" s="15" t="s">
        <v>146</v>
      </c>
      <c r="G384" s="15" t="s">
        <v>259</v>
      </c>
      <c r="H384" s="15" t="s">
        <v>85</v>
      </c>
      <c r="I384" s="15" t="s">
        <v>148</v>
      </c>
      <c r="J384" s="16">
        <v>1</v>
      </c>
      <c r="K384" s="18" t="s">
        <v>96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</row>
    <row r="385" spans="1:31" ht="43.2" x14ac:dyDescent="0.3">
      <c r="A385" t="str">
        <f t="shared" si="18"/>
        <v>BAAA_Firm Capacity</v>
      </c>
      <c r="B385" t="str">
        <f t="shared" si="19"/>
        <v>BAAA_Build Hy-Solar_Firm Capacity</v>
      </c>
      <c r="C385" t="str">
        <f t="shared" si="20"/>
        <v>BAAA_Build Hy-Solar 2032_Firm Capacity</v>
      </c>
      <c r="D385" t="s">
        <v>324</v>
      </c>
      <c r="E385" s="15" t="s">
        <v>92</v>
      </c>
      <c r="F385" s="15" t="s">
        <v>146</v>
      </c>
      <c r="G385" s="15" t="s">
        <v>260</v>
      </c>
      <c r="H385" s="15" t="s">
        <v>85</v>
      </c>
      <c r="I385" s="15" t="s">
        <v>148</v>
      </c>
      <c r="J385" s="16">
        <v>1</v>
      </c>
      <c r="K385" s="18" t="s">
        <v>96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</row>
    <row r="386" spans="1:31" ht="43.2" x14ac:dyDescent="0.3">
      <c r="A386" t="str">
        <f t="shared" si="18"/>
        <v>BAAA_Firm Capacity</v>
      </c>
      <c r="B386" t="str">
        <f t="shared" si="19"/>
        <v>BAAA_Build Hy-Solar_Firm Capacity</v>
      </c>
      <c r="C386" t="str">
        <f t="shared" si="20"/>
        <v>BAAA_Build Hy-Solar 2033_Firm Capacity</v>
      </c>
      <c r="D386" t="s">
        <v>324</v>
      </c>
      <c r="E386" s="15" t="s">
        <v>92</v>
      </c>
      <c r="F386" s="15" t="s">
        <v>146</v>
      </c>
      <c r="G386" s="15" t="s">
        <v>261</v>
      </c>
      <c r="H386" s="15" t="s">
        <v>85</v>
      </c>
      <c r="I386" s="15" t="s">
        <v>148</v>
      </c>
      <c r="J386" s="16">
        <v>1</v>
      </c>
      <c r="K386" s="18" t="s">
        <v>96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</row>
    <row r="387" spans="1:31" ht="43.2" x14ac:dyDescent="0.3">
      <c r="A387" t="str">
        <f t="shared" si="18"/>
        <v>BAAA_Firm Capacity</v>
      </c>
      <c r="B387" t="str">
        <f t="shared" si="19"/>
        <v>BAAA_Build Hy-Solar_Firm Capacity</v>
      </c>
      <c r="C387" t="str">
        <f t="shared" si="20"/>
        <v>BAAA_Build Hy-Solar 2034_Firm Capacity</v>
      </c>
      <c r="D387" t="s">
        <v>324</v>
      </c>
      <c r="E387" s="15" t="s">
        <v>92</v>
      </c>
      <c r="F387" s="15" t="s">
        <v>146</v>
      </c>
      <c r="G387" s="15" t="s">
        <v>262</v>
      </c>
      <c r="H387" s="15" t="s">
        <v>85</v>
      </c>
      <c r="I387" s="15" t="s">
        <v>148</v>
      </c>
      <c r="J387" s="16">
        <v>1</v>
      </c>
      <c r="K387" s="18" t="s">
        <v>96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</row>
    <row r="388" spans="1:31" ht="43.2" x14ac:dyDescent="0.3">
      <c r="A388" t="str">
        <f t="shared" si="18"/>
        <v>BAAA_Firm Capacity</v>
      </c>
      <c r="B388" t="str">
        <f t="shared" si="19"/>
        <v>BAAA_Build Hy-Solar_Firm Capacity</v>
      </c>
      <c r="C388" t="str">
        <f t="shared" si="20"/>
        <v>BAAA_Build Hy-Solar 2035_Firm Capacity</v>
      </c>
      <c r="D388" t="s">
        <v>324</v>
      </c>
      <c r="E388" s="15" t="s">
        <v>92</v>
      </c>
      <c r="F388" s="15" t="s">
        <v>146</v>
      </c>
      <c r="G388" s="15" t="s">
        <v>263</v>
      </c>
      <c r="H388" s="15" t="s">
        <v>85</v>
      </c>
      <c r="I388" s="15" t="s">
        <v>148</v>
      </c>
      <c r="J388" s="16">
        <v>1</v>
      </c>
      <c r="K388" s="18" t="s">
        <v>96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</row>
    <row r="389" spans="1:31" ht="43.2" x14ac:dyDescent="0.3">
      <c r="A389" t="str">
        <f t="shared" si="18"/>
        <v>BAAA_Firm Capacity</v>
      </c>
      <c r="B389" t="str">
        <f t="shared" si="19"/>
        <v>BAAA_Build Hy-Solar_Firm Capacity</v>
      </c>
      <c r="C389" t="str">
        <f t="shared" si="20"/>
        <v>BAAA_Build Hy-Solar 2036_Firm Capacity</v>
      </c>
      <c r="D389" t="s">
        <v>324</v>
      </c>
      <c r="E389" s="15" t="s">
        <v>92</v>
      </c>
      <c r="F389" s="15" t="s">
        <v>146</v>
      </c>
      <c r="G389" s="15" t="s">
        <v>264</v>
      </c>
      <c r="H389" s="15" t="s">
        <v>85</v>
      </c>
      <c r="I389" s="15" t="s">
        <v>148</v>
      </c>
      <c r="J389" s="16">
        <v>1</v>
      </c>
      <c r="K389" s="15" t="s">
        <v>96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</row>
    <row r="390" spans="1:31" ht="43.2" x14ac:dyDescent="0.3">
      <c r="A390" t="str">
        <f t="shared" si="18"/>
        <v>BAAA_Firm Capacity</v>
      </c>
      <c r="B390" t="str">
        <f t="shared" si="19"/>
        <v>BAAA_Build Hy-Solar_Firm Capacity</v>
      </c>
      <c r="C390" t="str">
        <f t="shared" si="20"/>
        <v>BAAA_Build Hy-Solar 2037_Firm Capacity</v>
      </c>
      <c r="D390" t="s">
        <v>324</v>
      </c>
      <c r="E390" s="15" t="s">
        <v>92</v>
      </c>
      <c r="F390" s="15" t="s">
        <v>146</v>
      </c>
      <c r="G390" s="15" t="s">
        <v>265</v>
      </c>
      <c r="H390" s="15" t="s">
        <v>85</v>
      </c>
      <c r="I390" s="15" t="s">
        <v>148</v>
      </c>
      <c r="J390" s="16">
        <v>1</v>
      </c>
      <c r="K390" s="18" t="s">
        <v>96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</row>
    <row r="391" spans="1:31" ht="43.2" x14ac:dyDescent="0.3">
      <c r="A391" t="str">
        <f t="shared" si="18"/>
        <v>BAAA_Firm Capacity</v>
      </c>
      <c r="B391" t="str">
        <f t="shared" si="19"/>
        <v>BAAA_Build Hy-Solar_Firm Capacity</v>
      </c>
      <c r="C391" t="str">
        <f t="shared" si="20"/>
        <v>BAAA_Build Hy-Solar 2038_Firm Capacity</v>
      </c>
      <c r="D391" t="s">
        <v>324</v>
      </c>
      <c r="E391" s="15" t="s">
        <v>92</v>
      </c>
      <c r="F391" s="15" t="s">
        <v>146</v>
      </c>
      <c r="G391" s="15" t="s">
        <v>266</v>
      </c>
      <c r="H391" s="15" t="s">
        <v>85</v>
      </c>
      <c r="I391" s="15" t="s">
        <v>148</v>
      </c>
      <c r="J391" s="16">
        <v>1</v>
      </c>
      <c r="K391" s="18" t="s">
        <v>96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</row>
    <row r="392" spans="1:31" ht="43.2" x14ac:dyDescent="0.3">
      <c r="A392" t="str">
        <f t="shared" si="18"/>
        <v>BAAA_Firm Capacity</v>
      </c>
      <c r="B392" t="str">
        <f t="shared" si="19"/>
        <v>BAAA_Build Hy-Solar_Firm Capacity</v>
      </c>
      <c r="C392" t="str">
        <f t="shared" si="20"/>
        <v>BAAA_Build Hy-Solar 2039_Firm Capacity</v>
      </c>
      <c r="D392" t="s">
        <v>324</v>
      </c>
      <c r="E392" s="15" t="s">
        <v>92</v>
      </c>
      <c r="F392" s="15" t="s">
        <v>146</v>
      </c>
      <c r="G392" s="15" t="s">
        <v>267</v>
      </c>
      <c r="H392" s="15" t="s">
        <v>85</v>
      </c>
      <c r="I392" s="15" t="s">
        <v>148</v>
      </c>
      <c r="J392" s="16">
        <v>1</v>
      </c>
      <c r="K392" s="18" t="s">
        <v>96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</row>
    <row r="393" spans="1:31" ht="43.2" x14ac:dyDescent="0.3">
      <c r="A393" t="str">
        <f t="shared" si="18"/>
        <v>BAAA_Firm Capacity</v>
      </c>
      <c r="B393" t="str">
        <f t="shared" si="19"/>
        <v>BAAA_Build Hy-Solar_Firm Capacity</v>
      </c>
      <c r="C393" t="str">
        <f t="shared" si="20"/>
        <v>BAAA_Build Hy-Solar 2040_Firm Capacity</v>
      </c>
      <c r="D393" t="s">
        <v>324</v>
      </c>
      <c r="E393" s="15" t="s">
        <v>92</v>
      </c>
      <c r="F393" s="15" t="s">
        <v>146</v>
      </c>
      <c r="G393" s="15" t="s">
        <v>268</v>
      </c>
      <c r="H393" s="15" t="s">
        <v>85</v>
      </c>
      <c r="I393" s="15" t="s">
        <v>148</v>
      </c>
      <c r="J393" s="16">
        <v>1</v>
      </c>
      <c r="K393" s="18" t="s">
        <v>96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</row>
    <row r="394" spans="1:31" ht="43.2" x14ac:dyDescent="0.3">
      <c r="A394" t="str">
        <f t="shared" si="18"/>
        <v>BAAA_Firm Capacity</v>
      </c>
      <c r="B394" t="str">
        <f t="shared" si="19"/>
        <v>BAAA_Build Hy-Solar_Firm Capacity</v>
      </c>
      <c r="C394" t="str">
        <f t="shared" si="20"/>
        <v>BAAA_Build Hy-Solar 2041_Firm Capacity</v>
      </c>
      <c r="D394" t="s">
        <v>324</v>
      </c>
      <c r="E394" s="15" t="s">
        <v>92</v>
      </c>
      <c r="F394" s="15" t="s">
        <v>146</v>
      </c>
      <c r="G394" s="15" t="s">
        <v>269</v>
      </c>
      <c r="H394" s="15" t="s">
        <v>85</v>
      </c>
      <c r="I394" s="15" t="s">
        <v>148</v>
      </c>
      <c r="J394" s="16">
        <v>1</v>
      </c>
      <c r="K394" s="18" t="s">
        <v>96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</row>
    <row r="395" spans="1:31" ht="43.2" x14ac:dyDescent="0.3">
      <c r="A395" t="str">
        <f t="shared" si="18"/>
        <v>BAAA_Firm Capacity</v>
      </c>
      <c r="B395" t="str">
        <f t="shared" si="19"/>
        <v>BAAA_Build Hy-Solar_Firm Capacity</v>
      </c>
      <c r="C395" t="str">
        <f t="shared" si="20"/>
        <v>BAAA_Build Hy-Solar 2042_Firm Capacity</v>
      </c>
      <c r="D395" t="s">
        <v>324</v>
      </c>
      <c r="E395" s="15" t="s">
        <v>92</v>
      </c>
      <c r="F395" s="15" t="s">
        <v>146</v>
      </c>
      <c r="G395" s="15" t="s">
        <v>270</v>
      </c>
      <c r="H395" s="15" t="s">
        <v>85</v>
      </c>
      <c r="I395" s="15" t="s">
        <v>148</v>
      </c>
      <c r="J395" s="16">
        <v>1</v>
      </c>
      <c r="K395" s="18" t="s">
        <v>96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</row>
    <row r="396" spans="1:31" ht="57.6" x14ac:dyDescent="0.3">
      <c r="A396" t="str">
        <f t="shared" si="18"/>
        <v>BAAA_Firm Generation Capacity</v>
      </c>
      <c r="B396" t="str">
        <f t="shared" si="19"/>
        <v>BAAA_Zonal Regions_Firm Generation Capacity</v>
      </c>
      <c r="C396" t="str">
        <f t="shared" si="20"/>
        <v>BAAA_Build Zonal Region_Firm Generation Capacity</v>
      </c>
      <c r="D396" t="s">
        <v>324</v>
      </c>
      <c r="E396" s="15" t="s">
        <v>92</v>
      </c>
      <c r="F396" s="15" t="s">
        <v>271</v>
      </c>
      <c r="G396" s="15" t="s">
        <v>272</v>
      </c>
      <c r="H396" s="15" t="s">
        <v>273</v>
      </c>
      <c r="I396" s="15" t="s">
        <v>95</v>
      </c>
      <c r="J396" s="16">
        <v>1</v>
      </c>
      <c r="K396" s="18" t="s">
        <v>96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75</v>
      </c>
      <c r="T396" s="17">
        <v>75</v>
      </c>
      <c r="U396" s="17">
        <v>75</v>
      </c>
      <c r="V396" s="17">
        <v>77</v>
      </c>
      <c r="W396" s="17">
        <v>135</v>
      </c>
      <c r="X396" s="17">
        <v>120</v>
      </c>
      <c r="Y396" s="17">
        <v>187</v>
      </c>
      <c r="Z396" s="17">
        <v>216.5</v>
      </c>
      <c r="AA396" s="17">
        <v>422.85</v>
      </c>
      <c r="AB396" s="17">
        <v>683.2</v>
      </c>
      <c r="AC396" s="17">
        <v>1181.55</v>
      </c>
      <c r="AD396" s="17">
        <v>1181.55</v>
      </c>
      <c r="AE396" s="17">
        <v>1219.05</v>
      </c>
    </row>
    <row r="397" spans="1:31" ht="43.2" x14ac:dyDescent="0.3">
      <c r="A397" t="str">
        <f t="shared" ref="A397:A404" si="21">D397&amp;"_"&amp;I397</f>
        <v>BAAA_Planning Peak Load</v>
      </c>
      <c r="B397" t="str">
        <f t="shared" ref="B397:B404" si="22">D397&amp;"_"&amp;H397&amp;"_"&amp;I397</f>
        <v>BAAA_Zonal Regions_Planning Peak Load</v>
      </c>
      <c r="C397" t="str">
        <f t="shared" ref="C397:C404" si="23">D397&amp;"_"&amp;G397&amp;"_"&amp;I397</f>
        <v>BAAA_Build Zonal Region_Planning Peak Load</v>
      </c>
      <c r="D397" t="s">
        <v>324</v>
      </c>
      <c r="E397" s="15" t="s">
        <v>92</v>
      </c>
      <c r="F397" s="15" t="s">
        <v>271</v>
      </c>
      <c r="G397" s="15" t="s">
        <v>272</v>
      </c>
      <c r="H397" s="15" t="s">
        <v>273</v>
      </c>
      <c r="I397" s="15" t="s">
        <v>274</v>
      </c>
      <c r="J397" s="16">
        <v>1</v>
      </c>
      <c r="K397" s="18" t="s">
        <v>96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</row>
    <row r="398" spans="1:31" ht="57.6" x14ac:dyDescent="0.3">
      <c r="A398" t="str">
        <f t="shared" si="21"/>
        <v>BAAA_Firm Generation Capacity</v>
      </c>
      <c r="B398" t="str">
        <f t="shared" si="22"/>
        <v>BAAA_Zonal Regions_Firm Generation Capacity</v>
      </c>
      <c r="C398" t="str">
        <f t="shared" si="23"/>
        <v>BAAA_External Sales Metro_Firm Generation Capacity</v>
      </c>
      <c r="D398" t="s">
        <v>324</v>
      </c>
      <c r="E398" s="15" t="s">
        <v>92</v>
      </c>
      <c r="F398" s="15" t="s">
        <v>271</v>
      </c>
      <c r="G398" s="15" t="s">
        <v>275</v>
      </c>
      <c r="H398" s="15" t="s">
        <v>273</v>
      </c>
      <c r="I398" s="15" t="s">
        <v>95</v>
      </c>
      <c r="J398" s="16">
        <v>1</v>
      </c>
      <c r="K398" s="18" t="s">
        <v>96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</row>
    <row r="399" spans="1:31" ht="43.2" x14ac:dyDescent="0.3">
      <c r="A399" t="str">
        <f t="shared" si="21"/>
        <v>BAAA_Planning Peak Load</v>
      </c>
      <c r="B399" t="str">
        <f t="shared" si="22"/>
        <v>BAAA_Zonal Regions_Planning Peak Load</v>
      </c>
      <c r="C399" t="str">
        <f t="shared" si="23"/>
        <v>BAAA_External Sales Metro_Planning Peak Load</v>
      </c>
      <c r="D399" t="s">
        <v>324</v>
      </c>
      <c r="E399" s="15" t="s">
        <v>92</v>
      </c>
      <c r="F399" s="15" t="s">
        <v>271</v>
      </c>
      <c r="G399" s="15" t="s">
        <v>275</v>
      </c>
      <c r="H399" s="15" t="s">
        <v>273</v>
      </c>
      <c r="I399" s="15" t="s">
        <v>274</v>
      </c>
      <c r="J399" s="16">
        <v>1</v>
      </c>
      <c r="K399" s="18" t="s">
        <v>96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</row>
    <row r="400" spans="1:31" ht="57.6" x14ac:dyDescent="0.3">
      <c r="A400" t="str">
        <f t="shared" si="21"/>
        <v>BAAA_Firm Generation Capacity</v>
      </c>
      <c r="B400" t="str">
        <f t="shared" si="22"/>
        <v>BAAA_Zonal Regions_Firm Generation Capacity</v>
      </c>
      <c r="C400" t="str">
        <f t="shared" si="23"/>
        <v>BAAA_Metro Zonal Region_Firm Generation Capacity</v>
      </c>
      <c r="D400" t="s">
        <v>324</v>
      </c>
      <c r="E400" s="15" t="s">
        <v>92</v>
      </c>
      <c r="F400" s="15" t="s">
        <v>271</v>
      </c>
      <c r="G400" s="15" t="s">
        <v>276</v>
      </c>
      <c r="H400" s="15" t="s">
        <v>273</v>
      </c>
      <c r="I400" s="15" t="s">
        <v>95</v>
      </c>
      <c r="J400" s="16">
        <v>1</v>
      </c>
      <c r="K400" s="18" t="s">
        <v>96</v>
      </c>
      <c r="L400" s="17">
        <v>4150.9176072700002</v>
      </c>
      <c r="M400" s="17">
        <v>4055.0949757899998</v>
      </c>
      <c r="N400" s="17">
        <v>4116.1748344400003</v>
      </c>
      <c r="O400" s="17">
        <v>4128.9541156400001</v>
      </c>
      <c r="P400" s="17">
        <v>4151.9246471699998</v>
      </c>
      <c r="Q400" s="17">
        <v>4165.4729136300002</v>
      </c>
      <c r="R400" s="17">
        <v>4391.6752810899998</v>
      </c>
      <c r="S400" s="17">
        <v>4402.1842151299998</v>
      </c>
      <c r="T400" s="17">
        <v>4411.7331838700002</v>
      </c>
      <c r="U400" s="17">
        <v>4385.10789793</v>
      </c>
      <c r="V400" s="17">
        <v>3984.1511951100001</v>
      </c>
      <c r="W400" s="17">
        <v>3991.6130366000002</v>
      </c>
      <c r="X400" s="17">
        <v>4002.6811673399998</v>
      </c>
      <c r="Y400" s="17">
        <v>3936.0457228099999</v>
      </c>
      <c r="Z400" s="17">
        <v>3924.0513321399999</v>
      </c>
      <c r="AA400" s="17">
        <v>3894.9178888599999</v>
      </c>
      <c r="AB400" s="17">
        <v>3904.63299435</v>
      </c>
      <c r="AC400" s="17">
        <v>3069.0342306699999</v>
      </c>
      <c r="AD400" s="17">
        <v>3062.3083671499999</v>
      </c>
      <c r="AE400" s="17">
        <v>3070.2693357899998</v>
      </c>
    </row>
    <row r="401" spans="1:31" ht="43.2" x14ac:dyDescent="0.3">
      <c r="A401" t="str">
        <f t="shared" si="21"/>
        <v>BAAA_Planning Peak Load</v>
      </c>
      <c r="B401" t="str">
        <f t="shared" si="22"/>
        <v>BAAA_Zonal Regions_Planning Peak Load</v>
      </c>
      <c r="C401" t="str">
        <f t="shared" si="23"/>
        <v>BAAA_Metro Zonal Region_Planning Peak Load</v>
      </c>
      <c r="D401" t="s">
        <v>324</v>
      </c>
      <c r="E401" s="15" t="s">
        <v>92</v>
      </c>
      <c r="F401" s="15" t="s">
        <v>271</v>
      </c>
      <c r="G401" s="15" t="s">
        <v>276</v>
      </c>
      <c r="H401" s="15" t="s">
        <v>273</v>
      </c>
      <c r="I401" s="15" t="s">
        <v>274</v>
      </c>
      <c r="J401" s="16">
        <v>1</v>
      </c>
      <c r="K401" s="18" t="s">
        <v>96</v>
      </c>
      <c r="L401" s="17">
        <v>3437</v>
      </c>
      <c r="M401" s="17">
        <v>3444</v>
      </c>
      <c r="N401" s="17">
        <v>3450</v>
      </c>
      <c r="O401" s="17">
        <v>3462</v>
      </c>
      <c r="P401" s="17">
        <v>3473</v>
      </c>
      <c r="Q401" s="17">
        <v>3487</v>
      </c>
      <c r="R401" s="17">
        <v>3496</v>
      </c>
      <c r="S401" s="17">
        <v>3502</v>
      </c>
      <c r="T401" s="17">
        <v>3507</v>
      </c>
      <c r="U401" s="17">
        <v>3521</v>
      </c>
      <c r="V401" s="17">
        <v>3531</v>
      </c>
      <c r="W401" s="17">
        <v>3548</v>
      </c>
      <c r="X401" s="17">
        <v>3566</v>
      </c>
      <c r="Y401" s="17">
        <v>3585</v>
      </c>
      <c r="Z401" s="17">
        <v>3600</v>
      </c>
      <c r="AA401" s="17">
        <v>3618</v>
      </c>
      <c r="AB401" s="17">
        <v>3637</v>
      </c>
      <c r="AC401" s="17">
        <v>3659</v>
      </c>
      <c r="AD401" s="17">
        <v>3672</v>
      </c>
      <c r="AE401" s="17">
        <v>3675</v>
      </c>
    </row>
    <row r="402" spans="1:31" ht="57.6" x14ac:dyDescent="0.3">
      <c r="A402" t="str">
        <f t="shared" si="21"/>
        <v>BAAA_Firm Generation Capacity</v>
      </c>
      <c r="B402" t="str">
        <f t="shared" si="22"/>
        <v>BAAA_Zonal Regions_Firm Generation Capacity</v>
      </c>
      <c r="C402" t="str">
        <f t="shared" si="23"/>
        <v>BAAA_SPP Zonal Region_Firm Generation Capacity</v>
      </c>
      <c r="D402" t="s">
        <v>324</v>
      </c>
      <c r="E402" s="15" t="s">
        <v>92</v>
      </c>
      <c r="F402" s="15" t="s">
        <v>271</v>
      </c>
      <c r="G402" s="15" t="s">
        <v>277</v>
      </c>
      <c r="H402" s="15" t="s">
        <v>273</v>
      </c>
      <c r="I402" s="15" t="s">
        <v>95</v>
      </c>
      <c r="J402" s="16">
        <v>1</v>
      </c>
      <c r="K402" s="18" t="s">
        <v>96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</row>
    <row r="403" spans="1:31" ht="43.2" x14ac:dyDescent="0.3">
      <c r="A403" t="str">
        <f t="shared" si="21"/>
        <v>BAAA_Planning Peak Load</v>
      </c>
      <c r="B403" t="str">
        <f t="shared" si="22"/>
        <v>BAAA_Zonal Regions_Planning Peak Load</v>
      </c>
      <c r="C403" t="str">
        <f t="shared" si="23"/>
        <v>BAAA_SPP Zonal Region_Planning Peak Load</v>
      </c>
      <c r="D403" t="s">
        <v>324</v>
      </c>
      <c r="E403" s="15" t="s">
        <v>92</v>
      </c>
      <c r="F403" s="15" t="s">
        <v>271</v>
      </c>
      <c r="G403" s="15" t="s">
        <v>277</v>
      </c>
      <c r="H403" s="15" t="s">
        <v>273</v>
      </c>
      <c r="I403" s="15" t="s">
        <v>274</v>
      </c>
      <c r="J403" s="16">
        <v>1</v>
      </c>
      <c r="K403" s="18" t="s">
        <v>96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</row>
    <row r="404" spans="1:31" ht="57.6" x14ac:dyDescent="0.3">
      <c r="A404" t="str">
        <f t="shared" si="21"/>
        <v>BAAD_Firm Generation Capacity</v>
      </c>
      <c r="B404" t="str">
        <f t="shared" si="22"/>
        <v>BAAD_Build Battery-Wind_Firm Generation Capacity</v>
      </c>
      <c r="C404" t="str">
        <f t="shared" si="23"/>
        <v>BAAD_Build Battery-Wind 2026_Firm Generation Capacity</v>
      </c>
      <c r="D404" t="s">
        <v>325</v>
      </c>
      <c r="E404" s="15" t="s">
        <v>92</v>
      </c>
      <c r="F404" s="15" t="s">
        <v>93</v>
      </c>
      <c r="G404" s="15" t="s">
        <v>94</v>
      </c>
      <c r="H404" s="15" t="s">
        <v>88</v>
      </c>
      <c r="I404" s="15" t="s">
        <v>95</v>
      </c>
      <c r="J404" s="16">
        <v>1</v>
      </c>
      <c r="K404" s="15" t="s">
        <v>96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</row>
    <row r="405" spans="1:31" ht="57.6" x14ac:dyDescent="0.3">
      <c r="A405" t="str">
        <f t="shared" ref="A405:A468" si="24">D405&amp;"_"&amp;I405</f>
        <v>BAAD_Firm Generation Capacity</v>
      </c>
      <c r="B405" t="str">
        <f t="shared" ref="B405:B468" si="25">D405&amp;"_"&amp;H405&amp;"_"&amp;I405</f>
        <v>BAAD_Build Battery-Wind_Firm Generation Capacity</v>
      </c>
      <c r="C405" t="str">
        <f t="shared" ref="C405:C468" si="26">D405&amp;"_"&amp;G405&amp;"_"&amp;I405</f>
        <v>BAAD_Build Battery-Wind 2027_Firm Generation Capacity</v>
      </c>
      <c r="D405" t="s">
        <v>325</v>
      </c>
      <c r="E405" s="15" t="s">
        <v>92</v>
      </c>
      <c r="F405" s="15" t="s">
        <v>93</v>
      </c>
      <c r="G405" s="15" t="s">
        <v>97</v>
      </c>
      <c r="H405" s="15" t="s">
        <v>88</v>
      </c>
      <c r="I405" s="15" t="s">
        <v>95</v>
      </c>
      <c r="J405" s="16">
        <v>1</v>
      </c>
      <c r="K405" s="15" t="s">
        <v>96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</row>
    <row r="406" spans="1:31" ht="57.6" x14ac:dyDescent="0.3">
      <c r="A406" t="str">
        <f t="shared" si="24"/>
        <v>BAAD_Firm Generation Capacity</v>
      </c>
      <c r="B406" t="str">
        <f t="shared" si="25"/>
        <v>BAAD_Build Battery-Wind_Firm Generation Capacity</v>
      </c>
      <c r="C406" t="str">
        <f t="shared" si="26"/>
        <v>BAAD_Build Battery-Wind 2028_Firm Generation Capacity</v>
      </c>
      <c r="D406" t="s">
        <v>325</v>
      </c>
      <c r="E406" s="15" t="s">
        <v>92</v>
      </c>
      <c r="F406" s="15" t="s">
        <v>93</v>
      </c>
      <c r="G406" s="15" t="s">
        <v>98</v>
      </c>
      <c r="H406" s="15" t="s">
        <v>88</v>
      </c>
      <c r="I406" s="15" t="s">
        <v>95</v>
      </c>
      <c r="J406" s="16">
        <v>1</v>
      </c>
      <c r="K406" s="15" t="s">
        <v>96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</row>
    <row r="407" spans="1:31" ht="57.6" x14ac:dyDescent="0.3">
      <c r="A407" t="str">
        <f t="shared" si="24"/>
        <v>BAAD_Firm Generation Capacity</v>
      </c>
      <c r="B407" t="str">
        <f t="shared" si="25"/>
        <v>BAAD_Build Battery-Wind_Firm Generation Capacity</v>
      </c>
      <c r="C407" t="str">
        <f t="shared" si="26"/>
        <v>BAAD_Build Battery-Wind 2029_Firm Generation Capacity</v>
      </c>
      <c r="D407" t="s">
        <v>325</v>
      </c>
      <c r="E407" s="15" t="s">
        <v>92</v>
      </c>
      <c r="F407" s="15" t="s">
        <v>93</v>
      </c>
      <c r="G407" s="15" t="s">
        <v>99</v>
      </c>
      <c r="H407" s="15" t="s">
        <v>88</v>
      </c>
      <c r="I407" s="15" t="s">
        <v>95</v>
      </c>
      <c r="J407" s="16">
        <v>1</v>
      </c>
      <c r="K407" s="15" t="s">
        <v>96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</row>
    <row r="408" spans="1:31" ht="57.6" x14ac:dyDescent="0.3">
      <c r="A408" t="str">
        <f t="shared" si="24"/>
        <v>BAAD_Firm Generation Capacity</v>
      </c>
      <c r="B408" t="str">
        <f t="shared" si="25"/>
        <v>BAAD_Build Battery-Wind_Firm Generation Capacity</v>
      </c>
      <c r="C408" t="str">
        <f t="shared" si="26"/>
        <v>BAAD_Build Battery-Wind 2030_Firm Generation Capacity</v>
      </c>
      <c r="D408" t="s">
        <v>325</v>
      </c>
      <c r="E408" s="15" t="s">
        <v>92</v>
      </c>
      <c r="F408" s="15" t="s">
        <v>93</v>
      </c>
      <c r="G408" s="15" t="s">
        <v>100</v>
      </c>
      <c r="H408" s="15" t="s">
        <v>88</v>
      </c>
      <c r="I408" s="15" t="s">
        <v>95</v>
      </c>
      <c r="J408" s="16">
        <v>1</v>
      </c>
      <c r="K408" s="15" t="s">
        <v>96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</row>
    <row r="409" spans="1:31" ht="57.6" x14ac:dyDescent="0.3">
      <c r="A409" t="str">
        <f t="shared" si="24"/>
        <v>BAAD_Firm Generation Capacity</v>
      </c>
      <c r="B409" t="str">
        <f t="shared" si="25"/>
        <v>BAAD_Build Battery-Wind_Firm Generation Capacity</v>
      </c>
      <c r="C409" t="str">
        <f t="shared" si="26"/>
        <v>BAAD_Build Battery-Wind 2031_Firm Generation Capacity</v>
      </c>
      <c r="D409" t="s">
        <v>325</v>
      </c>
      <c r="E409" s="15" t="s">
        <v>92</v>
      </c>
      <c r="F409" s="15" t="s">
        <v>93</v>
      </c>
      <c r="G409" s="15" t="s">
        <v>101</v>
      </c>
      <c r="H409" s="15" t="s">
        <v>88</v>
      </c>
      <c r="I409" s="15" t="s">
        <v>95</v>
      </c>
      <c r="J409" s="16">
        <v>1</v>
      </c>
      <c r="K409" s="15" t="s">
        <v>96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</row>
    <row r="410" spans="1:31" ht="57.6" x14ac:dyDescent="0.3">
      <c r="A410" t="str">
        <f t="shared" si="24"/>
        <v>BAAD_Firm Generation Capacity</v>
      </c>
      <c r="B410" t="str">
        <f t="shared" si="25"/>
        <v>BAAD_Build Battery-Wind_Firm Generation Capacity</v>
      </c>
      <c r="C410" t="str">
        <f t="shared" si="26"/>
        <v>BAAD_Build Battery-Wind 2032_Firm Generation Capacity</v>
      </c>
      <c r="D410" t="s">
        <v>325</v>
      </c>
      <c r="E410" s="15" t="s">
        <v>92</v>
      </c>
      <c r="F410" s="15" t="s">
        <v>93</v>
      </c>
      <c r="G410" s="15" t="s">
        <v>102</v>
      </c>
      <c r="H410" s="15" t="s">
        <v>88</v>
      </c>
      <c r="I410" s="15" t="s">
        <v>95</v>
      </c>
      <c r="J410" s="16">
        <v>1</v>
      </c>
      <c r="K410" s="15" t="s">
        <v>96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</row>
    <row r="411" spans="1:31" ht="57.6" x14ac:dyDescent="0.3">
      <c r="A411" t="str">
        <f t="shared" si="24"/>
        <v>BAAD_Firm Generation Capacity</v>
      </c>
      <c r="B411" t="str">
        <f t="shared" si="25"/>
        <v>BAAD_Build Battery-Wind_Firm Generation Capacity</v>
      </c>
      <c r="C411" t="str">
        <f t="shared" si="26"/>
        <v>BAAD_Build Battery-Wind 2033_Firm Generation Capacity</v>
      </c>
      <c r="D411" t="s">
        <v>325</v>
      </c>
      <c r="E411" s="15" t="s">
        <v>92</v>
      </c>
      <c r="F411" s="15" t="s">
        <v>93</v>
      </c>
      <c r="G411" s="15" t="s">
        <v>103</v>
      </c>
      <c r="H411" s="15" t="s">
        <v>88</v>
      </c>
      <c r="I411" s="15" t="s">
        <v>95</v>
      </c>
      <c r="J411" s="16">
        <v>1</v>
      </c>
      <c r="K411" s="15" t="s">
        <v>96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</row>
    <row r="412" spans="1:31" ht="57.6" x14ac:dyDescent="0.3">
      <c r="A412" t="str">
        <f t="shared" si="24"/>
        <v>BAAD_Firm Generation Capacity</v>
      </c>
      <c r="B412" t="str">
        <f t="shared" si="25"/>
        <v>BAAD_Build Battery-Wind_Firm Generation Capacity</v>
      </c>
      <c r="C412" t="str">
        <f t="shared" si="26"/>
        <v>BAAD_Build Battery-Wind 2034_Firm Generation Capacity</v>
      </c>
      <c r="D412" t="s">
        <v>325</v>
      </c>
      <c r="E412" s="15" t="s">
        <v>92</v>
      </c>
      <c r="F412" s="15" t="s">
        <v>93</v>
      </c>
      <c r="G412" s="15" t="s">
        <v>104</v>
      </c>
      <c r="H412" s="15" t="s">
        <v>88</v>
      </c>
      <c r="I412" s="15" t="s">
        <v>95</v>
      </c>
      <c r="J412" s="16">
        <v>1</v>
      </c>
      <c r="K412" s="15" t="s">
        <v>96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</row>
    <row r="413" spans="1:31" ht="57.6" x14ac:dyDescent="0.3">
      <c r="A413" t="str">
        <f t="shared" si="24"/>
        <v>BAAD_Firm Generation Capacity</v>
      </c>
      <c r="B413" t="str">
        <f t="shared" si="25"/>
        <v>BAAD_Build Battery-Wind_Firm Generation Capacity</v>
      </c>
      <c r="C413" t="str">
        <f t="shared" si="26"/>
        <v>BAAD_Build Battery-Wind 2035_Firm Generation Capacity</v>
      </c>
      <c r="D413" t="s">
        <v>325</v>
      </c>
      <c r="E413" s="15" t="s">
        <v>92</v>
      </c>
      <c r="F413" s="15" t="s">
        <v>93</v>
      </c>
      <c r="G413" s="15" t="s">
        <v>105</v>
      </c>
      <c r="H413" s="15" t="s">
        <v>88</v>
      </c>
      <c r="I413" s="15" t="s">
        <v>95</v>
      </c>
      <c r="J413" s="16">
        <v>1</v>
      </c>
      <c r="K413" s="15" t="s">
        <v>96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</row>
    <row r="414" spans="1:31" ht="57.6" x14ac:dyDescent="0.3">
      <c r="A414" t="str">
        <f t="shared" si="24"/>
        <v>BAAD_Firm Generation Capacity</v>
      </c>
      <c r="B414" t="str">
        <f t="shared" si="25"/>
        <v>BAAD_Build Battery-Wind_Firm Generation Capacity</v>
      </c>
      <c r="C414" t="str">
        <f t="shared" si="26"/>
        <v>BAAD_Build Battery-Wind 2036_Firm Generation Capacity</v>
      </c>
      <c r="D414" t="s">
        <v>325</v>
      </c>
      <c r="E414" s="15" t="s">
        <v>92</v>
      </c>
      <c r="F414" s="15" t="s">
        <v>93</v>
      </c>
      <c r="G414" s="15" t="s">
        <v>106</v>
      </c>
      <c r="H414" s="15" t="s">
        <v>88</v>
      </c>
      <c r="I414" s="15" t="s">
        <v>95</v>
      </c>
      <c r="J414" s="16">
        <v>1</v>
      </c>
      <c r="K414" s="15" t="s">
        <v>96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</row>
    <row r="415" spans="1:31" ht="57.6" x14ac:dyDescent="0.3">
      <c r="A415" t="str">
        <f t="shared" si="24"/>
        <v>BAAD_Firm Generation Capacity</v>
      </c>
      <c r="B415" t="str">
        <f t="shared" si="25"/>
        <v>BAAD_Build Battery-Wind_Firm Generation Capacity</v>
      </c>
      <c r="C415" t="str">
        <f t="shared" si="26"/>
        <v>BAAD_Build Battery-Wind 2037_Firm Generation Capacity</v>
      </c>
      <c r="D415" t="s">
        <v>325</v>
      </c>
      <c r="E415" s="15" t="s">
        <v>92</v>
      </c>
      <c r="F415" s="15" t="s">
        <v>93</v>
      </c>
      <c r="G415" s="15" t="s">
        <v>107</v>
      </c>
      <c r="H415" s="15" t="s">
        <v>88</v>
      </c>
      <c r="I415" s="15" t="s">
        <v>95</v>
      </c>
      <c r="J415" s="16">
        <v>1</v>
      </c>
      <c r="K415" s="15" t="s">
        <v>96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</row>
    <row r="416" spans="1:31" ht="57.6" x14ac:dyDescent="0.3">
      <c r="A416" t="str">
        <f t="shared" si="24"/>
        <v>BAAD_Firm Generation Capacity</v>
      </c>
      <c r="B416" t="str">
        <f t="shared" si="25"/>
        <v>BAAD_Build Battery-Wind_Firm Generation Capacity</v>
      </c>
      <c r="C416" t="str">
        <f t="shared" si="26"/>
        <v>BAAD_Build Battery-Wind 2038_Firm Generation Capacity</v>
      </c>
      <c r="D416" t="s">
        <v>325</v>
      </c>
      <c r="E416" s="15" t="s">
        <v>92</v>
      </c>
      <c r="F416" s="15" t="s">
        <v>93</v>
      </c>
      <c r="G416" s="15" t="s">
        <v>108</v>
      </c>
      <c r="H416" s="15" t="s">
        <v>88</v>
      </c>
      <c r="I416" s="15" t="s">
        <v>95</v>
      </c>
      <c r="J416" s="16">
        <v>1</v>
      </c>
      <c r="K416" s="15" t="s">
        <v>96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</row>
    <row r="417" spans="1:31" ht="57.6" x14ac:dyDescent="0.3">
      <c r="A417" t="str">
        <f t="shared" si="24"/>
        <v>BAAD_Firm Generation Capacity</v>
      </c>
      <c r="B417" t="str">
        <f t="shared" si="25"/>
        <v>BAAD_Build Battery-Wind_Firm Generation Capacity</v>
      </c>
      <c r="C417" t="str">
        <f t="shared" si="26"/>
        <v>BAAD_Build Battery-Wind 2039_Firm Generation Capacity</v>
      </c>
      <c r="D417" t="s">
        <v>325</v>
      </c>
      <c r="E417" s="15" t="s">
        <v>92</v>
      </c>
      <c r="F417" s="15" t="s">
        <v>93</v>
      </c>
      <c r="G417" s="15" t="s">
        <v>109</v>
      </c>
      <c r="H417" s="15" t="s">
        <v>88</v>
      </c>
      <c r="I417" s="15" t="s">
        <v>95</v>
      </c>
      <c r="J417" s="16">
        <v>1</v>
      </c>
      <c r="K417" s="15" t="s">
        <v>96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</row>
    <row r="418" spans="1:31" ht="57.6" x14ac:dyDescent="0.3">
      <c r="A418" t="str">
        <f t="shared" si="24"/>
        <v>BAAD_Firm Generation Capacity</v>
      </c>
      <c r="B418" t="str">
        <f t="shared" si="25"/>
        <v>BAAD_Build Battery-Wind_Firm Generation Capacity</v>
      </c>
      <c r="C418" t="str">
        <f t="shared" si="26"/>
        <v>BAAD_Build Battery-Wind 2040_Firm Generation Capacity</v>
      </c>
      <c r="D418" t="s">
        <v>325</v>
      </c>
      <c r="E418" s="15" t="s">
        <v>92</v>
      </c>
      <c r="F418" s="15" t="s">
        <v>93</v>
      </c>
      <c r="G418" s="15" t="s">
        <v>110</v>
      </c>
      <c r="H418" s="15" t="s">
        <v>88</v>
      </c>
      <c r="I418" s="15" t="s">
        <v>95</v>
      </c>
      <c r="J418" s="16">
        <v>1</v>
      </c>
      <c r="K418" s="15" t="s">
        <v>96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</row>
    <row r="419" spans="1:31" ht="57.6" x14ac:dyDescent="0.3">
      <c r="A419" t="str">
        <f t="shared" si="24"/>
        <v>BAAD_Firm Generation Capacity</v>
      </c>
      <c r="B419" t="str">
        <f t="shared" si="25"/>
        <v>BAAD_Build Battery-Wind_Firm Generation Capacity</v>
      </c>
      <c r="C419" t="str">
        <f t="shared" si="26"/>
        <v>BAAD_Build Battery-Wind 2041_Firm Generation Capacity</v>
      </c>
      <c r="D419" t="s">
        <v>325</v>
      </c>
      <c r="E419" s="15" t="s">
        <v>92</v>
      </c>
      <c r="F419" s="15" t="s">
        <v>93</v>
      </c>
      <c r="G419" s="15" t="s">
        <v>111</v>
      </c>
      <c r="H419" s="15" t="s">
        <v>88</v>
      </c>
      <c r="I419" s="15" t="s">
        <v>95</v>
      </c>
      <c r="J419" s="16">
        <v>1</v>
      </c>
      <c r="K419" s="15" t="s">
        <v>96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</row>
    <row r="420" spans="1:31" ht="57.6" x14ac:dyDescent="0.3">
      <c r="A420" t="str">
        <f t="shared" si="24"/>
        <v>BAAD_Firm Generation Capacity</v>
      </c>
      <c r="B420" t="str">
        <f t="shared" si="25"/>
        <v>BAAD_Build Battery-Wind_Firm Generation Capacity</v>
      </c>
      <c r="C420" t="str">
        <f t="shared" si="26"/>
        <v>BAAD_Build Battery-Wind 2042_Firm Generation Capacity</v>
      </c>
      <c r="D420" t="s">
        <v>325</v>
      </c>
      <c r="E420" s="15" t="s">
        <v>92</v>
      </c>
      <c r="F420" s="15" t="s">
        <v>93</v>
      </c>
      <c r="G420" s="15" t="s">
        <v>112</v>
      </c>
      <c r="H420" s="15" t="s">
        <v>88</v>
      </c>
      <c r="I420" s="15" t="s">
        <v>95</v>
      </c>
      <c r="J420" s="16">
        <v>1</v>
      </c>
      <c r="K420" s="15" t="s">
        <v>96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</row>
    <row r="421" spans="1:31" ht="57.6" x14ac:dyDescent="0.3">
      <c r="A421" t="str">
        <f t="shared" si="24"/>
        <v>BAAD_Firm Generation Capacity</v>
      </c>
      <c r="B421" t="str">
        <f t="shared" si="25"/>
        <v>BAAD_Build Battery-Gen_Firm Generation Capacity</v>
      </c>
      <c r="C421" t="str">
        <f t="shared" si="26"/>
        <v>BAAD_Build Battery-Gen 2026_Firm Generation Capacity</v>
      </c>
      <c r="D421" t="s">
        <v>325</v>
      </c>
      <c r="E421" s="15" t="s">
        <v>92</v>
      </c>
      <c r="F421" s="15" t="s">
        <v>93</v>
      </c>
      <c r="G421" s="15" t="s">
        <v>113</v>
      </c>
      <c r="H421" s="15" t="s">
        <v>87</v>
      </c>
      <c r="I421" s="15" t="s">
        <v>95</v>
      </c>
      <c r="J421" s="16">
        <v>1</v>
      </c>
      <c r="K421" s="15" t="s">
        <v>96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</row>
    <row r="422" spans="1:31" ht="57.6" x14ac:dyDescent="0.3">
      <c r="A422" t="str">
        <f t="shared" si="24"/>
        <v>BAAD_Firm Generation Capacity</v>
      </c>
      <c r="B422" t="str">
        <f t="shared" si="25"/>
        <v>BAAD_Build Battery-Gen_Firm Generation Capacity</v>
      </c>
      <c r="C422" t="str">
        <f t="shared" si="26"/>
        <v>BAAD_Build Battery-Gen 2027_Firm Generation Capacity</v>
      </c>
      <c r="D422" t="s">
        <v>325</v>
      </c>
      <c r="E422" s="15" t="s">
        <v>92</v>
      </c>
      <c r="F422" s="15" t="s">
        <v>93</v>
      </c>
      <c r="G422" s="15" t="s">
        <v>114</v>
      </c>
      <c r="H422" s="15" t="s">
        <v>87</v>
      </c>
      <c r="I422" s="15" t="s">
        <v>95</v>
      </c>
      <c r="J422" s="16">
        <v>1</v>
      </c>
      <c r="K422" s="15" t="s">
        <v>96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</row>
    <row r="423" spans="1:31" ht="57.6" x14ac:dyDescent="0.3">
      <c r="A423" t="str">
        <f t="shared" si="24"/>
        <v>BAAD_Firm Generation Capacity</v>
      </c>
      <c r="B423" t="str">
        <f t="shared" si="25"/>
        <v>BAAD_Build Battery-Gen_Firm Generation Capacity</v>
      </c>
      <c r="C423" t="str">
        <f t="shared" si="26"/>
        <v>BAAD_Build Battery-Gen 2028_Firm Generation Capacity</v>
      </c>
      <c r="D423" t="s">
        <v>325</v>
      </c>
      <c r="E423" s="15" t="s">
        <v>92</v>
      </c>
      <c r="F423" s="15" t="s">
        <v>93</v>
      </c>
      <c r="G423" s="15" t="s">
        <v>115</v>
      </c>
      <c r="H423" s="15" t="s">
        <v>87</v>
      </c>
      <c r="I423" s="15" t="s">
        <v>95</v>
      </c>
      <c r="J423" s="16">
        <v>1</v>
      </c>
      <c r="K423" s="15" t="s">
        <v>96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</row>
    <row r="424" spans="1:31" ht="57.6" x14ac:dyDescent="0.3">
      <c r="A424" t="str">
        <f t="shared" si="24"/>
        <v>BAAD_Firm Generation Capacity</v>
      </c>
      <c r="B424" t="str">
        <f t="shared" si="25"/>
        <v>BAAD_Build Battery-Gen_Firm Generation Capacity</v>
      </c>
      <c r="C424" t="str">
        <f t="shared" si="26"/>
        <v>BAAD_Build Battery-Gen 2029_Firm Generation Capacity</v>
      </c>
      <c r="D424" t="s">
        <v>325</v>
      </c>
      <c r="E424" s="15" t="s">
        <v>92</v>
      </c>
      <c r="F424" s="15" t="s">
        <v>93</v>
      </c>
      <c r="G424" s="15" t="s">
        <v>116</v>
      </c>
      <c r="H424" s="15" t="s">
        <v>87</v>
      </c>
      <c r="I424" s="15" t="s">
        <v>95</v>
      </c>
      <c r="J424" s="16">
        <v>1</v>
      </c>
      <c r="K424" s="15" t="s">
        <v>96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0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</row>
    <row r="425" spans="1:31" ht="57.6" x14ac:dyDescent="0.3">
      <c r="A425" t="str">
        <f t="shared" si="24"/>
        <v>BAAD_Firm Generation Capacity</v>
      </c>
      <c r="B425" t="str">
        <f t="shared" si="25"/>
        <v>BAAD_Build Battery-Gen_Firm Generation Capacity</v>
      </c>
      <c r="C425" t="str">
        <f t="shared" si="26"/>
        <v>BAAD_Build Battery-Gen 2030_Firm Generation Capacity</v>
      </c>
      <c r="D425" t="s">
        <v>325</v>
      </c>
      <c r="E425" s="15" t="s">
        <v>92</v>
      </c>
      <c r="F425" s="15" t="s">
        <v>93</v>
      </c>
      <c r="G425" s="15" t="s">
        <v>117</v>
      </c>
      <c r="H425" s="15" t="s">
        <v>87</v>
      </c>
      <c r="I425" s="15" t="s">
        <v>95</v>
      </c>
      <c r="J425" s="16">
        <v>1</v>
      </c>
      <c r="K425" s="15" t="s">
        <v>96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</row>
    <row r="426" spans="1:31" ht="57.6" x14ac:dyDescent="0.3">
      <c r="A426" t="str">
        <f t="shared" si="24"/>
        <v>BAAD_Firm Generation Capacity</v>
      </c>
      <c r="B426" t="str">
        <f t="shared" si="25"/>
        <v>BAAD_Build Battery-Gen_Firm Generation Capacity</v>
      </c>
      <c r="C426" t="str">
        <f t="shared" si="26"/>
        <v>BAAD_Build Battery-Gen 2031_Firm Generation Capacity</v>
      </c>
      <c r="D426" t="s">
        <v>325</v>
      </c>
      <c r="E426" s="15" t="s">
        <v>92</v>
      </c>
      <c r="F426" s="15" t="s">
        <v>93</v>
      </c>
      <c r="G426" s="15" t="s">
        <v>118</v>
      </c>
      <c r="H426" s="15" t="s">
        <v>87</v>
      </c>
      <c r="I426" s="15" t="s">
        <v>95</v>
      </c>
      <c r="J426" s="16">
        <v>1</v>
      </c>
      <c r="K426" s="15" t="s">
        <v>96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</row>
    <row r="427" spans="1:31" ht="57.6" x14ac:dyDescent="0.3">
      <c r="A427" t="str">
        <f t="shared" si="24"/>
        <v>BAAD_Firm Generation Capacity</v>
      </c>
      <c r="B427" t="str">
        <f t="shared" si="25"/>
        <v>BAAD_Build Battery-Gen_Firm Generation Capacity</v>
      </c>
      <c r="C427" t="str">
        <f t="shared" si="26"/>
        <v>BAAD_Build Battery-Gen 2032_Firm Generation Capacity</v>
      </c>
      <c r="D427" t="s">
        <v>325</v>
      </c>
      <c r="E427" s="15" t="s">
        <v>92</v>
      </c>
      <c r="F427" s="15" t="s">
        <v>93</v>
      </c>
      <c r="G427" s="15" t="s">
        <v>119</v>
      </c>
      <c r="H427" s="15" t="s">
        <v>87</v>
      </c>
      <c r="I427" s="15" t="s">
        <v>95</v>
      </c>
      <c r="J427" s="16">
        <v>1</v>
      </c>
      <c r="K427" s="15" t="s">
        <v>96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</row>
    <row r="428" spans="1:31" ht="57.6" x14ac:dyDescent="0.3">
      <c r="A428" t="str">
        <f t="shared" si="24"/>
        <v>BAAD_Firm Generation Capacity</v>
      </c>
      <c r="B428" t="str">
        <f t="shared" si="25"/>
        <v>BAAD_Build Battery-Gen_Firm Generation Capacity</v>
      </c>
      <c r="C428" t="str">
        <f t="shared" si="26"/>
        <v>BAAD_Build Battery-Gen 2033_Firm Generation Capacity</v>
      </c>
      <c r="D428" t="s">
        <v>325</v>
      </c>
      <c r="E428" s="15" t="s">
        <v>92</v>
      </c>
      <c r="F428" s="15" t="s">
        <v>93</v>
      </c>
      <c r="G428" s="15" t="s">
        <v>120</v>
      </c>
      <c r="H428" s="15" t="s">
        <v>87</v>
      </c>
      <c r="I428" s="15" t="s">
        <v>95</v>
      </c>
      <c r="J428" s="16">
        <v>1</v>
      </c>
      <c r="K428" s="15" t="s">
        <v>96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</row>
    <row r="429" spans="1:31" ht="57.6" x14ac:dyDescent="0.3">
      <c r="A429" t="str">
        <f t="shared" si="24"/>
        <v>BAAD_Firm Generation Capacity</v>
      </c>
      <c r="B429" t="str">
        <f t="shared" si="25"/>
        <v>BAAD_Build Battery-Gen_Firm Generation Capacity</v>
      </c>
      <c r="C429" t="str">
        <f t="shared" si="26"/>
        <v>BAAD_Build Battery-Gen 2034_Firm Generation Capacity</v>
      </c>
      <c r="D429" t="s">
        <v>325</v>
      </c>
      <c r="E429" s="15" t="s">
        <v>92</v>
      </c>
      <c r="F429" s="15" t="s">
        <v>93</v>
      </c>
      <c r="G429" s="15" t="s">
        <v>121</v>
      </c>
      <c r="H429" s="15" t="s">
        <v>87</v>
      </c>
      <c r="I429" s="15" t="s">
        <v>95</v>
      </c>
      <c r="J429" s="16">
        <v>1</v>
      </c>
      <c r="K429" s="15" t="s">
        <v>96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</row>
    <row r="430" spans="1:31" ht="57.6" x14ac:dyDescent="0.3">
      <c r="A430" t="str">
        <f t="shared" si="24"/>
        <v>BAAD_Firm Generation Capacity</v>
      </c>
      <c r="B430" t="str">
        <f t="shared" si="25"/>
        <v>BAAD_Build Battery-Gen_Firm Generation Capacity</v>
      </c>
      <c r="C430" t="str">
        <f t="shared" si="26"/>
        <v>BAAD_Build Battery-Gen 2035_Firm Generation Capacity</v>
      </c>
      <c r="D430" t="s">
        <v>325</v>
      </c>
      <c r="E430" s="15" t="s">
        <v>92</v>
      </c>
      <c r="F430" s="15" t="s">
        <v>93</v>
      </c>
      <c r="G430" s="15" t="s">
        <v>122</v>
      </c>
      <c r="H430" s="15" t="s">
        <v>87</v>
      </c>
      <c r="I430" s="15" t="s">
        <v>95</v>
      </c>
      <c r="J430" s="16">
        <v>1</v>
      </c>
      <c r="K430" s="15" t="s">
        <v>96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</row>
    <row r="431" spans="1:31" ht="57.6" x14ac:dyDescent="0.3">
      <c r="A431" t="str">
        <f t="shared" si="24"/>
        <v>BAAD_Firm Generation Capacity</v>
      </c>
      <c r="B431" t="str">
        <f t="shared" si="25"/>
        <v>BAAD_Build Battery-Gen_Firm Generation Capacity</v>
      </c>
      <c r="C431" t="str">
        <f t="shared" si="26"/>
        <v>BAAD_Build Battery-Gen 2036_Firm Generation Capacity</v>
      </c>
      <c r="D431" t="s">
        <v>325</v>
      </c>
      <c r="E431" s="15" t="s">
        <v>92</v>
      </c>
      <c r="F431" s="15" t="s">
        <v>93</v>
      </c>
      <c r="G431" s="15" t="s">
        <v>123</v>
      </c>
      <c r="H431" s="15" t="s">
        <v>87</v>
      </c>
      <c r="I431" s="15" t="s">
        <v>95</v>
      </c>
      <c r="J431" s="16">
        <v>1</v>
      </c>
      <c r="K431" s="15" t="s">
        <v>96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</row>
    <row r="432" spans="1:31" ht="57.6" x14ac:dyDescent="0.3">
      <c r="A432" t="str">
        <f t="shared" si="24"/>
        <v>BAAD_Firm Generation Capacity</v>
      </c>
      <c r="B432" t="str">
        <f t="shared" si="25"/>
        <v>BAAD_Build Battery-Gen_Firm Generation Capacity</v>
      </c>
      <c r="C432" t="str">
        <f t="shared" si="26"/>
        <v>BAAD_Build Battery-Gen 2037_Firm Generation Capacity</v>
      </c>
      <c r="D432" t="s">
        <v>325</v>
      </c>
      <c r="E432" s="15" t="s">
        <v>92</v>
      </c>
      <c r="F432" s="15" t="s">
        <v>93</v>
      </c>
      <c r="G432" s="15" t="s">
        <v>124</v>
      </c>
      <c r="H432" s="15" t="s">
        <v>87</v>
      </c>
      <c r="I432" s="15" t="s">
        <v>95</v>
      </c>
      <c r="J432" s="16">
        <v>1</v>
      </c>
      <c r="K432" s="15" t="s">
        <v>96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</row>
    <row r="433" spans="1:31" ht="57.6" x14ac:dyDescent="0.3">
      <c r="A433" t="str">
        <f t="shared" si="24"/>
        <v>BAAD_Firm Generation Capacity</v>
      </c>
      <c r="B433" t="str">
        <f t="shared" si="25"/>
        <v>BAAD_Build Battery-Gen_Firm Generation Capacity</v>
      </c>
      <c r="C433" t="str">
        <f t="shared" si="26"/>
        <v>BAAD_Build Battery-Gen 2038_Firm Generation Capacity</v>
      </c>
      <c r="D433" t="s">
        <v>325</v>
      </c>
      <c r="E433" s="15" t="s">
        <v>92</v>
      </c>
      <c r="F433" s="15" t="s">
        <v>93</v>
      </c>
      <c r="G433" s="15" t="s">
        <v>125</v>
      </c>
      <c r="H433" s="15" t="s">
        <v>87</v>
      </c>
      <c r="I433" s="15" t="s">
        <v>95</v>
      </c>
      <c r="J433" s="16">
        <v>1</v>
      </c>
      <c r="K433" s="15" t="s">
        <v>96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</row>
    <row r="434" spans="1:31" ht="57.6" x14ac:dyDescent="0.3">
      <c r="A434" t="str">
        <f t="shared" si="24"/>
        <v>BAAD_Firm Generation Capacity</v>
      </c>
      <c r="B434" t="str">
        <f t="shared" si="25"/>
        <v>BAAD_Build Battery-Gen_Firm Generation Capacity</v>
      </c>
      <c r="C434" t="str">
        <f t="shared" si="26"/>
        <v>BAAD_Build Battery-Gen 2039_Firm Generation Capacity</v>
      </c>
      <c r="D434" t="s">
        <v>325</v>
      </c>
      <c r="E434" s="15" t="s">
        <v>92</v>
      </c>
      <c r="F434" s="15" t="s">
        <v>93</v>
      </c>
      <c r="G434" s="15" t="s">
        <v>126</v>
      </c>
      <c r="H434" s="15" t="s">
        <v>87</v>
      </c>
      <c r="I434" s="15" t="s">
        <v>95</v>
      </c>
      <c r="J434" s="16">
        <v>1</v>
      </c>
      <c r="K434" s="15" t="s">
        <v>96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</row>
    <row r="435" spans="1:31" ht="57.6" x14ac:dyDescent="0.3">
      <c r="A435" t="str">
        <f t="shared" si="24"/>
        <v>BAAD_Firm Generation Capacity</v>
      </c>
      <c r="B435" t="str">
        <f t="shared" si="25"/>
        <v>BAAD_Build Battery-Gen_Firm Generation Capacity</v>
      </c>
      <c r="C435" t="str">
        <f t="shared" si="26"/>
        <v>BAAD_Build Battery-Gen 2040_Firm Generation Capacity</v>
      </c>
      <c r="D435" t="s">
        <v>325</v>
      </c>
      <c r="E435" s="15" t="s">
        <v>92</v>
      </c>
      <c r="F435" s="15" t="s">
        <v>93</v>
      </c>
      <c r="G435" s="15" t="s">
        <v>127</v>
      </c>
      <c r="H435" s="15" t="s">
        <v>87</v>
      </c>
      <c r="I435" s="15" t="s">
        <v>95</v>
      </c>
      <c r="J435" s="16">
        <v>1</v>
      </c>
      <c r="K435" s="15" t="s">
        <v>96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</row>
    <row r="436" spans="1:31" ht="57.6" x14ac:dyDescent="0.3">
      <c r="A436" t="str">
        <f t="shared" si="24"/>
        <v>BAAD_Firm Generation Capacity</v>
      </c>
      <c r="B436" t="str">
        <f t="shared" si="25"/>
        <v>BAAD_Build Battery-Gen_Firm Generation Capacity</v>
      </c>
      <c r="C436" t="str">
        <f t="shared" si="26"/>
        <v>BAAD_Build Battery-Gen 2041_Firm Generation Capacity</v>
      </c>
      <c r="D436" t="s">
        <v>325</v>
      </c>
      <c r="E436" s="15" t="s">
        <v>92</v>
      </c>
      <c r="F436" s="15" t="s">
        <v>93</v>
      </c>
      <c r="G436" s="15" t="s">
        <v>128</v>
      </c>
      <c r="H436" s="15" t="s">
        <v>87</v>
      </c>
      <c r="I436" s="15" t="s">
        <v>95</v>
      </c>
      <c r="J436" s="16">
        <v>1</v>
      </c>
      <c r="K436" s="15" t="s">
        <v>96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</row>
    <row r="437" spans="1:31" ht="57.6" x14ac:dyDescent="0.3">
      <c r="A437" t="str">
        <f t="shared" si="24"/>
        <v>BAAD_Firm Generation Capacity</v>
      </c>
      <c r="B437" t="str">
        <f t="shared" si="25"/>
        <v>BAAD_Build Battery-Gen_Firm Generation Capacity</v>
      </c>
      <c r="C437" t="str">
        <f t="shared" si="26"/>
        <v>BAAD_Build Battery-Gen 2042_Firm Generation Capacity</v>
      </c>
      <c r="D437" t="s">
        <v>325</v>
      </c>
      <c r="E437" s="15" t="s">
        <v>92</v>
      </c>
      <c r="F437" s="15" t="s">
        <v>93</v>
      </c>
      <c r="G437" s="15" t="s">
        <v>129</v>
      </c>
      <c r="H437" s="15" t="s">
        <v>87</v>
      </c>
      <c r="I437" s="15" t="s">
        <v>95</v>
      </c>
      <c r="J437" s="16">
        <v>1</v>
      </c>
      <c r="K437" s="15" t="s">
        <v>96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</row>
    <row r="438" spans="1:31" ht="57.6" x14ac:dyDescent="0.3">
      <c r="A438" t="str">
        <f t="shared" si="24"/>
        <v>BAAD_Firm Generation Capacity</v>
      </c>
      <c r="B438" t="str">
        <f t="shared" si="25"/>
        <v>BAAD_Build Hy-Batt_Firm Generation Capacity</v>
      </c>
      <c r="C438" t="str">
        <f t="shared" si="26"/>
        <v>BAAD_Build Hy-Batt 2027_Firm Generation Capacity</v>
      </c>
      <c r="D438" t="s">
        <v>325</v>
      </c>
      <c r="E438" s="15" t="s">
        <v>92</v>
      </c>
      <c r="F438" s="15" t="s">
        <v>93</v>
      </c>
      <c r="G438" s="15" t="s">
        <v>130</v>
      </c>
      <c r="H438" s="15" t="s">
        <v>86</v>
      </c>
      <c r="I438" s="15" t="s">
        <v>95</v>
      </c>
      <c r="J438" s="16">
        <v>1</v>
      </c>
      <c r="K438" s="15" t="s">
        <v>96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</row>
    <row r="439" spans="1:31" ht="57.6" x14ac:dyDescent="0.3">
      <c r="A439" t="str">
        <f t="shared" si="24"/>
        <v>BAAD_Firm Generation Capacity</v>
      </c>
      <c r="B439" t="str">
        <f t="shared" si="25"/>
        <v>BAAD_Build Hy-Batt_Firm Generation Capacity</v>
      </c>
      <c r="C439" t="str">
        <f t="shared" si="26"/>
        <v>BAAD_Build Hy-Batt 2028_Firm Generation Capacity</v>
      </c>
      <c r="D439" t="s">
        <v>325</v>
      </c>
      <c r="E439" s="15" t="s">
        <v>92</v>
      </c>
      <c r="F439" s="15" t="s">
        <v>93</v>
      </c>
      <c r="G439" s="15" t="s">
        <v>131</v>
      </c>
      <c r="H439" s="15" t="s">
        <v>86</v>
      </c>
      <c r="I439" s="15" t="s">
        <v>95</v>
      </c>
      <c r="J439" s="16">
        <v>1</v>
      </c>
      <c r="K439" s="15" t="s">
        <v>96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</row>
    <row r="440" spans="1:31" ht="57.6" x14ac:dyDescent="0.3">
      <c r="A440" t="str">
        <f t="shared" si="24"/>
        <v>BAAD_Firm Generation Capacity</v>
      </c>
      <c r="B440" t="str">
        <f t="shared" si="25"/>
        <v>BAAD_Build Hy-Batt_Firm Generation Capacity</v>
      </c>
      <c r="C440" t="str">
        <f t="shared" si="26"/>
        <v>BAAD_Build Hy-Batt 2029_Firm Generation Capacity</v>
      </c>
      <c r="D440" t="s">
        <v>325</v>
      </c>
      <c r="E440" s="15" t="s">
        <v>92</v>
      </c>
      <c r="F440" s="15" t="s">
        <v>93</v>
      </c>
      <c r="G440" s="15" t="s">
        <v>132</v>
      </c>
      <c r="H440" s="15" t="s">
        <v>86</v>
      </c>
      <c r="I440" s="15" t="s">
        <v>95</v>
      </c>
      <c r="J440" s="16">
        <v>1</v>
      </c>
      <c r="K440" s="15" t="s">
        <v>96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</row>
    <row r="441" spans="1:31" ht="57.6" x14ac:dyDescent="0.3">
      <c r="A441" t="str">
        <f t="shared" si="24"/>
        <v>BAAD_Firm Generation Capacity</v>
      </c>
      <c r="B441" t="str">
        <f t="shared" si="25"/>
        <v>BAAD_Build Hy-Batt_Firm Generation Capacity</v>
      </c>
      <c r="C441" t="str">
        <f t="shared" si="26"/>
        <v>BAAD_Build Hy-Batt 2030_Firm Generation Capacity</v>
      </c>
      <c r="D441" t="s">
        <v>325</v>
      </c>
      <c r="E441" s="15" t="s">
        <v>92</v>
      </c>
      <c r="F441" s="15" t="s">
        <v>93</v>
      </c>
      <c r="G441" s="15" t="s">
        <v>133</v>
      </c>
      <c r="H441" s="15" t="s">
        <v>86</v>
      </c>
      <c r="I441" s="15" t="s">
        <v>95</v>
      </c>
      <c r="J441" s="16">
        <v>1</v>
      </c>
      <c r="K441" s="15" t="s">
        <v>96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</row>
    <row r="442" spans="1:31" ht="57.6" x14ac:dyDescent="0.3">
      <c r="A442" t="str">
        <f t="shared" si="24"/>
        <v>BAAD_Firm Generation Capacity</v>
      </c>
      <c r="B442" t="str">
        <f t="shared" si="25"/>
        <v>BAAD_Build Hy-Batt_Firm Generation Capacity</v>
      </c>
      <c r="C442" t="str">
        <f t="shared" si="26"/>
        <v>BAAD_Build Hy-Batt 2031_Firm Generation Capacity</v>
      </c>
      <c r="D442" t="s">
        <v>325</v>
      </c>
      <c r="E442" s="15" t="s">
        <v>92</v>
      </c>
      <c r="F442" s="15" t="s">
        <v>93</v>
      </c>
      <c r="G442" s="15" t="s">
        <v>134</v>
      </c>
      <c r="H442" s="15" t="s">
        <v>86</v>
      </c>
      <c r="I442" s="15" t="s">
        <v>95</v>
      </c>
      <c r="J442" s="16">
        <v>1</v>
      </c>
      <c r="K442" s="15" t="s">
        <v>96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</row>
    <row r="443" spans="1:31" ht="57.6" x14ac:dyDescent="0.3">
      <c r="A443" t="str">
        <f t="shared" si="24"/>
        <v>BAAD_Firm Generation Capacity</v>
      </c>
      <c r="B443" t="str">
        <f t="shared" si="25"/>
        <v>BAAD_Build Hy-Batt_Firm Generation Capacity</v>
      </c>
      <c r="C443" t="str">
        <f t="shared" si="26"/>
        <v>BAAD_Build Hy-Batt 2032_Firm Generation Capacity</v>
      </c>
      <c r="D443" t="s">
        <v>325</v>
      </c>
      <c r="E443" s="15" t="s">
        <v>92</v>
      </c>
      <c r="F443" s="15" t="s">
        <v>93</v>
      </c>
      <c r="G443" s="15" t="s">
        <v>135</v>
      </c>
      <c r="H443" s="15" t="s">
        <v>86</v>
      </c>
      <c r="I443" s="15" t="s">
        <v>95</v>
      </c>
      <c r="J443" s="16">
        <v>1</v>
      </c>
      <c r="K443" s="15" t="s">
        <v>96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</row>
    <row r="444" spans="1:31" ht="57.6" x14ac:dyDescent="0.3">
      <c r="A444" t="str">
        <f t="shared" si="24"/>
        <v>BAAD_Firm Generation Capacity</v>
      </c>
      <c r="B444" t="str">
        <f t="shared" si="25"/>
        <v>BAAD_Build Hy-Batt_Firm Generation Capacity</v>
      </c>
      <c r="C444" t="str">
        <f t="shared" si="26"/>
        <v>BAAD_Build Hy-Batt 2033_Firm Generation Capacity</v>
      </c>
      <c r="D444" t="s">
        <v>325</v>
      </c>
      <c r="E444" s="15" t="s">
        <v>92</v>
      </c>
      <c r="F444" s="15" t="s">
        <v>93</v>
      </c>
      <c r="G444" s="15" t="s">
        <v>136</v>
      </c>
      <c r="H444" s="15" t="s">
        <v>86</v>
      </c>
      <c r="I444" s="15" t="s">
        <v>95</v>
      </c>
      <c r="J444" s="16">
        <v>1</v>
      </c>
      <c r="K444" s="15" t="s">
        <v>96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</row>
    <row r="445" spans="1:31" ht="57.6" x14ac:dyDescent="0.3">
      <c r="A445" t="str">
        <f t="shared" si="24"/>
        <v>BAAD_Firm Generation Capacity</v>
      </c>
      <c r="B445" t="str">
        <f t="shared" si="25"/>
        <v>BAAD_Build Hy-Batt_Firm Generation Capacity</v>
      </c>
      <c r="C445" t="str">
        <f t="shared" si="26"/>
        <v>BAAD_Build Hy-Batt 2034_Firm Generation Capacity</v>
      </c>
      <c r="D445" t="s">
        <v>325</v>
      </c>
      <c r="E445" s="15" t="s">
        <v>92</v>
      </c>
      <c r="F445" s="15" t="s">
        <v>93</v>
      </c>
      <c r="G445" s="15" t="s">
        <v>137</v>
      </c>
      <c r="H445" s="15" t="s">
        <v>86</v>
      </c>
      <c r="I445" s="15" t="s">
        <v>95</v>
      </c>
      <c r="J445" s="16">
        <v>1</v>
      </c>
      <c r="K445" s="15" t="s">
        <v>96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</row>
    <row r="446" spans="1:31" ht="57.6" x14ac:dyDescent="0.3">
      <c r="A446" t="str">
        <f t="shared" si="24"/>
        <v>BAAD_Firm Generation Capacity</v>
      </c>
      <c r="B446" t="str">
        <f t="shared" si="25"/>
        <v>BAAD_Build Hy-Batt_Firm Generation Capacity</v>
      </c>
      <c r="C446" t="str">
        <f t="shared" si="26"/>
        <v>BAAD_Build Hy-Batt 2035_Firm Generation Capacity</v>
      </c>
      <c r="D446" t="s">
        <v>325</v>
      </c>
      <c r="E446" s="15" t="s">
        <v>92</v>
      </c>
      <c r="F446" s="15" t="s">
        <v>93</v>
      </c>
      <c r="G446" s="15" t="s">
        <v>138</v>
      </c>
      <c r="H446" s="15" t="s">
        <v>86</v>
      </c>
      <c r="I446" s="15" t="s">
        <v>95</v>
      </c>
      <c r="J446" s="16">
        <v>1</v>
      </c>
      <c r="K446" s="15" t="s">
        <v>96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</row>
    <row r="447" spans="1:31" ht="57.6" x14ac:dyDescent="0.3">
      <c r="A447" t="str">
        <f t="shared" si="24"/>
        <v>BAAD_Firm Generation Capacity</v>
      </c>
      <c r="B447" t="str">
        <f t="shared" si="25"/>
        <v>BAAD_Build Hy-Batt_Firm Generation Capacity</v>
      </c>
      <c r="C447" t="str">
        <f t="shared" si="26"/>
        <v>BAAD_Build Hy-Batt 2036_Firm Generation Capacity</v>
      </c>
      <c r="D447" t="s">
        <v>325</v>
      </c>
      <c r="E447" s="15" t="s">
        <v>92</v>
      </c>
      <c r="F447" s="15" t="s">
        <v>93</v>
      </c>
      <c r="G447" s="15" t="s">
        <v>139</v>
      </c>
      <c r="H447" s="15" t="s">
        <v>86</v>
      </c>
      <c r="I447" s="15" t="s">
        <v>95</v>
      </c>
      <c r="J447" s="16">
        <v>1</v>
      </c>
      <c r="K447" s="15" t="s">
        <v>96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</row>
    <row r="448" spans="1:31" ht="57.6" x14ac:dyDescent="0.3">
      <c r="A448" t="str">
        <f t="shared" si="24"/>
        <v>BAAD_Firm Generation Capacity</v>
      </c>
      <c r="B448" t="str">
        <f t="shared" si="25"/>
        <v>BAAD_Build Hy-Batt_Firm Generation Capacity</v>
      </c>
      <c r="C448" t="str">
        <f t="shared" si="26"/>
        <v>BAAD_Build Hy-Batt 2037_Firm Generation Capacity</v>
      </c>
      <c r="D448" t="s">
        <v>325</v>
      </c>
      <c r="E448" s="15" t="s">
        <v>92</v>
      </c>
      <c r="F448" s="15" t="s">
        <v>93</v>
      </c>
      <c r="G448" s="15" t="s">
        <v>140</v>
      </c>
      <c r="H448" s="15" t="s">
        <v>86</v>
      </c>
      <c r="I448" s="15" t="s">
        <v>95</v>
      </c>
      <c r="J448" s="16">
        <v>1</v>
      </c>
      <c r="K448" s="15" t="s">
        <v>96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</row>
    <row r="449" spans="1:31" ht="57.6" x14ac:dyDescent="0.3">
      <c r="A449" t="str">
        <f t="shared" si="24"/>
        <v>BAAD_Firm Generation Capacity</v>
      </c>
      <c r="B449" t="str">
        <f t="shared" si="25"/>
        <v>BAAD_Build Hy-Batt_Firm Generation Capacity</v>
      </c>
      <c r="C449" t="str">
        <f t="shared" si="26"/>
        <v>BAAD_Build Hy-Batt 2038_Firm Generation Capacity</v>
      </c>
      <c r="D449" t="s">
        <v>325</v>
      </c>
      <c r="E449" s="15" t="s">
        <v>92</v>
      </c>
      <c r="F449" s="15" t="s">
        <v>93</v>
      </c>
      <c r="G449" s="15" t="s">
        <v>141</v>
      </c>
      <c r="H449" s="15" t="s">
        <v>86</v>
      </c>
      <c r="I449" s="15" t="s">
        <v>95</v>
      </c>
      <c r="J449" s="16">
        <v>1</v>
      </c>
      <c r="K449" s="15" t="s">
        <v>96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</row>
    <row r="450" spans="1:31" ht="57.6" x14ac:dyDescent="0.3">
      <c r="A450" t="str">
        <f t="shared" si="24"/>
        <v>BAAD_Firm Generation Capacity</v>
      </c>
      <c r="B450" t="str">
        <f t="shared" si="25"/>
        <v>BAAD_Build Hy-Batt_Firm Generation Capacity</v>
      </c>
      <c r="C450" t="str">
        <f t="shared" si="26"/>
        <v>BAAD_Build Hy-Batt 2039_Firm Generation Capacity</v>
      </c>
      <c r="D450" t="s">
        <v>325</v>
      </c>
      <c r="E450" s="15" t="s">
        <v>92</v>
      </c>
      <c r="F450" s="15" t="s">
        <v>93</v>
      </c>
      <c r="G450" s="15" t="s">
        <v>142</v>
      </c>
      <c r="H450" s="15" t="s">
        <v>86</v>
      </c>
      <c r="I450" s="15" t="s">
        <v>95</v>
      </c>
      <c r="J450" s="16">
        <v>1</v>
      </c>
      <c r="K450" s="15" t="s">
        <v>96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</row>
    <row r="451" spans="1:31" ht="57.6" x14ac:dyDescent="0.3">
      <c r="A451" t="str">
        <f t="shared" si="24"/>
        <v>BAAD_Firm Generation Capacity</v>
      </c>
      <c r="B451" t="str">
        <f t="shared" si="25"/>
        <v>BAAD_Build Hy-Batt_Firm Generation Capacity</v>
      </c>
      <c r="C451" t="str">
        <f t="shared" si="26"/>
        <v>BAAD_Build Hy-Batt 2040_Firm Generation Capacity</v>
      </c>
      <c r="D451" t="s">
        <v>325</v>
      </c>
      <c r="E451" s="15" t="s">
        <v>92</v>
      </c>
      <c r="F451" s="15" t="s">
        <v>93</v>
      </c>
      <c r="G451" s="15" t="s">
        <v>143</v>
      </c>
      <c r="H451" s="15" t="s">
        <v>86</v>
      </c>
      <c r="I451" s="15" t="s">
        <v>95</v>
      </c>
      <c r="J451" s="16">
        <v>1</v>
      </c>
      <c r="K451" s="15" t="s">
        <v>96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</row>
    <row r="452" spans="1:31" ht="57.6" x14ac:dyDescent="0.3">
      <c r="A452" t="str">
        <f t="shared" si="24"/>
        <v>BAAD_Firm Generation Capacity</v>
      </c>
      <c r="B452" t="str">
        <f t="shared" si="25"/>
        <v>BAAD_Build Hy-Batt_Firm Generation Capacity</v>
      </c>
      <c r="C452" t="str">
        <f t="shared" si="26"/>
        <v>BAAD_Build Hy-Batt 2041_Firm Generation Capacity</v>
      </c>
      <c r="D452" t="s">
        <v>325</v>
      </c>
      <c r="E452" s="15" t="s">
        <v>92</v>
      </c>
      <c r="F452" s="15" t="s">
        <v>93</v>
      </c>
      <c r="G452" s="15" t="s">
        <v>144</v>
      </c>
      <c r="H452" s="15" t="s">
        <v>86</v>
      </c>
      <c r="I452" s="15" t="s">
        <v>95</v>
      </c>
      <c r="J452" s="16">
        <v>1</v>
      </c>
      <c r="K452" s="15" t="s">
        <v>96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</row>
    <row r="453" spans="1:31" ht="57.6" x14ac:dyDescent="0.3">
      <c r="A453" t="str">
        <f t="shared" si="24"/>
        <v>BAAD_Firm Generation Capacity</v>
      </c>
      <c r="B453" t="str">
        <f t="shared" si="25"/>
        <v>BAAD_Build Hy-Batt_Firm Generation Capacity</v>
      </c>
      <c r="C453" t="str">
        <f t="shared" si="26"/>
        <v>BAAD_Build Hy-Batt 2042_Firm Generation Capacity</v>
      </c>
      <c r="D453" t="s">
        <v>325</v>
      </c>
      <c r="E453" s="15" t="s">
        <v>92</v>
      </c>
      <c r="F453" s="15" t="s">
        <v>93</v>
      </c>
      <c r="G453" s="15" t="s">
        <v>145</v>
      </c>
      <c r="H453" s="15" t="s">
        <v>86</v>
      </c>
      <c r="I453" s="15" t="s">
        <v>95</v>
      </c>
      <c r="J453" s="16">
        <v>1</v>
      </c>
      <c r="K453" s="15" t="s">
        <v>96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</row>
    <row r="454" spans="1:31" ht="28.8" x14ac:dyDescent="0.3">
      <c r="A454" t="str">
        <f t="shared" si="24"/>
        <v>BAAD_Firm Capacity</v>
      </c>
      <c r="B454" t="str">
        <f t="shared" si="25"/>
        <v>BAAD_Nuclear_Firm Capacity</v>
      </c>
      <c r="C454" t="str">
        <f t="shared" si="26"/>
        <v>BAAD_J WCK_Firm Capacity</v>
      </c>
      <c r="D454" t="s">
        <v>325</v>
      </c>
      <c r="E454" s="15" t="s">
        <v>92</v>
      </c>
      <c r="F454" s="15" t="s">
        <v>146</v>
      </c>
      <c r="G454" s="15" t="s">
        <v>45</v>
      </c>
      <c r="H454" s="15" t="s">
        <v>147</v>
      </c>
      <c r="I454" s="15" t="s">
        <v>148</v>
      </c>
      <c r="J454" s="16">
        <v>1</v>
      </c>
      <c r="K454" s="15" t="s">
        <v>96</v>
      </c>
      <c r="L454" s="17">
        <v>552.6</v>
      </c>
      <c r="M454" s="17">
        <v>552.6</v>
      </c>
      <c r="N454" s="17">
        <v>552.6</v>
      </c>
      <c r="O454" s="17">
        <v>552.6</v>
      </c>
      <c r="P454" s="17">
        <v>552.6</v>
      </c>
      <c r="Q454" s="17">
        <v>552.6</v>
      </c>
      <c r="R454" s="17">
        <v>552.6</v>
      </c>
      <c r="S454" s="17">
        <v>552.6</v>
      </c>
      <c r="T454" s="17">
        <v>552.6</v>
      </c>
      <c r="U454" s="17">
        <v>552.6</v>
      </c>
      <c r="V454" s="17">
        <v>552.6</v>
      </c>
      <c r="W454" s="17">
        <v>552.6</v>
      </c>
      <c r="X454" s="17">
        <v>552.6</v>
      </c>
      <c r="Y454" s="17">
        <v>552.6</v>
      </c>
      <c r="Z454" s="17">
        <v>552.6</v>
      </c>
      <c r="AA454" s="17">
        <v>552.6</v>
      </c>
      <c r="AB454" s="17">
        <v>552.6</v>
      </c>
      <c r="AC454" s="17">
        <v>552.6</v>
      </c>
      <c r="AD454" s="17">
        <v>552.6</v>
      </c>
      <c r="AE454" s="17">
        <v>552.6</v>
      </c>
    </row>
    <row r="455" spans="1:31" ht="28.8" x14ac:dyDescent="0.3">
      <c r="A455" t="str">
        <f t="shared" si="24"/>
        <v>BAAD_Firm Capacity</v>
      </c>
      <c r="B455" t="str">
        <f t="shared" si="25"/>
        <v>BAAD_Coal_Firm Capacity</v>
      </c>
      <c r="C455" t="str">
        <f t="shared" si="26"/>
        <v>BAAD_J IATAN1_Firm Capacity</v>
      </c>
      <c r="D455" t="s">
        <v>325</v>
      </c>
      <c r="E455" s="15" t="s">
        <v>92</v>
      </c>
      <c r="F455" s="15" t="s">
        <v>146</v>
      </c>
      <c r="G455" s="15" t="s">
        <v>46</v>
      </c>
      <c r="H455" s="15" t="s">
        <v>149</v>
      </c>
      <c r="I455" s="15" t="s">
        <v>148</v>
      </c>
      <c r="J455" s="16">
        <v>1</v>
      </c>
      <c r="K455" s="15" t="s">
        <v>96</v>
      </c>
      <c r="L455" s="17">
        <v>491.8</v>
      </c>
      <c r="M455" s="17">
        <v>491.8</v>
      </c>
      <c r="N455" s="17">
        <v>491.8</v>
      </c>
      <c r="O455" s="17">
        <v>491.8</v>
      </c>
      <c r="P455" s="17">
        <v>491.8</v>
      </c>
      <c r="Q455" s="17">
        <v>491.8</v>
      </c>
      <c r="R455" s="17">
        <v>491.8</v>
      </c>
      <c r="S455" s="17">
        <v>491.8</v>
      </c>
      <c r="T455" s="17">
        <v>491.8</v>
      </c>
      <c r="U455" s="17">
        <v>491.8</v>
      </c>
      <c r="V455" s="17">
        <v>491.8</v>
      </c>
      <c r="W455" s="17">
        <v>491.8</v>
      </c>
      <c r="X455" s="17">
        <v>491.8</v>
      </c>
      <c r="Y455" s="17">
        <v>491.8</v>
      </c>
      <c r="Z455" s="17">
        <v>491.8</v>
      </c>
      <c r="AA455" s="17">
        <v>491.8</v>
      </c>
      <c r="AB455" s="17">
        <v>491.8</v>
      </c>
      <c r="AC455" s="17">
        <v>0</v>
      </c>
      <c r="AD455" s="17">
        <v>0</v>
      </c>
      <c r="AE455" s="17">
        <v>0</v>
      </c>
    </row>
    <row r="456" spans="1:31" ht="28.8" x14ac:dyDescent="0.3">
      <c r="A456" t="str">
        <f t="shared" si="24"/>
        <v>BAAD_Firm Capacity</v>
      </c>
      <c r="B456" t="str">
        <f t="shared" si="25"/>
        <v>BAAD_Coal_Firm Capacity</v>
      </c>
      <c r="C456" t="str">
        <f t="shared" si="26"/>
        <v>BAAD_J IATAN2_Firm Capacity</v>
      </c>
      <c r="D456" t="s">
        <v>325</v>
      </c>
      <c r="E456" s="15" t="s">
        <v>92</v>
      </c>
      <c r="F456" s="15" t="s">
        <v>146</v>
      </c>
      <c r="G456" s="15" t="s">
        <v>47</v>
      </c>
      <c r="H456" s="15" t="s">
        <v>149</v>
      </c>
      <c r="I456" s="15" t="s">
        <v>148</v>
      </c>
      <c r="J456" s="16">
        <v>1</v>
      </c>
      <c r="K456" s="15" t="s">
        <v>96</v>
      </c>
      <c r="L456" s="17">
        <v>490.80340999999999</v>
      </c>
      <c r="M456" s="17">
        <v>490.80340999999999</v>
      </c>
      <c r="N456" s="17">
        <v>490.80340999999999</v>
      </c>
      <c r="O456" s="17">
        <v>490.80340999999999</v>
      </c>
      <c r="P456" s="17">
        <v>490.80340999999999</v>
      </c>
      <c r="Q456" s="17">
        <v>490.80340999999999</v>
      </c>
      <c r="R456" s="17">
        <v>490.80340999999999</v>
      </c>
      <c r="S456" s="17">
        <v>490.80340999999999</v>
      </c>
      <c r="T456" s="17">
        <v>490.80340999999999</v>
      </c>
      <c r="U456" s="17">
        <v>490.80340999999999</v>
      </c>
      <c r="V456" s="17">
        <v>490.80340999999999</v>
      </c>
      <c r="W456" s="17">
        <v>490.80340999999999</v>
      </c>
      <c r="X456" s="17">
        <v>490.80340999999999</v>
      </c>
      <c r="Y456" s="17">
        <v>490.80340999999999</v>
      </c>
      <c r="Z456" s="17">
        <v>490.80340999999999</v>
      </c>
      <c r="AA456" s="17">
        <v>490.80340999999999</v>
      </c>
      <c r="AB456" s="17">
        <v>490.80340999999999</v>
      </c>
      <c r="AC456" s="17">
        <v>490.80340999999999</v>
      </c>
      <c r="AD456" s="17">
        <v>490.80340999999999</v>
      </c>
      <c r="AE456" s="17">
        <v>490.80340999999999</v>
      </c>
    </row>
    <row r="457" spans="1:31" ht="28.8" x14ac:dyDescent="0.3">
      <c r="A457" t="str">
        <f t="shared" si="24"/>
        <v>BAAD_Firm Capacity</v>
      </c>
      <c r="B457" t="str">
        <f t="shared" si="25"/>
        <v>BAAD_Coal_Firm Capacity</v>
      </c>
      <c r="C457" t="str">
        <f t="shared" si="26"/>
        <v>BAAD_J LAC1_Firm Capacity</v>
      </c>
      <c r="D457" t="s">
        <v>325</v>
      </c>
      <c r="E457" s="15" t="s">
        <v>92</v>
      </c>
      <c r="F457" s="15" t="s">
        <v>146</v>
      </c>
      <c r="G457" s="15" t="s">
        <v>49</v>
      </c>
      <c r="H457" s="15" t="s">
        <v>149</v>
      </c>
      <c r="I457" s="15" t="s">
        <v>148</v>
      </c>
      <c r="J457" s="16">
        <v>1</v>
      </c>
      <c r="K457" s="15" t="s">
        <v>96</v>
      </c>
      <c r="L457" s="17">
        <v>379</v>
      </c>
      <c r="M457" s="17">
        <v>379</v>
      </c>
      <c r="N457" s="17">
        <v>379</v>
      </c>
      <c r="O457" s="17">
        <v>379</v>
      </c>
      <c r="P457" s="17">
        <v>379</v>
      </c>
      <c r="Q457" s="17">
        <v>379</v>
      </c>
      <c r="R457" s="17">
        <v>379</v>
      </c>
      <c r="S457" s="17">
        <v>379</v>
      </c>
      <c r="T457" s="17">
        <v>379</v>
      </c>
      <c r="U457" s="17">
        <v>379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</row>
    <row r="458" spans="1:31" ht="28.8" x14ac:dyDescent="0.3">
      <c r="A458" t="str">
        <f t="shared" si="24"/>
        <v>BAAD_Firm Capacity</v>
      </c>
      <c r="B458" t="str">
        <f t="shared" si="25"/>
        <v>BAAD_Coal_Firm Capacity</v>
      </c>
      <c r="C458" t="str">
        <f t="shared" si="26"/>
        <v>BAAD_J LAC2_Firm Capacity</v>
      </c>
      <c r="D458" t="s">
        <v>325</v>
      </c>
      <c r="E458" s="15" t="s">
        <v>92</v>
      </c>
      <c r="F458" s="15" t="s">
        <v>146</v>
      </c>
      <c r="G458" s="15" t="s">
        <v>50</v>
      </c>
      <c r="H458" s="15" t="s">
        <v>149</v>
      </c>
      <c r="I458" s="15" t="s">
        <v>148</v>
      </c>
      <c r="J458" s="16">
        <v>1</v>
      </c>
      <c r="K458" s="15" t="s">
        <v>96</v>
      </c>
      <c r="L458" s="17">
        <v>334</v>
      </c>
      <c r="M458" s="17">
        <v>334</v>
      </c>
      <c r="N458" s="17">
        <v>334</v>
      </c>
      <c r="O458" s="17">
        <v>334</v>
      </c>
      <c r="P458" s="17">
        <v>334</v>
      </c>
      <c r="Q458" s="17">
        <v>334</v>
      </c>
      <c r="R458" s="17">
        <v>334</v>
      </c>
      <c r="S458" s="17">
        <v>334</v>
      </c>
      <c r="T458" s="17">
        <v>334</v>
      </c>
      <c r="U458" s="17">
        <v>334</v>
      </c>
      <c r="V458" s="17">
        <v>334</v>
      </c>
      <c r="W458" s="17">
        <v>334</v>
      </c>
      <c r="X458" s="17">
        <v>334</v>
      </c>
      <c r="Y458" s="17">
        <v>334</v>
      </c>
      <c r="Z458" s="17">
        <v>334</v>
      </c>
      <c r="AA458" s="17">
        <v>334</v>
      </c>
      <c r="AB458" s="17">
        <v>334</v>
      </c>
      <c r="AC458" s="17">
        <v>0</v>
      </c>
      <c r="AD458" s="17">
        <v>0</v>
      </c>
      <c r="AE458" s="17">
        <v>0</v>
      </c>
    </row>
    <row r="459" spans="1:31" ht="43.2" x14ac:dyDescent="0.3">
      <c r="A459" t="str">
        <f t="shared" si="24"/>
        <v>BAAD_Firm Capacity</v>
      </c>
      <c r="B459" t="str">
        <f t="shared" si="25"/>
        <v>BAAD_Coal_Firm Capacity</v>
      </c>
      <c r="C459" t="str">
        <f t="shared" si="26"/>
        <v>BAAD_K HAWTHORN5_Firm Capacity</v>
      </c>
      <c r="D459" t="s">
        <v>325</v>
      </c>
      <c r="E459" s="15" t="s">
        <v>92</v>
      </c>
      <c r="F459" s="15" t="s">
        <v>146</v>
      </c>
      <c r="G459" s="15" t="s">
        <v>48</v>
      </c>
      <c r="H459" s="15" t="s">
        <v>149</v>
      </c>
      <c r="I459" s="15" t="s">
        <v>148</v>
      </c>
      <c r="J459" s="16">
        <v>1</v>
      </c>
      <c r="K459" s="15" t="s">
        <v>96</v>
      </c>
      <c r="L459" s="17">
        <v>561.6</v>
      </c>
      <c r="M459" s="17">
        <v>561.6</v>
      </c>
      <c r="N459" s="17">
        <v>561.6</v>
      </c>
      <c r="O459" s="17">
        <v>561.6</v>
      </c>
      <c r="P459" s="17">
        <v>561.6</v>
      </c>
      <c r="Q459" s="17">
        <v>561.6</v>
      </c>
      <c r="R459" s="17">
        <v>561.6</v>
      </c>
      <c r="S459" s="17">
        <v>561.6</v>
      </c>
      <c r="T459" s="17">
        <v>561.6</v>
      </c>
      <c r="U459" s="17">
        <v>561.6</v>
      </c>
      <c r="V459" s="17">
        <v>561.6</v>
      </c>
      <c r="W459" s="17">
        <v>561.6</v>
      </c>
      <c r="X459" s="17">
        <v>561.6</v>
      </c>
      <c r="Y459" s="17">
        <v>561.6</v>
      </c>
      <c r="Z459" s="17">
        <v>561.6</v>
      </c>
      <c r="AA459" s="17">
        <v>561.6</v>
      </c>
      <c r="AB459" s="17">
        <v>561.6</v>
      </c>
      <c r="AC459" s="17">
        <v>561.6</v>
      </c>
      <c r="AD459" s="17">
        <v>561.6</v>
      </c>
      <c r="AE459" s="17">
        <v>561.6</v>
      </c>
    </row>
    <row r="460" spans="1:31" ht="43.2" x14ac:dyDescent="0.3">
      <c r="A460" t="str">
        <f t="shared" si="24"/>
        <v>BAAD_Firm Capacity</v>
      </c>
      <c r="B460" t="str">
        <f t="shared" si="25"/>
        <v>BAAD_Gas_Firm Capacity</v>
      </c>
      <c r="C460" t="str">
        <f t="shared" si="26"/>
        <v>BAAD_K HAWTHORN69_Firm Capacity</v>
      </c>
      <c r="D460" t="s">
        <v>325</v>
      </c>
      <c r="E460" s="15" t="s">
        <v>92</v>
      </c>
      <c r="F460" s="15" t="s">
        <v>146</v>
      </c>
      <c r="G460" s="15" t="s">
        <v>51</v>
      </c>
      <c r="H460" s="15" t="s">
        <v>150</v>
      </c>
      <c r="I460" s="15" t="s">
        <v>148</v>
      </c>
      <c r="J460" s="16">
        <v>1</v>
      </c>
      <c r="K460" s="15" t="s">
        <v>96</v>
      </c>
      <c r="L460" s="17">
        <v>234.7</v>
      </c>
      <c r="M460" s="17">
        <v>234.7</v>
      </c>
      <c r="N460" s="17">
        <v>234.7</v>
      </c>
      <c r="O460" s="17">
        <v>234.7</v>
      </c>
      <c r="P460" s="17">
        <v>234.7</v>
      </c>
      <c r="Q460" s="17">
        <v>234.7</v>
      </c>
      <c r="R460" s="17">
        <v>234.7</v>
      </c>
      <c r="S460" s="17">
        <v>234.7</v>
      </c>
      <c r="T460" s="17">
        <v>234.7</v>
      </c>
      <c r="U460" s="17">
        <v>234.7</v>
      </c>
      <c r="V460" s="17">
        <v>234.7</v>
      </c>
      <c r="W460" s="17">
        <v>234.7</v>
      </c>
      <c r="X460" s="17">
        <v>234.7</v>
      </c>
      <c r="Y460" s="17">
        <v>234.7</v>
      </c>
      <c r="Z460" s="17">
        <v>234.7</v>
      </c>
      <c r="AA460" s="17">
        <v>234.7</v>
      </c>
      <c r="AB460" s="17">
        <v>234.7</v>
      </c>
      <c r="AC460" s="17">
        <v>234.7</v>
      </c>
      <c r="AD460" s="17">
        <v>234.7</v>
      </c>
      <c r="AE460" s="17">
        <v>234.7</v>
      </c>
    </row>
    <row r="461" spans="1:31" ht="43.2" x14ac:dyDescent="0.3">
      <c r="A461" t="str">
        <f t="shared" si="24"/>
        <v>BAAD_Firm Capacity</v>
      </c>
      <c r="B461" t="str">
        <f t="shared" si="25"/>
        <v>BAAD_Gas_Firm Capacity</v>
      </c>
      <c r="C461" t="str">
        <f t="shared" si="26"/>
        <v>BAAD_K HAWTHORN7_Firm Capacity</v>
      </c>
      <c r="D461" t="s">
        <v>325</v>
      </c>
      <c r="E461" s="15" t="s">
        <v>92</v>
      </c>
      <c r="F461" s="15" t="s">
        <v>146</v>
      </c>
      <c r="G461" s="15" t="s">
        <v>52</v>
      </c>
      <c r="H461" s="15" t="s">
        <v>150</v>
      </c>
      <c r="I461" s="15" t="s">
        <v>148</v>
      </c>
      <c r="J461" s="16">
        <v>1</v>
      </c>
      <c r="K461" s="15" t="s">
        <v>96</v>
      </c>
      <c r="L461" s="17">
        <v>76.2</v>
      </c>
      <c r="M461" s="17">
        <v>76.2</v>
      </c>
      <c r="N461" s="17">
        <v>76.2</v>
      </c>
      <c r="O461" s="17">
        <v>76.2</v>
      </c>
      <c r="P461" s="17">
        <v>76.2</v>
      </c>
      <c r="Q461" s="17">
        <v>76.2</v>
      </c>
      <c r="R461" s="17">
        <v>76.2</v>
      </c>
      <c r="S461" s="17">
        <v>76.2</v>
      </c>
      <c r="T461" s="17">
        <v>76.2</v>
      </c>
      <c r="U461" s="17">
        <v>76.2</v>
      </c>
      <c r="V461" s="17">
        <v>76.2</v>
      </c>
      <c r="W461" s="17">
        <v>76.2</v>
      </c>
      <c r="X461" s="17">
        <v>76.2</v>
      </c>
      <c r="Y461" s="17">
        <v>76.2</v>
      </c>
      <c r="Z461" s="17">
        <v>76.2</v>
      </c>
      <c r="AA461" s="17">
        <v>76.2</v>
      </c>
      <c r="AB461" s="17">
        <v>76.2</v>
      </c>
      <c r="AC461" s="17">
        <v>76.2</v>
      </c>
      <c r="AD461" s="17">
        <v>76.2</v>
      </c>
      <c r="AE461" s="17">
        <v>76.2</v>
      </c>
    </row>
    <row r="462" spans="1:31" ht="43.2" x14ac:dyDescent="0.3">
      <c r="A462" t="str">
        <f t="shared" si="24"/>
        <v>BAAD_Firm Capacity</v>
      </c>
      <c r="B462" t="str">
        <f t="shared" si="25"/>
        <v>BAAD_Gas_Firm Capacity</v>
      </c>
      <c r="C462" t="str">
        <f t="shared" si="26"/>
        <v>BAAD_K HAWTHORN8_Firm Capacity</v>
      </c>
      <c r="D462" t="s">
        <v>325</v>
      </c>
      <c r="E462" s="15" t="s">
        <v>92</v>
      </c>
      <c r="F462" s="15" t="s">
        <v>146</v>
      </c>
      <c r="G462" s="15" t="s">
        <v>53</v>
      </c>
      <c r="H462" s="15" t="s">
        <v>150</v>
      </c>
      <c r="I462" s="15" t="s">
        <v>148</v>
      </c>
      <c r="J462" s="16">
        <v>1</v>
      </c>
      <c r="K462" s="15" t="s">
        <v>96</v>
      </c>
      <c r="L462" s="17">
        <v>77.2</v>
      </c>
      <c r="M462" s="17">
        <v>77.2</v>
      </c>
      <c r="N462" s="17">
        <v>77.2</v>
      </c>
      <c r="O462" s="17">
        <v>77.2</v>
      </c>
      <c r="P462" s="17">
        <v>77.2</v>
      </c>
      <c r="Q462" s="17">
        <v>77.2</v>
      </c>
      <c r="R462" s="17">
        <v>77.2</v>
      </c>
      <c r="S462" s="17">
        <v>77.2</v>
      </c>
      <c r="T462" s="17">
        <v>77.2</v>
      </c>
      <c r="U462" s="17">
        <v>77.2</v>
      </c>
      <c r="V462" s="17">
        <v>77.2</v>
      </c>
      <c r="W462" s="17">
        <v>77.2</v>
      </c>
      <c r="X462" s="17">
        <v>77.2</v>
      </c>
      <c r="Y462" s="17">
        <v>77.2</v>
      </c>
      <c r="Z462" s="17">
        <v>77.2</v>
      </c>
      <c r="AA462" s="17">
        <v>77.2</v>
      </c>
      <c r="AB462" s="17">
        <v>77.2</v>
      </c>
      <c r="AC462" s="17">
        <v>77.2</v>
      </c>
      <c r="AD462" s="17">
        <v>77.2</v>
      </c>
      <c r="AE462" s="17">
        <v>77.2</v>
      </c>
    </row>
    <row r="463" spans="1:31" ht="43.2" x14ac:dyDescent="0.3">
      <c r="A463" t="str">
        <f t="shared" si="24"/>
        <v>BAAD_Firm Capacity</v>
      </c>
      <c r="B463" t="str">
        <f t="shared" si="25"/>
        <v>BAAD_Gas_Firm Capacity</v>
      </c>
      <c r="C463" t="str">
        <f t="shared" si="26"/>
        <v>BAAD_K Osawatomie_Firm Capacity</v>
      </c>
      <c r="D463" t="s">
        <v>325</v>
      </c>
      <c r="E463" s="15" t="s">
        <v>92</v>
      </c>
      <c r="F463" s="15" t="s">
        <v>146</v>
      </c>
      <c r="G463" s="15" t="s">
        <v>66</v>
      </c>
      <c r="H463" s="15" t="s">
        <v>150</v>
      </c>
      <c r="I463" s="15" t="s">
        <v>148</v>
      </c>
      <c r="J463" s="16">
        <v>1</v>
      </c>
      <c r="K463" s="15" t="s">
        <v>96</v>
      </c>
      <c r="L463" s="17">
        <v>75.400000000000006</v>
      </c>
      <c r="M463" s="17">
        <v>75.400000000000006</v>
      </c>
      <c r="N463" s="17">
        <v>75.400000000000006</v>
      </c>
      <c r="O463" s="17">
        <v>75.400000000000006</v>
      </c>
      <c r="P463" s="17">
        <v>75.400000000000006</v>
      </c>
      <c r="Q463" s="17">
        <v>75.400000000000006</v>
      </c>
      <c r="R463" s="17">
        <v>75.400000000000006</v>
      </c>
      <c r="S463" s="17">
        <v>75.400000000000006</v>
      </c>
      <c r="T463" s="17">
        <v>75.400000000000006</v>
      </c>
      <c r="U463" s="17">
        <v>75.400000000000006</v>
      </c>
      <c r="V463" s="17">
        <v>75.400000000000006</v>
      </c>
      <c r="W463" s="17">
        <v>75.400000000000006</v>
      </c>
      <c r="X463" s="17">
        <v>75.400000000000006</v>
      </c>
      <c r="Y463" s="17">
        <v>75.400000000000006</v>
      </c>
      <c r="Z463" s="17">
        <v>75.400000000000006</v>
      </c>
      <c r="AA463" s="17">
        <v>75.400000000000006</v>
      </c>
      <c r="AB463" s="17">
        <v>75.400000000000006</v>
      </c>
      <c r="AC463" s="17">
        <v>75.400000000000006</v>
      </c>
      <c r="AD463" s="17">
        <v>75.400000000000006</v>
      </c>
      <c r="AE463" s="17">
        <v>75.400000000000006</v>
      </c>
    </row>
    <row r="464" spans="1:31" ht="43.2" x14ac:dyDescent="0.3">
      <c r="A464" t="str">
        <f t="shared" si="24"/>
        <v>BAAD_Firm Capacity</v>
      </c>
      <c r="B464" t="str">
        <f t="shared" si="25"/>
        <v>BAAD_Gas_Firm Capacity</v>
      </c>
      <c r="C464" t="str">
        <f t="shared" si="26"/>
        <v>BAAD_K WestGardner1_Firm Capacity</v>
      </c>
      <c r="D464" t="s">
        <v>325</v>
      </c>
      <c r="E464" s="15" t="s">
        <v>92</v>
      </c>
      <c r="F464" s="15" t="s">
        <v>146</v>
      </c>
      <c r="G464" s="15" t="s">
        <v>62</v>
      </c>
      <c r="H464" s="15" t="s">
        <v>150</v>
      </c>
      <c r="I464" s="15" t="s">
        <v>148</v>
      </c>
      <c r="J464" s="16">
        <v>1</v>
      </c>
      <c r="K464" s="15" t="s">
        <v>96</v>
      </c>
      <c r="L464" s="17">
        <v>77.400000000000006</v>
      </c>
      <c r="M464" s="17">
        <v>77.400000000000006</v>
      </c>
      <c r="N464" s="17">
        <v>77.400000000000006</v>
      </c>
      <c r="O464" s="17">
        <v>77.400000000000006</v>
      </c>
      <c r="P464" s="17">
        <v>77.400000000000006</v>
      </c>
      <c r="Q464" s="17">
        <v>77.400000000000006</v>
      </c>
      <c r="R464" s="17">
        <v>77.400000000000006</v>
      </c>
      <c r="S464" s="17">
        <v>77.400000000000006</v>
      </c>
      <c r="T464" s="17">
        <v>77.400000000000006</v>
      </c>
      <c r="U464" s="17">
        <v>77.400000000000006</v>
      </c>
      <c r="V464" s="17">
        <v>77.400000000000006</v>
      </c>
      <c r="W464" s="17">
        <v>77.400000000000006</v>
      </c>
      <c r="X464" s="17">
        <v>77.400000000000006</v>
      </c>
      <c r="Y464" s="17">
        <v>77.400000000000006</v>
      </c>
      <c r="Z464" s="17">
        <v>77.400000000000006</v>
      </c>
      <c r="AA464" s="17">
        <v>77.400000000000006</v>
      </c>
      <c r="AB464" s="17">
        <v>77.400000000000006</v>
      </c>
      <c r="AC464" s="17">
        <v>77.400000000000006</v>
      </c>
      <c r="AD464" s="17">
        <v>77.400000000000006</v>
      </c>
      <c r="AE464" s="17">
        <v>77.400000000000006</v>
      </c>
    </row>
    <row r="465" spans="1:31" ht="43.2" x14ac:dyDescent="0.3">
      <c r="A465" t="str">
        <f t="shared" si="24"/>
        <v>BAAD_Firm Capacity</v>
      </c>
      <c r="B465" t="str">
        <f t="shared" si="25"/>
        <v>BAAD_Gas_Firm Capacity</v>
      </c>
      <c r="C465" t="str">
        <f t="shared" si="26"/>
        <v>BAAD_K WestGardner2_Firm Capacity</v>
      </c>
      <c r="D465" t="s">
        <v>325</v>
      </c>
      <c r="E465" s="15" t="s">
        <v>92</v>
      </c>
      <c r="F465" s="15" t="s">
        <v>146</v>
      </c>
      <c r="G465" s="15" t="s">
        <v>63</v>
      </c>
      <c r="H465" s="15" t="s">
        <v>150</v>
      </c>
      <c r="I465" s="15" t="s">
        <v>148</v>
      </c>
      <c r="J465" s="16">
        <v>1</v>
      </c>
      <c r="K465" s="15" t="s">
        <v>96</v>
      </c>
      <c r="L465" s="17">
        <v>77.5</v>
      </c>
      <c r="M465" s="17">
        <v>77.5</v>
      </c>
      <c r="N465" s="17">
        <v>77.5</v>
      </c>
      <c r="O465" s="17">
        <v>77.5</v>
      </c>
      <c r="P465" s="17">
        <v>77.5</v>
      </c>
      <c r="Q465" s="17">
        <v>77.5</v>
      </c>
      <c r="R465" s="17">
        <v>77.5</v>
      </c>
      <c r="S465" s="17">
        <v>77.5</v>
      </c>
      <c r="T465" s="17">
        <v>77.5</v>
      </c>
      <c r="U465" s="17">
        <v>77.5</v>
      </c>
      <c r="V465" s="17">
        <v>77.5</v>
      </c>
      <c r="W465" s="17">
        <v>77.5</v>
      </c>
      <c r="X465" s="17">
        <v>77.5</v>
      </c>
      <c r="Y465" s="17">
        <v>77.5</v>
      </c>
      <c r="Z465" s="17">
        <v>77.5</v>
      </c>
      <c r="AA465" s="17">
        <v>77.5</v>
      </c>
      <c r="AB465" s="17">
        <v>77.5</v>
      </c>
      <c r="AC465" s="17">
        <v>77.5</v>
      </c>
      <c r="AD465" s="17">
        <v>77.5</v>
      </c>
      <c r="AE465" s="17">
        <v>77.5</v>
      </c>
    </row>
    <row r="466" spans="1:31" ht="43.2" x14ac:dyDescent="0.3">
      <c r="A466" t="str">
        <f t="shared" si="24"/>
        <v>BAAD_Firm Capacity</v>
      </c>
      <c r="B466" t="str">
        <f t="shared" si="25"/>
        <v>BAAD_Gas_Firm Capacity</v>
      </c>
      <c r="C466" t="str">
        <f t="shared" si="26"/>
        <v>BAAD_K WestGardner3_Firm Capacity</v>
      </c>
      <c r="D466" t="s">
        <v>325</v>
      </c>
      <c r="E466" s="15" t="s">
        <v>92</v>
      </c>
      <c r="F466" s="15" t="s">
        <v>146</v>
      </c>
      <c r="G466" s="15" t="s">
        <v>64</v>
      </c>
      <c r="H466" s="15" t="s">
        <v>150</v>
      </c>
      <c r="I466" s="15" t="s">
        <v>148</v>
      </c>
      <c r="J466" s="16">
        <v>1</v>
      </c>
      <c r="K466" s="15" t="s">
        <v>96</v>
      </c>
      <c r="L466" s="17">
        <v>75</v>
      </c>
      <c r="M466" s="17">
        <v>75</v>
      </c>
      <c r="N466" s="17">
        <v>75</v>
      </c>
      <c r="O466" s="17">
        <v>75</v>
      </c>
      <c r="P466" s="17">
        <v>75</v>
      </c>
      <c r="Q466" s="17">
        <v>75</v>
      </c>
      <c r="R466" s="17">
        <v>75</v>
      </c>
      <c r="S466" s="17">
        <v>75</v>
      </c>
      <c r="T466" s="17">
        <v>75</v>
      </c>
      <c r="U466" s="17">
        <v>75</v>
      </c>
      <c r="V466" s="17">
        <v>75</v>
      </c>
      <c r="W466" s="17">
        <v>75</v>
      </c>
      <c r="X466" s="17">
        <v>75</v>
      </c>
      <c r="Y466" s="17">
        <v>75</v>
      </c>
      <c r="Z466" s="17">
        <v>75</v>
      </c>
      <c r="AA466" s="17">
        <v>75</v>
      </c>
      <c r="AB466" s="17">
        <v>75</v>
      </c>
      <c r="AC466" s="17">
        <v>75</v>
      </c>
      <c r="AD466" s="17">
        <v>75</v>
      </c>
      <c r="AE466" s="17">
        <v>75</v>
      </c>
    </row>
    <row r="467" spans="1:31" ht="43.2" x14ac:dyDescent="0.3">
      <c r="A467" t="str">
        <f t="shared" si="24"/>
        <v>BAAD_Firm Capacity</v>
      </c>
      <c r="B467" t="str">
        <f t="shared" si="25"/>
        <v>BAAD_Gas_Firm Capacity</v>
      </c>
      <c r="C467" t="str">
        <f t="shared" si="26"/>
        <v>BAAD_K WestGardner4_Firm Capacity</v>
      </c>
      <c r="D467" t="s">
        <v>325</v>
      </c>
      <c r="E467" s="15" t="s">
        <v>92</v>
      </c>
      <c r="F467" s="15" t="s">
        <v>146</v>
      </c>
      <c r="G467" s="15" t="s">
        <v>65</v>
      </c>
      <c r="H467" s="15" t="s">
        <v>150</v>
      </c>
      <c r="I467" s="15" t="s">
        <v>148</v>
      </c>
      <c r="J467" s="16">
        <v>1</v>
      </c>
      <c r="K467" s="15" t="s">
        <v>96</v>
      </c>
      <c r="L467" s="17">
        <v>79.2</v>
      </c>
      <c r="M467" s="17">
        <v>79.2</v>
      </c>
      <c r="N467" s="17">
        <v>79.2</v>
      </c>
      <c r="O467" s="17">
        <v>79.2</v>
      </c>
      <c r="P467" s="17">
        <v>79.2</v>
      </c>
      <c r="Q467" s="17">
        <v>79.2</v>
      </c>
      <c r="R467" s="17">
        <v>79.2</v>
      </c>
      <c r="S467" s="17">
        <v>79.2</v>
      </c>
      <c r="T467" s="17">
        <v>79.2</v>
      </c>
      <c r="U467" s="17">
        <v>79.2</v>
      </c>
      <c r="V467" s="17">
        <v>79.2</v>
      </c>
      <c r="W467" s="17">
        <v>79.2</v>
      </c>
      <c r="X467" s="17">
        <v>79.2</v>
      </c>
      <c r="Y467" s="17">
        <v>79.2</v>
      </c>
      <c r="Z467" s="17">
        <v>79.2</v>
      </c>
      <c r="AA467" s="17">
        <v>79.2</v>
      </c>
      <c r="AB467" s="17">
        <v>79.2</v>
      </c>
      <c r="AC467" s="17">
        <v>79.2</v>
      </c>
      <c r="AD467" s="17">
        <v>79.2</v>
      </c>
      <c r="AE467" s="17">
        <v>79.2</v>
      </c>
    </row>
    <row r="468" spans="1:31" ht="43.2" x14ac:dyDescent="0.3">
      <c r="A468" t="str">
        <f t="shared" si="24"/>
        <v>BAAD_Firm Capacity</v>
      </c>
      <c r="B468" t="str">
        <f t="shared" si="25"/>
        <v>BAAD_Oil_Firm Capacity</v>
      </c>
      <c r="C468" t="str">
        <f t="shared" si="26"/>
        <v>BAAD_K NORTHEAST11_Firm Capacity</v>
      </c>
      <c r="D468" t="s">
        <v>325</v>
      </c>
      <c r="E468" s="15" t="s">
        <v>92</v>
      </c>
      <c r="F468" s="15" t="s">
        <v>146</v>
      </c>
      <c r="G468" s="15" t="s">
        <v>54</v>
      </c>
      <c r="H468" s="15" t="s">
        <v>151</v>
      </c>
      <c r="I468" s="15" t="s">
        <v>148</v>
      </c>
      <c r="J468" s="16">
        <v>1</v>
      </c>
      <c r="K468" s="15" t="s">
        <v>96</v>
      </c>
      <c r="L468" s="17">
        <v>46.6</v>
      </c>
      <c r="M468" s="17">
        <v>46.6</v>
      </c>
      <c r="N468" s="17">
        <v>46.6</v>
      </c>
      <c r="O468" s="17">
        <v>46.6</v>
      </c>
      <c r="P468" s="17">
        <v>46.6</v>
      </c>
      <c r="Q468" s="17">
        <v>46.6</v>
      </c>
      <c r="R468" s="17">
        <v>46.6</v>
      </c>
      <c r="S468" s="17">
        <v>46.6</v>
      </c>
      <c r="T468" s="17">
        <v>46.6</v>
      </c>
      <c r="U468" s="17">
        <v>46.6</v>
      </c>
      <c r="V468" s="17">
        <v>46.6</v>
      </c>
      <c r="W468" s="17">
        <v>46.6</v>
      </c>
      <c r="X468" s="17">
        <v>46.6</v>
      </c>
      <c r="Y468" s="17">
        <v>46.6</v>
      </c>
      <c r="Z468" s="17">
        <v>46.6</v>
      </c>
      <c r="AA468" s="17">
        <v>46.6</v>
      </c>
      <c r="AB468" s="17">
        <v>46.6</v>
      </c>
      <c r="AC468" s="17">
        <v>46.6</v>
      </c>
      <c r="AD468" s="17">
        <v>46.6</v>
      </c>
      <c r="AE468" s="17">
        <v>46.6</v>
      </c>
    </row>
    <row r="469" spans="1:31" ht="43.2" x14ac:dyDescent="0.3">
      <c r="A469" t="str">
        <f t="shared" ref="A469:A532" si="27">D469&amp;"_"&amp;I469</f>
        <v>BAAD_Firm Capacity</v>
      </c>
      <c r="B469" t="str">
        <f t="shared" ref="B469:B532" si="28">D469&amp;"_"&amp;H469&amp;"_"&amp;I469</f>
        <v>BAAD_Oil_Firm Capacity</v>
      </c>
      <c r="C469" t="str">
        <f t="shared" ref="C469:C532" si="29">D469&amp;"_"&amp;G469&amp;"_"&amp;I469</f>
        <v>BAAD_K NORTHEAST12_Firm Capacity</v>
      </c>
      <c r="D469" t="s">
        <v>325</v>
      </c>
      <c r="E469" s="15" t="s">
        <v>92</v>
      </c>
      <c r="F469" s="15" t="s">
        <v>146</v>
      </c>
      <c r="G469" s="15" t="s">
        <v>55</v>
      </c>
      <c r="H469" s="15" t="s">
        <v>151</v>
      </c>
      <c r="I469" s="15" t="s">
        <v>148</v>
      </c>
      <c r="J469" s="16">
        <v>1</v>
      </c>
      <c r="K469" s="15" t="s">
        <v>96</v>
      </c>
      <c r="L469" s="17">
        <v>46</v>
      </c>
      <c r="M469" s="17">
        <v>46</v>
      </c>
      <c r="N469" s="17">
        <v>46</v>
      </c>
      <c r="O469" s="17">
        <v>46</v>
      </c>
      <c r="P469" s="17">
        <v>46</v>
      </c>
      <c r="Q469" s="17">
        <v>46</v>
      </c>
      <c r="R469" s="17">
        <v>46</v>
      </c>
      <c r="S469" s="17">
        <v>46</v>
      </c>
      <c r="T469" s="17">
        <v>46</v>
      </c>
      <c r="U469" s="17">
        <v>46</v>
      </c>
      <c r="V469" s="17">
        <v>46</v>
      </c>
      <c r="W469" s="17">
        <v>46</v>
      </c>
      <c r="X469" s="17">
        <v>46</v>
      </c>
      <c r="Y469" s="17">
        <v>46</v>
      </c>
      <c r="Z469" s="17">
        <v>46</v>
      </c>
      <c r="AA469" s="17">
        <v>46</v>
      </c>
      <c r="AB469" s="17">
        <v>46</v>
      </c>
      <c r="AC469" s="17">
        <v>46</v>
      </c>
      <c r="AD469" s="17">
        <v>46</v>
      </c>
      <c r="AE469" s="17">
        <v>46</v>
      </c>
    </row>
    <row r="470" spans="1:31" ht="43.2" x14ac:dyDescent="0.3">
      <c r="A470" t="str">
        <f t="shared" si="27"/>
        <v>BAAD_Firm Capacity</v>
      </c>
      <c r="B470" t="str">
        <f t="shared" si="28"/>
        <v>BAAD_Oil_Firm Capacity</v>
      </c>
      <c r="C470" t="str">
        <f t="shared" si="29"/>
        <v>BAAD_K NORTHEAST13_Firm Capacity</v>
      </c>
      <c r="D470" t="s">
        <v>325</v>
      </c>
      <c r="E470" s="15" t="s">
        <v>92</v>
      </c>
      <c r="F470" s="15" t="s">
        <v>146</v>
      </c>
      <c r="G470" s="15" t="s">
        <v>56</v>
      </c>
      <c r="H470" s="15" t="s">
        <v>151</v>
      </c>
      <c r="I470" s="15" t="s">
        <v>148</v>
      </c>
      <c r="J470" s="16">
        <v>1</v>
      </c>
      <c r="K470" s="15" t="s">
        <v>96</v>
      </c>
      <c r="L470" s="17">
        <v>48.2</v>
      </c>
      <c r="M470" s="17">
        <v>48.2</v>
      </c>
      <c r="N470" s="17">
        <v>48.2</v>
      </c>
      <c r="O470" s="17">
        <v>48.2</v>
      </c>
      <c r="P470" s="17">
        <v>48.2</v>
      </c>
      <c r="Q470" s="17">
        <v>48.2</v>
      </c>
      <c r="R470" s="17">
        <v>48.2</v>
      </c>
      <c r="S470" s="17">
        <v>48.2</v>
      </c>
      <c r="T470" s="17">
        <v>48.2</v>
      </c>
      <c r="U470" s="17">
        <v>48.2</v>
      </c>
      <c r="V470" s="17">
        <v>48.2</v>
      </c>
      <c r="W470" s="17">
        <v>48.2</v>
      </c>
      <c r="X470" s="17">
        <v>48.2</v>
      </c>
      <c r="Y470" s="17">
        <v>48.2</v>
      </c>
      <c r="Z470" s="17">
        <v>48.2</v>
      </c>
      <c r="AA470" s="17">
        <v>48.2</v>
      </c>
      <c r="AB470" s="17">
        <v>48.2</v>
      </c>
      <c r="AC470" s="17">
        <v>48.2</v>
      </c>
      <c r="AD470" s="17">
        <v>48.2</v>
      </c>
      <c r="AE470" s="17">
        <v>48.2</v>
      </c>
    </row>
    <row r="471" spans="1:31" ht="43.2" x14ac:dyDescent="0.3">
      <c r="A471" t="str">
        <f t="shared" si="27"/>
        <v>BAAD_Firm Capacity</v>
      </c>
      <c r="B471" t="str">
        <f t="shared" si="28"/>
        <v>BAAD_Oil_Firm Capacity</v>
      </c>
      <c r="C471" t="str">
        <f t="shared" si="29"/>
        <v>BAAD_K NORTHEAST14_Firm Capacity</v>
      </c>
      <c r="D471" t="s">
        <v>325</v>
      </c>
      <c r="E471" s="15" t="s">
        <v>92</v>
      </c>
      <c r="F471" s="15" t="s">
        <v>146</v>
      </c>
      <c r="G471" s="15" t="s">
        <v>57</v>
      </c>
      <c r="H471" s="15" t="s">
        <v>151</v>
      </c>
      <c r="I471" s="15" t="s">
        <v>148</v>
      </c>
      <c r="J471" s="16">
        <v>1</v>
      </c>
      <c r="K471" s="15" t="s">
        <v>96</v>
      </c>
      <c r="L471" s="17">
        <v>47.5</v>
      </c>
      <c r="M471" s="17">
        <v>47.5</v>
      </c>
      <c r="N471" s="17">
        <v>47.5</v>
      </c>
      <c r="O471" s="17">
        <v>47.5</v>
      </c>
      <c r="P471" s="17">
        <v>47.5</v>
      </c>
      <c r="Q471" s="17">
        <v>47.5</v>
      </c>
      <c r="R471" s="17">
        <v>47.5</v>
      </c>
      <c r="S471" s="17">
        <v>47.5</v>
      </c>
      <c r="T471" s="17">
        <v>47.5</v>
      </c>
      <c r="U471" s="17">
        <v>47.5</v>
      </c>
      <c r="V471" s="17">
        <v>47.5</v>
      </c>
      <c r="W471" s="17">
        <v>47.5</v>
      </c>
      <c r="X471" s="17">
        <v>47.5</v>
      </c>
      <c r="Y471" s="17">
        <v>47.5</v>
      </c>
      <c r="Z471" s="17">
        <v>47.5</v>
      </c>
      <c r="AA471" s="17">
        <v>47.5</v>
      </c>
      <c r="AB471" s="17">
        <v>47.5</v>
      </c>
      <c r="AC471" s="17">
        <v>47.5</v>
      </c>
      <c r="AD471" s="17">
        <v>47.5</v>
      </c>
      <c r="AE471" s="17">
        <v>47.5</v>
      </c>
    </row>
    <row r="472" spans="1:31" ht="43.2" x14ac:dyDescent="0.3">
      <c r="A472" t="str">
        <f t="shared" si="27"/>
        <v>BAAD_Firm Capacity</v>
      </c>
      <c r="B472" t="str">
        <f t="shared" si="28"/>
        <v>BAAD_Oil_Firm Capacity</v>
      </c>
      <c r="C472" t="str">
        <f t="shared" si="29"/>
        <v>BAAD_K NORTHEAST15_Firm Capacity</v>
      </c>
      <c r="D472" t="s">
        <v>325</v>
      </c>
      <c r="E472" s="15" t="s">
        <v>92</v>
      </c>
      <c r="F472" s="15" t="s">
        <v>146</v>
      </c>
      <c r="G472" s="15" t="s">
        <v>58</v>
      </c>
      <c r="H472" s="15" t="s">
        <v>151</v>
      </c>
      <c r="I472" s="15" t="s">
        <v>148</v>
      </c>
      <c r="J472" s="16">
        <v>1</v>
      </c>
      <c r="K472" s="15" t="s">
        <v>96</v>
      </c>
      <c r="L472" s="17">
        <v>47.5</v>
      </c>
      <c r="M472" s="17">
        <v>47.5</v>
      </c>
      <c r="N472" s="17">
        <v>47.5</v>
      </c>
      <c r="O472" s="17">
        <v>47.5</v>
      </c>
      <c r="P472" s="17">
        <v>47.5</v>
      </c>
      <c r="Q472" s="17">
        <v>47.5</v>
      </c>
      <c r="R472" s="17">
        <v>47.5</v>
      </c>
      <c r="S472" s="17">
        <v>47.5</v>
      </c>
      <c r="T472" s="17">
        <v>47.5</v>
      </c>
      <c r="U472" s="17">
        <v>47.5</v>
      </c>
      <c r="V472" s="17">
        <v>47.5</v>
      </c>
      <c r="W472" s="17">
        <v>47.5</v>
      </c>
      <c r="X472" s="17">
        <v>47.5</v>
      </c>
      <c r="Y472" s="17">
        <v>47.5</v>
      </c>
      <c r="Z472" s="17">
        <v>47.5</v>
      </c>
      <c r="AA472" s="17">
        <v>47.5</v>
      </c>
      <c r="AB472" s="17">
        <v>47.5</v>
      </c>
      <c r="AC472" s="17">
        <v>47.5</v>
      </c>
      <c r="AD472" s="17">
        <v>47.5</v>
      </c>
      <c r="AE472" s="17">
        <v>47.5</v>
      </c>
    </row>
    <row r="473" spans="1:31" ht="43.2" x14ac:dyDescent="0.3">
      <c r="A473" t="str">
        <f t="shared" si="27"/>
        <v>BAAD_Firm Capacity</v>
      </c>
      <c r="B473" t="str">
        <f t="shared" si="28"/>
        <v>BAAD_Oil_Firm Capacity</v>
      </c>
      <c r="C473" t="str">
        <f t="shared" si="29"/>
        <v>BAAD_K NORTHEAST16_Firm Capacity</v>
      </c>
      <c r="D473" t="s">
        <v>325</v>
      </c>
      <c r="E473" s="15" t="s">
        <v>92</v>
      </c>
      <c r="F473" s="15" t="s">
        <v>146</v>
      </c>
      <c r="G473" s="15" t="s">
        <v>59</v>
      </c>
      <c r="H473" s="15" t="s">
        <v>151</v>
      </c>
      <c r="I473" s="15" t="s">
        <v>148</v>
      </c>
      <c r="J473" s="16">
        <v>1</v>
      </c>
      <c r="K473" s="15" t="s">
        <v>96</v>
      </c>
      <c r="L473" s="17">
        <v>46</v>
      </c>
      <c r="M473" s="17">
        <v>46</v>
      </c>
      <c r="N473" s="17">
        <v>46</v>
      </c>
      <c r="O473" s="17">
        <v>46</v>
      </c>
      <c r="P473" s="17">
        <v>46</v>
      </c>
      <c r="Q473" s="17">
        <v>46</v>
      </c>
      <c r="R473" s="17">
        <v>46</v>
      </c>
      <c r="S473" s="17">
        <v>46</v>
      </c>
      <c r="T473" s="17">
        <v>46</v>
      </c>
      <c r="U473" s="17">
        <v>46</v>
      </c>
      <c r="V473" s="17">
        <v>46</v>
      </c>
      <c r="W473" s="17">
        <v>46</v>
      </c>
      <c r="X473" s="17">
        <v>46</v>
      </c>
      <c r="Y473" s="17">
        <v>46</v>
      </c>
      <c r="Z473" s="17">
        <v>46</v>
      </c>
      <c r="AA473" s="17">
        <v>46</v>
      </c>
      <c r="AB473" s="17">
        <v>46</v>
      </c>
      <c r="AC473" s="17">
        <v>46</v>
      </c>
      <c r="AD473" s="17">
        <v>46</v>
      </c>
      <c r="AE473" s="17">
        <v>46</v>
      </c>
    </row>
    <row r="474" spans="1:31" ht="43.2" x14ac:dyDescent="0.3">
      <c r="A474" t="str">
        <f t="shared" si="27"/>
        <v>BAAD_Firm Capacity</v>
      </c>
      <c r="B474" t="str">
        <f t="shared" si="28"/>
        <v>BAAD_Oil_Firm Capacity</v>
      </c>
      <c r="C474" t="str">
        <f t="shared" si="29"/>
        <v>BAAD_K NORTHEAST17_Firm Capacity</v>
      </c>
      <c r="D474" t="s">
        <v>325</v>
      </c>
      <c r="E474" s="15" t="s">
        <v>92</v>
      </c>
      <c r="F474" s="15" t="s">
        <v>146</v>
      </c>
      <c r="G474" s="15" t="s">
        <v>60</v>
      </c>
      <c r="H474" s="15" t="s">
        <v>151</v>
      </c>
      <c r="I474" s="15" t="s">
        <v>148</v>
      </c>
      <c r="J474" s="16">
        <v>1</v>
      </c>
      <c r="K474" s="15" t="s">
        <v>96</v>
      </c>
      <c r="L474" s="17">
        <v>53.2</v>
      </c>
      <c r="M474" s="17">
        <v>53.2</v>
      </c>
      <c r="N474" s="17">
        <v>53.2</v>
      </c>
      <c r="O474" s="17">
        <v>53.2</v>
      </c>
      <c r="P474" s="17">
        <v>53.2</v>
      </c>
      <c r="Q474" s="17">
        <v>53.2</v>
      </c>
      <c r="R474" s="17">
        <v>53.2</v>
      </c>
      <c r="S474" s="17">
        <v>53.2</v>
      </c>
      <c r="T474" s="17">
        <v>53.2</v>
      </c>
      <c r="U474" s="17">
        <v>53.2</v>
      </c>
      <c r="V474" s="17">
        <v>53.2</v>
      </c>
      <c r="W474" s="17">
        <v>53.2</v>
      </c>
      <c r="X474" s="17">
        <v>53.2</v>
      </c>
      <c r="Y474" s="17">
        <v>53.2</v>
      </c>
      <c r="Z474" s="17">
        <v>53.2</v>
      </c>
      <c r="AA474" s="17">
        <v>53.2</v>
      </c>
      <c r="AB474" s="17">
        <v>53.2</v>
      </c>
      <c r="AC474" s="17">
        <v>53.2</v>
      </c>
      <c r="AD474" s="17">
        <v>53.2</v>
      </c>
      <c r="AE474" s="17">
        <v>53.2</v>
      </c>
    </row>
    <row r="475" spans="1:31" ht="43.2" x14ac:dyDescent="0.3">
      <c r="A475" t="str">
        <f t="shared" si="27"/>
        <v>BAAD_Firm Capacity</v>
      </c>
      <c r="B475" t="str">
        <f t="shared" si="28"/>
        <v>BAAD_Oil_Firm Capacity</v>
      </c>
      <c r="C475" t="str">
        <f t="shared" si="29"/>
        <v>BAAD_K NORTHEAST18_Firm Capacity</v>
      </c>
      <c r="D475" t="s">
        <v>325</v>
      </c>
      <c r="E475" s="15" t="s">
        <v>92</v>
      </c>
      <c r="F475" s="15" t="s">
        <v>146</v>
      </c>
      <c r="G475" s="15" t="s">
        <v>61</v>
      </c>
      <c r="H475" s="15" t="s">
        <v>151</v>
      </c>
      <c r="I475" s="15" t="s">
        <v>148</v>
      </c>
      <c r="J475" s="16">
        <v>1</v>
      </c>
      <c r="K475" s="15" t="s">
        <v>96</v>
      </c>
      <c r="L475" s="17">
        <v>47</v>
      </c>
      <c r="M475" s="17">
        <v>47</v>
      </c>
      <c r="N475" s="17">
        <v>47</v>
      </c>
      <c r="O475" s="17">
        <v>47</v>
      </c>
      <c r="P475" s="17">
        <v>47</v>
      </c>
      <c r="Q475" s="17">
        <v>47</v>
      </c>
      <c r="R475" s="17">
        <v>47</v>
      </c>
      <c r="S475" s="17">
        <v>47</v>
      </c>
      <c r="T475" s="17">
        <v>47</v>
      </c>
      <c r="U475" s="17">
        <v>47</v>
      </c>
      <c r="V475" s="17">
        <v>47</v>
      </c>
      <c r="W475" s="17">
        <v>47</v>
      </c>
      <c r="X475" s="17">
        <v>47</v>
      </c>
      <c r="Y475" s="17">
        <v>47</v>
      </c>
      <c r="Z475" s="17">
        <v>47</v>
      </c>
      <c r="AA475" s="17">
        <v>47</v>
      </c>
      <c r="AB475" s="17">
        <v>47</v>
      </c>
      <c r="AC475" s="17">
        <v>47</v>
      </c>
      <c r="AD475" s="17">
        <v>47</v>
      </c>
      <c r="AE475" s="17">
        <v>47</v>
      </c>
    </row>
    <row r="476" spans="1:31" ht="28.8" x14ac:dyDescent="0.3">
      <c r="A476" t="str">
        <f t="shared" si="27"/>
        <v>BAAD_Firm Capacity</v>
      </c>
      <c r="B476" t="str">
        <f t="shared" si="28"/>
        <v>BAAD_Wind_Firm Capacity</v>
      </c>
      <c r="C476" t="str">
        <f t="shared" si="29"/>
        <v>BAAD_K SPEAR1_Firm Capacity</v>
      </c>
      <c r="D476" t="s">
        <v>325</v>
      </c>
      <c r="E476" s="15" t="s">
        <v>92</v>
      </c>
      <c r="F476" s="15" t="s">
        <v>146</v>
      </c>
      <c r="G476" s="15" t="s">
        <v>69</v>
      </c>
      <c r="H476" s="15" t="s">
        <v>152</v>
      </c>
      <c r="I476" s="15" t="s">
        <v>148</v>
      </c>
      <c r="J476" s="16">
        <v>1</v>
      </c>
      <c r="K476" s="15" t="s">
        <v>96</v>
      </c>
      <c r="L476" s="17">
        <v>35.51</v>
      </c>
      <c r="M476" s="17">
        <v>18.64290458</v>
      </c>
      <c r="N476" s="17">
        <v>18.64290458</v>
      </c>
      <c r="O476" s="17">
        <v>18.64290458</v>
      </c>
      <c r="P476" s="17">
        <v>18.64290458</v>
      </c>
      <c r="Q476" s="17">
        <v>18.64290458</v>
      </c>
      <c r="R476" s="17">
        <v>18.64290458</v>
      </c>
      <c r="S476" s="17">
        <v>18.64290458</v>
      </c>
      <c r="T476" s="17">
        <v>18.64290458</v>
      </c>
      <c r="U476" s="17">
        <v>18.64290458</v>
      </c>
      <c r="V476" s="17">
        <v>18.64290458</v>
      </c>
      <c r="W476" s="17">
        <v>18.64290458</v>
      </c>
      <c r="X476" s="17">
        <v>18.64290458</v>
      </c>
      <c r="Y476" s="17">
        <v>18.64290458</v>
      </c>
      <c r="Z476" s="17">
        <v>18.64290458</v>
      </c>
      <c r="AA476" s="17">
        <v>18.64290458</v>
      </c>
      <c r="AB476" s="17">
        <v>18.64290458</v>
      </c>
      <c r="AC476" s="17">
        <v>18.64290458</v>
      </c>
      <c r="AD476" s="17">
        <v>18.64290458</v>
      </c>
      <c r="AE476" s="17">
        <v>18.64290458</v>
      </c>
    </row>
    <row r="477" spans="1:31" ht="28.8" x14ac:dyDescent="0.3">
      <c r="A477" t="str">
        <f t="shared" si="27"/>
        <v>BAAD_Firm Capacity</v>
      </c>
      <c r="B477" t="str">
        <f t="shared" si="28"/>
        <v>BAAD_Wind_Firm Capacity</v>
      </c>
      <c r="C477" t="str">
        <f t="shared" si="29"/>
        <v>BAAD_K SPEAR2_Firm Capacity</v>
      </c>
      <c r="D477" t="s">
        <v>325</v>
      </c>
      <c r="E477" s="15" t="s">
        <v>92</v>
      </c>
      <c r="F477" s="15" t="s">
        <v>146</v>
      </c>
      <c r="G477" s="15" t="s">
        <v>70</v>
      </c>
      <c r="H477" s="15" t="s">
        <v>152</v>
      </c>
      <c r="I477" s="15" t="s">
        <v>148</v>
      </c>
      <c r="J477" s="16">
        <v>1</v>
      </c>
      <c r="K477" s="15" t="s">
        <v>96</v>
      </c>
      <c r="L477" s="17">
        <v>16.96</v>
      </c>
      <c r="M477" s="17">
        <v>10.88471245</v>
      </c>
      <c r="N477" s="17">
        <v>10.88471245</v>
      </c>
      <c r="O477" s="17">
        <v>10.88471245</v>
      </c>
      <c r="P477" s="17">
        <v>10.88471245</v>
      </c>
      <c r="Q477" s="17">
        <v>10.88471245</v>
      </c>
      <c r="R477" s="17">
        <v>10.88471245</v>
      </c>
      <c r="S477" s="17">
        <v>10.88471245</v>
      </c>
      <c r="T477" s="17">
        <v>10.88471245</v>
      </c>
      <c r="U477" s="17">
        <v>10.88471245</v>
      </c>
      <c r="V477" s="17">
        <v>10.88471245</v>
      </c>
      <c r="W477" s="17">
        <v>10.88471245</v>
      </c>
      <c r="X477" s="17">
        <v>10.88471245</v>
      </c>
      <c r="Y477" s="17">
        <v>10.88471245</v>
      </c>
      <c r="Z477" s="17">
        <v>10.88471245</v>
      </c>
      <c r="AA477" s="17">
        <v>10.88471245</v>
      </c>
      <c r="AB477" s="17">
        <v>10.88471245</v>
      </c>
      <c r="AC477" s="17">
        <v>10.88471245</v>
      </c>
      <c r="AD477" s="17">
        <v>10.88471245</v>
      </c>
      <c r="AE477" s="17">
        <v>10.88471245</v>
      </c>
    </row>
    <row r="478" spans="1:31" ht="43.2" x14ac:dyDescent="0.3">
      <c r="A478" t="str">
        <f t="shared" si="27"/>
        <v>BAAD_Firm Capacity</v>
      </c>
      <c r="B478" t="str">
        <f t="shared" si="28"/>
        <v>BAAD_Wind PPA_Firm Capacity</v>
      </c>
      <c r="C478" t="str">
        <f t="shared" si="29"/>
        <v>BAAD_K CIMARRON2_Firm Capacity</v>
      </c>
      <c r="D478" t="s">
        <v>325</v>
      </c>
      <c r="E478" s="15" t="s">
        <v>92</v>
      </c>
      <c r="F478" s="15" t="s">
        <v>146</v>
      </c>
      <c r="G478" s="15" t="s">
        <v>74</v>
      </c>
      <c r="H478" s="15" t="s">
        <v>153</v>
      </c>
      <c r="I478" s="15" t="s">
        <v>148</v>
      </c>
      <c r="J478" s="16">
        <v>1</v>
      </c>
      <c r="K478" s="15" t="s">
        <v>96</v>
      </c>
      <c r="L478" s="17">
        <v>54.3</v>
      </c>
      <c r="M478" s="17">
        <v>35.876528989999997</v>
      </c>
      <c r="N478" s="17">
        <v>35.876528989999997</v>
      </c>
      <c r="O478" s="17">
        <v>35.876528989999997</v>
      </c>
      <c r="P478" s="17">
        <v>35.876528989999997</v>
      </c>
      <c r="Q478" s="17">
        <v>35.876528989999997</v>
      </c>
      <c r="R478" s="17">
        <v>35.876528989999997</v>
      </c>
      <c r="S478" s="17">
        <v>35.876528989999997</v>
      </c>
      <c r="T478" s="17">
        <v>35.876528989999997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</row>
    <row r="479" spans="1:31" ht="28.8" x14ac:dyDescent="0.3">
      <c r="A479" t="str">
        <f t="shared" si="27"/>
        <v>BAAD_Firm Capacity</v>
      </c>
      <c r="B479" t="str">
        <f t="shared" si="28"/>
        <v>BAAD_Wind PPA_Firm Capacity</v>
      </c>
      <c r="C479" t="str">
        <f t="shared" si="29"/>
        <v>BAAD_K OSBORN_Firm Capacity</v>
      </c>
      <c r="D479" t="s">
        <v>325</v>
      </c>
      <c r="E479" s="15" t="s">
        <v>92</v>
      </c>
      <c r="F479" s="15" t="s">
        <v>146</v>
      </c>
      <c r="G479" s="15" t="s">
        <v>80</v>
      </c>
      <c r="H479" s="15" t="s">
        <v>153</v>
      </c>
      <c r="I479" s="15" t="s">
        <v>148</v>
      </c>
      <c r="J479" s="16">
        <v>1</v>
      </c>
      <c r="K479" s="15" t="s">
        <v>96</v>
      </c>
      <c r="L479" s="17">
        <v>20.7</v>
      </c>
      <c r="M479" s="17">
        <v>22.92004382</v>
      </c>
      <c r="N479" s="17">
        <v>22.92004382</v>
      </c>
      <c r="O479" s="17">
        <v>22.92004382</v>
      </c>
      <c r="P479" s="17">
        <v>22.92004382</v>
      </c>
      <c r="Q479" s="17">
        <v>22.92004382</v>
      </c>
      <c r="R479" s="17">
        <v>22.92004382</v>
      </c>
      <c r="S479" s="17">
        <v>22.92004382</v>
      </c>
      <c r="T479" s="17">
        <v>22.92004382</v>
      </c>
      <c r="U479" s="17">
        <v>22.92004382</v>
      </c>
      <c r="V479" s="17">
        <v>22.92004382</v>
      </c>
      <c r="W479" s="17">
        <v>22.92004382</v>
      </c>
      <c r="X479" s="17">
        <v>22.92004382</v>
      </c>
      <c r="Y479" s="17">
        <v>22.92004382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</row>
    <row r="480" spans="1:31" ht="43.2" x14ac:dyDescent="0.3">
      <c r="A480" t="str">
        <f t="shared" si="27"/>
        <v>BAAD_Firm Capacity</v>
      </c>
      <c r="B480" t="str">
        <f t="shared" si="28"/>
        <v>BAAD_Wind PPA_Firm Capacity</v>
      </c>
      <c r="C480" t="str">
        <f t="shared" si="29"/>
        <v>BAAD_K PONDEROSA_Firm Capacity</v>
      </c>
      <c r="D480" t="s">
        <v>325</v>
      </c>
      <c r="E480" s="15" t="s">
        <v>92</v>
      </c>
      <c r="F480" s="15" t="s">
        <v>146</v>
      </c>
      <c r="G480" s="15" t="s">
        <v>83</v>
      </c>
      <c r="H480" s="15" t="s">
        <v>153</v>
      </c>
      <c r="I480" s="15" t="s">
        <v>148</v>
      </c>
      <c r="J480" s="16">
        <v>1</v>
      </c>
      <c r="K480" s="15" t="s">
        <v>96</v>
      </c>
      <c r="L480" s="17">
        <v>62.24</v>
      </c>
      <c r="M480" s="17">
        <v>15.256069200000001</v>
      </c>
      <c r="N480" s="17">
        <v>15.256069200000001</v>
      </c>
      <c r="O480" s="17">
        <v>15.256069200000001</v>
      </c>
      <c r="P480" s="17">
        <v>15.256069200000001</v>
      </c>
      <c r="Q480" s="17">
        <v>15.256069200000001</v>
      </c>
      <c r="R480" s="17">
        <v>15.256069200000001</v>
      </c>
      <c r="S480" s="17">
        <v>15.256069200000001</v>
      </c>
      <c r="T480" s="17">
        <v>15.256069200000001</v>
      </c>
      <c r="U480" s="17">
        <v>15.256069200000001</v>
      </c>
      <c r="V480" s="17">
        <v>15.256069200000001</v>
      </c>
      <c r="W480" s="17">
        <v>15.256069200000001</v>
      </c>
      <c r="X480" s="17">
        <v>15.256069200000001</v>
      </c>
      <c r="Y480" s="17">
        <v>15.256069200000001</v>
      </c>
      <c r="Z480" s="17">
        <v>15.256069200000001</v>
      </c>
      <c r="AA480" s="17">
        <v>15.256069200000001</v>
      </c>
      <c r="AB480" s="17">
        <v>15.256069200000001</v>
      </c>
      <c r="AC480" s="17">
        <v>15.256069200000001</v>
      </c>
      <c r="AD480" s="17">
        <v>0</v>
      </c>
      <c r="AE480" s="17">
        <v>0</v>
      </c>
    </row>
    <row r="481" spans="1:31" ht="43.2" x14ac:dyDescent="0.3">
      <c r="A481" t="str">
        <f t="shared" si="27"/>
        <v>BAAD_Firm Capacity</v>
      </c>
      <c r="B481" t="str">
        <f t="shared" si="28"/>
        <v>BAAD_Wind PPA_Firm Capacity</v>
      </c>
      <c r="C481" t="str">
        <f t="shared" si="29"/>
        <v>BAAD_K PRAIRIEQUEEN_Firm Capacity</v>
      </c>
      <c r="D481" t="s">
        <v>325</v>
      </c>
      <c r="E481" s="15" t="s">
        <v>92</v>
      </c>
      <c r="F481" s="15" t="s">
        <v>146</v>
      </c>
      <c r="G481" s="15" t="s">
        <v>82</v>
      </c>
      <c r="H481" s="15" t="s">
        <v>153</v>
      </c>
      <c r="I481" s="15" t="s">
        <v>148</v>
      </c>
      <c r="J481" s="16">
        <v>1</v>
      </c>
      <c r="K481" s="15" t="s">
        <v>96</v>
      </c>
      <c r="L481" s="17">
        <v>25.987500000000001</v>
      </c>
      <c r="M481" s="17">
        <v>19.138296539999999</v>
      </c>
      <c r="N481" s="17">
        <v>19.138296539999999</v>
      </c>
      <c r="O481" s="17">
        <v>19.138296539999999</v>
      </c>
      <c r="P481" s="17">
        <v>19.138296539999999</v>
      </c>
      <c r="Q481" s="17">
        <v>19.138296539999999</v>
      </c>
      <c r="R481" s="17">
        <v>19.138296539999999</v>
      </c>
      <c r="S481" s="17">
        <v>19.138296539999999</v>
      </c>
      <c r="T481" s="17">
        <v>19.138296539999999</v>
      </c>
      <c r="U481" s="17">
        <v>19.138296539999999</v>
      </c>
      <c r="V481" s="17">
        <v>19.138296539999999</v>
      </c>
      <c r="W481" s="17">
        <v>19.138296539999999</v>
      </c>
      <c r="X481" s="17">
        <v>19.138296539999999</v>
      </c>
      <c r="Y481" s="17">
        <v>19.138296539999999</v>
      </c>
      <c r="Z481" s="17">
        <v>19.138296539999999</v>
      </c>
      <c r="AA481" s="17">
        <v>19.138296539999999</v>
      </c>
      <c r="AB481" s="17">
        <v>19.138296539999999</v>
      </c>
      <c r="AC481" s="17">
        <v>0</v>
      </c>
      <c r="AD481" s="17">
        <v>0</v>
      </c>
      <c r="AE481" s="17">
        <v>0</v>
      </c>
    </row>
    <row r="482" spans="1:31" ht="28.8" x14ac:dyDescent="0.3">
      <c r="A482" t="str">
        <f t="shared" si="27"/>
        <v>BAAD_Firm Capacity</v>
      </c>
      <c r="B482" t="str">
        <f t="shared" si="28"/>
        <v>BAAD_Wind PPA_Firm Capacity</v>
      </c>
      <c r="C482" t="str">
        <f t="shared" si="29"/>
        <v>BAAD_K PRATT_Firm Capacity</v>
      </c>
      <c r="D482" t="s">
        <v>325</v>
      </c>
      <c r="E482" s="15" t="s">
        <v>92</v>
      </c>
      <c r="F482" s="15" t="s">
        <v>146</v>
      </c>
      <c r="G482" s="15" t="s">
        <v>81</v>
      </c>
      <c r="H482" s="15" t="s">
        <v>153</v>
      </c>
      <c r="I482" s="15" t="s">
        <v>148</v>
      </c>
      <c r="J482" s="16">
        <v>1</v>
      </c>
      <c r="K482" s="15" t="s">
        <v>96</v>
      </c>
      <c r="L482" s="17">
        <v>69.95368852</v>
      </c>
      <c r="M482" s="17">
        <v>32.680121579999998</v>
      </c>
      <c r="N482" s="17">
        <v>32.680121579999998</v>
      </c>
      <c r="O482" s="17">
        <v>32.680121579999998</v>
      </c>
      <c r="P482" s="17">
        <v>32.680121579999998</v>
      </c>
      <c r="Q482" s="17">
        <v>32.680121579999998</v>
      </c>
      <c r="R482" s="17">
        <v>32.680121579999998</v>
      </c>
      <c r="S482" s="17">
        <v>32.680121579999998</v>
      </c>
      <c r="T482" s="17">
        <v>32.680121579999998</v>
      </c>
      <c r="U482" s="17">
        <v>32.680121579999998</v>
      </c>
      <c r="V482" s="17">
        <v>32.680121579999998</v>
      </c>
      <c r="W482" s="17">
        <v>32.680121579999998</v>
      </c>
      <c r="X482" s="17">
        <v>32.680121579999998</v>
      </c>
      <c r="Y482" s="17">
        <v>32.680121579999998</v>
      </c>
      <c r="Z482" s="17">
        <v>32.680121579999998</v>
      </c>
      <c r="AA482" s="17">
        <v>32.680121579999998</v>
      </c>
      <c r="AB482" s="17">
        <v>32.680121579999998</v>
      </c>
      <c r="AC482" s="17">
        <v>32.680121579999998</v>
      </c>
      <c r="AD482" s="17">
        <v>32.680121579999998</v>
      </c>
      <c r="AE482" s="17">
        <v>32.680121579999998</v>
      </c>
    </row>
    <row r="483" spans="1:31" ht="43.2" x14ac:dyDescent="0.3">
      <c r="A483" t="str">
        <f t="shared" si="27"/>
        <v>BAAD_Firm Capacity</v>
      </c>
      <c r="B483" t="str">
        <f t="shared" si="28"/>
        <v>BAAD_Wind PPA_Firm Capacity</v>
      </c>
      <c r="C483" t="str">
        <f t="shared" si="29"/>
        <v>BAAD_K ROCKCREEK_Firm Capacity</v>
      </c>
      <c r="D483" t="s">
        <v>325</v>
      </c>
      <c r="E483" s="15" t="s">
        <v>92</v>
      </c>
      <c r="F483" s="15" t="s">
        <v>146</v>
      </c>
      <c r="G483" s="15" t="s">
        <v>79</v>
      </c>
      <c r="H483" s="15" t="s">
        <v>153</v>
      </c>
      <c r="I483" s="15" t="s">
        <v>148</v>
      </c>
      <c r="J483" s="16">
        <v>1</v>
      </c>
      <c r="K483" s="15" t="s">
        <v>96</v>
      </c>
      <c r="L483" s="17">
        <v>31.032</v>
      </c>
      <c r="M483" s="17">
        <v>40.076639589999999</v>
      </c>
      <c r="N483" s="17">
        <v>40.076639589999999</v>
      </c>
      <c r="O483" s="17">
        <v>40.076639589999999</v>
      </c>
      <c r="P483" s="17">
        <v>40.076639589999999</v>
      </c>
      <c r="Q483" s="17">
        <v>40.076639589999999</v>
      </c>
      <c r="R483" s="17">
        <v>40.076639589999999</v>
      </c>
      <c r="S483" s="17">
        <v>40.076639589999999</v>
      </c>
      <c r="T483" s="17">
        <v>40.076639589999999</v>
      </c>
      <c r="U483" s="17">
        <v>40.076639589999999</v>
      </c>
      <c r="V483" s="17">
        <v>40.076639589999999</v>
      </c>
      <c r="W483" s="17">
        <v>40.076639589999999</v>
      </c>
      <c r="X483" s="17">
        <v>40.076639589999999</v>
      </c>
      <c r="Y483" s="17">
        <v>40.076639589999999</v>
      </c>
      <c r="Z483" s="17">
        <v>40.076639589999999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</row>
    <row r="484" spans="1:31" ht="43.2" x14ac:dyDescent="0.3">
      <c r="A484" t="str">
        <f t="shared" si="27"/>
        <v>BAAD_Firm Capacity</v>
      </c>
      <c r="B484" t="str">
        <f t="shared" si="28"/>
        <v>BAAD_Wind PPA_Firm Capacity</v>
      </c>
      <c r="C484" t="str">
        <f t="shared" si="29"/>
        <v>BAAD_K SLATECREEK_Firm Capacity</v>
      </c>
      <c r="D484" t="s">
        <v>325</v>
      </c>
      <c r="E484" s="15" t="s">
        <v>92</v>
      </c>
      <c r="F484" s="15" t="s">
        <v>146</v>
      </c>
      <c r="G484" s="15" t="s">
        <v>78</v>
      </c>
      <c r="H484" s="15" t="s">
        <v>153</v>
      </c>
      <c r="I484" s="15" t="s">
        <v>148</v>
      </c>
      <c r="J484" s="16">
        <v>1</v>
      </c>
      <c r="K484" s="15" t="s">
        <v>96</v>
      </c>
      <c r="L484" s="17">
        <v>66.69</v>
      </c>
      <c r="M484" s="17">
        <v>37.707110030000003</v>
      </c>
      <c r="N484" s="17">
        <v>37.707110030000003</v>
      </c>
      <c r="O484" s="17">
        <v>37.707110030000003</v>
      </c>
      <c r="P484" s="17">
        <v>37.707110030000003</v>
      </c>
      <c r="Q484" s="17">
        <v>37.707110030000003</v>
      </c>
      <c r="R484" s="17">
        <v>37.707110030000003</v>
      </c>
      <c r="S484" s="17">
        <v>37.707110030000003</v>
      </c>
      <c r="T484" s="17">
        <v>37.707110030000003</v>
      </c>
      <c r="U484" s="17">
        <v>37.707110030000003</v>
      </c>
      <c r="V484" s="17">
        <v>37.707110030000003</v>
      </c>
      <c r="W484" s="17">
        <v>37.707110030000003</v>
      </c>
      <c r="X484" s="17">
        <v>37.707110030000003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</row>
    <row r="485" spans="1:31" ht="28.8" x14ac:dyDescent="0.3">
      <c r="A485" t="str">
        <f t="shared" si="27"/>
        <v>BAAD_Firm Capacity</v>
      </c>
      <c r="B485" t="str">
        <f t="shared" si="28"/>
        <v>BAAD_Wind PPA_Firm Capacity</v>
      </c>
      <c r="C485" t="str">
        <f t="shared" si="29"/>
        <v>BAAD_K SPEAR3_Firm Capacity</v>
      </c>
      <c r="D485" t="s">
        <v>325</v>
      </c>
      <c r="E485" s="15" t="s">
        <v>92</v>
      </c>
      <c r="F485" s="15" t="s">
        <v>146</v>
      </c>
      <c r="G485" s="15" t="s">
        <v>75</v>
      </c>
      <c r="H485" s="15" t="s">
        <v>153</v>
      </c>
      <c r="I485" s="15" t="s">
        <v>148</v>
      </c>
      <c r="J485" s="16">
        <v>1</v>
      </c>
      <c r="K485" s="15" t="s">
        <v>96</v>
      </c>
      <c r="L485" s="17">
        <v>38.159999999999997</v>
      </c>
      <c r="M485" s="17">
        <v>23.096396389999999</v>
      </c>
      <c r="N485" s="17">
        <v>23.096396389999999</v>
      </c>
      <c r="O485" s="17">
        <v>23.096396389999999</v>
      </c>
      <c r="P485" s="17">
        <v>23.096396389999999</v>
      </c>
      <c r="Q485" s="17">
        <v>23.096396389999999</v>
      </c>
      <c r="R485" s="17">
        <v>23.096396389999999</v>
      </c>
      <c r="S485" s="17">
        <v>23.096396389999999</v>
      </c>
      <c r="T485" s="17">
        <v>23.096396389999999</v>
      </c>
      <c r="U485" s="17">
        <v>23.096396389999999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</row>
    <row r="486" spans="1:31" ht="43.2" x14ac:dyDescent="0.3">
      <c r="A486" t="str">
        <f t="shared" si="27"/>
        <v>BAAD_Firm Capacity</v>
      </c>
      <c r="B486" t="str">
        <f t="shared" si="28"/>
        <v>BAAD_Wind PPA_Firm Capacity</v>
      </c>
      <c r="C486" t="str">
        <f t="shared" si="29"/>
        <v>BAAD_K WAVERLY_Firm Capacity</v>
      </c>
      <c r="D486" t="s">
        <v>325</v>
      </c>
      <c r="E486" s="15" t="s">
        <v>92</v>
      </c>
      <c r="F486" s="15" t="s">
        <v>146</v>
      </c>
      <c r="G486" s="15" t="s">
        <v>77</v>
      </c>
      <c r="H486" s="15" t="s">
        <v>153</v>
      </c>
      <c r="I486" s="15" t="s">
        <v>148</v>
      </c>
      <c r="J486" s="16">
        <v>1</v>
      </c>
      <c r="K486" s="15" t="s">
        <v>96</v>
      </c>
      <c r="L486" s="17">
        <v>62.33</v>
      </c>
      <c r="M486" s="17">
        <v>39.871630590000002</v>
      </c>
      <c r="N486" s="17">
        <v>39.871630590000002</v>
      </c>
      <c r="O486" s="17">
        <v>39.871630590000002</v>
      </c>
      <c r="P486" s="17">
        <v>39.871630590000002</v>
      </c>
      <c r="Q486" s="17">
        <v>39.871630590000002</v>
      </c>
      <c r="R486" s="17">
        <v>39.871630590000002</v>
      </c>
      <c r="S486" s="17">
        <v>39.871630590000002</v>
      </c>
      <c r="T486" s="17">
        <v>39.871630590000002</v>
      </c>
      <c r="U486" s="17">
        <v>39.871630590000002</v>
      </c>
      <c r="V486" s="17">
        <v>39.871630590000002</v>
      </c>
      <c r="W486" s="17">
        <v>39.871630590000002</v>
      </c>
      <c r="X486" s="17">
        <v>39.871630590000002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</row>
    <row r="487" spans="1:31" ht="28.8" x14ac:dyDescent="0.3">
      <c r="A487" t="str">
        <f t="shared" si="27"/>
        <v>BAAD_Firm Capacity</v>
      </c>
      <c r="B487" t="str">
        <f t="shared" si="28"/>
        <v>BAAD_Hydro PPA_Firm Capacity</v>
      </c>
      <c r="C487" t="str">
        <f t="shared" si="29"/>
        <v>BAAD_K CNPPD_Firm Capacity</v>
      </c>
      <c r="D487" t="s">
        <v>325</v>
      </c>
      <c r="E487" s="15" t="s">
        <v>92</v>
      </c>
      <c r="F487" s="15" t="s">
        <v>146</v>
      </c>
      <c r="G487" s="15" t="s">
        <v>76</v>
      </c>
      <c r="H487" s="15" t="s">
        <v>154</v>
      </c>
      <c r="I487" s="15" t="s">
        <v>148</v>
      </c>
      <c r="J487" s="16">
        <v>1</v>
      </c>
      <c r="K487" s="15" t="s">
        <v>96</v>
      </c>
      <c r="L487" s="17">
        <v>61.54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</row>
    <row r="488" spans="1:31" ht="57.6" x14ac:dyDescent="0.3">
      <c r="A488" t="str">
        <f t="shared" si="27"/>
        <v>BAAD_Firm Capacity</v>
      </c>
      <c r="B488" t="str">
        <f t="shared" si="28"/>
        <v>BAAD_Solar_Firm Capacity</v>
      </c>
      <c r="C488" t="str">
        <f t="shared" si="29"/>
        <v>BAAD_K HAWTHORN SOLAR_Firm Capacity</v>
      </c>
      <c r="D488" t="s">
        <v>325</v>
      </c>
      <c r="E488" s="15" t="s">
        <v>92</v>
      </c>
      <c r="F488" s="15" t="s">
        <v>146</v>
      </c>
      <c r="G488" s="15" t="s">
        <v>72</v>
      </c>
      <c r="H488" s="15" t="s">
        <v>155</v>
      </c>
      <c r="I488" s="15" t="s">
        <v>148</v>
      </c>
      <c r="J488" s="16">
        <v>1</v>
      </c>
      <c r="K488" s="15" t="s">
        <v>96</v>
      </c>
      <c r="L488" s="17">
        <v>4.5011999999999999</v>
      </c>
      <c r="M488" s="17">
        <v>3.3</v>
      </c>
      <c r="N488" s="17">
        <v>3.3</v>
      </c>
      <c r="O488" s="17">
        <v>3.3</v>
      </c>
      <c r="P488" s="17">
        <v>3.3</v>
      </c>
      <c r="Q488" s="17">
        <v>3.3</v>
      </c>
      <c r="R488" s="17">
        <v>3.3</v>
      </c>
      <c r="S488" s="17">
        <v>3.3</v>
      </c>
      <c r="T488" s="17">
        <v>3.3</v>
      </c>
      <c r="U488" s="17">
        <v>3.3</v>
      </c>
      <c r="V488" s="17">
        <v>3.3</v>
      </c>
      <c r="W488" s="17">
        <v>3.3</v>
      </c>
      <c r="X488" s="17">
        <v>3.3</v>
      </c>
      <c r="Y488" s="17">
        <v>3.3</v>
      </c>
      <c r="Z488" s="17">
        <v>3.3</v>
      </c>
      <c r="AA488" s="17">
        <v>3.3</v>
      </c>
      <c r="AB488" s="17">
        <v>3.3</v>
      </c>
      <c r="AC488" s="17">
        <v>3.3</v>
      </c>
      <c r="AD488" s="17">
        <v>3.3</v>
      </c>
      <c r="AE488" s="17">
        <v>3.3</v>
      </c>
    </row>
    <row r="489" spans="1:31" ht="28.8" x14ac:dyDescent="0.3">
      <c r="A489" t="str">
        <f t="shared" si="27"/>
        <v>BAAD_Firm Capacity</v>
      </c>
      <c r="B489" t="str">
        <f t="shared" si="28"/>
        <v>BAAD_Build CC_Firm Capacity</v>
      </c>
      <c r="C489" t="str">
        <f t="shared" si="29"/>
        <v>BAAD_Build CC 2028_Firm Capacity</v>
      </c>
      <c r="D489" t="s">
        <v>325</v>
      </c>
      <c r="E489" s="15" t="s">
        <v>92</v>
      </c>
      <c r="F489" s="15" t="s">
        <v>146</v>
      </c>
      <c r="G489" s="15" t="s">
        <v>156</v>
      </c>
      <c r="H489" s="15" t="s">
        <v>67</v>
      </c>
      <c r="I489" s="15" t="s">
        <v>148</v>
      </c>
      <c r="J489" s="16">
        <v>1</v>
      </c>
      <c r="K489" s="15" t="s">
        <v>96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</row>
    <row r="490" spans="1:31" ht="28.8" x14ac:dyDescent="0.3">
      <c r="A490" t="str">
        <f t="shared" si="27"/>
        <v>BAAD_Firm Capacity</v>
      </c>
      <c r="B490" t="str">
        <f t="shared" si="28"/>
        <v>BAAD_Build CC_Firm Capacity</v>
      </c>
      <c r="C490" t="str">
        <f t="shared" si="29"/>
        <v>BAAD_Build CC 2029_Firm Capacity</v>
      </c>
      <c r="D490" t="s">
        <v>325</v>
      </c>
      <c r="E490" s="15" t="s">
        <v>92</v>
      </c>
      <c r="F490" s="15" t="s">
        <v>146</v>
      </c>
      <c r="G490" s="15" t="s">
        <v>157</v>
      </c>
      <c r="H490" s="15" t="s">
        <v>67</v>
      </c>
      <c r="I490" s="15" t="s">
        <v>148</v>
      </c>
      <c r="J490" s="16">
        <v>1</v>
      </c>
      <c r="K490" s="15" t="s">
        <v>96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</row>
    <row r="491" spans="1:31" ht="28.8" x14ac:dyDescent="0.3">
      <c r="A491" t="str">
        <f t="shared" si="27"/>
        <v>BAAD_Firm Capacity</v>
      </c>
      <c r="B491" t="str">
        <f t="shared" si="28"/>
        <v>BAAD_Build CC_Firm Capacity</v>
      </c>
      <c r="C491" t="str">
        <f t="shared" si="29"/>
        <v>BAAD_Build CC 2030_Firm Capacity</v>
      </c>
      <c r="D491" t="s">
        <v>325</v>
      </c>
      <c r="E491" s="15" t="s">
        <v>92</v>
      </c>
      <c r="F491" s="15" t="s">
        <v>146</v>
      </c>
      <c r="G491" s="15" t="s">
        <v>158</v>
      </c>
      <c r="H491" s="15" t="s">
        <v>67</v>
      </c>
      <c r="I491" s="15" t="s">
        <v>148</v>
      </c>
      <c r="J491" s="16">
        <v>1</v>
      </c>
      <c r="K491" s="15" t="s">
        <v>96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</row>
    <row r="492" spans="1:31" ht="28.8" x14ac:dyDescent="0.3">
      <c r="A492" t="str">
        <f t="shared" si="27"/>
        <v>BAAD_Firm Capacity</v>
      </c>
      <c r="B492" t="str">
        <f t="shared" si="28"/>
        <v>BAAD_Build CC_Firm Capacity</v>
      </c>
      <c r="C492" t="str">
        <f t="shared" si="29"/>
        <v>BAAD_Build CC 2031_Firm Capacity</v>
      </c>
      <c r="D492" t="s">
        <v>325</v>
      </c>
      <c r="E492" s="15" t="s">
        <v>92</v>
      </c>
      <c r="F492" s="15" t="s">
        <v>146</v>
      </c>
      <c r="G492" s="15" t="s">
        <v>159</v>
      </c>
      <c r="H492" s="15" t="s">
        <v>67</v>
      </c>
      <c r="I492" s="15" t="s">
        <v>148</v>
      </c>
      <c r="J492" s="16">
        <v>1</v>
      </c>
      <c r="K492" s="15" t="s">
        <v>96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</row>
    <row r="493" spans="1:31" ht="28.8" x14ac:dyDescent="0.3">
      <c r="A493" t="str">
        <f t="shared" si="27"/>
        <v>BAAD_Firm Capacity</v>
      </c>
      <c r="B493" t="str">
        <f t="shared" si="28"/>
        <v>BAAD_Build CC_Firm Capacity</v>
      </c>
      <c r="C493" t="str">
        <f t="shared" si="29"/>
        <v>BAAD_Build CC 2032_Firm Capacity</v>
      </c>
      <c r="D493" t="s">
        <v>325</v>
      </c>
      <c r="E493" s="15" t="s">
        <v>92</v>
      </c>
      <c r="F493" s="15" t="s">
        <v>146</v>
      </c>
      <c r="G493" s="15" t="s">
        <v>160</v>
      </c>
      <c r="H493" s="15" t="s">
        <v>67</v>
      </c>
      <c r="I493" s="15" t="s">
        <v>148</v>
      </c>
      <c r="J493" s="16">
        <v>1</v>
      </c>
      <c r="K493" s="15" t="s">
        <v>96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0</v>
      </c>
      <c r="AB493" s="17">
        <v>0</v>
      </c>
      <c r="AC493" s="17">
        <v>0</v>
      </c>
      <c r="AD493" s="17">
        <v>0</v>
      </c>
      <c r="AE493" s="17">
        <v>0</v>
      </c>
    </row>
    <row r="494" spans="1:31" ht="28.8" x14ac:dyDescent="0.3">
      <c r="A494" t="str">
        <f t="shared" si="27"/>
        <v>BAAD_Firm Capacity</v>
      </c>
      <c r="B494" t="str">
        <f t="shared" si="28"/>
        <v>BAAD_Build CC_Firm Capacity</v>
      </c>
      <c r="C494" t="str">
        <f t="shared" si="29"/>
        <v>BAAD_Build CC 2033_Firm Capacity</v>
      </c>
      <c r="D494" t="s">
        <v>325</v>
      </c>
      <c r="E494" s="15" t="s">
        <v>92</v>
      </c>
      <c r="F494" s="15" t="s">
        <v>146</v>
      </c>
      <c r="G494" s="15" t="s">
        <v>161</v>
      </c>
      <c r="H494" s="15" t="s">
        <v>67</v>
      </c>
      <c r="I494" s="15" t="s">
        <v>148</v>
      </c>
      <c r="J494" s="16">
        <v>1</v>
      </c>
      <c r="K494" s="15" t="s">
        <v>96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</row>
    <row r="495" spans="1:31" ht="28.8" x14ac:dyDescent="0.3">
      <c r="A495" t="str">
        <f t="shared" si="27"/>
        <v>BAAD_Firm Capacity</v>
      </c>
      <c r="B495" t="str">
        <f t="shared" si="28"/>
        <v>BAAD_Build CC_Firm Capacity</v>
      </c>
      <c r="C495" t="str">
        <f t="shared" si="29"/>
        <v>BAAD_Build CC 2034_Firm Capacity</v>
      </c>
      <c r="D495" t="s">
        <v>325</v>
      </c>
      <c r="E495" s="15" t="s">
        <v>92</v>
      </c>
      <c r="F495" s="15" t="s">
        <v>146</v>
      </c>
      <c r="G495" s="15" t="s">
        <v>162</v>
      </c>
      <c r="H495" s="15" t="s">
        <v>67</v>
      </c>
      <c r="I495" s="15" t="s">
        <v>148</v>
      </c>
      <c r="J495" s="16">
        <v>1</v>
      </c>
      <c r="K495" s="15" t="s">
        <v>96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</row>
    <row r="496" spans="1:31" ht="28.8" x14ac:dyDescent="0.3">
      <c r="A496" t="str">
        <f t="shared" si="27"/>
        <v>BAAD_Firm Capacity</v>
      </c>
      <c r="B496" t="str">
        <f t="shared" si="28"/>
        <v>BAAD_Build CC_Firm Capacity</v>
      </c>
      <c r="C496" t="str">
        <f t="shared" si="29"/>
        <v>BAAD_Build CC 2035_Firm Capacity</v>
      </c>
      <c r="D496" t="s">
        <v>325</v>
      </c>
      <c r="E496" s="15" t="s">
        <v>92</v>
      </c>
      <c r="F496" s="15" t="s">
        <v>146</v>
      </c>
      <c r="G496" s="15" t="s">
        <v>163</v>
      </c>
      <c r="H496" s="15" t="s">
        <v>67</v>
      </c>
      <c r="I496" s="15" t="s">
        <v>148</v>
      </c>
      <c r="J496" s="16">
        <v>1</v>
      </c>
      <c r="K496" s="15" t="s">
        <v>96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</row>
    <row r="497" spans="1:31" ht="28.8" x14ac:dyDescent="0.3">
      <c r="A497" t="str">
        <f t="shared" si="27"/>
        <v>BAAD_Firm Capacity</v>
      </c>
      <c r="B497" t="str">
        <f t="shared" si="28"/>
        <v>BAAD_Build CC_Firm Capacity</v>
      </c>
      <c r="C497" t="str">
        <f t="shared" si="29"/>
        <v>BAAD_Build CC 2036_Firm Capacity</v>
      </c>
      <c r="D497" t="s">
        <v>325</v>
      </c>
      <c r="E497" s="15" t="s">
        <v>92</v>
      </c>
      <c r="F497" s="15" t="s">
        <v>146</v>
      </c>
      <c r="G497" s="15" t="s">
        <v>164</v>
      </c>
      <c r="H497" s="15" t="s">
        <v>67</v>
      </c>
      <c r="I497" s="15" t="s">
        <v>148</v>
      </c>
      <c r="J497" s="16">
        <v>1</v>
      </c>
      <c r="K497" s="15" t="s">
        <v>96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</row>
    <row r="498" spans="1:31" ht="28.8" x14ac:dyDescent="0.3">
      <c r="A498" t="str">
        <f t="shared" si="27"/>
        <v>BAAD_Firm Capacity</v>
      </c>
      <c r="B498" t="str">
        <f t="shared" si="28"/>
        <v>BAAD_Build CC_Firm Capacity</v>
      </c>
      <c r="C498" t="str">
        <f t="shared" si="29"/>
        <v>BAAD_Build CC 2037_Firm Capacity</v>
      </c>
      <c r="D498" t="s">
        <v>325</v>
      </c>
      <c r="E498" s="15" t="s">
        <v>92</v>
      </c>
      <c r="F498" s="15" t="s">
        <v>146</v>
      </c>
      <c r="G498" s="15" t="s">
        <v>165</v>
      </c>
      <c r="H498" s="15" t="s">
        <v>67</v>
      </c>
      <c r="I498" s="15" t="s">
        <v>148</v>
      </c>
      <c r="J498" s="16">
        <v>1</v>
      </c>
      <c r="K498" s="15" t="s">
        <v>96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260.35000000000002</v>
      </c>
      <c r="AA498" s="17">
        <v>260.35000000000002</v>
      </c>
      <c r="AB498" s="17">
        <v>260.35000000000002</v>
      </c>
      <c r="AC498" s="17">
        <v>260.35000000000002</v>
      </c>
      <c r="AD498" s="17">
        <v>260.35000000000002</v>
      </c>
      <c r="AE498" s="17">
        <v>260.35000000000002</v>
      </c>
    </row>
    <row r="499" spans="1:31" ht="28.8" x14ac:dyDescent="0.3">
      <c r="A499" t="str">
        <f t="shared" si="27"/>
        <v>BAAD_Firm Capacity</v>
      </c>
      <c r="B499" t="str">
        <f t="shared" si="28"/>
        <v>BAAD_Build CC_Firm Capacity</v>
      </c>
      <c r="C499" t="str">
        <f t="shared" si="29"/>
        <v>BAAD_Build CC 2038_Firm Capacity</v>
      </c>
      <c r="D499" t="s">
        <v>325</v>
      </c>
      <c r="E499" s="15" t="s">
        <v>92</v>
      </c>
      <c r="F499" s="15" t="s">
        <v>146</v>
      </c>
      <c r="G499" s="15" t="s">
        <v>166</v>
      </c>
      <c r="H499" s="15" t="s">
        <v>67</v>
      </c>
      <c r="I499" s="15" t="s">
        <v>148</v>
      </c>
      <c r="J499" s="16">
        <v>1</v>
      </c>
      <c r="K499" s="15" t="s">
        <v>96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</row>
    <row r="500" spans="1:31" ht="28.8" x14ac:dyDescent="0.3">
      <c r="A500" t="str">
        <f t="shared" si="27"/>
        <v>BAAD_Firm Capacity</v>
      </c>
      <c r="B500" t="str">
        <f t="shared" si="28"/>
        <v>BAAD_Build CC_Firm Capacity</v>
      </c>
      <c r="C500" t="str">
        <f t="shared" si="29"/>
        <v>BAAD_Build CC 2039_Firm Capacity</v>
      </c>
      <c r="D500" t="s">
        <v>325</v>
      </c>
      <c r="E500" s="15" t="s">
        <v>92</v>
      </c>
      <c r="F500" s="15" t="s">
        <v>146</v>
      </c>
      <c r="G500" s="15" t="s">
        <v>167</v>
      </c>
      <c r="H500" s="15" t="s">
        <v>67</v>
      </c>
      <c r="I500" s="15" t="s">
        <v>148</v>
      </c>
      <c r="J500" s="16">
        <v>1</v>
      </c>
      <c r="K500" s="15" t="s">
        <v>96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260.35000000000002</v>
      </c>
      <c r="AC500" s="17">
        <v>260.35000000000002</v>
      </c>
      <c r="AD500" s="17">
        <v>260.35000000000002</v>
      </c>
      <c r="AE500" s="17">
        <v>260.35000000000002</v>
      </c>
    </row>
    <row r="501" spans="1:31" ht="28.8" x14ac:dyDescent="0.3">
      <c r="A501" t="str">
        <f t="shared" si="27"/>
        <v>BAAD_Firm Capacity</v>
      </c>
      <c r="B501" t="str">
        <f t="shared" si="28"/>
        <v>BAAD_Build CC_Firm Capacity</v>
      </c>
      <c r="C501" t="str">
        <f t="shared" si="29"/>
        <v>BAAD_Build CC 2040_Firm Capacity</v>
      </c>
      <c r="D501" t="s">
        <v>325</v>
      </c>
      <c r="E501" s="15" t="s">
        <v>92</v>
      </c>
      <c r="F501" s="15" t="s">
        <v>146</v>
      </c>
      <c r="G501" s="15" t="s">
        <v>168</v>
      </c>
      <c r="H501" s="15" t="s">
        <v>67</v>
      </c>
      <c r="I501" s="15" t="s">
        <v>148</v>
      </c>
      <c r="J501" s="16">
        <v>1</v>
      </c>
      <c r="K501" s="15" t="s">
        <v>96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260.35000000000002</v>
      </c>
      <c r="AD501" s="17">
        <v>260.35000000000002</v>
      </c>
      <c r="AE501" s="17">
        <v>260.35000000000002</v>
      </c>
    </row>
    <row r="502" spans="1:31" ht="28.8" x14ac:dyDescent="0.3">
      <c r="A502" t="str">
        <f t="shared" si="27"/>
        <v>BAAD_Firm Capacity</v>
      </c>
      <c r="B502" t="str">
        <f t="shared" si="28"/>
        <v>BAAD_Build CC_Firm Capacity</v>
      </c>
      <c r="C502" t="str">
        <f t="shared" si="29"/>
        <v>BAAD_Build CC 2041_Firm Capacity</v>
      </c>
      <c r="D502" t="s">
        <v>325</v>
      </c>
      <c r="E502" s="15" t="s">
        <v>92</v>
      </c>
      <c r="F502" s="15" t="s">
        <v>146</v>
      </c>
      <c r="G502" s="15" t="s">
        <v>169</v>
      </c>
      <c r="H502" s="15" t="s">
        <v>67</v>
      </c>
      <c r="I502" s="15" t="s">
        <v>148</v>
      </c>
      <c r="J502" s="16">
        <v>1</v>
      </c>
      <c r="K502" s="15" t="s">
        <v>96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</row>
    <row r="503" spans="1:31" ht="28.8" x14ac:dyDescent="0.3">
      <c r="A503" t="str">
        <f t="shared" si="27"/>
        <v>BAAD_Firm Capacity</v>
      </c>
      <c r="B503" t="str">
        <f t="shared" si="28"/>
        <v>BAAD_Build CC_Firm Capacity</v>
      </c>
      <c r="C503" t="str">
        <f t="shared" si="29"/>
        <v>BAAD_Build CC 2042_Firm Capacity</v>
      </c>
      <c r="D503" t="s">
        <v>325</v>
      </c>
      <c r="E503" s="15" t="s">
        <v>92</v>
      </c>
      <c r="F503" s="15" t="s">
        <v>146</v>
      </c>
      <c r="G503" s="15" t="s">
        <v>170</v>
      </c>
      <c r="H503" s="15" t="s">
        <v>67</v>
      </c>
      <c r="I503" s="15" t="s">
        <v>148</v>
      </c>
      <c r="J503" s="16">
        <v>1</v>
      </c>
      <c r="K503" s="15" t="s">
        <v>96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260.35000000000002</v>
      </c>
    </row>
    <row r="504" spans="1:31" ht="28.8" x14ac:dyDescent="0.3">
      <c r="A504" t="str">
        <f t="shared" si="27"/>
        <v>BAAD_Firm Capacity</v>
      </c>
      <c r="B504" t="str">
        <f t="shared" si="28"/>
        <v>BAAD_DSM Potential_Firm Capacity</v>
      </c>
      <c r="C504" t="str">
        <f t="shared" si="29"/>
        <v>BAAD_Metro RAP_Firm Capacity</v>
      </c>
      <c r="D504" t="s">
        <v>325</v>
      </c>
      <c r="E504" s="15" t="s">
        <v>92</v>
      </c>
      <c r="F504" s="15" t="s">
        <v>146</v>
      </c>
      <c r="G504" s="15" t="s">
        <v>174</v>
      </c>
      <c r="H504" s="15" t="s">
        <v>172</v>
      </c>
      <c r="I504" s="15" t="s">
        <v>148</v>
      </c>
      <c r="J504" s="16">
        <v>1</v>
      </c>
      <c r="K504" s="15" t="s">
        <v>96</v>
      </c>
      <c r="L504" s="17">
        <v>0</v>
      </c>
      <c r="M504" s="17">
        <v>8.94051844</v>
      </c>
      <c r="N504" s="17">
        <v>18.810364969999998</v>
      </c>
      <c r="O504" s="17">
        <v>28.786501579999999</v>
      </c>
      <c r="P504" s="17">
        <v>38.860309489999999</v>
      </c>
      <c r="Q504" s="17">
        <v>49.504738660000001</v>
      </c>
      <c r="R504" s="17">
        <v>60.128984850000002</v>
      </c>
      <c r="S504" s="17">
        <v>71.634801569999993</v>
      </c>
      <c r="T504" s="17">
        <v>83.24218922</v>
      </c>
      <c r="U504" s="17">
        <v>94.895004569999998</v>
      </c>
      <c r="V504" s="17">
        <v>106.5722131</v>
      </c>
      <c r="W504" s="17">
        <v>117.4412576</v>
      </c>
      <c r="X504" s="17">
        <v>128.34636029999999</v>
      </c>
      <c r="Y504" s="17">
        <v>139.18586500000001</v>
      </c>
      <c r="Z504" s="17">
        <v>150.08898959999999</v>
      </c>
      <c r="AA504" s="17">
        <v>160.94785880000001</v>
      </c>
      <c r="AB504" s="17">
        <v>170.589979</v>
      </c>
      <c r="AC504" s="17">
        <v>179.95627239999999</v>
      </c>
      <c r="AD504" s="17">
        <v>188.94324829999999</v>
      </c>
      <c r="AE504" s="17">
        <v>196.82250400000001</v>
      </c>
    </row>
    <row r="505" spans="1:31" ht="43.2" x14ac:dyDescent="0.3">
      <c r="A505" t="str">
        <f t="shared" si="27"/>
        <v>BAAD_Firm Capacity</v>
      </c>
      <c r="B505" t="str">
        <f t="shared" si="28"/>
        <v>BAAD_DSM Potential_Firm Capacity</v>
      </c>
      <c r="C505" t="str">
        <f t="shared" si="29"/>
        <v>BAAD_Metro RAP DRDSR_Firm Capacity</v>
      </c>
      <c r="D505" t="s">
        <v>325</v>
      </c>
      <c r="E505" s="15" t="s">
        <v>92</v>
      </c>
      <c r="F505" s="15" t="s">
        <v>146</v>
      </c>
      <c r="G505" s="15" t="s">
        <v>175</v>
      </c>
      <c r="H505" s="15" t="s">
        <v>172</v>
      </c>
      <c r="I505" s="15" t="s">
        <v>148</v>
      </c>
      <c r="J505" s="16">
        <v>1</v>
      </c>
      <c r="K505" s="15" t="s">
        <v>96</v>
      </c>
      <c r="L505" s="17">
        <v>0</v>
      </c>
      <c r="M505" s="17">
        <v>39.111285250000002</v>
      </c>
      <c r="N505" s="17">
        <v>68.366666629999997</v>
      </c>
      <c r="O505" s="17">
        <v>91.363100630000005</v>
      </c>
      <c r="P505" s="17">
        <v>99.4746521</v>
      </c>
      <c r="Q505" s="17">
        <v>105.8364108</v>
      </c>
      <c r="R505" s="17">
        <v>109.905171</v>
      </c>
      <c r="S505" s="17">
        <v>112.4036503</v>
      </c>
      <c r="T505" s="17">
        <v>113.7918097</v>
      </c>
      <c r="U505" s="17">
        <v>114.76364580000001</v>
      </c>
      <c r="V505" s="17">
        <v>115.81172479999999</v>
      </c>
      <c r="W505" s="17">
        <v>115.71108529999999</v>
      </c>
      <c r="X505" s="17">
        <v>115.8717565</v>
      </c>
      <c r="Y505" s="17">
        <v>115.90925300000001</v>
      </c>
      <c r="Z505" s="17">
        <v>115.9445664</v>
      </c>
      <c r="AA505" s="17">
        <v>116.00948200000001</v>
      </c>
      <c r="AB505" s="17">
        <v>116.0527948</v>
      </c>
      <c r="AC505" s="17">
        <v>115.9802747</v>
      </c>
      <c r="AD505" s="17">
        <v>115.6422214</v>
      </c>
      <c r="AE505" s="17">
        <v>115.64107250000001</v>
      </c>
    </row>
    <row r="506" spans="1:31" ht="28.8" x14ac:dyDescent="0.3">
      <c r="A506" t="str">
        <f t="shared" si="27"/>
        <v>BAAD_Firm Capacity</v>
      </c>
      <c r="B506" t="str">
        <f t="shared" si="28"/>
        <v>BAAD_Capacity Only_Firm Capacity</v>
      </c>
      <c r="C506" t="str">
        <f t="shared" si="29"/>
        <v>BAAD_Metro Cap Buy_Firm Capacity</v>
      </c>
      <c r="D506" t="s">
        <v>325</v>
      </c>
      <c r="E506" s="15" t="s">
        <v>92</v>
      </c>
      <c r="F506" s="15" t="s">
        <v>146</v>
      </c>
      <c r="G506" s="15" t="s">
        <v>176</v>
      </c>
      <c r="H506" s="15" t="s">
        <v>177</v>
      </c>
      <c r="I506" s="15" t="s">
        <v>148</v>
      </c>
      <c r="J506" s="16">
        <v>1</v>
      </c>
      <c r="K506" s="15" t="s">
        <v>96</v>
      </c>
      <c r="L506" s="17">
        <v>60.48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</row>
    <row r="507" spans="1:31" ht="28.8" x14ac:dyDescent="0.3">
      <c r="A507" t="str">
        <f t="shared" si="27"/>
        <v>BAAD_Firm Capacity</v>
      </c>
      <c r="B507" t="str">
        <f t="shared" si="28"/>
        <v>BAAD_Capacity Only_Firm Capacity</v>
      </c>
      <c r="C507" t="str">
        <f t="shared" si="29"/>
        <v>BAAD_Metro Cap Sale_Firm Capacity</v>
      </c>
      <c r="D507" t="s">
        <v>325</v>
      </c>
      <c r="E507" s="15" t="s">
        <v>92</v>
      </c>
      <c r="F507" s="15" t="s">
        <v>146</v>
      </c>
      <c r="G507" s="15" t="s">
        <v>178</v>
      </c>
      <c r="H507" s="15" t="s">
        <v>177</v>
      </c>
      <c r="I507" s="15" t="s">
        <v>148</v>
      </c>
      <c r="J507" s="16">
        <v>1</v>
      </c>
      <c r="K507" s="15" t="s">
        <v>96</v>
      </c>
      <c r="L507" s="17">
        <v>-483</v>
      </c>
      <c r="M507" s="17">
        <v>-305</v>
      </c>
      <c r="N507" s="17">
        <v>-290</v>
      </c>
      <c r="O507" s="17">
        <v>-255</v>
      </c>
      <c r="P507" s="17">
        <v>-215</v>
      </c>
      <c r="Q507" s="17">
        <v>-215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</row>
    <row r="508" spans="1:31" ht="72" x14ac:dyDescent="0.3">
      <c r="A508" t="str">
        <f t="shared" si="27"/>
        <v>BAAD_Firm Capacity</v>
      </c>
      <c r="B508" t="str">
        <f t="shared" si="28"/>
        <v>BAAD_Trans Upgrades_Firm Capacity</v>
      </c>
      <c r="C508" t="str">
        <f t="shared" si="29"/>
        <v>BAAD_Trans Upgrade Iatan1 retires 2039_Firm Capacity</v>
      </c>
      <c r="D508" t="s">
        <v>325</v>
      </c>
      <c r="E508" s="15" t="s">
        <v>92</v>
      </c>
      <c r="F508" s="15" t="s">
        <v>146</v>
      </c>
      <c r="G508" s="15" t="s">
        <v>179</v>
      </c>
      <c r="H508" s="15" t="s">
        <v>180</v>
      </c>
      <c r="I508" s="15" t="s">
        <v>148</v>
      </c>
      <c r="J508" s="16">
        <v>1</v>
      </c>
      <c r="K508" s="15" t="s">
        <v>96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</row>
    <row r="509" spans="1:31" ht="72" x14ac:dyDescent="0.3">
      <c r="A509" t="str">
        <f t="shared" si="27"/>
        <v>BAAD_Firm Capacity</v>
      </c>
      <c r="B509" t="str">
        <f t="shared" si="28"/>
        <v>BAAD_Trans Upgrades_Firm Capacity</v>
      </c>
      <c r="C509" t="str">
        <f t="shared" si="29"/>
        <v>BAAD_Trans Upgrade LAC Plant retires 2039_Firm Capacity</v>
      </c>
      <c r="D509" t="s">
        <v>325</v>
      </c>
      <c r="E509" s="15" t="s">
        <v>92</v>
      </c>
      <c r="F509" s="15" t="s">
        <v>146</v>
      </c>
      <c r="G509" s="15" t="s">
        <v>181</v>
      </c>
      <c r="H509" s="15" t="s">
        <v>180</v>
      </c>
      <c r="I509" s="15" t="s">
        <v>148</v>
      </c>
      <c r="J509" s="16">
        <v>1</v>
      </c>
      <c r="K509" s="15" t="s">
        <v>96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</row>
    <row r="510" spans="1:31" ht="43.2" x14ac:dyDescent="0.3">
      <c r="A510" t="str">
        <f t="shared" si="27"/>
        <v>BAAD_Firm Capacity</v>
      </c>
      <c r="B510" t="str">
        <f t="shared" si="28"/>
        <v>BAAD_Build Wind_Firm Capacity</v>
      </c>
      <c r="C510" t="str">
        <f t="shared" si="29"/>
        <v>BAAD_Build Wind 2026_Firm Capacity</v>
      </c>
      <c r="D510" t="s">
        <v>325</v>
      </c>
      <c r="E510" s="15" t="s">
        <v>92</v>
      </c>
      <c r="F510" s="15" t="s">
        <v>146</v>
      </c>
      <c r="G510" s="15" t="s">
        <v>182</v>
      </c>
      <c r="H510" s="15" t="s">
        <v>73</v>
      </c>
      <c r="I510" s="15" t="s">
        <v>148</v>
      </c>
      <c r="J510" s="16">
        <v>1</v>
      </c>
      <c r="K510" s="15" t="s">
        <v>96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</row>
    <row r="511" spans="1:31" ht="43.2" x14ac:dyDescent="0.3">
      <c r="A511" t="str">
        <f t="shared" si="27"/>
        <v>BAAD_Firm Capacity</v>
      </c>
      <c r="B511" t="str">
        <f t="shared" si="28"/>
        <v>BAAD_Build Wind_Firm Capacity</v>
      </c>
      <c r="C511" t="str">
        <f t="shared" si="29"/>
        <v>BAAD_Build Wind 2027_Firm Capacity</v>
      </c>
      <c r="D511" t="s">
        <v>325</v>
      </c>
      <c r="E511" s="15" t="s">
        <v>92</v>
      </c>
      <c r="F511" s="15" t="s">
        <v>146</v>
      </c>
      <c r="G511" s="15" t="s">
        <v>183</v>
      </c>
      <c r="H511" s="15" t="s">
        <v>73</v>
      </c>
      <c r="I511" s="15" t="s">
        <v>148</v>
      </c>
      <c r="J511" s="16">
        <v>1</v>
      </c>
      <c r="K511" s="15" t="s">
        <v>96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</row>
    <row r="512" spans="1:31" ht="43.2" x14ac:dyDescent="0.3">
      <c r="A512" t="str">
        <f t="shared" si="27"/>
        <v>BAAD_Firm Capacity</v>
      </c>
      <c r="B512" t="str">
        <f t="shared" si="28"/>
        <v>BAAD_Build Wind_Firm Capacity</v>
      </c>
      <c r="C512" t="str">
        <f t="shared" si="29"/>
        <v>BAAD_Build Wind 2028_Firm Capacity</v>
      </c>
      <c r="D512" t="s">
        <v>325</v>
      </c>
      <c r="E512" s="15" t="s">
        <v>92</v>
      </c>
      <c r="F512" s="15" t="s">
        <v>146</v>
      </c>
      <c r="G512" s="15" t="s">
        <v>184</v>
      </c>
      <c r="H512" s="15" t="s">
        <v>73</v>
      </c>
      <c r="I512" s="15" t="s">
        <v>148</v>
      </c>
      <c r="J512" s="16">
        <v>1</v>
      </c>
      <c r="K512" s="15" t="s">
        <v>96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</row>
    <row r="513" spans="1:31" ht="43.2" x14ac:dyDescent="0.3">
      <c r="A513" t="str">
        <f t="shared" si="27"/>
        <v>BAAD_Firm Capacity</v>
      </c>
      <c r="B513" t="str">
        <f t="shared" si="28"/>
        <v>BAAD_Build Wind_Firm Capacity</v>
      </c>
      <c r="C513" t="str">
        <f t="shared" si="29"/>
        <v>BAAD_Build Wind 2029_Firm Capacity</v>
      </c>
      <c r="D513" t="s">
        <v>325</v>
      </c>
      <c r="E513" s="15" t="s">
        <v>92</v>
      </c>
      <c r="F513" s="15" t="s">
        <v>146</v>
      </c>
      <c r="G513" s="15" t="s">
        <v>185</v>
      </c>
      <c r="H513" s="15" t="s">
        <v>73</v>
      </c>
      <c r="I513" s="15" t="s">
        <v>148</v>
      </c>
      <c r="J513" s="16">
        <v>1</v>
      </c>
      <c r="K513" s="15" t="s">
        <v>96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</row>
    <row r="514" spans="1:31" ht="43.2" x14ac:dyDescent="0.3">
      <c r="A514" t="str">
        <f t="shared" si="27"/>
        <v>BAAD_Firm Capacity</v>
      </c>
      <c r="B514" t="str">
        <f t="shared" si="28"/>
        <v>BAAD_Build Wind_Firm Capacity</v>
      </c>
      <c r="C514" t="str">
        <f t="shared" si="29"/>
        <v>BAAD_Build Wind 2030_Firm Capacity</v>
      </c>
      <c r="D514" t="s">
        <v>325</v>
      </c>
      <c r="E514" s="15" t="s">
        <v>92</v>
      </c>
      <c r="F514" s="15" t="s">
        <v>146</v>
      </c>
      <c r="G514" s="15" t="s">
        <v>186</v>
      </c>
      <c r="H514" s="15" t="s">
        <v>73</v>
      </c>
      <c r="I514" s="15" t="s">
        <v>148</v>
      </c>
      <c r="J514" s="16">
        <v>1</v>
      </c>
      <c r="K514" s="15" t="s">
        <v>96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15</v>
      </c>
      <c r="T514" s="17">
        <v>15</v>
      </c>
      <c r="U514" s="17">
        <v>15</v>
      </c>
      <c r="V514" s="17">
        <v>15</v>
      </c>
      <c r="W514" s="17">
        <v>15</v>
      </c>
      <c r="X514" s="17">
        <v>15</v>
      </c>
      <c r="Y514" s="17">
        <v>15</v>
      </c>
      <c r="Z514" s="17">
        <v>37.5</v>
      </c>
      <c r="AA514" s="17">
        <v>37.5</v>
      </c>
      <c r="AB514" s="17">
        <v>37.5</v>
      </c>
      <c r="AC514" s="17">
        <v>37.5</v>
      </c>
      <c r="AD514" s="17">
        <v>37.5</v>
      </c>
      <c r="AE514" s="17">
        <v>37.5</v>
      </c>
    </row>
    <row r="515" spans="1:31" ht="43.2" x14ac:dyDescent="0.3">
      <c r="A515" t="str">
        <f t="shared" si="27"/>
        <v>BAAD_Firm Capacity</v>
      </c>
      <c r="B515" t="str">
        <f t="shared" si="28"/>
        <v>BAAD_Build Wind_Firm Capacity</v>
      </c>
      <c r="C515" t="str">
        <f t="shared" si="29"/>
        <v>BAAD_Build Wind 2031_Firm Capacity</v>
      </c>
      <c r="D515" t="s">
        <v>325</v>
      </c>
      <c r="E515" s="15" t="s">
        <v>92</v>
      </c>
      <c r="F515" s="15" t="s">
        <v>146</v>
      </c>
      <c r="G515" s="15" t="s">
        <v>187</v>
      </c>
      <c r="H515" s="15" t="s">
        <v>73</v>
      </c>
      <c r="I515" s="15" t="s">
        <v>148</v>
      </c>
      <c r="J515" s="16">
        <v>1</v>
      </c>
      <c r="K515" s="15" t="s">
        <v>96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15</v>
      </c>
      <c r="U515" s="17">
        <v>15</v>
      </c>
      <c r="V515" s="17">
        <v>15</v>
      </c>
      <c r="W515" s="17">
        <v>15</v>
      </c>
      <c r="X515" s="17">
        <v>15</v>
      </c>
      <c r="Y515" s="17">
        <v>15</v>
      </c>
      <c r="Z515" s="17">
        <v>37.5</v>
      </c>
      <c r="AA515" s="17">
        <v>37.5</v>
      </c>
      <c r="AB515" s="17">
        <v>37.5</v>
      </c>
      <c r="AC515" s="17">
        <v>37.5</v>
      </c>
      <c r="AD515" s="17">
        <v>37.5</v>
      </c>
      <c r="AE515" s="17">
        <v>37.5</v>
      </c>
    </row>
    <row r="516" spans="1:31" ht="43.2" x14ac:dyDescent="0.3">
      <c r="A516" t="str">
        <f t="shared" si="27"/>
        <v>BAAD_Firm Capacity</v>
      </c>
      <c r="B516" t="str">
        <f t="shared" si="28"/>
        <v>BAAD_Build Wind_Firm Capacity</v>
      </c>
      <c r="C516" t="str">
        <f t="shared" si="29"/>
        <v>BAAD_Build Wind 2032_Firm Capacity</v>
      </c>
      <c r="D516" t="s">
        <v>325</v>
      </c>
      <c r="E516" s="15" t="s">
        <v>92</v>
      </c>
      <c r="F516" s="15" t="s">
        <v>146</v>
      </c>
      <c r="G516" s="15" t="s">
        <v>188</v>
      </c>
      <c r="H516" s="15" t="s">
        <v>73</v>
      </c>
      <c r="I516" s="15" t="s">
        <v>148</v>
      </c>
      <c r="J516" s="16">
        <v>1</v>
      </c>
      <c r="K516" s="15" t="s">
        <v>96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15</v>
      </c>
      <c r="V516" s="17">
        <v>15</v>
      </c>
      <c r="W516" s="17">
        <v>15</v>
      </c>
      <c r="X516" s="17">
        <v>15</v>
      </c>
      <c r="Y516" s="17">
        <v>15</v>
      </c>
      <c r="Z516" s="17">
        <v>37.5</v>
      </c>
      <c r="AA516" s="17">
        <v>37.5</v>
      </c>
      <c r="AB516" s="17">
        <v>37.5</v>
      </c>
      <c r="AC516" s="17">
        <v>37.5</v>
      </c>
      <c r="AD516" s="17">
        <v>37.5</v>
      </c>
      <c r="AE516" s="17">
        <v>37.5</v>
      </c>
    </row>
    <row r="517" spans="1:31" ht="43.2" x14ac:dyDescent="0.3">
      <c r="A517" t="str">
        <f t="shared" si="27"/>
        <v>BAAD_Firm Capacity</v>
      </c>
      <c r="B517" t="str">
        <f t="shared" si="28"/>
        <v>BAAD_Build Wind_Firm Capacity</v>
      </c>
      <c r="C517" t="str">
        <f t="shared" si="29"/>
        <v>BAAD_Build Wind 2033_Firm Capacity</v>
      </c>
      <c r="D517" t="s">
        <v>325</v>
      </c>
      <c r="E517" s="15" t="s">
        <v>92</v>
      </c>
      <c r="F517" s="15" t="s">
        <v>146</v>
      </c>
      <c r="G517" s="15" t="s">
        <v>189</v>
      </c>
      <c r="H517" s="15" t="s">
        <v>73</v>
      </c>
      <c r="I517" s="15" t="s">
        <v>148</v>
      </c>
      <c r="J517" s="16">
        <v>1</v>
      </c>
      <c r="K517" s="15" t="s">
        <v>96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15</v>
      </c>
      <c r="W517" s="17">
        <v>15</v>
      </c>
      <c r="X517" s="17">
        <v>15</v>
      </c>
      <c r="Y517" s="17">
        <v>15</v>
      </c>
      <c r="Z517" s="17">
        <v>37.5</v>
      </c>
      <c r="AA517" s="17">
        <v>37.5</v>
      </c>
      <c r="AB517" s="17">
        <v>37.5</v>
      </c>
      <c r="AC517" s="17">
        <v>37.5</v>
      </c>
      <c r="AD517" s="17">
        <v>37.5</v>
      </c>
      <c r="AE517" s="17">
        <v>37.5</v>
      </c>
    </row>
    <row r="518" spans="1:31" ht="43.2" x14ac:dyDescent="0.3">
      <c r="A518" t="str">
        <f t="shared" si="27"/>
        <v>BAAD_Firm Capacity</v>
      </c>
      <c r="B518" t="str">
        <f t="shared" si="28"/>
        <v>BAAD_Build Wind_Firm Capacity</v>
      </c>
      <c r="C518" t="str">
        <f t="shared" si="29"/>
        <v>BAAD_Build Wind 2034_Firm Capacity</v>
      </c>
      <c r="D518" t="s">
        <v>325</v>
      </c>
      <c r="E518" s="15" t="s">
        <v>92</v>
      </c>
      <c r="F518" s="15" t="s">
        <v>146</v>
      </c>
      <c r="G518" s="15" t="s">
        <v>190</v>
      </c>
      <c r="H518" s="15" t="s">
        <v>73</v>
      </c>
      <c r="I518" s="15" t="s">
        <v>148</v>
      </c>
      <c r="J518" s="16">
        <v>1</v>
      </c>
      <c r="K518" s="15" t="s">
        <v>96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15</v>
      </c>
      <c r="X518" s="17">
        <v>15</v>
      </c>
      <c r="Y518" s="17">
        <v>15</v>
      </c>
      <c r="Z518" s="17">
        <v>37.5</v>
      </c>
      <c r="AA518" s="17">
        <v>37.5</v>
      </c>
      <c r="AB518" s="17">
        <v>37.5</v>
      </c>
      <c r="AC518" s="17">
        <v>37.5</v>
      </c>
      <c r="AD518" s="17">
        <v>37.5</v>
      </c>
      <c r="AE518" s="17">
        <v>37.5</v>
      </c>
    </row>
    <row r="519" spans="1:31" ht="43.2" x14ac:dyDescent="0.3">
      <c r="A519" t="str">
        <f t="shared" si="27"/>
        <v>BAAD_Firm Capacity</v>
      </c>
      <c r="B519" t="str">
        <f t="shared" si="28"/>
        <v>BAAD_Build Wind_Firm Capacity</v>
      </c>
      <c r="C519" t="str">
        <f t="shared" si="29"/>
        <v>BAAD_Build Wind 2035_Firm Capacity</v>
      </c>
      <c r="D519" t="s">
        <v>325</v>
      </c>
      <c r="E519" s="15" t="s">
        <v>92</v>
      </c>
      <c r="F519" s="15" t="s">
        <v>146</v>
      </c>
      <c r="G519" s="15" t="s">
        <v>191</v>
      </c>
      <c r="H519" s="15" t="s">
        <v>73</v>
      </c>
      <c r="I519" s="15" t="s">
        <v>148</v>
      </c>
      <c r="J519" s="16">
        <v>1</v>
      </c>
      <c r="K519" s="15" t="s">
        <v>96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</row>
    <row r="520" spans="1:31" ht="43.2" x14ac:dyDescent="0.3">
      <c r="A520" t="str">
        <f t="shared" si="27"/>
        <v>BAAD_Firm Capacity</v>
      </c>
      <c r="B520" t="str">
        <f t="shared" si="28"/>
        <v>BAAD_Build Wind_Firm Capacity</v>
      </c>
      <c r="C520" t="str">
        <f t="shared" si="29"/>
        <v>BAAD_Build Wind 2036_Firm Capacity</v>
      </c>
      <c r="D520" t="s">
        <v>325</v>
      </c>
      <c r="E520" s="15" t="s">
        <v>92</v>
      </c>
      <c r="F520" s="15" t="s">
        <v>146</v>
      </c>
      <c r="G520" s="15" t="s">
        <v>192</v>
      </c>
      <c r="H520" s="15" t="s">
        <v>73</v>
      </c>
      <c r="I520" s="15" t="s">
        <v>148</v>
      </c>
      <c r="J520" s="16">
        <v>1</v>
      </c>
      <c r="K520" s="15" t="s">
        <v>96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</row>
    <row r="521" spans="1:31" ht="43.2" x14ac:dyDescent="0.3">
      <c r="A521" t="str">
        <f t="shared" si="27"/>
        <v>BAAD_Firm Capacity</v>
      </c>
      <c r="B521" t="str">
        <f t="shared" si="28"/>
        <v>BAAD_Build Wind_Firm Capacity</v>
      </c>
      <c r="C521" t="str">
        <f t="shared" si="29"/>
        <v>BAAD_Build Wind 2037_Firm Capacity</v>
      </c>
      <c r="D521" t="s">
        <v>325</v>
      </c>
      <c r="E521" s="15" t="s">
        <v>92</v>
      </c>
      <c r="F521" s="15" t="s">
        <v>146</v>
      </c>
      <c r="G521" s="15" t="s">
        <v>193</v>
      </c>
      <c r="H521" s="15" t="s">
        <v>73</v>
      </c>
      <c r="I521" s="15" t="s">
        <v>148</v>
      </c>
      <c r="J521" s="16">
        <v>1</v>
      </c>
      <c r="K521" s="15" t="s">
        <v>96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</row>
    <row r="522" spans="1:31" ht="43.2" x14ac:dyDescent="0.3">
      <c r="A522" t="str">
        <f t="shared" si="27"/>
        <v>BAAD_Firm Capacity</v>
      </c>
      <c r="B522" t="str">
        <f t="shared" si="28"/>
        <v>BAAD_Build Wind_Firm Capacity</v>
      </c>
      <c r="C522" t="str">
        <f t="shared" si="29"/>
        <v>BAAD_Build Wind 2038_Firm Capacity</v>
      </c>
      <c r="D522" t="s">
        <v>325</v>
      </c>
      <c r="E522" s="15" t="s">
        <v>92</v>
      </c>
      <c r="F522" s="15" t="s">
        <v>146</v>
      </c>
      <c r="G522" s="15" t="s">
        <v>194</v>
      </c>
      <c r="H522" s="15" t="s">
        <v>73</v>
      </c>
      <c r="I522" s="15" t="s">
        <v>148</v>
      </c>
      <c r="J522" s="16">
        <v>1</v>
      </c>
      <c r="K522" s="15" t="s">
        <v>96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</row>
    <row r="523" spans="1:31" ht="43.2" x14ac:dyDescent="0.3">
      <c r="A523" t="str">
        <f t="shared" si="27"/>
        <v>BAAD_Firm Capacity</v>
      </c>
      <c r="B523" t="str">
        <f t="shared" si="28"/>
        <v>BAAD_Build Wind_Firm Capacity</v>
      </c>
      <c r="C523" t="str">
        <f t="shared" si="29"/>
        <v>BAAD_Build Wind 2039_Firm Capacity</v>
      </c>
      <c r="D523" t="s">
        <v>325</v>
      </c>
      <c r="E523" s="15" t="s">
        <v>92</v>
      </c>
      <c r="F523" s="15" t="s">
        <v>146</v>
      </c>
      <c r="G523" s="15" t="s">
        <v>195</v>
      </c>
      <c r="H523" s="15" t="s">
        <v>73</v>
      </c>
      <c r="I523" s="15" t="s">
        <v>148</v>
      </c>
      <c r="J523" s="16">
        <v>1</v>
      </c>
      <c r="K523" s="15" t="s">
        <v>96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</row>
    <row r="524" spans="1:31" ht="43.2" x14ac:dyDescent="0.3">
      <c r="A524" t="str">
        <f t="shared" si="27"/>
        <v>BAAD_Firm Capacity</v>
      </c>
      <c r="B524" t="str">
        <f t="shared" si="28"/>
        <v>BAAD_Build Wind_Firm Capacity</v>
      </c>
      <c r="C524" t="str">
        <f t="shared" si="29"/>
        <v>BAAD_Build Wind 2040_Firm Capacity</v>
      </c>
      <c r="D524" t="s">
        <v>325</v>
      </c>
      <c r="E524" s="15" t="s">
        <v>92</v>
      </c>
      <c r="F524" s="15" t="s">
        <v>146</v>
      </c>
      <c r="G524" s="15" t="s">
        <v>196</v>
      </c>
      <c r="H524" s="15" t="s">
        <v>73</v>
      </c>
      <c r="I524" s="15" t="s">
        <v>148</v>
      </c>
      <c r="J524" s="16">
        <v>1</v>
      </c>
      <c r="K524" s="15" t="s">
        <v>96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</row>
    <row r="525" spans="1:31" ht="43.2" x14ac:dyDescent="0.3">
      <c r="A525" t="str">
        <f t="shared" si="27"/>
        <v>BAAD_Firm Capacity</v>
      </c>
      <c r="B525" t="str">
        <f t="shared" si="28"/>
        <v>BAAD_Build Wind_Firm Capacity</v>
      </c>
      <c r="C525" t="str">
        <f t="shared" si="29"/>
        <v>BAAD_Build Wind 2041_Firm Capacity</v>
      </c>
      <c r="D525" t="s">
        <v>325</v>
      </c>
      <c r="E525" s="15" t="s">
        <v>92</v>
      </c>
      <c r="F525" s="15" t="s">
        <v>146</v>
      </c>
      <c r="G525" s="15" t="s">
        <v>197</v>
      </c>
      <c r="H525" s="15" t="s">
        <v>73</v>
      </c>
      <c r="I525" s="15" t="s">
        <v>148</v>
      </c>
      <c r="J525" s="16">
        <v>1</v>
      </c>
      <c r="K525" s="15" t="s">
        <v>96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</row>
    <row r="526" spans="1:31" ht="43.2" x14ac:dyDescent="0.3">
      <c r="A526" t="str">
        <f t="shared" si="27"/>
        <v>BAAD_Firm Capacity</v>
      </c>
      <c r="B526" t="str">
        <f t="shared" si="28"/>
        <v>BAAD_Build Wind_Firm Capacity</v>
      </c>
      <c r="C526" t="str">
        <f t="shared" si="29"/>
        <v>BAAD_Build Wind 2042_Firm Capacity</v>
      </c>
      <c r="D526" t="s">
        <v>325</v>
      </c>
      <c r="E526" s="15" t="s">
        <v>92</v>
      </c>
      <c r="F526" s="15" t="s">
        <v>146</v>
      </c>
      <c r="G526" s="15" t="s">
        <v>198</v>
      </c>
      <c r="H526" s="15" t="s">
        <v>73</v>
      </c>
      <c r="I526" s="15" t="s">
        <v>148</v>
      </c>
      <c r="J526" s="16">
        <v>1</v>
      </c>
      <c r="K526" s="15" t="s">
        <v>96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</row>
    <row r="527" spans="1:31" ht="43.2" x14ac:dyDescent="0.3">
      <c r="A527" t="str">
        <f t="shared" si="27"/>
        <v>BAAD_Firm Capacity</v>
      </c>
      <c r="B527" t="str">
        <f t="shared" si="28"/>
        <v>BAAD_Build Solar_Firm Capacity</v>
      </c>
      <c r="C527" t="str">
        <f t="shared" si="29"/>
        <v>BAAD_Build Solar 2026_Firm Capacity</v>
      </c>
      <c r="D527" t="s">
        <v>325</v>
      </c>
      <c r="E527" s="15" t="s">
        <v>92</v>
      </c>
      <c r="F527" s="15" t="s">
        <v>146</v>
      </c>
      <c r="G527" s="15" t="s">
        <v>199</v>
      </c>
      <c r="H527" s="15" t="s">
        <v>84</v>
      </c>
      <c r="I527" s="15" t="s">
        <v>148</v>
      </c>
      <c r="J527" s="16">
        <v>1</v>
      </c>
      <c r="K527" s="15" t="s">
        <v>96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</row>
    <row r="528" spans="1:31" ht="43.2" x14ac:dyDescent="0.3">
      <c r="A528" t="str">
        <f t="shared" si="27"/>
        <v>BAAD_Firm Capacity</v>
      </c>
      <c r="B528" t="str">
        <f t="shared" si="28"/>
        <v>BAAD_Build Solar_Firm Capacity</v>
      </c>
      <c r="C528" t="str">
        <f t="shared" si="29"/>
        <v>BAAD_Build Solar 2027_Firm Capacity</v>
      </c>
      <c r="D528" t="s">
        <v>325</v>
      </c>
      <c r="E528" s="15" t="s">
        <v>92</v>
      </c>
      <c r="F528" s="15" t="s">
        <v>146</v>
      </c>
      <c r="G528" s="15" t="s">
        <v>200</v>
      </c>
      <c r="H528" s="15" t="s">
        <v>84</v>
      </c>
      <c r="I528" s="15" t="s">
        <v>148</v>
      </c>
      <c r="J528" s="16">
        <v>1</v>
      </c>
      <c r="K528" s="15" t="s">
        <v>96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</row>
    <row r="529" spans="1:31" ht="43.2" x14ac:dyDescent="0.3">
      <c r="A529" t="str">
        <f t="shared" si="27"/>
        <v>BAAD_Firm Capacity</v>
      </c>
      <c r="B529" t="str">
        <f t="shared" si="28"/>
        <v>BAAD_Build Solar_Firm Capacity</v>
      </c>
      <c r="C529" t="str">
        <f t="shared" si="29"/>
        <v>BAAD_Build Solar 2027 T2_Firm Capacity</v>
      </c>
      <c r="D529" t="s">
        <v>325</v>
      </c>
      <c r="E529" s="15" t="s">
        <v>92</v>
      </c>
      <c r="F529" s="15" t="s">
        <v>146</v>
      </c>
      <c r="G529" s="15" t="s">
        <v>201</v>
      </c>
      <c r="H529" s="15" t="s">
        <v>84</v>
      </c>
      <c r="I529" s="15" t="s">
        <v>148</v>
      </c>
      <c r="J529" s="16">
        <v>1</v>
      </c>
      <c r="K529" s="15" t="s">
        <v>96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</row>
    <row r="530" spans="1:31" ht="43.2" x14ac:dyDescent="0.3">
      <c r="A530" t="str">
        <f t="shared" si="27"/>
        <v>BAAD_Firm Capacity</v>
      </c>
      <c r="B530" t="str">
        <f t="shared" si="28"/>
        <v>BAAD_Build Solar_Firm Capacity</v>
      </c>
      <c r="C530" t="str">
        <f t="shared" si="29"/>
        <v>BAAD_Build Solar 2028_Firm Capacity</v>
      </c>
      <c r="D530" t="s">
        <v>325</v>
      </c>
      <c r="E530" s="15" t="s">
        <v>92</v>
      </c>
      <c r="F530" s="15" t="s">
        <v>146</v>
      </c>
      <c r="G530" s="15" t="s">
        <v>202</v>
      </c>
      <c r="H530" s="15" t="s">
        <v>84</v>
      </c>
      <c r="I530" s="15" t="s">
        <v>148</v>
      </c>
      <c r="J530" s="16">
        <v>1</v>
      </c>
      <c r="K530" s="15" t="s">
        <v>96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75</v>
      </c>
      <c r="R530" s="17">
        <v>75</v>
      </c>
      <c r="S530" s="17">
        <v>75</v>
      </c>
      <c r="T530" s="17">
        <v>75</v>
      </c>
      <c r="U530" s="17">
        <v>75</v>
      </c>
      <c r="V530" s="17">
        <v>75</v>
      </c>
      <c r="W530" s="17">
        <v>75</v>
      </c>
      <c r="X530" s="17">
        <v>75</v>
      </c>
      <c r="Y530" s="17">
        <v>75</v>
      </c>
      <c r="Z530" s="17">
        <v>75</v>
      </c>
      <c r="AA530" s="17">
        <v>75</v>
      </c>
      <c r="AB530" s="17">
        <v>75</v>
      </c>
      <c r="AC530" s="17">
        <v>75</v>
      </c>
      <c r="AD530" s="17">
        <v>75</v>
      </c>
      <c r="AE530" s="17">
        <v>75</v>
      </c>
    </row>
    <row r="531" spans="1:31" ht="43.2" x14ac:dyDescent="0.3">
      <c r="A531" t="str">
        <f t="shared" si="27"/>
        <v>BAAD_Firm Capacity</v>
      </c>
      <c r="B531" t="str">
        <f t="shared" si="28"/>
        <v>BAAD_Build Solar_Firm Capacity</v>
      </c>
      <c r="C531" t="str">
        <f t="shared" si="29"/>
        <v>BAAD_Build Solar 2028 T2_Firm Capacity</v>
      </c>
      <c r="D531" t="s">
        <v>325</v>
      </c>
      <c r="E531" s="15" t="s">
        <v>92</v>
      </c>
      <c r="F531" s="15" t="s">
        <v>146</v>
      </c>
      <c r="G531" s="15" t="s">
        <v>203</v>
      </c>
      <c r="H531" s="15" t="s">
        <v>84</v>
      </c>
      <c r="I531" s="15" t="s">
        <v>148</v>
      </c>
      <c r="J531" s="16">
        <v>1</v>
      </c>
      <c r="K531" s="15" t="s">
        <v>96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</row>
    <row r="532" spans="1:31" ht="43.2" x14ac:dyDescent="0.3">
      <c r="A532" t="str">
        <f t="shared" si="27"/>
        <v>BAAD_Firm Capacity</v>
      </c>
      <c r="B532" t="str">
        <f t="shared" si="28"/>
        <v>BAAD_Build Solar_Firm Capacity</v>
      </c>
      <c r="C532" t="str">
        <f t="shared" si="29"/>
        <v>BAAD_Build Solar 2029_Firm Capacity</v>
      </c>
      <c r="D532" t="s">
        <v>325</v>
      </c>
      <c r="E532" s="15" t="s">
        <v>92</v>
      </c>
      <c r="F532" s="15" t="s">
        <v>146</v>
      </c>
      <c r="G532" s="15" t="s">
        <v>204</v>
      </c>
      <c r="H532" s="15" t="s">
        <v>84</v>
      </c>
      <c r="I532" s="15" t="s">
        <v>148</v>
      </c>
      <c r="J532" s="16">
        <v>1</v>
      </c>
      <c r="K532" s="15" t="s">
        <v>96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75</v>
      </c>
      <c r="S532" s="17">
        <v>75</v>
      </c>
      <c r="T532" s="17">
        <v>75</v>
      </c>
      <c r="U532" s="17">
        <v>75</v>
      </c>
      <c r="V532" s="17">
        <v>75</v>
      </c>
      <c r="W532" s="17">
        <v>75</v>
      </c>
      <c r="X532" s="17">
        <v>75</v>
      </c>
      <c r="Y532" s="17">
        <v>75</v>
      </c>
      <c r="Z532" s="17">
        <v>75</v>
      </c>
      <c r="AA532" s="17">
        <v>75</v>
      </c>
      <c r="AB532" s="17">
        <v>75</v>
      </c>
      <c r="AC532" s="17">
        <v>75</v>
      </c>
      <c r="AD532" s="17">
        <v>75</v>
      </c>
      <c r="AE532" s="17">
        <v>75</v>
      </c>
    </row>
    <row r="533" spans="1:31" ht="43.2" x14ac:dyDescent="0.3">
      <c r="A533" t="str">
        <f t="shared" ref="A533:A596" si="30">D533&amp;"_"&amp;I533</f>
        <v>BAAD_Firm Capacity</v>
      </c>
      <c r="B533" t="str">
        <f t="shared" ref="B533:B596" si="31">D533&amp;"_"&amp;H533&amp;"_"&amp;I533</f>
        <v>BAAD_Build Solar_Firm Capacity</v>
      </c>
      <c r="C533" t="str">
        <f t="shared" ref="C533:C596" si="32">D533&amp;"_"&amp;G533&amp;"_"&amp;I533</f>
        <v>BAAD_Build Solar 2029 T2_Firm Capacity</v>
      </c>
      <c r="D533" t="s">
        <v>325</v>
      </c>
      <c r="E533" s="15" t="s">
        <v>92</v>
      </c>
      <c r="F533" s="15" t="s">
        <v>146</v>
      </c>
      <c r="G533" s="15" t="s">
        <v>205</v>
      </c>
      <c r="H533" s="15" t="s">
        <v>84</v>
      </c>
      <c r="I533" s="15" t="s">
        <v>148</v>
      </c>
      <c r="J533" s="16">
        <v>1</v>
      </c>
      <c r="K533" s="15" t="s">
        <v>96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</row>
    <row r="534" spans="1:31" ht="43.2" x14ac:dyDescent="0.3">
      <c r="A534" t="str">
        <f t="shared" si="30"/>
        <v>BAAD_Firm Capacity</v>
      </c>
      <c r="B534" t="str">
        <f t="shared" si="31"/>
        <v>BAAD_Build Solar_Firm Capacity</v>
      </c>
      <c r="C534" t="str">
        <f t="shared" si="32"/>
        <v>BAAD_Build Solar 2030_Firm Capacity</v>
      </c>
      <c r="D534" t="s">
        <v>325</v>
      </c>
      <c r="E534" s="15" t="s">
        <v>92</v>
      </c>
      <c r="F534" s="15" t="s">
        <v>146</v>
      </c>
      <c r="G534" s="15" t="s">
        <v>206</v>
      </c>
      <c r="H534" s="15" t="s">
        <v>84</v>
      </c>
      <c r="I534" s="15" t="s">
        <v>148</v>
      </c>
      <c r="J534" s="16">
        <v>1</v>
      </c>
      <c r="K534" s="15" t="s">
        <v>96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</row>
    <row r="535" spans="1:31" ht="43.2" x14ac:dyDescent="0.3">
      <c r="A535" t="str">
        <f t="shared" si="30"/>
        <v>BAAD_Firm Capacity</v>
      </c>
      <c r="B535" t="str">
        <f t="shared" si="31"/>
        <v>BAAD_Build Solar_Firm Capacity</v>
      </c>
      <c r="C535" t="str">
        <f t="shared" si="32"/>
        <v>BAAD_Build Solar 2030 T2_Firm Capacity</v>
      </c>
      <c r="D535" t="s">
        <v>325</v>
      </c>
      <c r="E535" s="15" t="s">
        <v>92</v>
      </c>
      <c r="F535" s="15" t="s">
        <v>146</v>
      </c>
      <c r="G535" s="15" t="s">
        <v>207</v>
      </c>
      <c r="H535" s="15" t="s">
        <v>84</v>
      </c>
      <c r="I535" s="15" t="s">
        <v>148</v>
      </c>
      <c r="J535" s="16">
        <v>1</v>
      </c>
      <c r="K535" s="15" t="s">
        <v>96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</row>
    <row r="536" spans="1:31" ht="43.2" x14ac:dyDescent="0.3">
      <c r="A536" t="str">
        <f t="shared" si="30"/>
        <v>BAAD_Firm Capacity</v>
      </c>
      <c r="B536" t="str">
        <f t="shared" si="31"/>
        <v>BAAD_Build Solar_Firm Capacity</v>
      </c>
      <c r="C536" t="str">
        <f t="shared" si="32"/>
        <v>BAAD_Build Solar 2031_Firm Capacity</v>
      </c>
      <c r="D536" t="s">
        <v>325</v>
      </c>
      <c r="E536" s="15" t="s">
        <v>92</v>
      </c>
      <c r="F536" s="15" t="s">
        <v>146</v>
      </c>
      <c r="G536" s="15" t="s">
        <v>208</v>
      </c>
      <c r="H536" s="15" t="s">
        <v>84</v>
      </c>
      <c r="I536" s="15" t="s">
        <v>148</v>
      </c>
      <c r="J536" s="16">
        <v>1</v>
      </c>
      <c r="K536" s="15" t="s">
        <v>96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</row>
    <row r="537" spans="1:31" ht="43.2" x14ac:dyDescent="0.3">
      <c r="A537" t="str">
        <f t="shared" si="30"/>
        <v>BAAD_Firm Capacity</v>
      </c>
      <c r="B537" t="str">
        <f t="shared" si="31"/>
        <v>BAAD_Build Solar_Firm Capacity</v>
      </c>
      <c r="C537" t="str">
        <f t="shared" si="32"/>
        <v>BAAD_Build Solar 2031 T2_Firm Capacity</v>
      </c>
      <c r="D537" t="s">
        <v>325</v>
      </c>
      <c r="E537" s="15" t="s">
        <v>92</v>
      </c>
      <c r="F537" s="15" t="s">
        <v>146</v>
      </c>
      <c r="G537" s="15" t="s">
        <v>209</v>
      </c>
      <c r="H537" s="15" t="s">
        <v>84</v>
      </c>
      <c r="I537" s="15" t="s">
        <v>148</v>
      </c>
      <c r="J537" s="16">
        <v>1</v>
      </c>
      <c r="K537" s="15" t="s">
        <v>96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</row>
    <row r="538" spans="1:31" ht="43.2" x14ac:dyDescent="0.3">
      <c r="A538" t="str">
        <f t="shared" si="30"/>
        <v>BAAD_Firm Capacity</v>
      </c>
      <c r="B538" t="str">
        <f t="shared" si="31"/>
        <v>BAAD_Build Solar_Firm Capacity</v>
      </c>
      <c r="C538" t="str">
        <f t="shared" si="32"/>
        <v>BAAD_Build Solar 2032_Firm Capacity</v>
      </c>
      <c r="D538" t="s">
        <v>325</v>
      </c>
      <c r="E538" s="15" t="s">
        <v>92</v>
      </c>
      <c r="F538" s="15" t="s">
        <v>146</v>
      </c>
      <c r="G538" s="15" t="s">
        <v>210</v>
      </c>
      <c r="H538" s="15" t="s">
        <v>84</v>
      </c>
      <c r="I538" s="15" t="s">
        <v>148</v>
      </c>
      <c r="J538" s="16">
        <v>1</v>
      </c>
      <c r="K538" s="15" t="s">
        <v>96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</row>
    <row r="539" spans="1:31" ht="43.2" x14ac:dyDescent="0.3">
      <c r="A539" t="str">
        <f t="shared" si="30"/>
        <v>BAAD_Firm Capacity</v>
      </c>
      <c r="B539" t="str">
        <f t="shared" si="31"/>
        <v>BAAD_Build Solar_Firm Capacity</v>
      </c>
      <c r="C539" t="str">
        <f t="shared" si="32"/>
        <v>BAAD_Build Solar 2032 T2_Firm Capacity</v>
      </c>
      <c r="D539" t="s">
        <v>325</v>
      </c>
      <c r="E539" s="15" t="s">
        <v>92</v>
      </c>
      <c r="F539" s="15" t="s">
        <v>146</v>
      </c>
      <c r="G539" s="15" t="s">
        <v>211</v>
      </c>
      <c r="H539" s="15" t="s">
        <v>84</v>
      </c>
      <c r="I539" s="15" t="s">
        <v>148</v>
      </c>
      <c r="J539" s="16">
        <v>1</v>
      </c>
      <c r="K539" s="15" t="s">
        <v>96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</row>
    <row r="540" spans="1:31" ht="43.2" x14ac:dyDescent="0.3">
      <c r="A540" t="str">
        <f t="shared" si="30"/>
        <v>BAAD_Firm Capacity</v>
      </c>
      <c r="B540" t="str">
        <f t="shared" si="31"/>
        <v>BAAD_Build Solar_Firm Capacity</v>
      </c>
      <c r="C540" t="str">
        <f t="shared" si="32"/>
        <v>BAAD_Build Solar 2033_Firm Capacity</v>
      </c>
      <c r="D540" t="s">
        <v>325</v>
      </c>
      <c r="E540" s="15" t="s">
        <v>92</v>
      </c>
      <c r="F540" s="15" t="s">
        <v>146</v>
      </c>
      <c r="G540" s="15" t="s">
        <v>212</v>
      </c>
      <c r="H540" s="15" t="s">
        <v>84</v>
      </c>
      <c r="I540" s="15" t="s">
        <v>148</v>
      </c>
      <c r="J540" s="16">
        <v>1</v>
      </c>
      <c r="K540" s="15" t="s">
        <v>96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</row>
    <row r="541" spans="1:31" ht="43.2" x14ac:dyDescent="0.3">
      <c r="A541" t="str">
        <f t="shared" si="30"/>
        <v>BAAD_Firm Capacity</v>
      </c>
      <c r="B541" t="str">
        <f t="shared" si="31"/>
        <v>BAAD_Build Solar_Firm Capacity</v>
      </c>
      <c r="C541" t="str">
        <f t="shared" si="32"/>
        <v>BAAD_Build Solar 2033 T2_Firm Capacity</v>
      </c>
      <c r="D541" t="s">
        <v>325</v>
      </c>
      <c r="E541" s="15" t="s">
        <v>92</v>
      </c>
      <c r="F541" s="15" t="s">
        <v>146</v>
      </c>
      <c r="G541" s="15" t="s">
        <v>213</v>
      </c>
      <c r="H541" s="15" t="s">
        <v>84</v>
      </c>
      <c r="I541" s="15" t="s">
        <v>148</v>
      </c>
      <c r="J541" s="16">
        <v>1</v>
      </c>
      <c r="K541" s="15" t="s">
        <v>96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</row>
    <row r="542" spans="1:31" ht="43.2" x14ac:dyDescent="0.3">
      <c r="A542" t="str">
        <f t="shared" si="30"/>
        <v>BAAD_Firm Capacity</v>
      </c>
      <c r="B542" t="str">
        <f t="shared" si="31"/>
        <v>BAAD_Build Solar_Firm Capacity</v>
      </c>
      <c r="C542" t="str">
        <f t="shared" si="32"/>
        <v>BAAD_Build Solar 2034_Firm Capacity</v>
      </c>
      <c r="D542" t="s">
        <v>325</v>
      </c>
      <c r="E542" s="15" t="s">
        <v>92</v>
      </c>
      <c r="F542" s="15" t="s">
        <v>146</v>
      </c>
      <c r="G542" s="15" t="s">
        <v>214</v>
      </c>
      <c r="H542" s="15" t="s">
        <v>84</v>
      </c>
      <c r="I542" s="15" t="s">
        <v>148</v>
      </c>
      <c r="J542" s="16">
        <v>1</v>
      </c>
      <c r="K542" s="15" t="s">
        <v>96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</row>
    <row r="543" spans="1:31" ht="43.2" x14ac:dyDescent="0.3">
      <c r="A543" t="str">
        <f t="shared" si="30"/>
        <v>BAAD_Firm Capacity</v>
      </c>
      <c r="B543" t="str">
        <f t="shared" si="31"/>
        <v>BAAD_Build Solar_Firm Capacity</v>
      </c>
      <c r="C543" t="str">
        <f t="shared" si="32"/>
        <v>BAAD_Build Solar 2034 T2_Firm Capacity</v>
      </c>
      <c r="D543" t="s">
        <v>325</v>
      </c>
      <c r="E543" s="15" t="s">
        <v>92</v>
      </c>
      <c r="F543" s="15" t="s">
        <v>146</v>
      </c>
      <c r="G543" s="15" t="s">
        <v>215</v>
      </c>
      <c r="H543" s="15" t="s">
        <v>84</v>
      </c>
      <c r="I543" s="15" t="s">
        <v>148</v>
      </c>
      <c r="J543" s="16">
        <v>1</v>
      </c>
      <c r="K543" s="15" t="s">
        <v>96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</row>
    <row r="544" spans="1:31" ht="43.2" x14ac:dyDescent="0.3">
      <c r="A544" t="str">
        <f t="shared" si="30"/>
        <v>BAAD_Firm Capacity</v>
      </c>
      <c r="B544" t="str">
        <f t="shared" si="31"/>
        <v>BAAD_Build Solar_Firm Capacity</v>
      </c>
      <c r="C544" t="str">
        <f t="shared" si="32"/>
        <v>BAAD_Build Solar 2035_Firm Capacity</v>
      </c>
      <c r="D544" t="s">
        <v>325</v>
      </c>
      <c r="E544" s="15" t="s">
        <v>92</v>
      </c>
      <c r="F544" s="15" t="s">
        <v>146</v>
      </c>
      <c r="G544" s="15" t="s">
        <v>216</v>
      </c>
      <c r="H544" s="15" t="s">
        <v>84</v>
      </c>
      <c r="I544" s="15" t="s">
        <v>148</v>
      </c>
      <c r="J544" s="16">
        <v>1</v>
      </c>
      <c r="K544" s="15" t="s">
        <v>96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75</v>
      </c>
      <c r="Y544" s="17">
        <v>75</v>
      </c>
      <c r="Z544" s="17">
        <v>75</v>
      </c>
      <c r="AA544" s="17">
        <v>75</v>
      </c>
      <c r="AB544" s="17">
        <v>75</v>
      </c>
      <c r="AC544" s="17">
        <v>75</v>
      </c>
      <c r="AD544" s="17">
        <v>75</v>
      </c>
      <c r="AE544" s="17">
        <v>75</v>
      </c>
    </row>
    <row r="545" spans="1:31" ht="43.2" x14ac:dyDescent="0.3">
      <c r="A545" t="str">
        <f t="shared" si="30"/>
        <v>BAAD_Firm Capacity</v>
      </c>
      <c r="B545" t="str">
        <f t="shared" si="31"/>
        <v>BAAD_Build Solar_Firm Capacity</v>
      </c>
      <c r="C545" t="str">
        <f t="shared" si="32"/>
        <v>BAAD_Build Solar 2035 T2_Firm Capacity</v>
      </c>
      <c r="D545" t="s">
        <v>325</v>
      </c>
      <c r="E545" s="15" t="s">
        <v>92</v>
      </c>
      <c r="F545" s="15" t="s">
        <v>146</v>
      </c>
      <c r="G545" s="15" t="s">
        <v>217</v>
      </c>
      <c r="H545" s="15" t="s">
        <v>84</v>
      </c>
      <c r="I545" s="15" t="s">
        <v>148</v>
      </c>
      <c r="J545" s="16">
        <v>1</v>
      </c>
      <c r="K545" s="15" t="s">
        <v>96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</row>
    <row r="546" spans="1:31" ht="43.2" x14ac:dyDescent="0.3">
      <c r="A546" t="str">
        <f t="shared" si="30"/>
        <v>BAAD_Firm Capacity</v>
      </c>
      <c r="B546" t="str">
        <f t="shared" si="31"/>
        <v>BAAD_Build Solar_Firm Capacity</v>
      </c>
      <c r="C546" t="str">
        <f t="shared" si="32"/>
        <v>BAAD_Build Solar 2036_Firm Capacity</v>
      </c>
      <c r="D546" t="s">
        <v>325</v>
      </c>
      <c r="E546" s="15" t="s">
        <v>92</v>
      </c>
      <c r="F546" s="15" t="s">
        <v>146</v>
      </c>
      <c r="G546" s="15" t="s">
        <v>218</v>
      </c>
      <c r="H546" s="15" t="s">
        <v>84</v>
      </c>
      <c r="I546" s="15" t="s">
        <v>148</v>
      </c>
      <c r="J546" s="16">
        <v>1</v>
      </c>
      <c r="K546" s="15" t="s">
        <v>96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</row>
    <row r="547" spans="1:31" ht="43.2" x14ac:dyDescent="0.3">
      <c r="A547" t="str">
        <f t="shared" si="30"/>
        <v>BAAD_Firm Capacity</v>
      </c>
      <c r="B547" t="str">
        <f t="shared" si="31"/>
        <v>BAAD_Build Solar_Firm Capacity</v>
      </c>
      <c r="C547" t="str">
        <f t="shared" si="32"/>
        <v>BAAD_Build Solar 2036 T2_Firm Capacity</v>
      </c>
      <c r="D547" t="s">
        <v>325</v>
      </c>
      <c r="E547" s="15" t="s">
        <v>92</v>
      </c>
      <c r="F547" s="15" t="s">
        <v>146</v>
      </c>
      <c r="G547" s="15" t="s">
        <v>219</v>
      </c>
      <c r="H547" s="15" t="s">
        <v>84</v>
      </c>
      <c r="I547" s="15" t="s">
        <v>148</v>
      </c>
      <c r="J547" s="16">
        <v>1</v>
      </c>
      <c r="K547" s="15" t="s">
        <v>96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</row>
    <row r="548" spans="1:31" ht="43.2" x14ac:dyDescent="0.3">
      <c r="A548" t="str">
        <f t="shared" si="30"/>
        <v>BAAD_Firm Capacity</v>
      </c>
      <c r="B548" t="str">
        <f t="shared" si="31"/>
        <v>BAAD_Build Solar_Firm Capacity</v>
      </c>
      <c r="C548" t="str">
        <f t="shared" si="32"/>
        <v>BAAD_Build Solar 2037_Firm Capacity</v>
      </c>
      <c r="D548" t="s">
        <v>325</v>
      </c>
      <c r="E548" s="15" t="s">
        <v>92</v>
      </c>
      <c r="F548" s="15" t="s">
        <v>146</v>
      </c>
      <c r="G548" s="15" t="s">
        <v>220</v>
      </c>
      <c r="H548" s="15" t="s">
        <v>84</v>
      </c>
      <c r="I548" s="15" t="s">
        <v>148</v>
      </c>
      <c r="J548" s="16">
        <v>1</v>
      </c>
      <c r="K548" s="15" t="s">
        <v>96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</row>
    <row r="549" spans="1:31" ht="43.2" x14ac:dyDescent="0.3">
      <c r="A549" t="str">
        <f t="shared" si="30"/>
        <v>BAAD_Firm Capacity</v>
      </c>
      <c r="B549" t="str">
        <f t="shared" si="31"/>
        <v>BAAD_Build Solar_Firm Capacity</v>
      </c>
      <c r="C549" t="str">
        <f t="shared" si="32"/>
        <v>BAAD_Build Solar 2037 T2_Firm Capacity</v>
      </c>
      <c r="D549" t="s">
        <v>325</v>
      </c>
      <c r="E549" s="15" t="s">
        <v>92</v>
      </c>
      <c r="F549" s="15" t="s">
        <v>146</v>
      </c>
      <c r="G549" s="15" t="s">
        <v>221</v>
      </c>
      <c r="H549" s="15" t="s">
        <v>84</v>
      </c>
      <c r="I549" s="15" t="s">
        <v>148</v>
      </c>
      <c r="J549" s="16">
        <v>1</v>
      </c>
      <c r="K549" s="15" t="s">
        <v>96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</row>
    <row r="550" spans="1:31" ht="43.2" x14ac:dyDescent="0.3">
      <c r="A550" t="str">
        <f t="shared" si="30"/>
        <v>BAAD_Firm Capacity</v>
      </c>
      <c r="B550" t="str">
        <f t="shared" si="31"/>
        <v>BAAD_Build Solar_Firm Capacity</v>
      </c>
      <c r="C550" t="str">
        <f t="shared" si="32"/>
        <v>BAAD_Build Solar 2038_Firm Capacity</v>
      </c>
      <c r="D550" t="s">
        <v>325</v>
      </c>
      <c r="E550" s="15" t="s">
        <v>92</v>
      </c>
      <c r="F550" s="15" t="s">
        <v>146</v>
      </c>
      <c r="G550" s="15" t="s">
        <v>222</v>
      </c>
      <c r="H550" s="15" t="s">
        <v>84</v>
      </c>
      <c r="I550" s="15" t="s">
        <v>148</v>
      </c>
      <c r="J550" s="16">
        <v>1</v>
      </c>
      <c r="K550" s="15" t="s">
        <v>96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</row>
    <row r="551" spans="1:31" ht="43.2" x14ac:dyDescent="0.3">
      <c r="A551" t="str">
        <f t="shared" si="30"/>
        <v>BAAD_Firm Capacity</v>
      </c>
      <c r="B551" t="str">
        <f t="shared" si="31"/>
        <v>BAAD_Build Solar_Firm Capacity</v>
      </c>
      <c r="C551" t="str">
        <f t="shared" si="32"/>
        <v>BAAD_Build Solar 2038 T2_Firm Capacity</v>
      </c>
      <c r="D551" t="s">
        <v>325</v>
      </c>
      <c r="E551" s="15" t="s">
        <v>92</v>
      </c>
      <c r="F551" s="15" t="s">
        <v>146</v>
      </c>
      <c r="G551" s="15" t="s">
        <v>223</v>
      </c>
      <c r="H551" s="15" t="s">
        <v>84</v>
      </c>
      <c r="I551" s="15" t="s">
        <v>148</v>
      </c>
      <c r="J551" s="16">
        <v>1</v>
      </c>
      <c r="K551" s="15" t="s">
        <v>96</v>
      </c>
      <c r="L551" s="17">
        <v>0</v>
      </c>
      <c r="M551" s="17">
        <v>0</v>
      </c>
      <c r="N551" s="17">
        <v>0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</row>
    <row r="552" spans="1:31" ht="43.2" x14ac:dyDescent="0.3">
      <c r="A552" t="str">
        <f t="shared" si="30"/>
        <v>BAAD_Firm Capacity</v>
      </c>
      <c r="B552" t="str">
        <f t="shared" si="31"/>
        <v>BAAD_Build Solar_Firm Capacity</v>
      </c>
      <c r="C552" t="str">
        <f t="shared" si="32"/>
        <v>BAAD_Build Solar 2039_Firm Capacity</v>
      </c>
      <c r="D552" t="s">
        <v>325</v>
      </c>
      <c r="E552" s="15" t="s">
        <v>92</v>
      </c>
      <c r="F552" s="15" t="s">
        <v>146</v>
      </c>
      <c r="G552" s="15" t="s">
        <v>224</v>
      </c>
      <c r="H552" s="15" t="s">
        <v>84</v>
      </c>
      <c r="I552" s="15" t="s">
        <v>148</v>
      </c>
      <c r="J552" s="16">
        <v>1</v>
      </c>
      <c r="K552" s="15" t="s">
        <v>96</v>
      </c>
      <c r="L552" s="17">
        <v>0</v>
      </c>
      <c r="M552" s="17">
        <v>0</v>
      </c>
      <c r="N552" s="17">
        <v>0</v>
      </c>
      <c r="O552" s="17">
        <v>0</v>
      </c>
      <c r="P552" s="17">
        <v>0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0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</row>
    <row r="553" spans="1:31" ht="43.2" x14ac:dyDescent="0.3">
      <c r="A553" t="str">
        <f t="shared" si="30"/>
        <v>BAAD_Firm Capacity</v>
      </c>
      <c r="B553" t="str">
        <f t="shared" si="31"/>
        <v>BAAD_Build Solar_Firm Capacity</v>
      </c>
      <c r="C553" t="str">
        <f t="shared" si="32"/>
        <v>BAAD_Build Solar 2039 T2_Firm Capacity</v>
      </c>
      <c r="D553" t="s">
        <v>325</v>
      </c>
      <c r="E553" s="15" t="s">
        <v>92</v>
      </c>
      <c r="F553" s="15" t="s">
        <v>146</v>
      </c>
      <c r="G553" s="15" t="s">
        <v>225</v>
      </c>
      <c r="H553" s="15" t="s">
        <v>84</v>
      </c>
      <c r="I553" s="15" t="s">
        <v>148</v>
      </c>
      <c r="J553" s="16">
        <v>1</v>
      </c>
      <c r="K553" s="15" t="s">
        <v>96</v>
      </c>
      <c r="L553" s="17">
        <v>0</v>
      </c>
      <c r="M553" s="17">
        <v>0</v>
      </c>
      <c r="N553" s="17">
        <v>0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0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</row>
    <row r="554" spans="1:31" ht="43.2" x14ac:dyDescent="0.3">
      <c r="A554" t="str">
        <f t="shared" si="30"/>
        <v>BAAD_Firm Capacity</v>
      </c>
      <c r="B554" t="str">
        <f t="shared" si="31"/>
        <v>BAAD_Build Solar_Firm Capacity</v>
      </c>
      <c r="C554" t="str">
        <f t="shared" si="32"/>
        <v>BAAD_Build Solar 2040_Firm Capacity</v>
      </c>
      <c r="D554" t="s">
        <v>325</v>
      </c>
      <c r="E554" s="15" t="s">
        <v>92</v>
      </c>
      <c r="F554" s="15" t="s">
        <v>146</v>
      </c>
      <c r="G554" s="15" t="s">
        <v>226</v>
      </c>
      <c r="H554" s="15" t="s">
        <v>84</v>
      </c>
      <c r="I554" s="15" t="s">
        <v>148</v>
      </c>
      <c r="J554" s="16">
        <v>1</v>
      </c>
      <c r="K554" s="15" t="s">
        <v>96</v>
      </c>
      <c r="L554" s="17">
        <v>0</v>
      </c>
      <c r="M554" s="17">
        <v>0</v>
      </c>
      <c r="N554" s="17">
        <v>0</v>
      </c>
      <c r="O554" s="17">
        <v>0</v>
      </c>
      <c r="P554" s="17">
        <v>0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</v>
      </c>
      <c r="X554" s="17">
        <v>0</v>
      </c>
      <c r="Y554" s="17">
        <v>0</v>
      </c>
      <c r="Z554" s="17">
        <v>0</v>
      </c>
      <c r="AA554" s="17">
        <v>0</v>
      </c>
      <c r="AB554" s="17">
        <v>0</v>
      </c>
      <c r="AC554" s="17">
        <v>0</v>
      </c>
      <c r="AD554" s="17">
        <v>0</v>
      </c>
      <c r="AE554" s="17">
        <v>0</v>
      </c>
    </row>
    <row r="555" spans="1:31" ht="43.2" x14ac:dyDescent="0.3">
      <c r="A555" t="str">
        <f t="shared" si="30"/>
        <v>BAAD_Firm Capacity</v>
      </c>
      <c r="B555" t="str">
        <f t="shared" si="31"/>
        <v>BAAD_Build Solar_Firm Capacity</v>
      </c>
      <c r="C555" t="str">
        <f t="shared" si="32"/>
        <v>BAAD_Build Solar 2040 T2_Firm Capacity</v>
      </c>
      <c r="D555" t="s">
        <v>325</v>
      </c>
      <c r="E555" s="15" t="s">
        <v>92</v>
      </c>
      <c r="F555" s="15" t="s">
        <v>146</v>
      </c>
      <c r="G555" s="15" t="s">
        <v>227</v>
      </c>
      <c r="H555" s="15" t="s">
        <v>84</v>
      </c>
      <c r="I555" s="15" t="s">
        <v>148</v>
      </c>
      <c r="J555" s="16">
        <v>1</v>
      </c>
      <c r="K555" s="15" t="s">
        <v>96</v>
      </c>
      <c r="L555" s="17">
        <v>0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0</v>
      </c>
      <c r="X555" s="17">
        <v>0</v>
      </c>
      <c r="Y555" s="17">
        <v>0</v>
      </c>
      <c r="Z555" s="17">
        <v>0</v>
      </c>
      <c r="AA555" s="17">
        <v>0</v>
      </c>
      <c r="AB555" s="17">
        <v>0</v>
      </c>
      <c r="AC555" s="17">
        <v>0</v>
      </c>
      <c r="AD555" s="17">
        <v>0</v>
      </c>
      <c r="AE555" s="17">
        <v>0</v>
      </c>
    </row>
    <row r="556" spans="1:31" ht="43.2" x14ac:dyDescent="0.3">
      <c r="A556" t="str">
        <f t="shared" si="30"/>
        <v>BAAD_Firm Capacity</v>
      </c>
      <c r="B556" t="str">
        <f t="shared" si="31"/>
        <v>BAAD_Build Solar_Firm Capacity</v>
      </c>
      <c r="C556" t="str">
        <f t="shared" si="32"/>
        <v>BAAD_Build Solar 2041_Firm Capacity</v>
      </c>
      <c r="D556" t="s">
        <v>325</v>
      </c>
      <c r="E556" s="15" t="s">
        <v>92</v>
      </c>
      <c r="F556" s="15" t="s">
        <v>146</v>
      </c>
      <c r="G556" s="15" t="s">
        <v>228</v>
      </c>
      <c r="H556" s="15" t="s">
        <v>84</v>
      </c>
      <c r="I556" s="15" t="s">
        <v>148</v>
      </c>
      <c r="J556" s="16">
        <v>1</v>
      </c>
      <c r="K556" s="15" t="s">
        <v>96</v>
      </c>
      <c r="L556" s="17">
        <v>0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</row>
    <row r="557" spans="1:31" ht="43.2" x14ac:dyDescent="0.3">
      <c r="A557" t="str">
        <f t="shared" si="30"/>
        <v>BAAD_Firm Capacity</v>
      </c>
      <c r="B557" t="str">
        <f t="shared" si="31"/>
        <v>BAAD_Build Solar_Firm Capacity</v>
      </c>
      <c r="C557" t="str">
        <f t="shared" si="32"/>
        <v>BAAD_Build Solar 2041 T2_Firm Capacity</v>
      </c>
      <c r="D557" t="s">
        <v>325</v>
      </c>
      <c r="E557" s="15" t="s">
        <v>92</v>
      </c>
      <c r="F557" s="15" t="s">
        <v>146</v>
      </c>
      <c r="G557" s="15" t="s">
        <v>229</v>
      </c>
      <c r="H557" s="15" t="s">
        <v>84</v>
      </c>
      <c r="I557" s="15" t="s">
        <v>148</v>
      </c>
      <c r="J557" s="16">
        <v>1</v>
      </c>
      <c r="K557" s="15" t="s">
        <v>96</v>
      </c>
      <c r="L557" s="17">
        <v>0</v>
      </c>
      <c r="M557" s="17">
        <v>0</v>
      </c>
      <c r="N557" s="17">
        <v>0</v>
      </c>
      <c r="O557" s="17">
        <v>0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0</v>
      </c>
      <c r="X557" s="17">
        <v>0</v>
      </c>
      <c r="Y557" s="17">
        <v>0</v>
      </c>
      <c r="Z557" s="17">
        <v>0</v>
      </c>
      <c r="AA557" s="17">
        <v>0</v>
      </c>
      <c r="AB557" s="17">
        <v>0</v>
      </c>
      <c r="AC557" s="17">
        <v>0</v>
      </c>
      <c r="AD557" s="17">
        <v>0</v>
      </c>
      <c r="AE557" s="17">
        <v>0</v>
      </c>
    </row>
    <row r="558" spans="1:31" ht="43.2" x14ac:dyDescent="0.3">
      <c r="A558" t="str">
        <f t="shared" si="30"/>
        <v>BAAD_Firm Capacity</v>
      </c>
      <c r="B558" t="str">
        <f t="shared" si="31"/>
        <v>BAAD_Build Solar_Firm Capacity</v>
      </c>
      <c r="C558" t="str">
        <f t="shared" si="32"/>
        <v>BAAD_Build Solar 2042_Firm Capacity</v>
      </c>
      <c r="D558" t="s">
        <v>325</v>
      </c>
      <c r="E558" s="15" t="s">
        <v>92</v>
      </c>
      <c r="F558" s="15" t="s">
        <v>146</v>
      </c>
      <c r="G558" s="15" t="s">
        <v>230</v>
      </c>
      <c r="H558" s="15" t="s">
        <v>84</v>
      </c>
      <c r="I558" s="15" t="s">
        <v>148</v>
      </c>
      <c r="J558" s="16">
        <v>1</v>
      </c>
      <c r="K558" s="15" t="s">
        <v>96</v>
      </c>
      <c r="L558" s="17">
        <v>0</v>
      </c>
      <c r="M558" s="17">
        <v>0</v>
      </c>
      <c r="N558" s="17">
        <v>0</v>
      </c>
      <c r="O558" s="17">
        <v>0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0</v>
      </c>
      <c r="X558" s="17">
        <v>0</v>
      </c>
      <c r="Y558" s="17">
        <v>0</v>
      </c>
      <c r="Z558" s="17">
        <v>0</v>
      </c>
      <c r="AA558" s="17">
        <v>0</v>
      </c>
      <c r="AB558" s="17">
        <v>0</v>
      </c>
      <c r="AC558" s="17">
        <v>0</v>
      </c>
      <c r="AD558" s="17">
        <v>0</v>
      </c>
      <c r="AE558" s="17">
        <v>0</v>
      </c>
    </row>
    <row r="559" spans="1:31" ht="43.2" x14ac:dyDescent="0.3">
      <c r="A559" t="str">
        <f t="shared" si="30"/>
        <v>BAAD_Firm Capacity</v>
      </c>
      <c r="B559" t="str">
        <f t="shared" si="31"/>
        <v>BAAD_Build Solar_Firm Capacity</v>
      </c>
      <c r="C559" t="str">
        <f t="shared" si="32"/>
        <v>BAAD_Build Solar 2042 T2_Firm Capacity</v>
      </c>
      <c r="D559" t="s">
        <v>325</v>
      </c>
      <c r="E559" s="15" t="s">
        <v>92</v>
      </c>
      <c r="F559" s="15" t="s">
        <v>146</v>
      </c>
      <c r="G559" s="15" t="s">
        <v>231</v>
      </c>
      <c r="H559" s="15" t="s">
        <v>84</v>
      </c>
      <c r="I559" s="15" t="s">
        <v>148</v>
      </c>
      <c r="J559" s="16">
        <v>1</v>
      </c>
      <c r="K559" s="15" t="s">
        <v>96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</row>
    <row r="560" spans="1:31" ht="28.8" x14ac:dyDescent="0.3">
      <c r="A560" t="str">
        <f t="shared" si="30"/>
        <v>BAAD_Firm Capacity</v>
      </c>
      <c r="B560" t="str">
        <f t="shared" si="31"/>
        <v>BAAD_Build CT_Firm Capacity</v>
      </c>
      <c r="C560" t="str">
        <f t="shared" si="32"/>
        <v>BAAD_Build CT 2028_Firm Capacity</v>
      </c>
      <c r="D560" t="s">
        <v>325</v>
      </c>
      <c r="E560" s="15" t="s">
        <v>92</v>
      </c>
      <c r="F560" s="15" t="s">
        <v>146</v>
      </c>
      <c r="G560" s="15" t="s">
        <v>232</v>
      </c>
      <c r="H560" s="15" t="s">
        <v>68</v>
      </c>
      <c r="I560" s="15" t="s">
        <v>148</v>
      </c>
      <c r="J560" s="16">
        <v>1</v>
      </c>
      <c r="K560" s="15" t="s">
        <v>96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</row>
    <row r="561" spans="1:31" ht="28.8" x14ac:dyDescent="0.3">
      <c r="A561" t="str">
        <f t="shared" si="30"/>
        <v>BAAD_Firm Capacity</v>
      </c>
      <c r="B561" t="str">
        <f t="shared" si="31"/>
        <v>BAAD_Build CT_Firm Capacity</v>
      </c>
      <c r="C561" t="str">
        <f t="shared" si="32"/>
        <v>BAAD_Build CT 2029_Firm Capacity</v>
      </c>
      <c r="D561" t="s">
        <v>325</v>
      </c>
      <c r="E561" s="15" t="s">
        <v>92</v>
      </c>
      <c r="F561" s="15" t="s">
        <v>146</v>
      </c>
      <c r="G561" s="15" t="s">
        <v>233</v>
      </c>
      <c r="H561" s="15" t="s">
        <v>68</v>
      </c>
      <c r="I561" s="15" t="s">
        <v>148</v>
      </c>
      <c r="J561" s="16">
        <v>1</v>
      </c>
      <c r="K561" s="15" t="s">
        <v>96</v>
      </c>
      <c r="L561" s="17">
        <v>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</row>
    <row r="562" spans="1:31" ht="28.8" x14ac:dyDescent="0.3">
      <c r="A562" t="str">
        <f t="shared" si="30"/>
        <v>BAAD_Firm Capacity</v>
      </c>
      <c r="B562" t="str">
        <f t="shared" si="31"/>
        <v>BAAD_Build CT_Firm Capacity</v>
      </c>
      <c r="C562" t="str">
        <f t="shared" si="32"/>
        <v>BAAD_Build CT 2030_Firm Capacity</v>
      </c>
      <c r="D562" t="s">
        <v>325</v>
      </c>
      <c r="E562" s="15" t="s">
        <v>92</v>
      </c>
      <c r="F562" s="15" t="s">
        <v>146</v>
      </c>
      <c r="G562" s="15" t="s">
        <v>234</v>
      </c>
      <c r="H562" s="15" t="s">
        <v>68</v>
      </c>
      <c r="I562" s="15" t="s">
        <v>148</v>
      </c>
      <c r="J562" s="16">
        <v>1</v>
      </c>
      <c r="K562" s="15" t="s">
        <v>96</v>
      </c>
      <c r="L562" s="17">
        <v>0</v>
      </c>
      <c r="M562" s="17">
        <v>0</v>
      </c>
      <c r="N562" s="17">
        <v>0</v>
      </c>
      <c r="O562" s="17">
        <v>0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</row>
    <row r="563" spans="1:31" ht="28.8" x14ac:dyDescent="0.3">
      <c r="A563" t="str">
        <f t="shared" si="30"/>
        <v>BAAD_Firm Capacity</v>
      </c>
      <c r="B563" t="str">
        <f t="shared" si="31"/>
        <v>BAAD_Build CT_Firm Capacity</v>
      </c>
      <c r="C563" t="str">
        <f t="shared" si="32"/>
        <v>BAAD_Build CT 2031_Firm Capacity</v>
      </c>
      <c r="D563" t="s">
        <v>325</v>
      </c>
      <c r="E563" s="15" t="s">
        <v>92</v>
      </c>
      <c r="F563" s="15" t="s">
        <v>146</v>
      </c>
      <c r="G563" s="15" t="s">
        <v>235</v>
      </c>
      <c r="H563" s="15" t="s">
        <v>68</v>
      </c>
      <c r="I563" s="15" t="s">
        <v>148</v>
      </c>
      <c r="J563" s="16">
        <v>1</v>
      </c>
      <c r="K563" s="15" t="s">
        <v>96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</row>
    <row r="564" spans="1:31" ht="28.8" x14ac:dyDescent="0.3">
      <c r="A564" t="str">
        <f t="shared" si="30"/>
        <v>BAAD_Firm Capacity</v>
      </c>
      <c r="B564" t="str">
        <f t="shared" si="31"/>
        <v>BAAD_Build CT_Firm Capacity</v>
      </c>
      <c r="C564" t="str">
        <f t="shared" si="32"/>
        <v>BAAD_Build CT 2032_Firm Capacity</v>
      </c>
      <c r="D564" t="s">
        <v>325</v>
      </c>
      <c r="E564" s="15" t="s">
        <v>92</v>
      </c>
      <c r="F564" s="15" t="s">
        <v>146</v>
      </c>
      <c r="G564" s="15" t="s">
        <v>236</v>
      </c>
      <c r="H564" s="15" t="s">
        <v>68</v>
      </c>
      <c r="I564" s="15" t="s">
        <v>148</v>
      </c>
      <c r="J564" s="16">
        <v>1</v>
      </c>
      <c r="K564" s="15" t="s">
        <v>96</v>
      </c>
      <c r="L564" s="17">
        <v>0</v>
      </c>
      <c r="M564" s="17">
        <v>0</v>
      </c>
      <c r="N564" s="17">
        <v>0</v>
      </c>
      <c r="O564" s="17">
        <v>0</v>
      </c>
      <c r="P564" s="17">
        <v>0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0</v>
      </c>
      <c r="X564" s="17">
        <v>0</v>
      </c>
      <c r="Y564" s="17">
        <v>0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</row>
    <row r="565" spans="1:31" ht="28.8" x14ac:dyDescent="0.3">
      <c r="A565" t="str">
        <f t="shared" si="30"/>
        <v>BAAD_Firm Capacity</v>
      </c>
      <c r="B565" t="str">
        <f t="shared" si="31"/>
        <v>BAAD_Build CT_Firm Capacity</v>
      </c>
      <c r="C565" t="str">
        <f t="shared" si="32"/>
        <v>BAAD_Build CT 2033_Firm Capacity</v>
      </c>
      <c r="D565" t="s">
        <v>325</v>
      </c>
      <c r="E565" s="15" t="s">
        <v>92</v>
      </c>
      <c r="F565" s="15" t="s">
        <v>146</v>
      </c>
      <c r="G565" s="15" t="s">
        <v>237</v>
      </c>
      <c r="H565" s="15" t="s">
        <v>68</v>
      </c>
      <c r="I565" s="15" t="s">
        <v>148</v>
      </c>
      <c r="J565" s="16">
        <v>1</v>
      </c>
      <c r="K565" s="15" t="s">
        <v>96</v>
      </c>
      <c r="L565" s="17">
        <v>0</v>
      </c>
      <c r="M565" s="17">
        <v>0</v>
      </c>
      <c r="N565" s="17">
        <v>0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</row>
    <row r="566" spans="1:31" ht="28.8" x14ac:dyDescent="0.3">
      <c r="A566" t="str">
        <f t="shared" si="30"/>
        <v>BAAD_Firm Capacity</v>
      </c>
      <c r="B566" t="str">
        <f t="shared" si="31"/>
        <v>BAAD_Build CT_Firm Capacity</v>
      </c>
      <c r="C566" t="str">
        <f t="shared" si="32"/>
        <v>BAAD_Build CT 2034_Firm Capacity</v>
      </c>
      <c r="D566" t="s">
        <v>325</v>
      </c>
      <c r="E566" s="15" t="s">
        <v>92</v>
      </c>
      <c r="F566" s="15" t="s">
        <v>146</v>
      </c>
      <c r="G566" s="15" t="s">
        <v>238</v>
      </c>
      <c r="H566" s="15" t="s">
        <v>68</v>
      </c>
      <c r="I566" s="15" t="s">
        <v>148</v>
      </c>
      <c r="J566" s="16">
        <v>1</v>
      </c>
      <c r="K566" s="15" t="s">
        <v>96</v>
      </c>
      <c r="L566" s="17">
        <v>0</v>
      </c>
      <c r="M566" s="17">
        <v>0</v>
      </c>
      <c r="N566" s="17">
        <v>0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</row>
    <row r="567" spans="1:31" ht="28.8" x14ac:dyDescent="0.3">
      <c r="A567" t="str">
        <f t="shared" si="30"/>
        <v>BAAD_Firm Capacity</v>
      </c>
      <c r="B567" t="str">
        <f t="shared" si="31"/>
        <v>BAAD_Build CT_Firm Capacity</v>
      </c>
      <c r="C567" t="str">
        <f t="shared" si="32"/>
        <v>BAAD_Build CT 2035_Firm Capacity</v>
      </c>
      <c r="D567" t="s">
        <v>325</v>
      </c>
      <c r="E567" s="15" t="s">
        <v>92</v>
      </c>
      <c r="F567" s="15" t="s">
        <v>146</v>
      </c>
      <c r="G567" s="15" t="s">
        <v>239</v>
      </c>
      <c r="H567" s="15" t="s">
        <v>68</v>
      </c>
      <c r="I567" s="15" t="s">
        <v>148</v>
      </c>
      <c r="J567" s="16">
        <v>1</v>
      </c>
      <c r="K567" s="15" t="s">
        <v>96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</row>
    <row r="568" spans="1:31" ht="28.8" x14ac:dyDescent="0.3">
      <c r="A568" t="str">
        <f t="shared" si="30"/>
        <v>BAAD_Firm Capacity</v>
      </c>
      <c r="B568" t="str">
        <f t="shared" si="31"/>
        <v>BAAD_Build CT_Firm Capacity</v>
      </c>
      <c r="C568" t="str">
        <f t="shared" si="32"/>
        <v>BAAD_Build CT 2036_Firm Capacity</v>
      </c>
      <c r="D568" t="s">
        <v>325</v>
      </c>
      <c r="E568" s="15" t="s">
        <v>92</v>
      </c>
      <c r="F568" s="15" t="s">
        <v>146</v>
      </c>
      <c r="G568" s="15" t="s">
        <v>240</v>
      </c>
      <c r="H568" s="15" t="s">
        <v>68</v>
      </c>
      <c r="I568" s="15" t="s">
        <v>148</v>
      </c>
      <c r="J568" s="16">
        <v>1</v>
      </c>
      <c r="K568" s="15" t="s">
        <v>96</v>
      </c>
      <c r="L568" s="17">
        <v>0</v>
      </c>
      <c r="M568" s="17">
        <v>0</v>
      </c>
      <c r="N568" s="17">
        <v>0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</row>
    <row r="569" spans="1:31" ht="28.8" x14ac:dyDescent="0.3">
      <c r="A569" t="str">
        <f t="shared" si="30"/>
        <v>BAAD_Firm Capacity</v>
      </c>
      <c r="B569" t="str">
        <f t="shared" si="31"/>
        <v>BAAD_Build CT_Firm Capacity</v>
      </c>
      <c r="C569" t="str">
        <f t="shared" si="32"/>
        <v>BAAD_Build CT 2037_Firm Capacity</v>
      </c>
      <c r="D569" t="s">
        <v>325</v>
      </c>
      <c r="E569" s="15" t="s">
        <v>92</v>
      </c>
      <c r="F569" s="15" t="s">
        <v>146</v>
      </c>
      <c r="G569" s="15" t="s">
        <v>241</v>
      </c>
      <c r="H569" s="15" t="s">
        <v>68</v>
      </c>
      <c r="I569" s="15" t="s">
        <v>148</v>
      </c>
      <c r="J569" s="16">
        <v>1</v>
      </c>
      <c r="K569" s="15" t="s">
        <v>96</v>
      </c>
      <c r="L569" s="17">
        <v>0</v>
      </c>
      <c r="M569" s="17">
        <v>0</v>
      </c>
      <c r="N569" s="17">
        <v>0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</row>
    <row r="570" spans="1:31" ht="28.8" x14ac:dyDescent="0.3">
      <c r="A570" t="str">
        <f t="shared" si="30"/>
        <v>BAAD_Firm Capacity</v>
      </c>
      <c r="B570" t="str">
        <f t="shared" si="31"/>
        <v>BAAD_Build CT_Firm Capacity</v>
      </c>
      <c r="C570" t="str">
        <f t="shared" si="32"/>
        <v>BAAD_Build CT 2038_Firm Capacity</v>
      </c>
      <c r="D570" t="s">
        <v>325</v>
      </c>
      <c r="E570" s="15" t="s">
        <v>92</v>
      </c>
      <c r="F570" s="15" t="s">
        <v>146</v>
      </c>
      <c r="G570" s="15" t="s">
        <v>242</v>
      </c>
      <c r="H570" s="15" t="s">
        <v>68</v>
      </c>
      <c r="I570" s="15" t="s">
        <v>148</v>
      </c>
      <c r="J570" s="16">
        <v>1</v>
      </c>
      <c r="K570" s="15" t="s">
        <v>96</v>
      </c>
      <c r="L570" s="17">
        <v>0</v>
      </c>
      <c r="M570" s="17">
        <v>0</v>
      </c>
      <c r="N570" s="17">
        <v>0</v>
      </c>
      <c r="O570" s="17">
        <v>0</v>
      </c>
      <c r="P570" s="17">
        <v>0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</row>
    <row r="571" spans="1:31" ht="28.8" x14ac:dyDescent="0.3">
      <c r="A571" t="str">
        <f t="shared" si="30"/>
        <v>BAAD_Firm Capacity</v>
      </c>
      <c r="B571" t="str">
        <f t="shared" si="31"/>
        <v>BAAD_Build CT_Firm Capacity</v>
      </c>
      <c r="C571" t="str">
        <f t="shared" si="32"/>
        <v>BAAD_Build CT 2039_Firm Capacity</v>
      </c>
      <c r="D571" t="s">
        <v>325</v>
      </c>
      <c r="E571" s="15" t="s">
        <v>92</v>
      </c>
      <c r="F571" s="15" t="s">
        <v>146</v>
      </c>
      <c r="G571" s="15" t="s">
        <v>243</v>
      </c>
      <c r="H571" s="15" t="s">
        <v>68</v>
      </c>
      <c r="I571" s="15" t="s">
        <v>148</v>
      </c>
      <c r="J571" s="16">
        <v>1</v>
      </c>
      <c r="K571" s="15" t="s">
        <v>96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</row>
    <row r="572" spans="1:31" ht="28.8" x14ac:dyDescent="0.3">
      <c r="A572" t="str">
        <f t="shared" si="30"/>
        <v>BAAD_Firm Capacity</v>
      </c>
      <c r="B572" t="str">
        <f t="shared" si="31"/>
        <v>BAAD_Build CT_Firm Capacity</v>
      </c>
      <c r="C572" t="str">
        <f t="shared" si="32"/>
        <v>BAAD_Build CT 2040_Firm Capacity</v>
      </c>
      <c r="D572" t="s">
        <v>325</v>
      </c>
      <c r="E572" s="15" t="s">
        <v>92</v>
      </c>
      <c r="F572" s="15" t="s">
        <v>146</v>
      </c>
      <c r="G572" s="15" t="s">
        <v>244</v>
      </c>
      <c r="H572" s="15" t="s">
        <v>68</v>
      </c>
      <c r="I572" s="15" t="s">
        <v>148</v>
      </c>
      <c r="J572" s="16">
        <v>1</v>
      </c>
      <c r="K572" s="15" t="s">
        <v>96</v>
      </c>
      <c r="L572" s="17">
        <v>0</v>
      </c>
      <c r="M572" s="17">
        <v>0</v>
      </c>
      <c r="N572" s="17">
        <v>0</v>
      </c>
      <c r="O572" s="17">
        <v>0</v>
      </c>
      <c r="P572" s="17">
        <v>0</v>
      </c>
      <c r="Q572" s="17">
        <v>0</v>
      </c>
      <c r="R572" s="17">
        <v>0</v>
      </c>
      <c r="S572" s="17">
        <v>0</v>
      </c>
      <c r="T572" s="17">
        <v>0</v>
      </c>
      <c r="U572" s="17">
        <v>0</v>
      </c>
      <c r="V572" s="17">
        <v>0</v>
      </c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</row>
    <row r="573" spans="1:31" ht="28.8" x14ac:dyDescent="0.3">
      <c r="A573" t="str">
        <f t="shared" si="30"/>
        <v>BAAD_Firm Capacity</v>
      </c>
      <c r="B573" t="str">
        <f t="shared" si="31"/>
        <v>BAAD_Build CT_Firm Capacity</v>
      </c>
      <c r="C573" t="str">
        <f t="shared" si="32"/>
        <v>BAAD_Build CT 2041_Firm Capacity</v>
      </c>
      <c r="D573" t="s">
        <v>325</v>
      </c>
      <c r="E573" s="15" t="s">
        <v>92</v>
      </c>
      <c r="F573" s="15" t="s">
        <v>146</v>
      </c>
      <c r="G573" s="15" t="s">
        <v>245</v>
      </c>
      <c r="H573" s="15" t="s">
        <v>68</v>
      </c>
      <c r="I573" s="15" t="s">
        <v>148</v>
      </c>
      <c r="J573" s="16">
        <v>1</v>
      </c>
      <c r="K573" s="18" t="s">
        <v>96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</row>
    <row r="574" spans="1:31" ht="28.8" x14ac:dyDescent="0.3">
      <c r="A574" t="str">
        <f t="shared" si="30"/>
        <v>BAAD_Firm Capacity</v>
      </c>
      <c r="B574" t="str">
        <f t="shared" si="31"/>
        <v>BAAD_Build CT_Firm Capacity</v>
      </c>
      <c r="C574" t="str">
        <f t="shared" si="32"/>
        <v>BAAD_Build CT 2042_Firm Capacity</v>
      </c>
      <c r="D574" t="s">
        <v>325</v>
      </c>
      <c r="E574" s="15" t="s">
        <v>92</v>
      </c>
      <c r="F574" s="15" t="s">
        <v>146</v>
      </c>
      <c r="G574" s="15" t="s">
        <v>246</v>
      </c>
      <c r="H574" s="15" t="s">
        <v>68</v>
      </c>
      <c r="I574" s="15" t="s">
        <v>148</v>
      </c>
      <c r="J574" s="16">
        <v>1</v>
      </c>
      <c r="K574" s="18" t="s">
        <v>96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</row>
    <row r="575" spans="1:31" ht="43.2" x14ac:dyDescent="0.3">
      <c r="A575" t="str">
        <f t="shared" si="30"/>
        <v>BAAD_Firm Capacity</v>
      </c>
      <c r="B575" t="str">
        <f t="shared" si="31"/>
        <v>BAAD_Build Capacity_Firm Capacity</v>
      </c>
      <c r="C575" t="str">
        <f t="shared" si="32"/>
        <v>BAAD_Build Capacity Only_Firm Capacity</v>
      </c>
      <c r="D575" t="s">
        <v>325</v>
      </c>
      <c r="E575" s="15" t="s">
        <v>92</v>
      </c>
      <c r="F575" s="15" t="s">
        <v>146</v>
      </c>
      <c r="G575" s="15" t="s">
        <v>247</v>
      </c>
      <c r="H575" s="15" t="s">
        <v>89</v>
      </c>
      <c r="I575" s="15" t="s">
        <v>148</v>
      </c>
      <c r="J575" s="16">
        <v>1</v>
      </c>
      <c r="K575" s="18" t="s">
        <v>96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</row>
    <row r="576" spans="1:31" ht="43.2" x14ac:dyDescent="0.3">
      <c r="A576" t="str">
        <f t="shared" si="30"/>
        <v>BAAD_Firm Capacity</v>
      </c>
      <c r="B576" t="str">
        <f t="shared" si="31"/>
        <v>BAAD_Sell Capacity_Firm Capacity</v>
      </c>
      <c r="C576" t="str">
        <f t="shared" si="32"/>
        <v>BAAD_Sell Capacity Only_Firm Capacity</v>
      </c>
      <c r="D576" t="s">
        <v>325</v>
      </c>
      <c r="E576" s="15" t="s">
        <v>92</v>
      </c>
      <c r="F576" s="15" t="s">
        <v>146</v>
      </c>
      <c r="G576" s="15" t="s">
        <v>248</v>
      </c>
      <c r="H576" s="15" t="s">
        <v>90</v>
      </c>
      <c r="I576" s="15" t="s">
        <v>148</v>
      </c>
      <c r="J576" s="16">
        <v>1</v>
      </c>
      <c r="K576" s="18" t="s">
        <v>96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-15</v>
      </c>
      <c r="S576" s="17">
        <v>-30</v>
      </c>
      <c r="T576" s="17">
        <v>-45</v>
      </c>
      <c r="U576" s="17">
        <v>-60</v>
      </c>
      <c r="V576" s="17">
        <v>-75</v>
      </c>
      <c r="W576" s="17">
        <v>-90</v>
      </c>
      <c r="X576" s="17">
        <v>-100</v>
      </c>
      <c r="Y576" s="17">
        <v>-100</v>
      </c>
      <c r="Z576" s="17">
        <v>-100</v>
      </c>
      <c r="AA576" s="17">
        <v>-100</v>
      </c>
      <c r="AB576" s="17">
        <v>-100</v>
      </c>
      <c r="AC576" s="17">
        <v>-54</v>
      </c>
      <c r="AD576" s="17">
        <v>-33</v>
      </c>
      <c r="AE576" s="17">
        <v>-100</v>
      </c>
    </row>
    <row r="577" spans="1:31" ht="43.2" x14ac:dyDescent="0.3">
      <c r="A577" t="str">
        <f t="shared" si="30"/>
        <v>BAAD_Firm Capacity</v>
      </c>
      <c r="B577" t="str">
        <f t="shared" si="31"/>
        <v>BAAD_DSM Existing_Firm Capacity</v>
      </c>
      <c r="C577" t="str">
        <f t="shared" si="32"/>
        <v>BAAD_K DSM Existing DSRDR_Firm Capacity</v>
      </c>
      <c r="D577" t="s">
        <v>325</v>
      </c>
      <c r="E577" s="15" t="s">
        <v>92</v>
      </c>
      <c r="F577" s="15" t="s">
        <v>146</v>
      </c>
      <c r="G577" s="15" t="s">
        <v>249</v>
      </c>
      <c r="H577" s="15" t="s">
        <v>250</v>
      </c>
      <c r="I577" s="15" t="s">
        <v>148</v>
      </c>
      <c r="J577" s="16">
        <v>1</v>
      </c>
      <c r="K577" s="15" t="s">
        <v>96</v>
      </c>
      <c r="L577" s="17">
        <v>59.129808750000002</v>
      </c>
      <c r="M577" s="17">
        <v>38.729343499999999</v>
      </c>
      <c r="N577" s="17">
        <v>38.592137000000001</v>
      </c>
      <c r="O577" s="17">
        <v>35.187837999999999</v>
      </c>
      <c r="P577" s="17">
        <v>31.783539000000001</v>
      </c>
      <c r="Q577" s="17">
        <v>28.379239999999999</v>
      </c>
      <c r="R577" s="17">
        <v>24.974941000000001</v>
      </c>
      <c r="S577" s="17">
        <v>21.570641999999999</v>
      </c>
      <c r="T577" s="17">
        <v>18.166343000000001</v>
      </c>
      <c r="U577" s="17">
        <v>14.762043999999999</v>
      </c>
      <c r="V577" s="17">
        <v>3.2670925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</row>
    <row r="578" spans="1:31" ht="28.8" x14ac:dyDescent="0.3">
      <c r="A578" t="str">
        <f t="shared" si="30"/>
        <v>BAAD_Firm Capacity</v>
      </c>
      <c r="B578" t="str">
        <f t="shared" si="31"/>
        <v>BAAD_TOU Rate Impact_Firm Capacity</v>
      </c>
      <c r="C578" t="str">
        <f t="shared" si="32"/>
        <v>BAAD_Metro TOU_Firm Capacity</v>
      </c>
      <c r="D578" t="s">
        <v>325</v>
      </c>
      <c r="E578" s="15" t="s">
        <v>92</v>
      </c>
      <c r="F578" s="15" t="s">
        <v>146</v>
      </c>
      <c r="G578" s="15" t="s">
        <v>251</v>
      </c>
      <c r="H578" s="15" t="s">
        <v>252</v>
      </c>
      <c r="I578" s="15" t="s">
        <v>148</v>
      </c>
      <c r="J578" s="16">
        <v>1</v>
      </c>
      <c r="K578" s="15" t="s">
        <v>96</v>
      </c>
      <c r="L578" s="17">
        <v>0</v>
      </c>
      <c r="M578" s="17">
        <v>9.4599648399999996</v>
      </c>
      <c r="N578" s="17">
        <v>16.551802080000002</v>
      </c>
      <c r="O578" s="17">
        <v>24.762811670000001</v>
      </c>
      <c r="P578" s="17">
        <v>32.952282820000001</v>
      </c>
      <c r="Q578" s="17">
        <v>32.898660409999998</v>
      </c>
      <c r="R578" s="17">
        <v>32.812320479999997</v>
      </c>
      <c r="S578" s="17">
        <v>32.7212575</v>
      </c>
      <c r="T578" s="17">
        <v>32.678978190000002</v>
      </c>
      <c r="U578" s="17">
        <v>32.709868790000002</v>
      </c>
      <c r="V578" s="17">
        <v>32.619226329999996</v>
      </c>
      <c r="W578" s="17">
        <v>32.579755319999997</v>
      </c>
      <c r="X578" s="17">
        <v>32.582112160000001</v>
      </c>
      <c r="Y578" s="17">
        <v>32.648407050000003</v>
      </c>
      <c r="Z578" s="17">
        <v>32.6356222</v>
      </c>
      <c r="AA578" s="17">
        <v>32.655033709999998</v>
      </c>
      <c r="AB578" s="17">
        <v>32.684706200000001</v>
      </c>
      <c r="AC578" s="17">
        <v>32.730465760000001</v>
      </c>
      <c r="AD578" s="17">
        <v>32.611748839999997</v>
      </c>
      <c r="AE578" s="17">
        <v>32.694610679999997</v>
      </c>
    </row>
    <row r="579" spans="1:31" ht="43.2" x14ac:dyDescent="0.3">
      <c r="A579" t="str">
        <f t="shared" si="30"/>
        <v>BAAD_Firm Capacity</v>
      </c>
      <c r="B579" t="str">
        <f t="shared" si="31"/>
        <v>BAAD_Reserve Buffer_Firm Capacity</v>
      </c>
      <c r="C579" t="str">
        <f t="shared" si="32"/>
        <v>BAAD_Metro Extra Capacity_Firm Capacity</v>
      </c>
      <c r="D579" t="s">
        <v>325</v>
      </c>
      <c r="E579" s="15" t="s">
        <v>92</v>
      </c>
      <c r="F579" s="15" t="s">
        <v>146</v>
      </c>
      <c r="G579" s="15" t="s">
        <v>253</v>
      </c>
      <c r="H579" s="15" t="s">
        <v>254</v>
      </c>
      <c r="I579" s="15" t="s">
        <v>148</v>
      </c>
      <c r="J579" s="16">
        <v>1</v>
      </c>
      <c r="K579" s="15" t="s">
        <v>96</v>
      </c>
      <c r="L579" s="17">
        <v>0</v>
      </c>
      <c r="M579" s="17">
        <v>0</v>
      </c>
      <c r="N579" s="17">
        <v>0</v>
      </c>
      <c r="O579" s="17">
        <v>-60</v>
      </c>
      <c r="P579" s="17">
        <v>-100</v>
      </c>
      <c r="Q579" s="17">
        <v>-100</v>
      </c>
      <c r="R579" s="17">
        <v>-100</v>
      </c>
      <c r="S579" s="17">
        <v>-100</v>
      </c>
      <c r="T579" s="17">
        <v>-100</v>
      </c>
      <c r="U579" s="17">
        <v>-100</v>
      </c>
      <c r="V579" s="17">
        <v>-100</v>
      </c>
      <c r="W579" s="17">
        <v>-100</v>
      </c>
      <c r="X579" s="17">
        <v>-100</v>
      </c>
      <c r="Y579" s="17">
        <v>-100</v>
      </c>
      <c r="Z579" s="17">
        <v>-100</v>
      </c>
      <c r="AA579" s="17">
        <v>-100</v>
      </c>
      <c r="AB579" s="17">
        <v>-100</v>
      </c>
      <c r="AC579" s="17">
        <v>-100</v>
      </c>
      <c r="AD579" s="17">
        <v>-100</v>
      </c>
      <c r="AE579" s="17">
        <v>-100</v>
      </c>
    </row>
    <row r="580" spans="1:31" ht="43.2" x14ac:dyDescent="0.3">
      <c r="A580" t="str">
        <f t="shared" si="30"/>
        <v>BAAD_Firm Capacity</v>
      </c>
      <c r="B580" t="str">
        <f t="shared" si="31"/>
        <v>BAAD_Build Hy-Solar_Firm Capacity</v>
      </c>
      <c r="C580" t="str">
        <f t="shared" si="32"/>
        <v>BAAD_Build Hy-Solar 2027_Firm Capacity</v>
      </c>
      <c r="D580" t="s">
        <v>325</v>
      </c>
      <c r="E580" s="15" t="s">
        <v>92</v>
      </c>
      <c r="F580" s="15" t="s">
        <v>146</v>
      </c>
      <c r="G580" s="15" t="s">
        <v>255</v>
      </c>
      <c r="H580" s="15" t="s">
        <v>85</v>
      </c>
      <c r="I580" s="15" t="s">
        <v>148</v>
      </c>
      <c r="J580" s="16">
        <v>1</v>
      </c>
      <c r="K580" s="15" t="s">
        <v>96</v>
      </c>
      <c r="L580" s="17">
        <v>0</v>
      </c>
      <c r="M580" s="17">
        <v>0</v>
      </c>
      <c r="N580" s="17">
        <v>0</v>
      </c>
      <c r="O580" s="17">
        <v>0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0</v>
      </c>
      <c r="X580" s="17">
        <v>0</v>
      </c>
      <c r="Y580" s="17">
        <v>0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</row>
    <row r="581" spans="1:31" ht="43.2" x14ac:dyDescent="0.3">
      <c r="A581" t="str">
        <f t="shared" si="30"/>
        <v>BAAD_Firm Capacity</v>
      </c>
      <c r="B581" t="str">
        <f t="shared" si="31"/>
        <v>BAAD_Build Hy-Solar_Firm Capacity</v>
      </c>
      <c r="C581" t="str">
        <f t="shared" si="32"/>
        <v>BAAD_Build Hy-Solar 2028_Firm Capacity</v>
      </c>
      <c r="D581" t="s">
        <v>325</v>
      </c>
      <c r="E581" s="15" t="s">
        <v>92</v>
      </c>
      <c r="F581" s="15" t="s">
        <v>146</v>
      </c>
      <c r="G581" s="15" t="s">
        <v>256</v>
      </c>
      <c r="H581" s="15" t="s">
        <v>85</v>
      </c>
      <c r="I581" s="15" t="s">
        <v>148</v>
      </c>
      <c r="J581" s="16">
        <v>1</v>
      </c>
      <c r="K581" s="18" t="s">
        <v>96</v>
      </c>
      <c r="L581" s="17">
        <v>0</v>
      </c>
      <c r="M581" s="17">
        <v>0</v>
      </c>
      <c r="N581" s="17">
        <v>0</v>
      </c>
      <c r="O581" s="17">
        <v>0</v>
      </c>
      <c r="P581" s="17">
        <v>0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0</v>
      </c>
      <c r="X581" s="17">
        <v>0</v>
      </c>
      <c r="Y581" s="17">
        <v>0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</row>
    <row r="582" spans="1:31" ht="43.2" x14ac:dyDescent="0.3">
      <c r="A582" t="str">
        <f t="shared" si="30"/>
        <v>BAAD_Firm Capacity</v>
      </c>
      <c r="B582" t="str">
        <f t="shared" si="31"/>
        <v>BAAD_Build Hy-Solar_Firm Capacity</v>
      </c>
      <c r="C582" t="str">
        <f t="shared" si="32"/>
        <v>BAAD_Build Hy-Solar 2029_Firm Capacity</v>
      </c>
      <c r="D582" t="s">
        <v>325</v>
      </c>
      <c r="E582" s="15" t="s">
        <v>92</v>
      </c>
      <c r="F582" s="15" t="s">
        <v>146</v>
      </c>
      <c r="G582" s="15" t="s">
        <v>257</v>
      </c>
      <c r="H582" s="15" t="s">
        <v>85</v>
      </c>
      <c r="I582" s="15" t="s">
        <v>148</v>
      </c>
      <c r="J582" s="16">
        <v>1</v>
      </c>
      <c r="K582" s="18" t="s">
        <v>96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0</v>
      </c>
      <c r="X582" s="17">
        <v>0</v>
      </c>
      <c r="Y582" s="17">
        <v>0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</row>
    <row r="583" spans="1:31" ht="43.2" x14ac:dyDescent="0.3">
      <c r="A583" t="str">
        <f t="shared" si="30"/>
        <v>BAAD_Firm Capacity</v>
      </c>
      <c r="B583" t="str">
        <f t="shared" si="31"/>
        <v>BAAD_Build Hy-Solar_Firm Capacity</v>
      </c>
      <c r="C583" t="str">
        <f t="shared" si="32"/>
        <v>BAAD_Build Hy-Solar 2030_Firm Capacity</v>
      </c>
      <c r="D583" t="s">
        <v>325</v>
      </c>
      <c r="E583" s="15" t="s">
        <v>92</v>
      </c>
      <c r="F583" s="15" t="s">
        <v>146</v>
      </c>
      <c r="G583" s="15" t="s">
        <v>258</v>
      </c>
      <c r="H583" s="15" t="s">
        <v>85</v>
      </c>
      <c r="I583" s="15" t="s">
        <v>148</v>
      </c>
      <c r="J583" s="16">
        <v>1</v>
      </c>
      <c r="K583" s="15" t="s">
        <v>96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0</v>
      </c>
      <c r="X583" s="17">
        <v>0</v>
      </c>
      <c r="Y583" s="17">
        <v>0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</row>
    <row r="584" spans="1:31" ht="43.2" x14ac:dyDescent="0.3">
      <c r="A584" t="str">
        <f t="shared" si="30"/>
        <v>BAAD_Firm Capacity</v>
      </c>
      <c r="B584" t="str">
        <f t="shared" si="31"/>
        <v>BAAD_Build Hy-Solar_Firm Capacity</v>
      </c>
      <c r="C584" t="str">
        <f t="shared" si="32"/>
        <v>BAAD_Build Hy-Solar 2031_Firm Capacity</v>
      </c>
      <c r="D584" t="s">
        <v>325</v>
      </c>
      <c r="E584" s="15" t="s">
        <v>92</v>
      </c>
      <c r="F584" s="15" t="s">
        <v>146</v>
      </c>
      <c r="G584" s="15" t="s">
        <v>259</v>
      </c>
      <c r="H584" s="15" t="s">
        <v>85</v>
      </c>
      <c r="I584" s="15" t="s">
        <v>148</v>
      </c>
      <c r="J584" s="16">
        <v>1</v>
      </c>
      <c r="K584" s="18" t="s">
        <v>96</v>
      </c>
      <c r="L584" s="17">
        <v>0</v>
      </c>
      <c r="M584" s="17">
        <v>0</v>
      </c>
      <c r="N584" s="17">
        <v>0</v>
      </c>
      <c r="O584" s="17">
        <v>0</v>
      </c>
      <c r="P584" s="17">
        <v>0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0</v>
      </c>
      <c r="X584" s="17">
        <v>0</v>
      </c>
      <c r="Y584" s="17">
        <v>0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</row>
    <row r="585" spans="1:31" ht="43.2" x14ac:dyDescent="0.3">
      <c r="A585" t="str">
        <f t="shared" si="30"/>
        <v>BAAD_Firm Capacity</v>
      </c>
      <c r="B585" t="str">
        <f t="shared" si="31"/>
        <v>BAAD_Build Hy-Solar_Firm Capacity</v>
      </c>
      <c r="C585" t="str">
        <f t="shared" si="32"/>
        <v>BAAD_Build Hy-Solar 2032_Firm Capacity</v>
      </c>
      <c r="D585" t="s">
        <v>325</v>
      </c>
      <c r="E585" s="15" t="s">
        <v>92</v>
      </c>
      <c r="F585" s="15" t="s">
        <v>146</v>
      </c>
      <c r="G585" s="15" t="s">
        <v>260</v>
      </c>
      <c r="H585" s="15" t="s">
        <v>85</v>
      </c>
      <c r="I585" s="15" t="s">
        <v>148</v>
      </c>
      <c r="J585" s="16">
        <v>1</v>
      </c>
      <c r="K585" s="18" t="s">
        <v>96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0</v>
      </c>
      <c r="X585" s="17">
        <v>0</v>
      </c>
      <c r="Y585" s="17">
        <v>0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</row>
    <row r="586" spans="1:31" ht="43.2" x14ac:dyDescent="0.3">
      <c r="A586" t="str">
        <f t="shared" si="30"/>
        <v>BAAD_Firm Capacity</v>
      </c>
      <c r="B586" t="str">
        <f t="shared" si="31"/>
        <v>BAAD_Build Hy-Solar_Firm Capacity</v>
      </c>
      <c r="C586" t="str">
        <f t="shared" si="32"/>
        <v>BAAD_Build Hy-Solar 2033_Firm Capacity</v>
      </c>
      <c r="D586" t="s">
        <v>325</v>
      </c>
      <c r="E586" s="15" t="s">
        <v>92</v>
      </c>
      <c r="F586" s="15" t="s">
        <v>146</v>
      </c>
      <c r="G586" s="15" t="s">
        <v>261</v>
      </c>
      <c r="H586" s="15" t="s">
        <v>85</v>
      </c>
      <c r="I586" s="15" t="s">
        <v>148</v>
      </c>
      <c r="J586" s="16">
        <v>1</v>
      </c>
      <c r="K586" s="18" t="s">
        <v>96</v>
      </c>
      <c r="L586" s="17">
        <v>0</v>
      </c>
      <c r="M586" s="17">
        <v>0</v>
      </c>
      <c r="N586" s="17">
        <v>0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0</v>
      </c>
      <c r="X586" s="17">
        <v>0</v>
      </c>
      <c r="Y586" s="17">
        <v>0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</row>
    <row r="587" spans="1:31" ht="43.2" x14ac:dyDescent="0.3">
      <c r="A587" t="str">
        <f t="shared" si="30"/>
        <v>BAAD_Firm Capacity</v>
      </c>
      <c r="B587" t="str">
        <f t="shared" si="31"/>
        <v>BAAD_Build Hy-Solar_Firm Capacity</v>
      </c>
      <c r="C587" t="str">
        <f t="shared" si="32"/>
        <v>BAAD_Build Hy-Solar 2034_Firm Capacity</v>
      </c>
      <c r="D587" t="s">
        <v>325</v>
      </c>
      <c r="E587" s="15" t="s">
        <v>92</v>
      </c>
      <c r="F587" s="15" t="s">
        <v>146</v>
      </c>
      <c r="G587" s="15" t="s">
        <v>262</v>
      </c>
      <c r="H587" s="15" t="s">
        <v>85</v>
      </c>
      <c r="I587" s="15" t="s">
        <v>148</v>
      </c>
      <c r="J587" s="16">
        <v>1</v>
      </c>
      <c r="K587" s="18" t="s">
        <v>96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0</v>
      </c>
      <c r="X587" s="17">
        <v>0</v>
      </c>
      <c r="Y587" s="17">
        <v>0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</row>
    <row r="588" spans="1:31" ht="43.2" x14ac:dyDescent="0.3">
      <c r="A588" t="str">
        <f t="shared" si="30"/>
        <v>BAAD_Firm Capacity</v>
      </c>
      <c r="B588" t="str">
        <f t="shared" si="31"/>
        <v>BAAD_Build Hy-Solar_Firm Capacity</v>
      </c>
      <c r="C588" t="str">
        <f t="shared" si="32"/>
        <v>BAAD_Build Hy-Solar 2035_Firm Capacity</v>
      </c>
      <c r="D588" t="s">
        <v>325</v>
      </c>
      <c r="E588" s="15" t="s">
        <v>92</v>
      </c>
      <c r="F588" s="15" t="s">
        <v>146</v>
      </c>
      <c r="G588" s="15" t="s">
        <v>263</v>
      </c>
      <c r="H588" s="15" t="s">
        <v>85</v>
      </c>
      <c r="I588" s="15" t="s">
        <v>148</v>
      </c>
      <c r="J588" s="16">
        <v>1</v>
      </c>
      <c r="K588" s="18" t="s">
        <v>96</v>
      </c>
      <c r="L588" s="17">
        <v>0</v>
      </c>
      <c r="M588" s="17">
        <v>0</v>
      </c>
      <c r="N588" s="17">
        <v>0</v>
      </c>
      <c r="O588" s="17">
        <v>0</v>
      </c>
      <c r="P588" s="17">
        <v>0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</row>
    <row r="589" spans="1:31" ht="43.2" x14ac:dyDescent="0.3">
      <c r="A589" t="str">
        <f t="shared" si="30"/>
        <v>BAAD_Firm Capacity</v>
      </c>
      <c r="B589" t="str">
        <f t="shared" si="31"/>
        <v>BAAD_Build Hy-Solar_Firm Capacity</v>
      </c>
      <c r="C589" t="str">
        <f t="shared" si="32"/>
        <v>BAAD_Build Hy-Solar 2036_Firm Capacity</v>
      </c>
      <c r="D589" t="s">
        <v>325</v>
      </c>
      <c r="E589" s="15" t="s">
        <v>92</v>
      </c>
      <c r="F589" s="15" t="s">
        <v>146</v>
      </c>
      <c r="G589" s="15" t="s">
        <v>264</v>
      </c>
      <c r="H589" s="15" t="s">
        <v>85</v>
      </c>
      <c r="I589" s="15" t="s">
        <v>148</v>
      </c>
      <c r="J589" s="16">
        <v>1</v>
      </c>
      <c r="K589" s="15" t="s">
        <v>96</v>
      </c>
      <c r="L589" s="17">
        <v>0</v>
      </c>
      <c r="M589" s="17">
        <v>0</v>
      </c>
      <c r="N589" s="17">
        <v>0</v>
      </c>
      <c r="O589" s="17">
        <v>0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</row>
    <row r="590" spans="1:31" ht="43.2" x14ac:dyDescent="0.3">
      <c r="A590" t="str">
        <f t="shared" si="30"/>
        <v>BAAD_Firm Capacity</v>
      </c>
      <c r="B590" t="str">
        <f t="shared" si="31"/>
        <v>BAAD_Build Hy-Solar_Firm Capacity</v>
      </c>
      <c r="C590" t="str">
        <f t="shared" si="32"/>
        <v>BAAD_Build Hy-Solar 2037_Firm Capacity</v>
      </c>
      <c r="D590" t="s">
        <v>325</v>
      </c>
      <c r="E590" s="15" t="s">
        <v>92</v>
      </c>
      <c r="F590" s="15" t="s">
        <v>146</v>
      </c>
      <c r="G590" s="15" t="s">
        <v>265</v>
      </c>
      <c r="H590" s="15" t="s">
        <v>85</v>
      </c>
      <c r="I590" s="15" t="s">
        <v>148</v>
      </c>
      <c r="J590" s="16">
        <v>1</v>
      </c>
      <c r="K590" s="18" t="s">
        <v>96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7">
        <v>0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</row>
    <row r="591" spans="1:31" ht="43.2" x14ac:dyDescent="0.3">
      <c r="A591" t="str">
        <f t="shared" si="30"/>
        <v>BAAD_Firm Capacity</v>
      </c>
      <c r="B591" t="str">
        <f t="shared" si="31"/>
        <v>BAAD_Build Hy-Solar_Firm Capacity</v>
      </c>
      <c r="C591" t="str">
        <f t="shared" si="32"/>
        <v>BAAD_Build Hy-Solar 2038_Firm Capacity</v>
      </c>
      <c r="D591" t="s">
        <v>325</v>
      </c>
      <c r="E591" s="15" t="s">
        <v>92</v>
      </c>
      <c r="F591" s="15" t="s">
        <v>146</v>
      </c>
      <c r="G591" s="15" t="s">
        <v>266</v>
      </c>
      <c r="H591" s="15" t="s">
        <v>85</v>
      </c>
      <c r="I591" s="15" t="s">
        <v>148</v>
      </c>
      <c r="J591" s="16">
        <v>1</v>
      </c>
      <c r="K591" s="18" t="s">
        <v>96</v>
      </c>
      <c r="L591" s="17">
        <v>0</v>
      </c>
      <c r="M591" s="17">
        <v>0</v>
      </c>
      <c r="N591" s="17">
        <v>0</v>
      </c>
      <c r="O591" s="17">
        <v>0</v>
      </c>
      <c r="P591" s="17">
        <v>0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7">
        <v>0</v>
      </c>
      <c r="X591" s="17">
        <v>0</v>
      </c>
      <c r="Y591" s="17">
        <v>0</v>
      </c>
      <c r="Z591" s="17">
        <v>0</v>
      </c>
      <c r="AA591" s="17">
        <v>0</v>
      </c>
      <c r="AB591" s="17">
        <v>0</v>
      </c>
      <c r="AC591" s="17">
        <v>0</v>
      </c>
      <c r="AD591" s="17">
        <v>0</v>
      </c>
      <c r="AE591" s="17">
        <v>0</v>
      </c>
    </row>
    <row r="592" spans="1:31" ht="43.2" x14ac:dyDescent="0.3">
      <c r="A592" t="str">
        <f t="shared" si="30"/>
        <v>BAAD_Firm Capacity</v>
      </c>
      <c r="B592" t="str">
        <f t="shared" si="31"/>
        <v>BAAD_Build Hy-Solar_Firm Capacity</v>
      </c>
      <c r="C592" t="str">
        <f t="shared" si="32"/>
        <v>BAAD_Build Hy-Solar 2039_Firm Capacity</v>
      </c>
      <c r="D592" t="s">
        <v>325</v>
      </c>
      <c r="E592" s="15" t="s">
        <v>92</v>
      </c>
      <c r="F592" s="15" t="s">
        <v>146</v>
      </c>
      <c r="G592" s="15" t="s">
        <v>267</v>
      </c>
      <c r="H592" s="15" t="s">
        <v>85</v>
      </c>
      <c r="I592" s="15" t="s">
        <v>148</v>
      </c>
      <c r="J592" s="16">
        <v>1</v>
      </c>
      <c r="K592" s="18" t="s">
        <v>96</v>
      </c>
      <c r="L592" s="17">
        <v>0</v>
      </c>
      <c r="M592" s="17">
        <v>0</v>
      </c>
      <c r="N592" s="17">
        <v>0</v>
      </c>
      <c r="O592" s="17">
        <v>0</v>
      </c>
      <c r="P592" s="17">
        <v>0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0</v>
      </c>
      <c r="X592" s="17">
        <v>0</v>
      </c>
      <c r="Y592" s="17">
        <v>0</v>
      </c>
      <c r="Z592" s="17">
        <v>0</v>
      </c>
      <c r="AA592" s="17">
        <v>0</v>
      </c>
      <c r="AB592" s="17">
        <v>0</v>
      </c>
      <c r="AC592" s="17">
        <v>0</v>
      </c>
      <c r="AD592" s="17">
        <v>0</v>
      </c>
      <c r="AE592" s="17">
        <v>0</v>
      </c>
    </row>
    <row r="593" spans="1:31" ht="43.2" x14ac:dyDescent="0.3">
      <c r="A593" t="str">
        <f t="shared" si="30"/>
        <v>BAAD_Firm Capacity</v>
      </c>
      <c r="B593" t="str">
        <f t="shared" si="31"/>
        <v>BAAD_Build Hy-Solar_Firm Capacity</v>
      </c>
      <c r="C593" t="str">
        <f t="shared" si="32"/>
        <v>BAAD_Build Hy-Solar 2040_Firm Capacity</v>
      </c>
      <c r="D593" t="s">
        <v>325</v>
      </c>
      <c r="E593" s="15" t="s">
        <v>92</v>
      </c>
      <c r="F593" s="15" t="s">
        <v>146</v>
      </c>
      <c r="G593" s="15" t="s">
        <v>268</v>
      </c>
      <c r="H593" s="15" t="s">
        <v>85</v>
      </c>
      <c r="I593" s="15" t="s">
        <v>148</v>
      </c>
      <c r="J593" s="16">
        <v>1</v>
      </c>
      <c r="K593" s="18" t="s">
        <v>96</v>
      </c>
      <c r="L593" s="17">
        <v>0</v>
      </c>
      <c r="M593" s="17">
        <v>0</v>
      </c>
      <c r="N593" s="17">
        <v>0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>
        <v>0</v>
      </c>
      <c r="Z593" s="17">
        <v>0</v>
      </c>
      <c r="AA593" s="17">
        <v>0</v>
      </c>
      <c r="AB593" s="17">
        <v>0</v>
      </c>
      <c r="AC593" s="17">
        <v>0</v>
      </c>
      <c r="AD593" s="17">
        <v>0</v>
      </c>
      <c r="AE593" s="17">
        <v>0</v>
      </c>
    </row>
    <row r="594" spans="1:31" ht="43.2" x14ac:dyDescent="0.3">
      <c r="A594" t="str">
        <f t="shared" si="30"/>
        <v>BAAD_Firm Capacity</v>
      </c>
      <c r="B594" t="str">
        <f t="shared" si="31"/>
        <v>BAAD_Build Hy-Solar_Firm Capacity</v>
      </c>
      <c r="C594" t="str">
        <f t="shared" si="32"/>
        <v>BAAD_Build Hy-Solar 2041_Firm Capacity</v>
      </c>
      <c r="D594" t="s">
        <v>325</v>
      </c>
      <c r="E594" s="15" t="s">
        <v>92</v>
      </c>
      <c r="F594" s="15" t="s">
        <v>146</v>
      </c>
      <c r="G594" s="15" t="s">
        <v>269</v>
      </c>
      <c r="H594" s="15" t="s">
        <v>85</v>
      </c>
      <c r="I594" s="15" t="s">
        <v>148</v>
      </c>
      <c r="J594" s="16">
        <v>1</v>
      </c>
      <c r="K594" s="18" t="s">
        <v>96</v>
      </c>
      <c r="L594" s="17">
        <v>0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</v>
      </c>
      <c r="X594" s="17">
        <v>0</v>
      </c>
      <c r="Y594" s="17">
        <v>0</v>
      </c>
      <c r="Z594" s="17">
        <v>0</v>
      </c>
      <c r="AA594" s="17">
        <v>0</v>
      </c>
      <c r="AB594" s="17">
        <v>0</v>
      </c>
      <c r="AC594" s="17">
        <v>0</v>
      </c>
      <c r="AD594" s="17">
        <v>0</v>
      </c>
      <c r="AE594" s="17">
        <v>0</v>
      </c>
    </row>
    <row r="595" spans="1:31" ht="43.2" x14ac:dyDescent="0.3">
      <c r="A595" t="str">
        <f t="shared" si="30"/>
        <v>BAAD_Firm Capacity</v>
      </c>
      <c r="B595" t="str">
        <f t="shared" si="31"/>
        <v>BAAD_Build Hy-Solar_Firm Capacity</v>
      </c>
      <c r="C595" t="str">
        <f t="shared" si="32"/>
        <v>BAAD_Build Hy-Solar 2042_Firm Capacity</v>
      </c>
      <c r="D595" t="s">
        <v>325</v>
      </c>
      <c r="E595" s="15" t="s">
        <v>92</v>
      </c>
      <c r="F595" s="15" t="s">
        <v>146</v>
      </c>
      <c r="G595" s="15" t="s">
        <v>270</v>
      </c>
      <c r="H595" s="15" t="s">
        <v>85</v>
      </c>
      <c r="I595" s="15" t="s">
        <v>148</v>
      </c>
      <c r="J595" s="16">
        <v>1</v>
      </c>
      <c r="K595" s="18" t="s">
        <v>96</v>
      </c>
      <c r="L595" s="17">
        <v>0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</row>
    <row r="596" spans="1:31" ht="57.6" x14ac:dyDescent="0.3">
      <c r="A596" t="str">
        <f t="shared" si="30"/>
        <v>BAAD_Firm Generation Capacity</v>
      </c>
      <c r="B596" t="str">
        <f t="shared" si="31"/>
        <v>BAAD_Zonal Regions_Firm Generation Capacity</v>
      </c>
      <c r="C596" t="str">
        <f t="shared" si="32"/>
        <v>BAAD_Build Zonal Region_Firm Generation Capacity</v>
      </c>
      <c r="D596" t="s">
        <v>325</v>
      </c>
      <c r="E596" s="15" t="s">
        <v>92</v>
      </c>
      <c r="F596" s="15" t="s">
        <v>271</v>
      </c>
      <c r="G596" s="15" t="s">
        <v>272</v>
      </c>
      <c r="H596" s="15" t="s">
        <v>273</v>
      </c>
      <c r="I596" s="15" t="s">
        <v>95</v>
      </c>
      <c r="J596" s="16">
        <v>1</v>
      </c>
      <c r="K596" s="18" t="s">
        <v>96</v>
      </c>
      <c r="L596" s="17">
        <v>0</v>
      </c>
      <c r="M596" s="17">
        <v>0</v>
      </c>
      <c r="N596" s="17">
        <v>0</v>
      </c>
      <c r="O596" s="17">
        <v>0</v>
      </c>
      <c r="P596" s="17">
        <v>0</v>
      </c>
      <c r="Q596" s="17">
        <v>75</v>
      </c>
      <c r="R596" s="17">
        <v>135</v>
      </c>
      <c r="S596" s="17">
        <v>135</v>
      </c>
      <c r="T596" s="17">
        <v>135</v>
      </c>
      <c r="U596" s="17">
        <v>135</v>
      </c>
      <c r="V596" s="17">
        <v>135</v>
      </c>
      <c r="W596" s="17">
        <v>135</v>
      </c>
      <c r="X596" s="17">
        <v>200</v>
      </c>
      <c r="Y596" s="17">
        <v>200</v>
      </c>
      <c r="Z596" s="17">
        <v>572.85</v>
      </c>
      <c r="AA596" s="17">
        <v>572.85</v>
      </c>
      <c r="AB596" s="17">
        <v>833.2</v>
      </c>
      <c r="AC596" s="17">
        <v>1139.55</v>
      </c>
      <c r="AD596" s="17">
        <v>1160.55</v>
      </c>
      <c r="AE596" s="17">
        <v>1353.9</v>
      </c>
    </row>
    <row r="597" spans="1:31" ht="43.2" x14ac:dyDescent="0.3">
      <c r="A597" t="str">
        <f t="shared" ref="A597:A604" si="33">D597&amp;"_"&amp;I597</f>
        <v>BAAD_Planning Peak Load</v>
      </c>
      <c r="B597" t="str">
        <f t="shared" ref="B597:B604" si="34">D597&amp;"_"&amp;H597&amp;"_"&amp;I597</f>
        <v>BAAD_Zonal Regions_Planning Peak Load</v>
      </c>
      <c r="C597" t="str">
        <f t="shared" ref="C597:C604" si="35">D597&amp;"_"&amp;G597&amp;"_"&amp;I597</f>
        <v>BAAD_Build Zonal Region_Planning Peak Load</v>
      </c>
      <c r="D597" t="s">
        <v>325</v>
      </c>
      <c r="E597" s="15" t="s">
        <v>92</v>
      </c>
      <c r="F597" s="15" t="s">
        <v>271</v>
      </c>
      <c r="G597" s="15" t="s">
        <v>272</v>
      </c>
      <c r="H597" s="15" t="s">
        <v>273</v>
      </c>
      <c r="I597" s="15" t="s">
        <v>274</v>
      </c>
      <c r="J597" s="16">
        <v>1</v>
      </c>
      <c r="K597" s="18" t="s">
        <v>96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</row>
    <row r="598" spans="1:31" ht="57.6" x14ac:dyDescent="0.3">
      <c r="A598" t="str">
        <f t="shared" si="33"/>
        <v>BAAD_Firm Generation Capacity</v>
      </c>
      <c r="B598" t="str">
        <f t="shared" si="34"/>
        <v>BAAD_Zonal Regions_Firm Generation Capacity</v>
      </c>
      <c r="C598" t="str">
        <f t="shared" si="35"/>
        <v>BAAD_External Sales Metro_Firm Generation Capacity</v>
      </c>
      <c r="D598" t="s">
        <v>325</v>
      </c>
      <c r="E598" s="15" t="s">
        <v>92</v>
      </c>
      <c r="F598" s="15" t="s">
        <v>271</v>
      </c>
      <c r="G598" s="15" t="s">
        <v>275</v>
      </c>
      <c r="H598" s="15" t="s">
        <v>273</v>
      </c>
      <c r="I598" s="15" t="s">
        <v>95</v>
      </c>
      <c r="J598" s="16">
        <v>1</v>
      </c>
      <c r="K598" s="18" t="s">
        <v>96</v>
      </c>
      <c r="L598" s="17">
        <v>0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</row>
    <row r="599" spans="1:31" ht="43.2" x14ac:dyDescent="0.3">
      <c r="A599" t="str">
        <f t="shared" si="33"/>
        <v>BAAD_Planning Peak Load</v>
      </c>
      <c r="B599" t="str">
        <f t="shared" si="34"/>
        <v>BAAD_Zonal Regions_Planning Peak Load</v>
      </c>
      <c r="C599" t="str">
        <f t="shared" si="35"/>
        <v>BAAD_External Sales Metro_Planning Peak Load</v>
      </c>
      <c r="D599" t="s">
        <v>325</v>
      </c>
      <c r="E599" s="15" t="s">
        <v>92</v>
      </c>
      <c r="F599" s="15" t="s">
        <v>271</v>
      </c>
      <c r="G599" s="15" t="s">
        <v>275</v>
      </c>
      <c r="H599" s="15" t="s">
        <v>273</v>
      </c>
      <c r="I599" s="15" t="s">
        <v>274</v>
      </c>
      <c r="J599" s="16">
        <v>1</v>
      </c>
      <c r="K599" s="18" t="s">
        <v>96</v>
      </c>
      <c r="L599" s="17">
        <v>0</v>
      </c>
      <c r="M599" s="17">
        <v>0</v>
      </c>
      <c r="N599" s="17">
        <v>0</v>
      </c>
      <c r="O599" s="17">
        <v>0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</row>
    <row r="600" spans="1:31" ht="57.6" x14ac:dyDescent="0.3">
      <c r="A600" t="str">
        <f t="shared" si="33"/>
        <v>BAAD_Firm Generation Capacity</v>
      </c>
      <c r="B600" t="str">
        <f t="shared" si="34"/>
        <v>BAAD_Zonal Regions_Firm Generation Capacity</v>
      </c>
      <c r="C600" t="str">
        <f t="shared" si="35"/>
        <v>BAAD_Metro Zonal Region_Firm Generation Capacity</v>
      </c>
      <c r="D600" t="s">
        <v>325</v>
      </c>
      <c r="E600" s="15" t="s">
        <v>92</v>
      </c>
      <c r="F600" s="15" t="s">
        <v>271</v>
      </c>
      <c r="G600" s="15" t="s">
        <v>276</v>
      </c>
      <c r="H600" s="15" t="s">
        <v>273</v>
      </c>
      <c r="I600" s="15" t="s">
        <v>95</v>
      </c>
      <c r="J600" s="16">
        <v>1</v>
      </c>
      <c r="K600" s="18" t="s">
        <v>96</v>
      </c>
      <c r="L600" s="17">
        <v>4150.9176072700002</v>
      </c>
      <c r="M600" s="17">
        <v>4055.0949757899998</v>
      </c>
      <c r="N600" s="17">
        <v>4116.1748344400003</v>
      </c>
      <c r="O600" s="17">
        <v>4128.9541156400001</v>
      </c>
      <c r="P600" s="17">
        <v>4151.9246471699998</v>
      </c>
      <c r="Q600" s="17">
        <v>4165.4729136300002</v>
      </c>
      <c r="R600" s="17">
        <v>4391.6752810899998</v>
      </c>
      <c r="S600" s="17">
        <v>4402.1842151299998</v>
      </c>
      <c r="T600" s="17">
        <v>4411.7331838700002</v>
      </c>
      <c r="U600" s="17">
        <v>4385.10789793</v>
      </c>
      <c r="V600" s="17">
        <v>3984.1511951100001</v>
      </c>
      <c r="W600" s="17">
        <v>3991.6130366000002</v>
      </c>
      <c r="X600" s="17">
        <v>4002.6811673399998</v>
      </c>
      <c r="Y600" s="17">
        <v>3936.0457228099999</v>
      </c>
      <c r="Z600" s="17">
        <v>3924.0513321399999</v>
      </c>
      <c r="AA600" s="17">
        <v>3894.9178888599999</v>
      </c>
      <c r="AB600" s="17">
        <v>3904.63299435</v>
      </c>
      <c r="AC600" s="17">
        <v>3069.0342306699999</v>
      </c>
      <c r="AD600" s="17">
        <v>3062.3083671499999</v>
      </c>
      <c r="AE600" s="17">
        <v>3070.2693357899998</v>
      </c>
    </row>
    <row r="601" spans="1:31" ht="43.2" x14ac:dyDescent="0.3">
      <c r="A601" t="str">
        <f t="shared" si="33"/>
        <v>BAAD_Planning Peak Load</v>
      </c>
      <c r="B601" t="str">
        <f t="shared" si="34"/>
        <v>BAAD_Zonal Regions_Planning Peak Load</v>
      </c>
      <c r="C601" t="str">
        <f t="shared" si="35"/>
        <v>BAAD_Metro Zonal Region_Planning Peak Load</v>
      </c>
      <c r="D601" t="s">
        <v>325</v>
      </c>
      <c r="E601" s="15" t="s">
        <v>92</v>
      </c>
      <c r="F601" s="15" t="s">
        <v>271</v>
      </c>
      <c r="G601" s="15" t="s">
        <v>276</v>
      </c>
      <c r="H601" s="15" t="s">
        <v>273</v>
      </c>
      <c r="I601" s="15" t="s">
        <v>274</v>
      </c>
      <c r="J601" s="16">
        <v>1</v>
      </c>
      <c r="K601" s="18" t="s">
        <v>96</v>
      </c>
      <c r="L601" s="17">
        <v>3437</v>
      </c>
      <c r="M601" s="17">
        <v>3444</v>
      </c>
      <c r="N601" s="17">
        <v>3450</v>
      </c>
      <c r="O601" s="17">
        <v>3462</v>
      </c>
      <c r="P601" s="17">
        <v>3473</v>
      </c>
      <c r="Q601" s="17">
        <v>3487</v>
      </c>
      <c r="R601" s="17">
        <v>3496</v>
      </c>
      <c r="S601" s="17">
        <v>3502</v>
      </c>
      <c r="T601" s="17">
        <v>3507</v>
      </c>
      <c r="U601" s="17">
        <v>3521</v>
      </c>
      <c r="V601" s="17">
        <v>3531</v>
      </c>
      <c r="W601" s="17">
        <v>3548</v>
      </c>
      <c r="X601" s="17">
        <v>3566</v>
      </c>
      <c r="Y601" s="17">
        <v>3585</v>
      </c>
      <c r="Z601" s="17">
        <v>3600</v>
      </c>
      <c r="AA601" s="17">
        <v>3618</v>
      </c>
      <c r="AB601" s="17">
        <v>3637</v>
      </c>
      <c r="AC601" s="17">
        <v>3659</v>
      </c>
      <c r="AD601" s="17">
        <v>3672</v>
      </c>
      <c r="AE601" s="17">
        <v>3675</v>
      </c>
    </row>
    <row r="602" spans="1:31" ht="57.6" x14ac:dyDescent="0.3">
      <c r="A602" t="str">
        <f t="shared" si="33"/>
        <v>BAAD_Firm Generation Capacity</v>
      </c>
      <c r="B602" t="str">
        <f t="shared" si="34"/>
        <v>BAAD_Zonal Regions_Firm Generation Capacity</v>
      </c>
      <c r="C602" t="str">
        <f t="shared" si="35"/>
        <v>BAAD_SPP Zonal Region_Firm Generation Capacity</v>
      </c>
      <c r="D602" t="s">
        <v>325</v>
      </c>
      <c r="E602" s="15" t="s">
        <v>92</v>
      </c>
      <c r="F602" s="15" t="s">
        <v>271</v>
      </c>
      <c r="G602" s="15" t="s">
        <v>277</v>
      </c>
      <c r="H602" s="15" t="s">
        <v>273</v>
      </c>
      <c r="I602" s="15" t="s">
        <v>95</v>
      </c>
      <c r="J602" s="16">
        <v>1</v>
      </c>
      <c r="K602" s="18" t="s">
        <v>96</v>
      </c>
      <c r="L602" s="17">
        <v>0</v>
      </c>
      <c r="M602" s="17">
        <v>0</v>
      </c>
      <c r="N602" s="17">
        <v>0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0</v>
      </c>
      <c r="U602" s="17">
        <v>0</v>
      </c>
      <c r="V602" s="17">
        <v>0</v>
      </c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</row>
    <row r="603" spans="1:31" ht="43.2" x14ac:dyDescent="0.3">
      <c r="A603" t="str">
        <f t="shared" si="33"/>
        <v>BAAD_Planning Peak Load</v>
      </c>
      <c r="B603" t="str">
        <f t="shared" si="34"/>
        <v>BAAD_Zonal Regions_Planning Peak Load</v>
      </c>
      <c r="C603" t="str">
        <f t="shared" si="35"/>
        <v>BAAD_SPP Zonal Region_Planning Peak Load</v>
      </c>
      <c r="D603" t="s">
        <v>325</v>
      </c>
      <c r="E603" s="15" t="s">
        <v>92</v>
      </c>
      <c r="F603" s="15" t="s">
        <v>271</v>
      </c>
      <c r="G603" s="15" t="s">
        <v>277</v>
      </c>
      <c r="H603" s="15" t="s">
        <v>273</v>
      </c>
      <c r="I603" s="15" t="s">
        <v>274</v>
      </c>
      <c r="J603" s="16">
        <v>1</v>
      </c>
      <c r="K603" s="18" t="s">
        <v>96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</row>
    <row r="604" spans="1:31" ht="57.6" x14ac:dyDescent="0.3">
      <c r="A604" t="str">
        <f t="shared" si="33"/>
        <v>BAAE_Firm Generation Capacity</v>
      </c>
      <c r="B604" t="str">
        <f t="shared" si="34"/>
        <v>BAAE_Build Battery-Wind_Firm Generation Capacity</v>
      </c>
      <c r="C604" t="str">
        <f t="shared" si="35"/>
        <v>BAAE_Build Battery-Wind 2026_Firm Generation Capacity</v>
      </c>
      <c r="D604" t="s">
        <v>326</v>
      </c>
      <c r="E604" s="15" t="s">
        <v>92</v>
      </c>
      <c r="F604" s="15" t="s">
        <v>93</v>
      </c>
      <c r="G604" s="15" t="s">
        <v>94</v>
      </c>
      <c r="H604" s="15" t="s">
        <v>88</v>
      </c>
      <c r="I604" s="15" t="s">
        <v>95</v>
      </c>
      <c r="J604" s="16">
        <v>1</v>
      </c>
      <c r="K604" s="15" t="s">
        <v>96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</v>
      </c>
      <c r="X604" s="17">
        <v>0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</row>
    <row r="605" spans="1:31" ht="57.6" x14ac:dyDescent="0.3">
      <c r="A605" t="str">
        <f t="shared" ref="A605:A668" si="36">D605&amp;"_"&amp;I605</f>
        <v>BAAE_Firm Generation Capacity</v>
      </c>
      <c r="B605" t="str">
        <f t="shared" ref="B605:B668" si="37">D605&amp;"_"&amp;H605&amp;"_"&amp;I605</f>
        <v>BAAE_Build Battery-Wind_Firm Generation Capacity</v>
      </c>
      <c r="C605" t="str">
        <f t="shared" ref="C605:C668" si="38">D605&amp;"_"&amp;G605&amp;"_"&amp;I605</f>
        <v>BAAE_Build Battery-Wind 2027_Firm Generation Capacity</v>
      </c>
      <c r="D605" t="s">
        <v>326</v>
      </c>
      <c r="E605" s="15" t="s">
        <v>92</v>
      </c>
      <c r="F605" s="15" t="s">
        <v>93</v>
      </c>
      <c r="G605" s="15" t="s">
        <v>97</v>
      </c>
      <c r="H605" s="15" t="s">
        <v>88</v>
      </c>
      <c r="I605" s="15" t="s">
        <v>95</v>
      </c>
      <c r="J605" s="16">
        <v>1</v>
      </c>
      <c r="K605" s="15" t="s">
        <v>96</v>
      </c>
      <c r="L605" s="17">
        <v>0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</row>
    <row r="606" spans="1:31" ht="57.6" x14ac:dyDescent="0.3">
      <c r="A606" t="str">
        <f t="shared" si="36"/>
        <v>BAAE_Firm Generation Capacity</v>
      </c>
      <c r="B606" t="str">
        <f t="shared" si="37"/>
        <v>BAAE_Build Battery-Wind_Firm Generation Capacity</v>
      </c>
      <c r="C606" t="str">
        <f t="shared" si="38"/>
        <v>BAAE_Build Battery-Wind 2028_Firm Generation Capacity</v>
      </c>
      <c r="D606" t="s">
        <v>326</v>
      </c>
      <c r="E606" s="15" t="s">
        <v>92</v>
      </c>
      <c r="F606" s="15" t="s">
        <v>93</v>
      </c>
      <c r="G606" s="15" t="s">
        <v>98</v>
      </c>
      <c r="H606" s="15" t="s">
        <v>88</v>
      </c>
      <c r="I606" s="15" t="s">
        <v>95</v>
      </c>
      <c r="J606" s="16">
        <v>1</v>
      </c>
      <c r="K606" s="15" t="s">
        <v>96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</row>
    <row r="607" spans="1:31" ht="57.6" x14ac:dyDescent="0.3">
      <c r="A607" t="str">
        <f t="shared" si="36"/>
        <v>BAAE_Firm Generation Capacity</v>
      </c>
      <c r="B607" t="str">
        <f t="shared" si="37"/>
        <v>BAAE_Build Battery-Wind_Firm Generation Capacity</v>
      </c>
      <c r="C607" t="str">
        <f t="shared" si="38"/>
        <v>BAAE_Build Battery-Wind 2029_Firm Generation Capacity</v>
      </c>
      <c r="D607" t="s">
        <v>326</v>
      </c>
      <c r="E607" s="15" t="s">
        <v>92</v>
      </c>
      <c r="F607" s="15" t="s">
        <v>93</v>
      </c>
      <c r="G607" s="15" t="s">
        <v>99</v>
      </c>
      <c r="H607" s="15" t="s">
        <v>88</v>
      </c>
      <c r="I607" s="15" t="s">
        <v>95</v>
      </c>
      <c r="J607" s="16">
        <v>1</v>
      </c>
      <c r="K607" s="15" t="s">
        <v>96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</row>
    <row r="608" spans="1:31" ht="57.6" x14ac:dyDescent="0.3">
      <c r="A608" t="str">
        <f t="shared" si="36"/>
        <v>BAAE_Firm Generation Capacity</v>
      </c>
      <c r="B608" t="str">
        <f t="shared" si="37"/>
        <v>BAAE_Build Battery-Wind_Firm Generation Capacity</v>
      </c>
      <c r="C608" t="str">
        <f t="shared" si="38"/>
        <v>BAAE_Build Battery-Wind 2030_Firm Generation Capacity</v>
      </c>
      <c r="D608" t="s">
        <v>326</v>
      </c>
      <c r="E608" s="15" t="s">
        <v>92</v>
      </c>
      <c r="F608" s="15" t="s">
        <v>93</v>
      </c>
      <c r="G608" s="15" t="s">
        <v>100</v>
      </c>
      <c r="H608" s="15" t="s">
        <v>88</v>
      </c>
      <c r="I608" s="15" t="s">
        <v>95</v>
      </c>
      <c r="J608" s="16">
        <v>1</v>
      </c>
      <c r="K608" s="15" t="s">
        <v>96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17">
        <v>0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</row>
    <row r="609" spans="1:31" ht="57.6" x14ac:dyDescent="0.3">
      <c r="A609" t="str">
        <f t="shared" si="36"/>
        <v>BAAE_Firm Generation Capacity</v>
      </c>
      <c r="B609" t="str">
        <f t="shared" si="37"/>
        <v>BAAE_Build Battery-Wind_Firm Generation Capacity</v>
      </c>
      <c r="C609" t="str">
        <f t="shared" si="38"/>
        <v>BAAE_Build Battery-Wind 2031_Firm Generation Capacity</v>
      </c>
      <c r="D609" t="s">
        <v>326</v>
      </c>
      <c r="E609" s="15" t="s">
        <v>92</v>
      </c>
      <c r="F609" s="15" t="s">
        <v>93</v>
      </c>
      <c r="G609" s="15" t="s">
        <v>101</v>
      </c>
      <c r="H609" s="15" t="s">
        <v>88</v>
      </c>
      <c r="I609" s="15" t="s">
        <v>95</v>
      </c>
      <c r="J609" s="16">
        <v>1</v>
      </c>
      <c r="K609" s="15" t="s">
        <v>96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</row>
    <row r="610" spans="1:31" ht="57.6" x14ac:dyDescent="0.3">
      <c r="A610" t="str">
        <f t="shared" si="36"/>
        <v>BAAE_Firm Generation Capacity</v>
      </c>
      <c r="B610" t="str">
        <f t="shared" si="37"/>
        <v>BAAE_Build Battery-Wind_Firm Generation Capacity</v>
      </c>
      <c r="C610" t="str">
        <f t="shared" si="38"/>
        <v>BAAE_Build Battery-Wind 2032_Firm Generation Capacity</v>
      </c>
      <c r="D610" t="s">
        <v>326</v>
      </c>
      <c r="E610" s="15" t="s">
        <v>92</v>
      </c>
      <c r="F610" s="15" t="s">
        <v>93</v>
      </c>
      <c r="G610" s="15" t="s">
        <v>102</v>
      </c>
      <c r="H610" s="15" t="s">
        <v>88</v>
      </c>
      <c r="I610" s="15" t="s">
        <v>95</v>
      </c>
      <c r="J610" s="16">
        <v>1</v>
      </c>
      <c r="K610" s="15" t="s">
        <v>96</v>
      </c>
      <c r="L610" s="17">
        <v>0</v>
      </c>
      <c r="M610" s="17">
        <v>0</v>
      </c>
      <c r="N610" s="17">
        <v>0</v>
      </c>
      <c r="O610" s="17">
        <v>0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</row>
    <row r="611" spans="1:31" ht="57.6" x14ac:dyDescent="0.3">
      <c r="A611" t="str">
        <f t="shared" si="36"/>
        <v>BAAE_Firm Generation Capacity</v>
      </c>
      <c r="B611" t="str">
        <f t="shared" si="37"/>
        <v>BAAE_Build Battery-Wind_Firm Generation Capacity</v>
      </c>
      <c r="C611" t="str">
        <f t="shared" si="38"/>
        <v>BAAE_Build Battery-Wind 2033_Firm Generation Capacity</v>
      </c>
      <c r="D611" t="s">
        <v>326</v>
      </c>
      <c r="E611" s="15" t="s">
        <v>92</v>
      </c>
      <c r="F611" s="15" t="s">
        <v>93</v>
      </c>
      <c r="G611" s="15" t="s">
        <v>103</v>
      </c>
      <c r="H611" s="15" t="s">
        <v>88</v>
      </c>
      <c r="I611" s="15" t="s">
        <v>95</v>
      </c>
      <c r="J611" s="16">
        <v>1</v>
      </c>
      <c r="K611" s="15" t="s">
        <v>96</v>
      </c>
      <c r="L611" s="17">
        <v>0</v>
      </c>
      <c r="M611" s="17">
        <v>0</v>
      </c>
      <c r="N611" s="17">
        <v>0</v>
      </c>
      <c r="O611" s="17">
        <v>0</v>
      </c>
      <c r="P611" s="17">
        <v>0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</row>
    <row r="612" spans="1:31" ht="57.6" x14ac:dyDescent="0.3">
      <c r="A612" t="str">
        <f t="shared" si="36"/>
        <v>BAAE_Firm Generation Capacity</v>
      </c>
      <c r="B612" t="str">
        <f t="shared" si="37"/>
        <v>BAAE_Build Battery-Wind_Firm Generation Capacity</v>
      </c>
      <c r="C612" t="str">
        <f t="shared" si="38"/>
        <v>BAAE_Build Battery-Wind 2034_Firm Generation Capacity</v>
      </c>
      <c r="D612" t="s">
        <v>326</v>
      </c>
      <c r="E612" s="15" t="s">
        <v>92</v>
      </c>
      <c r="F612" s="15" t="s">
        <v>93</v>
      </c>
      <c r="G612" s="15" t="s">
        <v>104</v>
      </c>
      <c r="H612" s="15" t="s">
        <v>88</v>
      </c>
      <c r="I612" s="15" t="s">
        <v>95</v>
      </c>
      <c r="J612" s="16">
        <v>1</v>
      </c>
      <c r="K612" s="15" t="s">
        <v>96</v>
      </c>
      <c r="L612" s="17">
        <v>0</v>
      </c>
      <c r="M612" s="17">
        <v>0</v>
      </c>
      <c r="N612" s="17">
        <v>0</v>
      </c>
      <c r="O612" s="17">
        <v>0</v>
      </c>
      <c r="P612" s="17">
        <v>0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</row>
    <row r="613" spans="1:31" ht="57.6" x14ac:dyDescent="0.3">
      <c r="A613" t="str">
        <f t="shared" si="36"/>
        <v>BAAE_Firm Generation Capacity</v>
      </c>
      <c r="B613" t="str">
        <f t="shared" si="37"/>
        <v>BAAE_Build Battery-Wind_Firm Generation Capacity</v>
      </c>
      <c r="C613" t="str">
        <f t="shared" si="38"/>
        <v>BAAE_Build Battery-Wind 2035_Firm Generation Capacity</v>
      </c>
      <c r="D613" t="s">
        <v>326</v>
      </c>
      <c r="E613" s="15" t="s">
        <v>92</v>
      </c>
      <c r="F613" s="15" t="s">
        <v>93</v>
      </c>
      <c r="G613" s="15" t="s">
        <v>105</v>
      </c>
      <c r="H613" s="15" t="s">
        <v>88</v>
      </c>
      <c r="I613" s="15" t="s">
        <v>95</v>
      </c>
      <c r="J613" s="16">
        <v>1</v>
      </c>
      <c r="K613" s="15" t="s">
        <v>96</v>
      </c>
      <c r="L613" s="17">
        <v>0</v>
      </c>
      <c r="M613" s="17">
        <v>0</v>
      </c>
      <c r="N613" s="17">
        <v>0</v>
      </c>
      <c r="O613" s="17">
        <v>0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</row>
    <row r="614" spans="1:31" ht="57.6" x14ac:dyDescent="0.3">
      <c r="A614" t="str">
        <f t="shared" si="36"/>
        <v>BAAE_Firm Generation Capacity</v>
      </c>
      <c r="B614" t="str">
        <f t="shared" si="37"/>
        <v>BAAE_Build Battery-Wind_Firm Generation Capacity</v>
      </c>
      <c r="C614" t="str">
        <f t="shared" si="38"/>
        <v>BAAE_Build Battery-Wind 2036_Firm Generation Capacity</v>
      </c>
      <c r="D614" t="s">
        <v>326</v>
      </c>
      <c r="E614" s="15" t="s">
        <v>92</v>
      </c>
      <c r="F614" s="15" t="s">
        <v>93</v>
      </c>
      <c r="G614" s="15" t="s">
        <v>106</v>
      </c>
      <c r="H614" s="15" t="s">
        <v>88</v>
      </c>
      <c r="I614" s="15" t="s">
        <v>95</v>
      </c>
      <c r="J614" s="16">
        <v>1</v>
      </c>
      <c r="K614" s="15" t="s">
        <v>96</v>
      </c>
      <c r="L614" s="17">
        <v>0</v>
      </c>
      <c r="M614" s="17">
        <v>0</v>
      </c>
      <c r="N614" s="17">
        <v>0</v>
      </c>
      <c r="O614" s="17">
        <v>0</v>
      </c>
      <c r="P614" s="17">
        <v>0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</row>
    <row r="615" spans="1:31" ht="57.6" x14ac:dyDescent="0.3">
      <c r="A615" t="str">
        <f t="shared" si="36"/>
        <v>BAAE_Firm Generation Capacity</v>
      </c>
      <c r="B615" t="str">
        <f t="shared" si="37"/>
        <v>BAAE_Build Battery-Wind_Firm Generation Capacity</v>
      </c>
      <c r="C615" t="str">
        <f t="shared" si="38"/>
        <v>BAAE_Build Battery-Wind 2037_Firm Generation Capacity</v>
      </c>
      <c r="D615" t="s">
        <v>326</v>
      </c>
      <c r="E615" s="15" t="s">
        <v>92</v>
      </c>
      <c r="F615" s="15" t="s">
        <v>93</v>
      </c>
      <c r="G615" s="15" t="s">
        <v>107</v>
      </c>
      <c r="H615" s="15" t="s">
        <v>88</v>
      </c>
      <c r="I615" s="15" t="s">
        <v>95</v>
      </c>
      <c r="J615" s="16">
        <v>1</v>
      </c>
      <c r="K615" s="15" t="s">
        <v>96</v>
      </c>
      <c r="L615" s="17">
        <v>0</v>
      </c>
      <c r="M615" s="17">
        <v>0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</row>
    <row r="616" spans="1:31" ht="57.6" x14ac:dyDescent="0.3">
      <c r="A616" t="str">
        <f t="shared" si="36"/>
        <v>BAAE_Firm Generation Capacity</v>
      </c>
      <c r="B616" t="str">
        <f t="shared" si="37"/>
        <v>BAAE_Build Battery-Wind_Firm Generation Capacity</v>
      </c>
      <c r="C616" t="str">
        <f t="shared" si="38"/>
        <v>BAAE_Build Battery-Wind 2038_Firm Generation Capacity</v>
      </c>
      <c r="D616" t="s">
        <v>326</v>
      </c>
      <c r="E616" s="15" t="s">
        <v>92</v>
      </c>
      <c r="F616" s="15" t="s">
        <v>93</v>
      </c>
      <c r="G616" s="15" t="s">
        <v>108</v>
      </c>
      <c r="H616" s="15" t="s">
        <v>88</v>
      </c>
      <c r="I616" s="15" t="s">
        <v>95</v>
      </c>
      <c r="J616" s="16">
        <v>1</v>
      </c>
      <c r="K616" s="15" t="s">
        <v>96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</row>
    <row r="617" spans="1:31" ht="57.6" x14ac:dyDescent="0.3">
      <c r="A617" t="str">
        <f t="shared" si="36"/>
        <v>BAAE_Firm Generation Capacity</v>
      </c>
      <c r="B617" t="str">
        <f t="shared" si="37"/>
        <v>BAAE_Build Battery-Wind_Firm Generation Capacity</v>
      </c>
      <c r="C617" t="str">
        <f t="shared" si="38"/>
        <v>BAAE_Build Battery-Wind 2039_Firm Generation Capacity</v>
      </c>
      <c r="D617" t="s">
        <v>326</v>
      </c>
      <c r="E617" s="15" t="s">
        <v>92</v>
      </c>
      <c r="F617" s="15" t="s">
        <v>93</v>
      </c>
      <c r="G617" s="15" t="s">
        <v>109</v>
      </c>
      <c r="H617" s="15" t="s">
        <v>88</v>
      </c>
      <c r="I617" s="15" t="s">
        <v>95</v>
      </c>
      <c r="J617" s="16">
        <v>1</v>
      </c>
      <c r="K617" s="15" t="s">
        <v>96</v>
      </c>
      <c r="L617" s="17">
        <v>0</v>
      </c>
      <c r="M617" s="17">
        <v>0</v>
      </c>
      <c r="N617" s="17">
        <v>0</v>
      </c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</row>
    <row r="618" spans="1:31" ht="57.6" x14ac:dyDescent="0.3">
      <c r="A618" t="str">
        <f t="shared" si="36"/>
        <v>BAAE_Firm Generation Capacity</v>
      </c>
      <c r="B618" t="str">
        <f t="shared" si="37"/>
        <v>BAAE_Build Battery-Wind_Firm Generation Capacity</v>
      </c>
      <c r="C618" t="str">
        <f t="shared" si="38"/>
        <v>BAAE_Build Battery-Wind 2040_Firm Generation Capacity</v>
      </c>
      <c r="D618" t="s">
        <v>326</v>
      </c>
      <c r="E618" s="15" t="s">
        <v>92</v>
      </c>
      <c r="F618" s="15" t="s">
        <v>93</v>
      </c>
      <c r="G618" s="15" t="s">
        <v>110</v>
      </c>
      <c r="H618" s="15" t="s">
        <v>88</v>
      </c>
      <c r="I618" s="15" t="s">
        <v>95</v>
      </c>
      <c r="J618" s="16">
        <v>1</v>
      </c>
      <c r="K618" s="15" t="s">
        <v>96</v>
      </c>
      <c r="L618" s="17">
        <v>0</v>
      </c>
      <c r="M618" s="17">
        <v>0</v>
      </c>
      <c r="N618" s="17">
        <v>0</v>
      </c>
      <c r="O618" s="17">
        <v>0</v>
      </c>
      <c r="P618" s="17">
        <v>0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</row>
    <row r="619" spans="1:31" ht="57.6" x14ac:dyDescent="0.3">
      <c r="A619" t="str">
        <f t="shared" si="36"/>
        <v>BAAE_Firm Generation Capacity</v>
      </c>
      <c r="B619" t="str">
        <f t="shared" si="37"/>
        <v>BAAE_Build Battery-Wind_Firm Generation Capacity</v>
      </c>
      <c r="C619" t="str">
        <f t="shared" si="38"/>
        <v>BAAE_Build Battery-Wind 2041_Firm Generation Capacity</v>
      </c>
      <c r="D619" t="s">
        <v>326</v>
      </c>
      <c r="E619" s="15" t="s">
        <v>92</v>
      </c>
      <c r="F619" s="15" t="s">
        <v>93</v>
      </c>
      <c r="G619" s="15" t="s">
        <v>111</v>
      </c>
      <c r="H619" s="15" t="s">
        <v>88</v>
      </c>
      <c r="I619" s="15" t="s">
        <v>95</v>
      </c>
      <c r="J619" s="16">
        <v>1</v>
      </c>
      <c r="K619" s="15" t="s">
        <v>96</v>
      </c>
      <c r="L619" s="17">
        <v>0</v>
      </c>
      <c r="M619" s="17">
        <v>0</v>
      </c>
      <c r="N619" s="17">
        <v>0</v>
      </c>
      <c r="O619" s="17">
        <v>0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0</v>
      </c>
      <c r="X619" s="17">
        <v>0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</row>
    <row r="620" spans="1:31" ht="57.6" x14ac:dyDescent="0.3">
      <c r="A620" t="str">
        <f t="shared" si="36"/>
        <v>BAAE_Firm Generation Capacity</v>
      </c>
      <c r="B620" t="str">
        <f t="shared" si="37"/>
        <v>BAAE_Build Battery-Wind_Firm Generation Capacity</v>
      </c>
      <c r="C620" t="str">
        <f t="shared" si="38"/>
        <v>BAAE_Build Battery-Wind 2042_Firm Generation Capacity</v>
      </c>
      <c r="D620" t="s">
        <v>326</v>
      </c>
      <c r="E620" s="15" t="s">
        <v>92</v>
      </c>
      <c r="F620" s="15" t="s">
        <v>93</v>
      </c>
      <c r="G620" s="15" t="s">
        <v>112</v>
      </c>
      <c r="H620" s="15" t="s">
        <v>88</v>
      </c>
      <c r="I620" s="15" t="s">
        <v>95</v>
      </c>
      <c r="J620" s="16">
        <v>1</v>
      </c>
      <c r="K620" s="15" t="s">
        <v>96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</row>
    <row r="621" spans="1:31" ht="57.6" x14ac:dyDescent="0.3">
      <c r="A621" t="str">
        <f t="shared" si="36"/>
        <v>BAAE_Firm Generation Capacity</v>
      </c>
      <c r="B621" t="str">
        <f t="shared" si="37"/>
        <v>BAAE_Build Battery-Gen_Firm Generation Capacity</v>
      </c>
      <c r="C621" t="str">
        <f t="shared" si="38"/>
        <v>BAAE_Build Battery-Gen 2026_Firm Generation Capacity</v>
      </c>
      <c r="D621" t="s">
        <v>326</v>
      </c>
      <c r="E621" s="15" t="s">
        <v>92</v>
      </c>
      <c r="F621" s="15" t="s">
        <v>93</v>
      </c>
      <c r="G621" s="15" t="s">
        <v>113</v>
      </c>
      <c r="H621" s="15" t="s">
        <v>87</v>
      </c>
      <c r="I621" s="15" t="s">
        <v>95</v>
      </c>
      <c r="J621" s="16">
        <v>1</v>
      </c>
      <c r="K621" s="15" t="s">
        <v>96</v>
      </c>
      <c r="L621" s="17">
        <v>0</v>
      </c>
      <c r="M621" s="17">
        <v>0</v>
      </c>
      <c r="N621" s="17">
        <v>0</v>
      </c>
      <c r="O621" s="17">
        <v>0</v>
      </c>
      <c r="P621" s="17">
        <v>0</v>
      </c>
      <c r="Q621" s="17">
        <v>0</v>
      </c>
      <c r="R621" s="17">
        <v>0</v>
      </c>
      <c r="S621" s="17">
        <v>0</v>
      </c>
      <c r="T621" s="17">
        <v>0</v>
      </c>
      <c r="U621" s="17">
        <v>0</v>
      </c>
      <c r="V621" s="17">
        <v>0</v>
      </c>
      <c r="W621" s="17">
        <v>0</v>
      </c>
      <c r="X621" s="17">
        <v>0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</row>
    <row r="622" spans="1:31" ht="57.6" x14ac:dyDescent="0.3">
      <c r="A622" t="str">
        <f t="shared" si="36"/>
        <v>BAAE_Firm Generation Capacity</v>
      </c>
      <c r="B622" t="str">
        <f t="shared" si="37"/>
        <v>BAAE_Build Battery-Gen_Firm Generation Capacity</v>
      </c>
      <c r="C622" t="str">
        <f t="shared" si="38"/>
        <v>BAAE_Build Battery-Gen 2027_Firm Generation Capacity</v>
      </c>
      <c r="D622" t="s">
        <v>326</v>
      </c>
      <c r="E622" s="15" t="s">
        <v>92</v>
      </c>
      <c r="F622" s="15" t="s">
        <v>93</v>
      </c>
      <c r="G622" s="15" t="s">
        <v>114</v>
      </c>
      <c r="H622" s="15" t="s">
        <v>87</v>
      </c>
      <c r="I622" s="15" t="s">
        <v>95</v>
      </c>
      <c r="J622" s="16">
        <v>1</v>
      </c>
      <c r="K622" s="15" t="s">
        <v>96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0</v>
      </c>
      <c r="X622" s="17">
        <v>0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</row>
    <row r="623" spans="1:31" ht="57.6" x14ac:dyDescent="0.3">
      <c r="A623" t="str">
        <f t="shared" si="36"/>
        <v>BAAE_Firm Generation Capacity</v>
      </c>
      <c r="B623" t="str">
        <f t="shared" si="37"/>
        <v>BAAE_Build Battery-Gen_Firm Generation Capacity</v>
      </c>
      <c r="C623" t="str">
        <f t="shared" si="38"/>
        <v>BAAE_Build Battery-Gen 2028_Firm Generation Capacity</v>
      </c>
      <c r="D623" t="s">
        <v>326</v>
      </c>
      <c r="E623" s="15" t="s">
        <v>92</v>
      </c>
      <c r="F623" s="15" t="s">
        <v>93</v>
      </c>
      <c r="G623" s="15" t="s">
        <v>115</v>
      </c>
      <c r="H623" s="15" t="s">
        <v>87</v>
      </c>
      <c r="I623" s="15" t="s">
        <v>95</v>
      </c>
      <c r="J623" s="16">
        <v>1</v>
      </c>
      <c r="K623" s="15" t="s">
        <v>96</v>
      </c>
      <c r="L623" s="17">
        <v>0</v>
      </c>
      <c r="M623" s="17">
        <v>0</v>
      </c>
      <c r="N623" s="17">
        <v>0</v>
      </c>
      <c r="O623" s="17">
        <v>0</v>
      </c>
      <c r="P623" s="17">
        <v>0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0</v>
      </c>
      <c r="X623" s="17">
        <v>0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</row>
    <row r="624" spans="1:31" ht="57.6" x14ac:dyDescent="0.3">
      <c r="A624" t="str">
        <f t="shared" si="36"/>
        <v>BAAE_Firm Generation Capacity</v>
      </c>
      <c r="B624" t="str">
        <f t="shared" si="37"/>
        <v>BAAE_Build Battery-Gen_Firm Generation Capacity</v>
      </c>
      <c r="C624" t="str">
        <f t="shared" si="38"/>
        <v>BAAE_Build Battery-Gen 2029_Firm Generation Capacity</v>
      </c>
      <c r="D624" t="s">
        <v>326</v>
      </c>
      <c r="E624" s="15" t="s">
        <v>92</v>
      </c>
      <c r="F624" s="15" t="s">
        <v>93</v>
      </c>
      <c r="G624" s="15" t="s">
        <v>116</v>
      </c>
      <c r="H624" s="15" t="s">
        <v>87</v>
      </c>
      <c r="I624" s="15" t="s">
        <v>95</v>
      </c>
      <c r="J624" s="16">
        <v>1</v>
      </c>
      <c r="K624" s="15" t="s">
        <v>96</v>
      </c>
      <c r="L624" s="17">
        <v>0</v>
      </c>
      <c r="M624" s="17">
        <v>0</v>
      </c>
      <c r="N624" s="17">
        <v>0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</v>
      </c>
      <c r="X624" s="17">
        <v>0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</row>
    <row r="625" spans="1:31" ht="57.6" x14ac:dyDescent="0.3">
      <c r="A625" t="str">
        <f t="shared" si="36"/>
        <v>BAAE_Firm Generation Capacity</v>
      </c>
      <c r="B625" t="str">
        <f t="shared" si="37"/>
        <v>BAAE_Build Battery-Gen_Firm Generation Capacity</v>
      </c>
      <c r="C625" t="str">
        <f t="shared" si="38"/>
        <v>BAAE_Build Battery-Gen 2030_Firm Generation Capacity</v>
      </c>
      <c r="D625" t="s">
        <v>326</v>
      </c>
      <c r="E625" s="15" t="s">
        <v>92</v>
      </c>
      <c r="F625" s="15" t="s">
        <v>93</v>
      </c>
      <c r="G625" s="15" t="s">
        <v>117</v>
      </c>
      <c r="H625" s="15" t="s">
        <v>87</v>
      </c>
      <c r="I625" s="15" t="s">
        <v>95</v>
      </c>
      <c r="J625" s="16">
        <v>1</v>
      </c>
      <c r="K625" s="15" t="s">
        <v>96</v>
      </c>
      <c r="L625" s="17">
        <v>0</v>
      </c>
      <c r="M625" s="17">
        <v>0</v>
      </c>
      <c r="N625" s="17">
        <v>0</v>
      </c>
      <c r="O625" s="17">
        <v>0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0</v>
      </c>
      <c r="X625" s="17">
        <v>0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</row>
    <row r="626" spans="1:31" ht="57.6" x14ac:dyDescent="0.3">
      <c r="A626" t="str">
        <f t="shared" si="36"/>
        <v>BAAE_Firm Generation Capacity</v>
      </c>
      <c r="B626" t="str">
        <f t="shared" si="37"/>
        <v>BAAE_Build Battery-Gen_Firm Generation Capacity</v>
      </c>
      <c r="C626" t="str">
        <f t="shared" si="38"/>
        <v>BAAE_Build Battery-Gen 2031_Firm Generation Capacity</v>
      </c>
      <c r="D626" t="s">
        <v>326</v>
      </c>
      <c r="E626" s="15" t="s">
        <v>92</v>
      </c>
      <c r="F626" s="15" t="s">
        <v>93</v>
      </c>
      <c r="G626" s="15" t="s">
        <v>118</v>
      </c>
      <c r="H626" s="15" t="s">
        <v>87</v>
      </c>
      <c r="I626" s="15" t="s">
        <v>95</v>
      </c>
      <c r="J626" s="16">
        <v>1</v>
      </c>
      <c r="K626" s="15" t="s">
        <v>96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0</v>
      </c>
      <c r="X626" s="17">
        <v>0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</row>
    <row r="627" spans="1:31" ht="57.6" x14ac:dyDescent="0.3">
      <c r="A627" t="str">
        <f t="shared" si="36"/>
        <v>BAAE_Firm Generation Capacity</v>
      </c>
      <c r="B627" t="str">
        <f t="shared" si="37"/>
        <v>BAAE_Build Battery-Gen_Firm Generation Capacity</v>
      </c>
      <c r="C627" t="str">
        <f t="shared" si="38"/>
        <v>BAAE_Build Battery-Gen 2032_Firm Generation Capacity</v>
      </c>
      <c r="D627" t="s">
        <v>326</v>
      </c>
      <c r="E627" s="15" t="s">
        <v>92</v>
      </c>
      <c r="F627" s="15" t="s">
        <v>93</v>
      </c>
      <c r="G627" s="15" t="s">
        <v>119</v>
      </c>
      <c r="H627" s="15" t="s">
        <v>87</v>
      </c>
      <c r="I627" s="15" t="s">
        <v>95</v>
      </c>
      <c r="J627" s="16">
        <v>1</v>
      </c>
      <c r="K627" s="15" t="s">
        <v>96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</row>
    <row r="628" spans="1:31" ht="57.6" x14ac:dyDescent="0.3">
      <c r="A628" t="str">
        <f t="shared" si="36"/>
        <v>BAAE_Firm Generation Capacity</v>
      </c>
      <c r="B628" t="str">
        <f t="shared" si="37"/>
        <v>BAAE_Build Battery-Gen_Firm Generation Capacity</v>
      </c>
      <c r="C628" t="str">
        <f t="shared" si="38"/>
        <v>BAAE_Build Battery-Gen 2033_Firm Generation Capacity</v>
      </c>
      <c r="D628" t="s">
        <v>326</v>
      </c>
      <c r="E628" s="15" t="s">
        <v>92</v>
      </c>
      <c r="F628" s="15" t="s">
        <v>93</v>
      </c>
      <c r="G628" s="15" t="s">
        <v>120</v>
      </c>
      <c r="H628" s="15" t="s">
        <v>87</v>
      </c>
      <c r="I628" s="15" t="s">
        <v>95</v>
      </c>
      <c r="J628" s="16">
        <v>1</v>
      </c>
      <c r="K628" s="15" t="s">
        <v>96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0</v>
      </c>
      <c r="X628" s="17">
        <v>0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</row>
    <row r="629" spans="1:31" ht="57.6" x14ac:dyDescent="0.3">
      <c r="A629" t="str">
        <f t="shared" si="36"/>
        <v>BAAE_Firm Generation Capacity</v>
      </c>
      <c r="B629" t="str">
        <f t="shared" si="37"/>
        <v>BAAE_Build Battery-Gen_Firm Generation Capacity</v>
      </c>
      <c r="C629" t="str">
        <f t="shared" si="38"/>
        <v>BAAE_Build Battery-Gen 2034_Firm Generation Capacity</v>
      </c>
      <c r="D629" t="s">
        <v>326</v>
      </c>
      <c r="E629" s="15" t="s">
        <v>92</v>
      </c>
      <c r="F629" s="15" t="s">
        <v>93</v>
      </c>
      <c r="G629" s="15" t="s">
        <v>121</v>
      </c>
      <c r="H629" s="15" t="s">
        <v>87</v>
      </c>
      <c r="I629" s="15" t="s">
        <v>95</v>
      </c>
      <c r="J629" s="16">
        <v>1</v>
      </c>
      <c r="K629" s="15" t="s">
        <v>96</v>
      </c>
      <c r="L629" s="17">
        <v>0</v>
      </c>
      <c r="M629" s="17">
        <v>0</v>
      </c>
      <c r="N629" s="17">
        <v>0</v>
      </c>
      <c r="O629" s="17">
        <v>0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0</v>
      </c>
      <c r="X629" s="17">
        <v>0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</row>
    <row r="630" spans="1:31" ht="57.6" x14ac:dyDescent="0.3">
      <c r="A630" t="str">
        <f t="shared" si="36"/>
        <v>BAAE_Firm Generation Capacity</v>
      </c>
      <c r="B630" t="str">
        <f t="shared" si="37"/>
        <v>BAAE_Build Battery-Gen_Firm Generation Capacity</v>
      </c>
      <c r="C630" t="str">
        <f t="shared" si="38"/>
        <v>BAAE_Build Battery-Gen 2035_Firm Generation Capacity</v>
      </c>
      <c r="D630" t="s">
        <v>326</v>
      </c>
      <c r="E630" s="15" t="s">
        <v>92</v>
      </c>
      <c r="F630" s="15" t="s">
        <v>93</v>
      </c>
      <c r="G630" s="15" t="s">
        <v>122</v>
      </c>
      <c r="H630" s="15" t="s">
        <v>87</v>
      </c>
      <c r="I630" s="15" t="s">
        <v>95</v>
      </c>
      <c r="J630" s="16">
        <v>1</v>
      </c>
      <c r="K630" s="15" t="s">
        <v>96</v>
      </c>
      <c r="L630" s="17">
        <v>0</v>
      </c>
      <c r="M630" s="17">
        <v>0</v>
      </c>
      <c r="N630" s="17">
        <v>0</v>
      </c>
      <c r="O630" s="17">
        <v>0</v>
      </c>
      <c r="P630" s="17">
        <v>0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</row>
    <row r="631" spans="1:31" ht="57.6" x14ac:dyDescent="0.3">
      <c r="A631" t="str">
        <f t="shared" si="36"/>
        <v>BAAE_Firm Generation Capacity</v>
      </c>
      <c r="B631" t="str">
        <f t="shared" si="37"/>
        <v>BAAE_Build Battery-Gen_Firm Generation Capacity</v>
      </c>
      <c r="C631" t="str">
        <f t="shared" si="38"/>
        <v>BAAE_Build Battery-Gen 2036_Firm Generation Capacity</v>
      </c>
      <c r="D631" t="s">
        <v>326</v>
      </c>
      <c r="E631" s="15" t="s">
        <v>92</v>
      </c>
      <c r="F631" s="15" t="s">
        <v>93</v>
      </c>
      <c r="G631" s="15" t="s">
        <v>123</v>
      </c>
      <c r="H631" s="15" t="s">
        <v>87</v>
      </c>
      <c r="I631" s="15" t="s">
        <v>95</v>
      </c>
      <c r="J631" s="16">
        <v>1</v>
      </c>
      <c r="K631" s="15" t="s">
        <v>96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</row>
    <row r="632" spans="1:31" ht="57.6" x14ac:dyDescent="0.3">
      <c r="A632" t="str">
        <f t="shared" si="36"/>
        <v>BAAE_Firm Generation Capacity</v>
      </c>
      <c r="B632" t="str">
        <f t="shared" si="37"/>
        <v>BAAE_Build Battery-Gen_Firm Generation Capacity</v>
      </c>
      <c r="C632" t="str">
        <f t="shared" si="38"/>
        <v>BAAE_Build Battery-Gen 2037_Firm Generation Capacity</v>
      </c>
      <c r="D632" t="s">
        <v>326</v>
      </c>
      <c r="E632" s="15" t="s">
        <v>92</v>
      </c>
      <c r="F632" s="15" t="s">
        <v>93</v>
      </c>
      <c r="G632" s="15" t="s">
        <v>124</v>
      </c>
      <c r="H632" s="15" t="s">
        <v>87</v>
      </c>
      <c r="I632" s="15" t="s">
        <v>95</v>
      </c>
      <c r="J632" s="16">
        <v>1</v>
      </c>
      <c r="K632" s="15" t="s">
        <v>96</v>
      </c>
      <c r="L632" s="17">
        <v>0</v>
      </c>
      <c r="M632" s="17">
        <v>0</v>
      </c>
      <c r="N632" s="17">
        <v>0</v>
      </c>
      <c r="O632" s="17">
        <v>0</v>
      </c>
      <c r="P632" s="17">
        <v>0</v>
      </c>
      <c r="Q632" s="17">
        <v>0</v>
      </c>
      <c r="R632" s="17">
        <v>0</v>
      </c>
      <c r="S632" s="17">
        <v>0</v>
      </c>
      <c r="T632" s="17">
        <v>0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</row>
    <row r="633" spans="1:31" ht="57.6" x14ac:dyDescent="0.3">
      <c r="A633" t="str">
        <f t="shared" si="36"/>
        <v>BAAE_Firm Generation Capacity</v>
      </c>
      <c r="B633" t="str">
        <f t="shared" si="37"/>
        <v>BAAE_Build Battery-Gen_Firm Generation Capacity</v>
      </c>
      <c r="C633" t="str">
        <f t="shared" si="38"/>
        <v>BAAE_Build Battery-Gen 2038_Firm Generation Capacity</v>
      </c>
      <c r="D633" t="s">
        <v>326</v>
      </c>
      <c r="E633" s="15" t="s">
        <v>92</v>
      </c>
      <c r="F633" s="15" t="s">
        <v>93</v>
      </c>
      <c r="G633" s="15" t="s">
        <v>125</v>
      </c>
      <c r="H633" s="15" t="s">
        <v>87</v>
      </c>
      <c r="I633" s="15" t="s">
        <v>95</v>
      </c>
      <c r="J633" s="16">
        <v>1</v>
      </c>
      <c r="K633" s="15" t="s">
        <v>96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</row>
    <row r="634" spans="1:31" ht="57.6" x14ac:dyDescent="0.3">
      <c r="A634" t="str">
        <f t="shared" si="36"/>
        <v>BAAE_Firm Generation Capacity</v>
      </c>
      <c r="B634" t="str">
        <f t="shared" si="37"/>
        <v>BAAE_Build Battery-Gen_Firm Generation Capacity</v>
      </c>
      <c r="C634" t="str">
        <f t="shared" si="38"/>
        <v>BAAE_Build Battery-Gen 2039_Firm Generation Capacity</v>
      </c>
      <c r="D634" t="s">
        <v>326</v>
      </c>
      <c r="E634" s="15" t="s">
        <v>92</v>
      </c>
      <c r="F634" s="15" t="s">
        <v>93</v>
      </c>
      <c r="G634" s="15" t="s">
        <v>126</v>
      </c>
      <c r="H634" s="15" t="s">
        <v>87</v>
      </c>
      <c r="I634" s="15" t="s">
        <v>95</v>
      </c>
      <c r="J634" s="16">
        <v>1</v>
      </c>
      <c r="K634" s="15" t="s">
        <v>96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</row>
    <row r="635" spans="1:31" ht="57.6" x14ac:dyDescent="0.3">
      <c r="A635" t="str">
        <f t="shared" si="36"/>
        <v>BAAE_Firm Generation Capacity</v>
      </c>
      <c r="B635" t="str">
        <f t="shared" si="37"/>
        <v>BAAE_Build Battery-Gen_Firm Generation Capacity</v>
      </c>
      <c r="C635" t="str">
        <f t="shared" si="38"/>
        <v>BAAE_Build Battery-Gen 2040_Firm Generation Capacity</v>
      </c>
      <c r="D635" t="s">
        <v>326</v>
      </c>
      <c r="E635" s="15" t="s">
        <v>92</v>
      </c>
      <c r="F635" s="15" t="s">
        <v>93</v>
      </c>
      <c r="G635" s="15" t="s">
        <v>127</v>
      </c>
      <c r="H635" s="15" t="s">
        <v>87</v>
      </c>
      <c r="I635" s="15" t="s">
        <v>95</v>
      </c>
      <c r="J635" s="16">
        <v>1</v>
      </c>
      <c r="K635" s="15" t="s">
        <v>96</v>
      </c>
      <c r="L635" s="17">
        <v>0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</row>
    <row r="636" spans="1:31" ht="57.6" x14ac:dyDescent="0.3">
      <c r="A636" t="str">
        <f t="shared" si="36"/>
        <v>BAAE_Firm Generation Capacity</v>
      </c>
      <c r="B636" t="str">
        <f t="shared" si="37"/>
        <v>BAAE_Build Battery-Gen_Firm Generation Capacity</v>
      </c>
      <c r="C636" t="str">
        <f t="shared" si="38"/>
        <v>BAAE_Build Battery-Gen 2041_Firm Generation Capacity</v>
      </c>
      <c r="D636" t="s">
        <v>326</v>
      </c>
      <c r="E636" s="15" t="s">
        <v>92</v>
      </c>
      <c r="F636" s="15" t="s">
        <v>93</v>
      </c>
      <c r="G636" s="15" t="s">
        <v>128</v>
      </c>
      <c r="H636" s="15" t="s">
        <v>87</v>
      </c>
      <c r="I636" s="15" t="s">
        <v>95</v>
      </c>
      <c r="J636" s="16">
        <v>1</v>
      </c>
      <c r="K636" s="15" t="s">
        <v>96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</row>
    <row r="637" spans="1:31" ht="57.6" x14ac:dyDescent="0.3">
      <c r="A637" t="str">
        <f t="shared" si="36"/>
        <v>BAAE_Firm Generation Capacity</v>
      </c>
      <c r="B637" t="str">
        <f t="shared" si="37"/>
        <v>BAAE_Build Battery-Gen_Firm Generation Capacity</v>
      </c>
      <c r="C637" t="str">
        <f t="shared" si="38"/>
        <v>BAAE_Build Battery-Gen 2042_Firm Generation Capacity</v>
      </c>
      <c r="D637" t="s">
        <v>326</v>
      </c>
      <c r="E637" s="15" t="s">
        <v>92</v>
      </c>
      <c r="F637" s="15" t="s">
        <v>93</v>
      </c>
      <c r="G637" s="15" t="s">
        <v>129</v>
      </c>
      <c r="H637" s="15" t="s">
        <v>87</v>
      </c>
      <c r="I637" s="15" t="s">
        <v>95</v>
      </c>
      <c r="J637" s="16">
        <v>1</v>
      </c>
      <c r="K637" s="15" t="s">
        <v>96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</row>
    <row r="638" spans="1:31" ht="57.6" x14ac:dyDescent="0.3">
      <c r="A638" t="str">
        <f t="shared" si="36"/>
        <v>BAAE_Firm Generation Capacity</v>
      </c>
      <c r="B638" t="str">
        <f t="shared" si="37"/>
        <v>BAAE_Build Hy-Batt_Firm Generation Capacity</v>
      </c>
      <c r="C638" t="str">
        <f t="shared" si="38"/>
        <v>BAAE_Build Hy-Batt 2027_Firm Generation Capacity</v>
      </c>
      <c r="D638" t="s">
        <v>326</v>
      </c>
      <c r="E638" s="15" t="s">
        <v>92</v>
      </c>
      <c r="F638" s="15" t="s">
        <v>93</v>
      </c>
      <c r="G638" s="15" t="s">
        <v>130</v>
      </c>
      <c r="H638" s="15" t="s">
        <v>86</v>
      </c>
      <c r="I638" s="15" t="s">
        <v>95</v>
      </c>
      <c r="J638" s="16">
        <v>1</v>
      </c>
      <c r="K638" s="15" t="s">
        <v>96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</row>
    <row r="639" spans="1:31" ht="57.6" x14ac:dyDescent="0.3">
      <c r="A639" t="str">
        <f t="shared" si="36"/>
        <v>BAAE_Firm Generation Capacity</v>
      </c>
      <c r="B639" t="str">
        <f t="shared" si="37"/>
        <v>BAAE_Build Hy-Batt_Firm Generation Capacity</v>
      </c>
      <c r="C639" t="str">
        <f t="shared" si="38"/>
        <v>BAAE_Build Hy-Batt 2028_Firm Generation Capacity</v>
      </c>
      <c r="D639" t="s">
        <v>326</v>
      </c>
      <c r="E639" s="15" t="s">
        <v>92</v>
      </c>
      <c r="F639" s="15" t="s">
        <v>93</v>
      </c>
      <c r="G639" s="15" t="s">
        <v>131</v>
      </c>
      <c r="H639" s="15" t="s">
        <v>86</v>
      </c>
      <c r="I639" s="15" t="s">
        <v>95</v>
      </c>
      <c r="J639" s="16">
        <v>1</v>
      </c>
      <c r="K639" s="15" t="s">
        <v>96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</row>
    <row r="640" spans="1:31" ht="57.6" x14ac:dyDescent="0.3">
      <c r="A640" t="str">
        <f t="shared" si="36"/>
        <v>BAAE_Firm Generation Capacity</v>
      </c>
      <c r="B640" t="str">
        <f t="shared" si="37"/>
        <v>BAAE_Build Hy-Batt_Firm Generation Capacity</v>
      </c>
      <c r="C640" t="str">
        <f t="shared" si="38"/>
        <v>BAAE_Build Hy-Batt 2029_Firm Generation Capacity</v>
      </c>
      <c r="D640" t="s">
        <v>326</v>
      </c>
      <c r="E640" s="15" t="s">
        <v>92</v>
      </c>
      <c r="F640" s="15" t="s">
        <v>93</v>
      </c>
      <c r="G640" s="15" t="s">
        <v>132</v>
      </c>
      <c r="H640" s="15" t="s">
        <v>86</v>
      </c>
      <c r="I640" s="15" t="s">
        <v>95</v>
      </c>
      <c r="J640" s="16">
        <v>1</v>
      </c>
      <c r="K640" s="15" t="s">
        <v>96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</row>
    <row r="641" spans="1:31" ht="57.6" x14ac:dyDescent="0.3">
      <c r="A641" t="str">
        <f t="shared" si="36"/>
        <v>BAAE_Firm Generation Capacity</v>
      </c>
      <c r="B641" t="str">
        <f t="shared" si="37"/>
        <v>BAAE_Build Hy-Batt_Firm Generation Capacity</v>
      </c>
      <c r="C641" t="str">
        <f t="shared" si="38"/>
        <v>BAAE_Build Hy-Batt 2030_Firm Generation Capacity</v>
      </c>
      <c r="D641" t="s">
        <v>326</v>
      </c>
      <c r="E641" s="15" t="s">
        <v>92</v>
      </c>
      <c r="F641" s="15" t="s">
        <v>93</v>
      </c>
      <c r="G641" s="15" t="s">
        <v>133</v>
      </c>
      <c r="H641" s="15" t="s">
        <v>86</v>
      </c>
      <c r="I641" s="15" t="s">
        <v>95</v>
      </c>
      <c r="J641" s="16">
        <v>1</v>
      </c>
      <c r="K641" s="15" t="s">
        <v>96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</row>
    <row r="642" spans="1:31" ht="57.6" x14ac:dyDescent="0.3">
      <c r="A642" t="str">
        <f t="shared" si="36"/>
        <v>BAAE_Firm Generation Capacity</v>
      </c>
      <c r="B642" t="str">
        <f t="shared" si="37"/>
        <v>BAAE_Build Hy-Batt_Firm Generation Capacity</v>
      </c>
      <c r="C642" t="str">
        <f t="shared" si="38"/>
        <v>BAAE_Build Hy-Batt 2031_Firm Generation Capacity</v>
      </c>
      <c r="D642" t="s">
        <v>326</v>
      </c>
      <c r="E642" s="15" t="s">
        <v>92</v>
      </c>
      <c r="F642" s="15" t="s">
        <v>93</v>
      </c>
      <c r="G642" s="15" t="s">
        <v>134</v>
      </c>
      <c r="H642" s="15" t="s">
        <v>86</v>
      </c>
      <c r="I642" s="15" t="s">
        <v>95</v>
      </c>
      <c r="J642" s="16">
        <v>1</v>
      </c>
      <c r="K642" s="15" t="s">
        <v>96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</row>
    <row r="643" spans="1:31" ht="57.6" x14ac:dyDescent="0.3">
      <c r="A643" t="str">
        <f t="shared" si="36"/>
        <v>BAAE_Firm Generation Capacity</v>
      </c>
      <c r="B643" t="str">
        <f t="shared" si="37"/>
        <v>BAAE_Build Hy-Batt_Firm Generation Capacity</v>
      </c>
      <c r="C643" t="str">
        <f t="shared" si="38"/>
        <v>BAAE_Build Hy-Batt 2032_Firm Generation Capacity</v>
      </c>
      <c r="D643" t="s">
        <v>326</v>
      </c>
      <c r="E643" s="15" t="s">
        <v>92</v>
      </c>
      <c r="F643" s="15" t="s">
        <v>93</v>
      </c>
      <c r="G643" s="15" t="s">
        <v>135</v>
      </c>
      <c r="H643" s="15" t="s">
        <v>86</v>
      </c>
      <c r="I643" s="15" t="s">
        <v>95</v>
      </c>
      <c r="J643" s="16">
        <v>1</v>
      </c>
      <c r="K643" s="15" t="s">
        <v>96</v>
      </c>
      <c r="L643" s="17">
        <v>0</v>
      </c>
      <c r="M643" s="17">
        <v>0</v>
      </c>
      <c r="N643" s="17">
        <v>0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</row>
    <row r="644" spans="1:31" ht="57.6" x14ac:dyDescent="0.3">
      <c r="A644" t="str">
        <f t="shared" si="36"/>
        <v>BAAE_Firm Generation Capacity</v>
      </c>
      <c r="B644" t="str">
        <f t="shared" si="37"/>
        <v>BAAE_Build Hy-Batt_Firm Generation Capacity</v>
      </c>
      <c r="C644" t="str">
        <f t="shared" si="38"/>
        <v>BAAE_Build Hy-Batt 2033_Firm Generation Capacity</v>
      </c>
      <c r="D644" t="s">
        <v>326</v>
      </c>
      <c r="E644" s="15" t="s">
        <v>92</v>
      </c>
      <c r="F644" s="15" t="s">
        <v>93</v>
      </c>
      <c r="G644" s="15" t="s">
        <v>136</v>
      </c>
      <c r="H644" s="15" t="s">
        <v>86</v>
      </c>
      <c r="I644" s="15" t="s">
        <v>95</v>
      </c>
      <c r="J644" s="16">
        <v>1</v>
      </c>
      <c r="K644" s="15" t="s">
        <v>96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</row>
    <row r="645" spans="1:31" ht="57.6" x14ac:dyDescent="0.3">
      <c r="A645" t="str">
        <f t="shared" si="36"/>
        <v>BAAE_Firm Generation Capacity</v>
      </c>
      <c r="B645" t="str">
        <f t="shared" si="37"/>
        <v>BAAE_Build Hy-Batt_Firm Generation Capacity</v>
      </c>
      <c r="C645" t="str">
        <f t="shared" si="38"/>
        <v>BAAE_Build Hy-Batt 2034_Firm Generation Capacity</v>
      </c>
      <c r="D645" t="s">
        <v>326</v>
      </c>
      <c r="E645" s="15" t="s">
        <v>92</v>
      </c>
      <c r="F645" s="15" t="s">
        <v>93</v>
      </c>
      <c r="G645" s="15" t="s">
        <v>137</v>
      </c>
      <c r="H645" s="15" t="s">
        <v>86</v>
      </c>
      <c r="I645" s="15" t="s">
        <v>95</v>
      </c>
      <c r="J645" s="16">
        <v>1</v>
      </c>
      <c r="K645" s="15" t="s">
        <v>96</v>
      </c>
      <c r="L645" s="17">
        <v>0</v>
      </c>
      <c r="M645" s="17">
        <v>0</v>
      </c>
      <c r="N645" s="17">
        <v>0</v>
      </c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</row>
    <row r="646" spans="1:31" ht="57.6" x14ac:dyDescent="0.3">
      <c r="A646" t="str">
        <f t="shared" si="36"/>
        <v>BAAE_Firm Generation Capacity</v>
      </c>
      <c r="B646" t="str">
        <f t="shared" si="37"/>
        <v>BAAE_Build Hy-Batt_Firm Generation Capacity</v>
      </c>
      <c r="C646" t="str">
        <f t="shared" si="38"/>
        <v>BAAE_Build Hy-Batt 2035_Firm Generation Capacity</v>
      </c>
      <c r="D646" t="s">
        <v>326</v>
      </c>
      <c r="E646" s="15" t="s">
        <v>92</v>
      </c>
      <c r="F646" s="15" t="s">
        <v>93</v>
      </c>
      <c r="G646" s="15" t="s">
        <v>138</v>
      </c>
      <c r="H646" s="15" t="s">
        <v>86</v>
      </c>
      <c r="I646" s="15" t="s">
        <v>95</v>
      </c>
      <c r="J646" s="16">
        <v>1</v>
      </c>
      <c r="K646" s="15" t="s">
        <v>96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</row>
    <row r="647" spans="1:31" ht="57.6" x14ac:dyDescent="0.3">
      <c r="A647" t="str">
        <f t="shared" si="36"/>
        <v>BAAE_Firm Generation Capacity</v>
      </c>
      <c r="B647" t="str">
        <f t="shared" si="37"/>
        <v>BAAE_Build Hy-Batt_Firm Generation Capacity</v>
      </c>
      <c r="C647" t="str">
        <f t="shared" si="38"/>
        <v>BAAE_Build Hy-Batt 2036_Firm Generation Capacity</v>
      </c>
      <c r="D647" t="s">
        <v>326</v>
      </c>
      <c r="E647" s="15" t="s">
        <v>92</v>
      </c>
      <c r="F647" s="15" t="s">
        <v>93</v>
      </c>
      <c r="G647" s="15" t="s">
        <v>139</v>
      </c>
      <c r="H647" s="15" t="s">
        <v>86</v>
      </c>
      <c r="I647" s="15" t="s">
        <v>95</v>
      </c>
      <c r="J647" s="16">
        <v>1</v>
      </c>
      <c r="K647" s="15" t="s">
        <v>96</v>
      </c>
      <c r="L647" s="17">
        <v>0</v>
      </c>
      <c r="M647" s="17">
        <v>0</v>
      </c>
      <c r="N647" s="17">
        <v>0</v>
      </c>
      <c r="O647" s="17">
        <v>0</v>
      </c>
      <c r="P647" s="17">
        <v>0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</row>
    <row r="648" spans="1:31" ht="57.6" x14ac:dyDescent="0.3">
      <c r="A648" t="str">
        <f t="shared" si="36"/>
        <v>BAAE_Firm Generation Capacity</v>
      </c>
      <c r="B648" t="str">
        <f t="shared" si="37"/>
        <v>BAAE_Build Hy-Batt_Firm Generation Capacity</v>
      </c>
      <c r="C648" t="str">
        <f t="shared" si="38"/>
        <v>BAAE_Build Hy-Batt 2037_Firm Generation Capacity</v>
      </c>
      <c r="D648" t="s">
        <v>326</v>
      </c>
      <c r="E648" s="15" t="s">
        <v>92</v>
      </c>
      <c r="F648" s="15" t="s">
        <v>93</v>
      </c>
      <c r="G648" s="15" t="s">
        <v>140</v>
      </c>
      <c r="H648" s="15" t="s">
        <v>86</v>
      </c>
      <c r="I648" s="15" t="s">
        <v>95</v>
      </c>
      <c r="J648" s="16">
        <v>1</v>
      </c>
      <c r="K648" s="15" t="s">
        <v>96</v>
      </c>
      <c r="L648" s="17">
        <v>0</v>
      </c>
      <c r="M648" s="17">
        <v>0</v>
      </c>
      <c r="N648" s="17">
        <v>0</v>
      </c>
      <c r="O648" s="17">
        <v>0</v>
      </c>
      <c r="P648" s="17">
        <v>0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</row>
    <row r="649" spans="1:31" ht="57.6" x14ac:dyDescent="0.3">
      <c r="A649" t="str">
        <f t="shared" si="36"/>
        <v>BAAE_Firm Generation Capacity</v>
      </c>
      <c r="B649" t="str">
        <f t="shared" si="37"/>
        <v>BAAE_Build Hy-Batt_Firm Generation Capacity</v>
      </c>
      <c r="C649" t="str">
        <f t="shared" si="38"/>
        <v>BAAE_Build Hy-Batt 2038_Firm Generation Capacity</v>
      </c>
      <c r="D649" t="s">
        <v>326</v>
      </c>
      <c r="E649" s="15" t="s">
        <v>92</v>
      </c>
      <c r="F649" s="15" t="s">
        <v>93</v>
      </c>
      <c r="G649" s="15" t="s">
        <v>141</v>
      </c>
      <c r="H649" s="15" t="s">
        <v>86</v>
      </c>
      <c r="I649" s="15" t="s">
        <v>95</v>
      </c>
      <c r="J649" s="16">
        <v>1</v>
      </c>
      <c r="K649" s="15" t="s">
        <v>96</v>
      </c>
      <c r="L649" s="17">
        <v>0</v>
      </c>
      <c r="M649" s="17">
        <v>0</v>
      </c>
      <c r="N649" s="17">
        <v>0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</row>
    <row r="650" spans="1:31" ht="57.6" x14ac:dyDescent="0.3">
      <c r="A650" t="str">
        <f t="shared" si="36"/>
        <v>BAAE_Firm Generation Capacity</v>
      </c>
      <c r="B650" t="str">
        <f t="shared" si="37"/>
        <v>BAAE_Build Hy-Batt_Firm Generation Capacity</v>
      </c>
      <c r="C650" t="str">
        <f t="shared" si="38"/>
        <v>BAAE_Build Hy-Batt 2039_Firm Generation Capacity</v>
      </c>
      <c r="D650" t="s">
        <v>326</v>
      </c>
      <c r="E650" s="15" t="s">
        <v>92</v>
      </c>
      <c r="F650" s="15" t="s">
        <v>93</v>
      </c>
      <c r="G650" s="15" t="s">
        <v>142</v>
      </c>
      <c r="H650" s="15" t="s">
        <v>86</v>
      </c>
      <c r="I650" s="15" t="s">
        <v>95</v>
      </c>
      <c r="J650" s="16">
        <v>1</v>
      </c>
      <c r="K650" s="15" t="s">
        <v>96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</row>
    <row r="651" spans="1:31" ht="57.6" x14ac:dyDescent="0.3">
      <c r="A651" t="str">
        <f t="shared" si="36"/>
        <v>BAAE_Firm Generation Capacity</v>
      </c>
      <c r="B651" t="str">
        <f t="shared" si="37"/>
        <v>BAAE_Build Hy-Batt_Firm Generation Capacity</v>
      </c>
      <c r="C651" t="str">
        <f t="shared" si="38"/>
        <v>BAAE_Build Hy-Batt 2040_Firm Generation Capacity</v>
      </c>
      <c r="D651" t="s">
        <v>326</v>
      </c>
      <c r="E651" s="15" t="s">
        <v>92</v>
      </c>
      <c r="F651" s="15" t="s">
        <v>93</v>
      </c>
      <c r="G651" s="15" t="s">
        <v>143</v>
      </c>
      <c r="H651" s="15" t="s">
        <v>86</v>
      </c>
      <c r="I651" s="15" t="s">
        <v>95</v>
      </c>
      <c r="J651" s="16">
        <v>1</v>
      </c>
      <c r="K651" s="15" t="s">
        <v>96</v>
      </c>
      <c r="L651" s="17">
        <v>0</v>
      </c>
      <c r="M651" s="17">
        <v>0</v>
      </c>
      <c r="N651" s="17">
        <v>0</v>
      </c>
      <c r="O651" s="17">
        <v>0</v>
      </c>
      <c r="P651" s="17">
        <v>0</v>
      </c>
      <c r="Q651" s="17">
        <v>0</v>
      </c>
      <c r="R651" s="17">
        <v>0</v>
      </c>
      <c r="S651" s="17">
        <v>0</v>
      </c>
      <c r="T651" s="17">
        <v>0</v>
      </c>
      <c r="U651" s="17">
        <v>0</v>
      </c>
      <c r="V651" s="17">
        <v>0</v>
      </c>
      <c r="W651" s="17">
        <v>0</v>
      </c>
      <c r="X651" s="17">
        <v>0</v>
      </c>
      <c r="Y651" s="17">
        <v>0</v>
      </c>
      <c r="Z651" s="17">
        <v>0</v>
      </c>
      <c r="AA651" s="17">
        <v>0</v>
      </c>
      <c r="AB651" s="17">
        <v>0</v>
      </c>
      <c r="AC651" s="17">
        <v>0</v>
      </c>
      <c r="AD651" s="17">
        <v>0</v>
      </c>
      <c r="AE651" s="17">
        <v>0</v>
      </c>
    </row>
    <row r="652" spans="1:31" ht="57.6" x14ac:dyDescent="0.3">
      <c r="A652" t="str">
        <f t="shared" si="36"/>
        <v>BAAE_Firm Generation Capacity</v>
      </c>
      <c r="B652" t="str">
        <f t="shared" si="37"/>
        <v>BAAE_Build Hy-Batt_Firm Generation Capacity</v>
      </c>
      <c r="C652" t="str">
        <f t="shared" si="38"/>
        <v>BAAE_Build Hy-Batt 2041_Firm Generation Capacity</v>
      </c>
      <c r="D652" t="s">
        <v>326</v>
      </c>
      <c r="E652" s="15" t="s">
        <v>92</v>
      </c>
      <c r="F652" s="15" t="s">
        <v>93</v>
      </c>
      <c r="G652" s="15" t="s">
        <v>144</v>
      </c>
      <c r="H652" s="15" t="s">
        <v>86</v>
      </c>
      <c r="I652" s="15" t="s">
        <v>95</v>
      </c>
      <c r="J652" s="16">
        <v>1</v>
      </c>
      <c r="K652" s="15" t="s">
        <v>96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</row>
    <row r="653" spans="1:31" ht="57.6" x14ac:dyDescent="0.3">
      <c r="A653" t="str">
        <f t="shared" si="36"/>
        <v>BAAE_Firm Generation Capacity</v>
      </c>
      <c r="B653" t="str">
        <f t="shared" si="37"/>
        <v>BAAE_Build Hy-Batt_Firm Generation Capacity</v>
      </c>
      <c r="C653" t="str">
        <f t="shared" si="38"/>
        <v>BAAE_Build Hy-Batt 2042_Firm Generation Capacity</v>
      </c>
      <c r="D653" t="s">
        <v>326</v>
      </c>
      <c r="E653" s="15" t="s">
        <v>92</v>
      </c>
      <c r="F653" s="15" t="s">
        <v>93</v>
      </c>
      <c r="G653" s="15" t="s">
        <v>145</v>
      </c>
      <c r="H653" s="15" t="s">
        <v>86</v>
      </c>
      <c r="I653" s="15" t="s">
        <v>95</v>
      </c>
      <c r="J653" s="16">
        <v>1</v>
      </c>
      <c r="K653" s="15" t="s">
        <v>96</v>
      </c>
      <c r="L653" s="17">
        <v>0</v>
      </c>
      <c r="M653" s="17">
        <v>0</v>
      </c>
      <c r="N653" s="17">
        <v>0</v>
      </c>
      <c r="O653" s="17">
        <v>0</v>
      </c>
      <c r="P653" s="17">
        <v>0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</row>
    <row r="654" spans="1:31" ht="28.8" x14ac:dyDescent="0.3">
      <c r="A654" t="str">
        <f t="shared" si="36"/>
        <v>BAAE_Firm Capacity</v>
      </c>
      <c r="B654" t="str">
        <f t="shared" si="37"/>
        <v>BAAE_Nuclear_Firm Capacity</v>
      </c>
      <c r="C654" t="str">
        <f t="shared" si="38"/>
        <v>BAAE_J WCK_Firm Capacity</v>
      </c>
      <c r="D654" t="s">
        <v>326</v>
      </c>
      <c r="E654" s="15" t="s">
        <v>92</v>
      </c>
      <c r="F654" s="15" t="s">
        <v>146</v>
      </c>
      <c r="G654" s="15" t="s">
        <v>45</v>
      </c>
      <c r="H654" s="15" t="s">
        <v>147</v>
      </c>
      <c r="I654" s="15" t="s">
        <v>148</v>
      </c>
      <c r="J654" s="16">
        <v>1</v>
      </c>
      <c r="K654" s="15" t="s">
        <v>96</v>
      </c>
      <c r="L654" s="17">
        <v>552.6</v>
      </c>
      <c r="M654" s="17">
        <v>552.6</v>
      </c>
      <c r="N654" s="17">
        <v>552.6</v>
      </c>
      <c r="O654" s="17">
        <v>552.6</v>
      </c>
      <c r="P654" s="17">
        <v>552.6</v>
      </c>
      <c r="Q654" s="17">
        <v>552.6</v>
      </c>
      <c r="R654" s="17">
        <v>552.6</v>
      </c>
      <c r="S654" s="17">
        <v>552.6</v>
      </c>
      <c r="T654" s="17">
        <v>552.6</v>
      </c>
      <c r="U654" s="17">
        <v>552.6</v>
      </c>
      <c r="V654" s="17">
        <v>552.6</v>
      </c>
      <c r="W654" s="17">
        <v>552.6</v>
      </c>
      <c r="X654" s="17">
        <v>552.6</v>
      </c>
      <c r="Y654" s="17">
        <v>552.6</v>
      </c>
      <c r="Z654" s="17">
        <v>552.6</v>
      </c>
      <c r="AA654" s="17">
        <v>552.6</v>
      </c>
      <c r="AB654" s="17">
        <v>552.6</v>
      </c>
      <c r="AC654" s="17">
        <v>552.6</v>
      </c>
      <c r="AD654" s="17">
        <v>552.6</v>
      </c>
      <c r="AE654" s="17">
        <v>552.6</v>
      </c>
    </row>
    <row r="655" spans="1:31" ht="28.8" x14ac:dyDescent="0.3">
      <c r="A655" t="str">
        <f t="shared" si="36"/>
        <v>BAAE_Firm Capacity</v>
      </c>
      <c r="B655" t="str">
        <f t="shared" si="37"/>
        <v>BAAE_Coal_Firm Capacity</v>
      </c>
      <c r="C655" t="str">
        <f t="shared" si="38"/>
        <v>BAAE_J IATAN1_Firm Capacity</v>
      </c>
      <c r="D655" t="s">
        <v>326</v>
      </c>
      <c r="E655" s="15" t="s">
        <v>92</v>
      </c>
      <c r="F655" s="15" t="s">
        <v>146</v>
      </c>
      <c r="G655" s="15" t="s">
        <v>46</v>
      </c>
      <c r="H655" s="15" t="s">
        <v>149</v>
      </c>
      <c r="I655" s="15" t="s">
        <v>148</v>
      </c>
      <c r="J655" s="16">
        <v>1</v>
      </c>
      <c r="K655" s="15" t="s">
        <v>96</v>
      </c>
      <c r="L655" s="17">
        <v>491.8</v>
      </c>
      <c r="M655" s="17">
        <v>491.8</v>
      </c>
      <c r="N655" s="17">
        <v>491.8</v>
      </c>
      <c r="O655" s="17">
        <v>491.8</v>
      </c>
      <c r="P655" s="17">
        <v>491.8</v>
      </c>
      <c r="Q655" s="17">
        <v>491.8</v>
      </c>
      <c r="R655" s="17">
        <v>491.8</v>
      </c>
      <c r="S655" s="17">
        <v>491.8</v>
      </c>
      <c r="T655" s="17">
        <v>491.8</v>
      </c>
      <c r="U655" s="17">
        <v>491.8</v>
      </c>
      <c r="V655" s="17">
        <v>491.8</v>
      </c>
      <c r="W655" s="17">
        <v>491.8</v>
      </c>
      <c r="X655" s="17">
        <v>491.8</v>
      </c>
      <c r="Y655" s="17">
        <v>491.8</v>
      </c>
      <c r="Z655" s="17">
        <v>491.8</v>
      </c>
      <c r="AA655" s="17">
        <v>491.8</v>
      </c>
      <c r="AB655" s="17">
        <v>491.8</v>
      </c>
      <c r="AC655" s="17">
        <v>0</v>
      </c>
      <c r="AD655" s="17">
        <v>0</v>
      </c>
      <c r="AE655" s="17">
        <v>0</v>
      </c>
    </row>
    <row r="656" spans="1:31" ht="28.8" x14ac:dyDescent="0.3">
      <c r="A656" t="str">
        <f t="shared" si="36"/>
        <v>BAAE_Firm Capacity</v>
      </c>
      <c r="B656" t="str">
        <f t="shared" si="37"/>
        <v>BAAE_Coal_Firm Capacity</v>
      </c>
      <c r="C656" t="str">
        <f t="shared" si="38"/>
        <v>BAAE_J IATAN2_Firm Capacity</v>
      </c>
      <c r="D656" t="s">
        <v>326</v>
      </c>
      <c r="E656" s="15" t="s">
        <v>92</v>
      </c>
      <c r="F656" s="15" t="s">
        <v>146</v>
      </c>
      <c r="G656" s="15" t="s">
        <v>47</v>
      </c>
      <c r="H656" s="15" t="s">
        <v>149</v>
      </c>
      <c r="I656" s="15" t="s">
        <v>148</v>
      </c>
      <c r="J656" s="16">
        <v>1</v>
      </c>
      <c r="K656" s="15" t="s">
        <v>96</v>
      </c>
      <c r="L656" s="17">
        <v>490.80340999999999</v>
      </c>
      <c r="M656" s="17">
        <v>490.80340999999999</v>
      </c>
      <c r="N656" s="17">
        <v>490.80340999999999</v>
      </c>
      <c r="O656" s="17">
        <v>490.80340999999999</v>
      </c>
      <c r="P656" s="17">
        <v>490.80340999999999</v>
      </c>
      <c r="Q656" s="17">
        <v>490.80340999999999</v>
      </c>
      <c r="R656" s="17">
        <v>490.80340999999999</v>
      </c>
      <c r="S656" s="17">
        <v>490.80340999999999</v>
      </c>
      <c r="T656" s="17">
        <v>490.80340999999999</v>
      </c>
      <c r="U656" s="17">
        <v>490.80340999999999</v>
      </c>
      <c r="V656" s="17">
        <v>490.80340999999999</v>
      </c>
      <c r="W656" s="17">
        <v>490.80340999999999</v>
      </c>
      <c r="X656" s="17">
        <v>490.80340999999999</v>
      </c>
      <c r="Y656" s="17">
        <v>490.80340999999999</v>
      </c>
      <c r="Z656" s="17">
        <v>490.80340999999999</v>
      </c>
      <c r="AA656" s="17">
        <v>490.80340999999999</v>
      </c>
      <c r="AB656" s="17">
        <v>490.80340999999999</v>
      </c>
      <c r="AC656" s="17">
        <v>490.80340999999999</v>
      </c>
      <c r="AD656" s="17">
        <v>490.80340999999999</v>
      </c>
      <c r="AE656" s="17">
        <v>490.80340999999999</v>
      </c>
    </row>
    <row r="657" spans="1:31" ht="28.8" x14ac:dyDescent="0.3">
      <c r="A657" t="str">
        <f t="shared" si="36"/>
        <v>BAAE_Firm Capacity</v>
      </c>
      <c r="B657" t="str">
        <f t="shared" si="37"/>
        <v>BAAE_Coal_Firm Capacity</v>
      </c>
      <c r="C657" t="str">
        <f t="shared" si="38"/>
        <v>BAAE_J LAC1_Firm Capacity</v>
      </c>
      <c r="D657" t="s">
        <v>326</v>
      </c>
      <c r="E657" s="15" t="s">
        <v>92</v>
      </c>
      <c r="F657" s="15" t="s">
        <v>146</v>
      </c>
      <c r="G657" s="15" t="s">
        <v>49</v>
      </c>
      <c r="H657" s="15" t="s">
        <v>149</v>
      </c>
      <c r="I657" s="15" t="s">
        <v>148</v>
      </c>
      <c r="J657" s="16">
        <v>1</v>
      </c>
      <c r="K657" s="15" t="s">
        <v>96</v>
      </c>
      <c r="L657" s="17">
        <v>379</v>
      </c>
      <c r="M657" s="17">
        <v>379</v>
      </c>
      <c r="N657" s="17">
        <v>379</v>
      </c>
      <c r="O657" s="17">
        <v>379</v>
      </c>
      <c r="P657" s="17">
        <v>379</v>
      </c>
      <c r="Q657" s="17">
        <v>379</v>
      </c>
      <c r="R657" s="17">
        <v>379</v>
      </c>
      <c r="S657" s="17">
        <v>379</v>
      </c>
      <c r="T657" s="17">
        <v>379</v>
      </c>
      <c r="U657" s="17">
        <v>379</v>
      </c>
      <c r="V657" s="17">
        <v>0</v>
      </c>
      <c r="W657" s="17">
        <v>0</v>
      </c>
      <c r="X657" s="17">
        <v>0</v>
      </c>
      <c r="Y657" s="17">
        <v>0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</row>
    <row r="658" spans="1:31" ht="28.8" x14ac:dyDescent="0.3">
      <c r="A658" t="str">
        <f t="shared" si="36"/>
        <v>BAAE_Firm Capacity</v>
      </c>
      <c r="B658" t="str">
        <f t="shared" si="37"/>
        <v>BAAE_Coal_Firm Capacity</v>
      </c>
      <c r="C658" t="str">
        <f t="shared" si="38"/>
        <v>BAAE_J LAC2_Firm Capacity</v>
      </c>
      <c r="D658" t="s">
        <v>326</v>
      </c>
      <c r="E658" s="15" t="s">
        <v>92</v>
      </c>
      <c r="F658" s="15" t="s">
        <v>146</v>
      </c>
      <c r="G658" s="15" t="s">
        <v>50</v>
      </c>
      <c r="H658" s="15" t="s">
        <v>149</v>
      </c>
      <c r="I658" s="15" t="s">
        <v>148</v>
      </c>
      <c r="J658" s="16">
        <v>1</v>
      </c>
      <c r="K658" s="15" t="s">
        <v>96</v>
      </c>
      <c r="L658" s="17">
        <v>334</v>
      </c>
      <c r="M658" s="17">
        <v>334</v>
      </c>
      <c r="N658" s="17">
        <v>334</v>
      </c>
      <c r="O658" s="17">
        <v>334</v>
      </c>
      <c r="P658" s="17">
        <v>334</v>
      </c>
      <c r="Q658" s="17">
        <v>334</v>
      </c>
      <c r="R658" s="17">
        <v>334</v>
      </c>
      <c r="S658" s="17">
        <v>334</v>
      </c>
      <c r="T658" s="17">
        <v>334</v>
      </c>
      <c r="U658" s="17">
        <v>334</v>
      </c>
      <c r="V658" s="17">
        <v>334</v>
      </c>
      <c r="W658" s="17">
        <v>334</v>
      </c>
      <c r="X658" s="17">
        <v>334</v>
      </c>
      <c r="Y658" s="17">
        <v>334</v>
      </c>
      <c r="Z658" s="17">
        <v>334</v>
      </c>
      <c r="AA658" s="17">
        <v>334</v>
      </c>
      <c r="AB658" s="17">
        <v>334</v>
      </c>
      <c r="AC658" s="17">
        <v>0</v>
      </c>
      <c r="AD658" s="17">
        <v>0</v>
      </c>
      <c r="AE658" s="17">
        <v>0</v>
      </c>
    </row>
    <row r="659" spans="1:31" ht="43.2" x14ac:dyDescent="0.3">
      <c r="A659" t="str">
        <f t="shared" si="36"/>
        <v>BAAE_Firm Capacity</v>
      </c>
      <c r="B659" t="str">
        <f t="shared" si="37"/>
        <v>BAAE_Coal_Firm Capacity</v>
      </c>
      <c r="C659" t="str">
        <f t="shared" si="38"/>
        <v>BAAE_K HAWTHORN5_Firm Capacity</v>
      </c>
      <c r="D659" t="s">
        <v>326</v>
      </c>
      <c r="E659" s="15" t="s">
        <v>92</v>
      </c>
      <c r="F659" s="15" t="s">
        <v>146</v>
      </c>
      <c r="G659" s="15" t="s">
        <v>48</v>
      </c>
      <c r="H659" s="15" t="s">
        <v>149</v>
      </c>
      <c r="I659" s="15" t="s">
        <v>148</v>
      </c>
      <c r="J659" s="16">
        <v>1</v>
      </c>
      <c r="K659" s="15" t="s">
        <v>96</v>
      </c>
      <c r="L659" s="17">
        <v>561.6</v>
      </c>
      <c r="M659" s="17">
        <v>561.6</v>
      </c>
      <c r="N659" s="17">
        <v>561.6</v>
      </c>
      <c r="O659" s="17">
        <v>561.6</v>
      </c>
      <c r="P659" s="17">
        <v>561.6</v>
      </c>
      <c r="Q659" s="17">
        <v>561.6</v>
      </c>
      <c r="R659" s="17">
        <v>561.6</v>
      </c>
      <c r="S659" s="17">
        <v>561.6</v>
      </c>
      <c r="T659" s="17">
        <v>561.6</v>
      </c>
      <c r="U659" s="17">
        <v>561.6</v>
      </c>
      <c r="V659" s="17">
        <v>561.6</v>
      </c>
      <c r="W659" s="17">
        <v>561.6</v>
      </c>
      <c r="X659" s="17">
        <v>561.6</v>
      </c>
      <c r="Y659" s="17">
        <v>561.6</v>
      </c>
      <c r="Z659" s="17">
        <v>561.6</v>
      </c>
      <c r="AA659" s="17">
        <v>561.6</v>
      </c>
      <c r="AB659" s="17">
        <v>561.6</v>
      </c>
      <c r="AC659" s="17">
        <v>561.6</v>
      </c>
      <c r="AD659" s="17">
        <v>561.6</v>
      </c>
      <c r="AE659" s="17">
        <v>561.6</v>
      </c>
    </row>
    <row r="660" spans="1:31" ht="43.2" x14ac:dyDescent="0.3">
      <c r="A660" t="str">
        <f t="shared" si="36"/>
        <v>BAAE_Firm Capacity</v>
      </c>
      <c r="B660" t="str">
        <f t="shared" si="37"/>
        <v>BAAE_Gas_Firm Capacity</v>
      </c>
      <c r="C660" t="str">
        <f t="shared" si="38"/>
        <v>BAAE_K HAWTHORN69_Firm Capacity</v>
      </c>
      <c r="D660" t="s">
        <v>326</v>
      </c>
      <c r="E660" s="15" t="s">
        <v>92</v>
      </c>
      <c r="F660" s="15" t="s">
        <v>146</v>
      </c>
      <c r="G660" s="15" t="s">
        <v>51</v>
      </c>
      <c r="H660" s="15" t="s">
        <v>150</v>
      </c>
      <c r="I660" s="15" t="s">
        <v>148</v>
      </c>
      <c r="J660" s="16">
        <v>1</v>
      </c>
      <c r="K660" s="15" t="s">
        <v>96</v>
      </c>
      <c r="L660" s="17">
        <v>234.7</v>
      </c>
      <c r="M660" s="17">
        <v>234.7</v>
      </c>
      <c r="N660" s="17">
        <v>234.7</v>
      </c>
      <c r="O660" s="17">
        <v>234.7</v>
      </c>
      <c r="P660" s="17">
        <v>234.7</v>
      </c>
      <c r="Q660" s="17">
        <v>234.7</v>
      </c>
      <c r="R660" s="17">
        <v>234.7</v>
      </c>
      <c r="S660" s="17">
        <v>234.7</v>
      </c>
      <c r="T660" s="17">
        <v>234.7</v>
      </c>
      <c r="U660" s="17">
        <v>234.7</v>
      </c>
      <c r="V660" s="17">
        <v>234.7</v>
      </c>
      <c r="W660" s="17">
        <v>234.7</v>
      </c>
      <c r="X660" s="17">
        <v>234.7</v>
      </c>
      <c r="Y660" s="17">
        <v>234.7</v>
      </c>
      <c r="Z660" s="17">
        <v>234.7</v>
      </c>
      <c r="AA660" s="17">
        <v>234.7</v>
      </c>
      <c r="AB660" s="17">
        <v>234.7</v>
      </c>
      <c r="AC660" s="17">
        <v>234.7</v>
      </c>
      <c r="AD660" s="17">
        <v>234.7</v>
      </c>
      <c r="AE660" s="17">
        <v>234.7</v>
      </c>
    </row>
    <row r="661" spans="1:31" ht="43.2" x14ac:dyDescent="0.3">
      <c r="A661" t="str">
        <f t="shared" si="36"/>
        <v>BAAE_Firm Capacity</v>
      </c>
      <c r="B661" t="str">
        <f t="shared" si="37"/>
        <v>BAAE_Gas_Firm Capacity</v>
      </c>
      <c r="C661" t="str">
        <f t="shared" si="38"/>
        <v>BAAE_K HAWTHORN7_Firm Capacity</v>
      </c>
      <c r="D661" t="s">
        <v>326</v>
      </c>
      <c r="E661" s="15" t="s">
        <v>92</v>
      </c>
      <c r="F661" s="15" t="s">
        <v>146</v>
      </c>
      <c r="G661" s="15" t="s">
        <v>52</v>
      </c>
      <c r="H661" s="15" t="s">
        <v>150</v>
      </c>
      <c r="I661" s="15" t="s">
        <v>148</v>
      </c>
      <c r="J661" s="16">
        <v>1</v>
      </c>
      <c r="K661" s="15" t="s">
        <v>96</v>
      </c>
      <c r="L661" s="17">
        <v>76.2</v>
      </c>
      <c r="M661" s="17">
        <v>76.2</v>
      </c>
      <c r="N661" s="17">
        <v>76.2</v>
      </c>
      <c r="O661" s="17">
        <v>76.2</v>
      </c>
      <c r="P661" s="17">
        <v>76.2</v>
      </c>
      <c r="Q661" s="17">
        <v>76.2</v>
      </c>
      <c r="R661" s="17">
        <v>76.2</v>
      </c>
      <c r="S661" s="17">
        <v>76.2</v>
      </c>
      <c r="T661" s="17">
        <v>76.2</v>
      </c>
      <c r="U661" s="17">
        <v>76.2</v>
      </c>
      <c r="V661" s="17">
        <v>76.2</v>
      </c>
      <c r="W661" s="17">
        <v>76.2</v>
      </c>
      <c r="X661" s="17">
        <v>76.2</v>
      </c>
      <c r="Y661" s="17">
        <v>76.2</v>
      </c>
      <c r="Z661" s="17">
        <v>76.2</v>
      </c>
      <c r="AA661" s="17">
        <v>76.2</v>
      </c>
      <c r="AB661" s="17">
        <v>76.2</v>
      </c>
      <c r="AC661" s="17">
        <v>76.2</v>
      </c>
      <c r="AD661" s="17">
        <v>76.2</v>
      </c>
      <c r="AE661" s="17">
        <v>76.2</v>
      </c>
    </row>
    <row r="662" spans="1:31" ht="43.2" x14ac:dyDescent="0.3">
      <c r="A662" t="str">
        <f t="shared" si="36"/>
        <v>BAAE_Firm Capacity</v>
      </c>
      <c r="B662" t="str">
        <f t="shared" si="37"/>
        <v>BAAE_Gas_Firm Capacity</v>
      </c>
      <c r="C662" t="str">
        <f t="shared" si="38"/>
        <v>BAAE_K HAWTHORN8_Firm Capacity</v>
      </c>
      <c r="D662" t="s">
        <v>326</v>
      </c>
      <c r="E662" s="15" t="s">
        <v>92</v>
      </c>
      <c r="F662" s="15" t="s">
        <v>146</v>
      </c>
      <c r="G662" s="15" t="s">
        <v>53</v>
      </c>
      <c r="H662" s="15" t="s">
        <v>150</v>
      </c>
      <c r="I662" s="15" t="s">
        <v>148</v>
      </c>
      <c r="J662" s="16">
        <v>1</v>
      </c>
      <c r="K662" s="15" t="s">
        <v>96</v>
      </c>
      <c r="L662" s="17">
        <v>77.2</v>
      </c>
      <c r="M662" s="17">
        <v>77.2</v>
      </c>
      <c r="N662" s="17">
        <v>77.2</v>
      </c>
      <c r="O662" s="17">
        <v>77.2</v>
      </c>
      <c r="P662" s="17">
        <v>77.2</v>
      </c>
      <c r="Q662" s="17">
        <v>77.2</v>
      </c>
      <c r="R662" s="17">
        <v>77.2</v>
      </c>
      <c r="S662" s="17">
        <v>77.2</v>
      </c>
      <c r="T662" s="17">
        <v>77.2</v>
      </c>
      <c r="U662" s="17">
        <v>77.2</v>
      </c>
      <c r="V662" s="17">
        <v>77.2</v>
      </c>
      <c r="W662" s="17">
        <v>77.2</v>
      </c>
      <c r="X662" s="17">
        <v>77.2</v>
      </c>
      <c r="Y662" s="17">
        <v>77.2</v>
      </c>
      <c r="Z662" s="17">
        <v>77.2</v>
      </c>
      <c r="AA662" s="17">
        <v>77.2</v>
      </c>
      <c r="AB662" s="17">
        <v>77.2</v>
      </c>
      <c r="AC662" s="17">
        <v>77.2</v>
      </c>
      <c r="AD662" s="17">
        <v>77.2</v>
      </c>
      <c r="AE662" s="17">
        <v>77.2</v>
      </c>
    </row>
    <row r="663" spans="1:31" ht="43.2" x14ac:dyDescent="0.3">
      <c r="A663" t="str">
        <f t="shared" si="36"/>
        <v>BAAE_Firm Capacity</v>
      </c>
      <c r="B663" t="str">
        <f t="shared" si="37"/>
        <v>BAAE_Gas_Firm Capacity</v>
      </c>
      <c r="C663" t="str">
        <f t="shared" si="38"/>
        <v>BAAE_K Osawatomie_Firm Capacity</v>
      </c>
      <c r="D663" t="s">
        <v>326</v>
      </c>
      <c r="E663" s="15" t="s">
        <v>92</v>
      </c>
      <c r="F663" s="15" t="s">
        <v>146</v>
      </c>
      <c r="G663" s="15" t="s">
        <v>66</v>
      </c>
      <c r="H663" s="15" t="s">
        <v>150</v>
      </c>
      <c r="I663" s="15" t="s">
        <v>148</v>
      </c>
      <c r="J663" s="16">
        <v>1</v>
      </c>
      <c r="K663" s="15" t="s">
        <v>96</v>
      </c>
      <c r="L663" s="17">
        <v>75.400000000000006</v>
      </c>
      <c r="M663" s="17">
        <v>75.400000000000006</v>
      </c>
      <c r="N663" s="17">
        <v>75.400000000000006</v>
      </c>
      <c r="O663" s="17">
        <v>75.400000000000006</v>
      </c>
      <c r="P663" s="17">
        <v>75.400000000000006</v>
      </c>
      <c r="Q663" s="17">
        <v>75.400000000000006</v>
      </c>
      <c r="R663" s="17">
        <v>75.400000000000006</v>
      </c>
      <c r="S663" s="17">
        <v>75.400000000000006</v>
      </c>
      <c r="T663" s="17">
        <v>75.400000000000006</v>
      </c>
      <c r="U663" s="17">
        <v>75.400000000000006</v>
      </c>
      <c r="V663" s="17">
        <v>75.400000000000006</v>
      </c>
      <c r="W663" s="17">
        <v>75.400000000000006</v>
      </c>
      <c r="X663" s="17">
        <v>75.400000000000006</v>
      </c>
      <c r="Y663" s="17">
        <v>75.400000000000006</v>
      </c>
      <c r="Z663" s="17">
        <v>75.400000000000006</v>
      </c>
      <c r="AA663" s="17">
        <v>75.400000000000006</v>
      </c>
      <c r="AB663" s="17">
        <v>75.400000000000006</v>
      </c>
      <c r="AC663" s="17">
        <v>75.400000000000006</v>
      </c>
      <c r="AD663" s="17">
        <v>75.400000000000006</v>
      </c>
      <c r="AE663" s="17">
        <v>75.400000000000006</v>
      </c>
    </row>
    <row r="664" spans="1:31" ht="43.2" x14ac:dyDescent="0.3">
      <c r="A664" t="str">
        <f t="shared" si="36"/>
        <v>BAAE_Firm Capacity</v>
      </c>
      <c r="B664" t="str">
        <f t="shared" si="37"/>
        <v>BAAE_Gas_Firm Capacity</v>
      </c>
      <c r="C664" t="str">
        <f t="shared" si="38"/>
        <v>BAAE_K WestGardner1_Firm Capacity</v>
      </c>
      <c r="D664" t="s">
        <v>326</v>
      </c>
      <c r="E664" s="15" t="s">
        <v>92</v>
      </c>
      <c r="F664" s="15" t="s">
        <v>146</v>
      </c>
      <c r="G664" s="15" t="s">
        <v>62</v>
      </c>
      <c r="H664" s="15" t="s">
        <v>150</v>
      </c>
      <c r="I664" s="15" t="s">
        <v>148</v>
      </c>
      <c r="J664" s="16">
        <v>1</v>
      </c>
      <c r="K664" s="15" t="s">
        <v>96</v>
      </c>
      <c r="L664" s="17">
        <v>77.400000000000006</v>
      </c>
      <c r="M664" s="17">
        <v>77.400000000000006</v>
      </c>
      <c r="N664" s="17">
        <v>77.400000000000006</v>
      </c>
      <c r="O664" s="17">
        <v>77.400000000000006</v>
      </c>
      <c r="P664" s="17">
        <v>77.400000000000006</v>
      </c>
      <c r="Q664" s="17">
        <v>77.400000000000006</v>
      </c>
      <c r="R664" s="17">
        <v>77.400000000000006</v>
      </c>
      <c r="S664" s="17">
        <v>77.400000000000006</v>
      </c>
      <c r="T664" s="17">
        <v>77.400000000000006</v>
      </c>
      <c r="U664" s="17">
        <v>77.400000000000006</v>
      </c>
      <c r="V664" s="17">
        <v>77.400000000000006</v>
      </c>
      <c r="W664" s="17">
        <v>77.400000000000006</v>
      </c>
      <c r="X664" s="17">
        <v>77.400000000000006</v>
      </c>
      <c r="Y664" s="17">
        <v>77.400000000000006</v>
      </c>
      <c r="Z664" s="17">
        <v>77.400000000000006</v>
      </c>
      <c r="AA664" s="17">
        <v>77.400000000000006</v>
      </c>
      <c r="AB664" s="17">
        <v>77.400000000000006</v>
      </c>
      <c r="AC664" s="17">
        <v>77.400000000000006</v>
      </c>
      <c r="AD664" s="17">
        <v>77.400000000000006</v>
      </c>
      <c r="AE664" s="17">
        <v>77.400000000000006</v>
      </c>
    </row>
    <row r="665" spans="1:31" ht="43.2" x14ac:dyDescent="0.3">
      <c r="A665" t="str">
        <f t="shared" si="36"/>
        <v>BAAE_Firm Capacity</v>
      </c>
      <c r="B665" t="str">
        <f t="shared" si="37"/>
        <v>BAAE_Gas_Firm Capacity</v>
      </c>
      <c r="C665" t="str">
        <f t="shared" si="38"/>
        <v>BAAE_K WestGardner2_Firm Capacity</v>
      </c>
      <c r="D665" t="s">
        <v>326</v>
      </c>
      <c r="E665" s="15" t="s">
        <v>92</v>
      </c>
      <c r="F665" s="15" t="s">
        <v>146</v>
      </c>
      <c r="G665" s="15" t="s">
        <v>63</v>
      </c>
      <c r="H665" s="15" t="s">
        <v>150</v>
      </c>
      <c r="I665" s="15" t="s">
        <v>148</v>
      </c>
      <c r="J665" s="16">
        <v>1</v>
      </c>
      <c r="K665" s="15" t="s">
        <v>96</v>
      </c>
      <c r="L665" s="17">
        <v>77.5</v>
      </c>
      <c r="M665" s="17">
        <v>77.5</v>
      </c>
      <c r="N665" s="17">
        <v>77.5</v>
      </c>
      <c r="O665" s="17">
        <v>77.5</v>
      </c>
      <c r="P665" s="17">
        <v>77.5</v>
      </c>
      <c r="Q665" s="17">
        <v>77.5</v>
      </c>
      <c r="R665" s="17">
        <v>77.5</v>
      </c>
      <c r="S665" s="17">
        <v>77.5</v>
      </c>
      <c r="T665" s="17">
        <v>77.5</v>
      </c>
      <c r="U665" s="17">
        <v>77.5</v>
      </c>
      <c r="V665" s="17">
        <v>77.5</v>
      </c>
      <c r="W665" s="17">
        <v>77.5</v>
      </c>
      <c r="X665" s="17">
        <v>77.5</v>
      </c>
      <c r="Y665" s="17">
        <v>77.5</v>
      </c>
      <c r="Z665" s="17">
        <v>77.5</v>
      </c>
      <c r="AA665" s="17">
        <v>77.5</v>
      </c>
      <c r="AB665" s="17">
        <v>77.5</v>
      </c>
      <c r="AC665" s="17">
        <v>77.5</v>
      </c>
      <c r="AD665" s="17">
        <v>77.5</v>
      </c>
      <c r="AE665" s="17">
        <v>77.5</v>
      </c>
    </row>
    <row r="666" spans="1:31" ht="43.2" x14ac:dyDescent="0.3">
      <c r="A666" t="str">
        <f t="shared" si="36"/>
        <v>BAAE_Firm Capacity</v>
      </c>
      <c r="B666" t="str">
        <f t="shared" si="37"/>
        <v>BAAE_Gas_Firm Capacity</v>
      </c>
      <c r="C666" t="str">
        <f t="shared" si="38"/>
        <v>BAAE_K WestGardner3_Firm Capacity</v>
      </c>
      <c r="D666" t="s">
        <v>326</v>
      </c>
      <c r="E666" s="15" t="s">
        <v>92</v>
      </c>
      <c r="F666" s="15" t="s">
        <v>146</v>
      </c>
      <c r="G666" s="15" t="s">
        <v>64</v>
      </c>
      <c r="H666" s="15" t="s">
        <v>150</v>
      </c>
      <c r="I666" s="15" t="s">
        <v>148</v>
      </c>
      <c r="J666" s="16">
        <v>1</v>
      </c>
      <c r="K666" s="15" t="s">
        <v>96</v>
      </c>
      <c r="L666" s="17">
        <v>75</v>
      </c>
      <c r="M666" s="17">
        <v>75</v>
      </c>
      <c r="N666" s="17">
        <v>75</v>
      </c>
      <c r="O666" s="17">
        <v>75</v>
      </c>
      <c r="P666" s="17">
        <v>75</v>
      </c>
      <c r="Q666" s="17">
        <v>75</v>
      </c>
      <c r="R666" s="17">
        <v>75</v>
      </c>
      <c r="S666" s="17">
        <v>75</v>
      </c>
      <c r="T666" s="17">
        <v>75</v>
      </c>
      <c r="U666" s="17">
        <v>75</v>
      </c>
      <c r="V666" s="17">
        <v>75</v>
      </c>
      <c r="W666" s="17">
        <v>75</v>
      </c>
      <c r="X666" s="17">
        <v>75</v>
      </c>
      <c r="Y666" s="17">
        <v>75</v>
      </c>
      <c r="Z666" s="17">
        <v>75</v>
      </c>
      <c r="AA666" s="17">
        <v>75</v>
      </c>
      <c r="AB666" s="17">
        <v>75</v>
      </c>
      <c r="AC666" s="17">
        <v>75</v>
      </c>
      <c r="AD666" s="17">
        <v>75</v>
      </c>
      <c r="AE666" s="17">
        <v>75</v>
      </c>
    </row>
    <row r="667" spans="1:31" ht="43.2" x14ac:dyDescent="0.3">
      <c r="A667" t="str">
        <f t="shared" si="36"/>
        <v>BAAE_Firm Capacity</v>
      </c>
      <c r="B667" t="str">
        <f t="shared" si="37"/>
        <v>BAAE_Gas_Firm Capacity</v>
      </c>
      <c r="C667" t="str">
        <f t="shared" si="38"/>
        <v>BAAE_K WestGardner4_Firm Capacity</v>
      </c>
      <c r="D667" t="s">
        <v>326</v>
      </c>
      <c r="E667" s="15" t="s">
        <v>92</v>
      </c>
      <c r="F667" s="15" t="s">
        <v>146</v>
      </c>
      <c r="G667" s="15" t="s">
        <v>65</v>
      </c>
      <c r="H667" s="15" t="s">
        <v>150</v>
      </c>
      <c r="I667" s="15" t="s">
        <v>148</v>
      </c>
      <c r="J667" s="16">
        <v>1</v>
      </c>
      <c r="K667" s="15" t="s">
        <v>96</v>
      </c>
      <c r="L667" s="17">
        <v>79.2</v>
      </c>
      <c r="M667" s="17">
        <v>79.2</v>
      </c>
      <c r="N667" s="17">
        <v>79.2</v>
      </c>
      <c r="O667" s="17">
        <v>79.2</v>
      </c>
      <c r="P667" s="17">
        <v>79.2</v>
      </c>
      <c r="Q667" s="17">
        <v>79.2</v>
      </c>
      <c r="R667" s="17">
        <v>79.2</v>
      </c>
      <c r="S667" s="17">
        <v>79.2</v>
      </c>
      <c r="T667" s="17">
        <v>79.2</v>
      </c>
      <c r="U667" s="17">
        <v>79.2</v>
      </c>
      <c r="V667" s="17">
        <v>79.2</v>
      </c>
      <c r="W667" s="17">
        <v>79.2</v>
      </c>
      <c r="X667" s="17">
        <v>79.2</v>
      </c>
      <c r="Y667" s="17">
        <v>79.2</v>
      </c>
      <c r="Z667" s="17">
        <v>79.2</v>
      </c>
      <c r="AA667" s="17">
        <v>79.2</v>
      </c>
      <c r="AB667" s="17">
        <v>79.2</v>
      </c>
      <c r="AC667" s="17">
        <v>79.2</v>
      </c>
      <c r="AD667" s="17">
        <v>79.2</v>
      </c>
      <c r="AE667" s="17">
        <v>79.2</v>
      </c>
    </row>
    <row r="668" spans="1:31" ht="43.2" x14ac:dyDescent="0.3">
      <c r="A668" t="str">
        <f t="shared" si="36"/>
        <v>BAAE_Firm Capacity</v>
      </c>
      <c r="B668" t="str">
        <f t="shared" si="37"/>
        <v>BAAE_Oil_Firm Capacity</v>
      </c>
      <c r="C668" t="str">
        <f t="shared" si="38"/>
        <v>BAAE_K NORTHEAST11_Firm Capacity</v>
      </c>
      <c r="D668" t="s">
        <v>326</v>
      </c>
      <c r="E668" s="15" t="s">
        <v>92</v>
      </c>
      <c r="F668" s="15" t="s">
        <v>146</v>
      </c>
      <c r="G668" s="15" t="s">
        <v>54</v>
      </c>
      <c r="H668" s="15" t="s">
        <v>151</v>
      </c>
      <c r="I668" s="15" t="s">
        <v>148</v>
      </c>
      <c r="J668" s="16">
        <v>1</v>
      </c>
      <c r="K668" s="15" t="s">
        <v>96</v>
      </c>
      <c r="L668" s="17">
        <v>46.6</v>
      </c>
      <c r="M668" s="17">
        <v>46.6</v>
      </c>
      <c r="N668" s="17">
        <v>46.6</v>
      </c>
      <c r="O668" s="17">
        <v>46.6</v>
      </c>
      <c r="P668" s="17">
        <v>46.6</v>
      </c>
      <c r="Q668" s="17">
        <v>46.6</v>
      </c>
      <c r="R668" s="17">
        <v>46.6</v>
      </c>
      <c r="S668" s="17">
        <v>46.6</v>
      </c>
      <c r="T668" s="17">
        <v>46.6</v>
      </c>
      <c r="U668" s="17">
        <v>46.6</v>
      </c>
      <c r="V668" s="17">
        <v>46.6</v>
      </c>
      <c r="W668" s="17">
        <v>46.6</v>
      </c>
      <c r="X668" s="17">
        <v>46.6</v>
      </c>
      <c r="Y668" s="17">
        <v>46.6</v>
      </c>
      <c r="Z668" s="17">
        <v>46.6</v>
      </c>
      <c r="AA668" s="17">
        <v>46.6</v>
      </c>
      <c r="AB668" s="17">
        <v>46.6</v>
      </c>
      <c r="AC668" s="17">
        <v>46.6</v>
      </c>
      <c r="AD668" s="17">
        <v>46.6</v>
      </c>
      <c r="AE668" s="17">
        <v>46.6</v>
      </c>
    </row>
    <row r="669" spans="1:31" ht="43.2" x14ac:dyDescent="0.3">
      <c r="A669" t="str">
        <f t="shared" ref="A669:A732" si="39">D669&amp;"_"&amp;I669</f>
        <v>BAAE_Firm Capacity</v>
      </c>
      <c r="B669" t="str">
        <f t="shared" ref="B669:B732" si="40">D669&amp;"_"&amp;H669&amp;"_"&amp;I669</f>
        <v>BAAE_Oil_Firm Capacity</v>
      </c>
      <c r="C669" t="str">
        <f t="shared" ref="C669:C732" si="41">D669&amp;"_"&amp;G669&amp;"_"&amp;I669</f>
        <v>BAAE_K NORTHEAST12_Firm Capacity</v>
      </c>
      <c r="D669" t="s">
        <v>326</v>
      </c>
      <c r="E669" s="15" t="s">
        <v>92</v>
      </c>
      <c r="F669" s="15" t="s">
        <v>146</v>
      </c>
      <c r="G669" s="15" t="s">
        <v>55</v>
      </c>
      <c r="H669" s="15" t="s">
        <v>151</v>
      </c>
      <c r="I669" s="15" t="s">
        <v>148</v>
      </c>
      <c r="J669" s="16">
        <v>1</v>
      </c>
      <c r="K669" s="15" t="s">
        <v>96</v>
      </c>
      <c r="L669" s="17">
        <v>46</v>
      </c>
      <c r="M669" s="17">
        <v>46</v>
      </c>
      <c r="N669" s="17">
        <v>46</v>
      </c>
      <c r="O669" s="17">
        <v>46</v>
      </c>
      <c r="P669" s="17">
        <v>46</v>
      </c>
      <c r="Q669" s="17">
        <v>46</v>
      </c>
      <c r="R669" s="17">
        <v>46</v>
      </c>
      <c r="S669" s="17">
        <v>46</v>
      </c>
      <c r="T669" s="17">
        <v>46</v>
      </c>
      <c r="U669" s="17">
        <v>46</v>
      </c>
      <c r="V669" s="17">
        <v>46</v>
      </c>
      <c r="W669" s="17">
        <v>46</v>
      </c>
      <c r="X669" s="17">
        <v>46</v>
      </c>
      <c r="Y669" s="17">
        <v>46</v>
      </c>
      <c r="Z669" s="17">
        <v>46</v>
      </c>
      <c r="AA669" s="17">
        <v>46</v>
      </c>
      <c r="AB669" s="17">
        <v>46</v>
      </c>
      <c r="AC669" s="17">
        <v>46</v>
      </c>
      <c r="AD669" s="17">
        <v>46</v>
      </c>
      <c r="AE669" s="17">
        <v>46</v>
      </c>
    </row>
    <row r="670" spans="1:31" ht="43.2" x14ac:dyDescent="0.3">
      <c r="A670" t="str">
        <f t="shared" si="39"/>
        <v>BAAE_Firm Capacity</v>
      </c>
      <c r="B670" t="str">
        <f t="shared" si="40"/>
        <v>BAAE_Oil_Firm Capacity</v>
      </c>
      <c r="C670" t="str">
        <f t="shared" si="41"/>
        <v>BAAE_K NORTHEAST13_Firm Capacity</v>
      </c>
      <c r="D670" t="s">
        <v>326</v>
      </c>
      <c r="E670" s="15" t="s">
        <v>92</v>
      </c>
      <c r="F670" s="15" t="s">
        <v>146</v>
      </c>
      <c r="G670" s="15" t="s">
        <v>56</v>
      </c>
      <c r="H670" s="15" t="s">
        <v>151</v>
      </c>
      <c r="I670" s="15" t="s">
        <v>148</v>
      </c>
      <c r="J670" s="16">
        <v>1</v>
      </c>
      <c r="K670" s="15" t="s">
        <v>96</v>
      </c>
      <c r="L670" s="17">
        <v>48.2</v>
      </c>
      <c r="M670" s="17">
        <v>48.2</v>
      </c>
      <c r="N670" s="17">
        <v>48.2</v>
      </c>
      <c r="O670" s="17">
        <v>48.2</v>
      </c>
      <c r="P670" s="17">
        <v>48.2</v>
      </c>
      <c r="Q670" s="17">
        <v>48.2</v>
      </c>
      <c r="R670" s="17">
        <v>48.2</v>
      </c>
      <c r="S670" s="17">
        <v>48.2</v>
      </c>
      <c r="T670" s="17">
        <v>48.2</v>
      </c>
      <c r="U670" s="17">
        <v>48.2</v>
      </c>
      <c r="V670" s="17">
        <v>48.2</v>
      </c>
      <c r="W670" s="17">
        <v>48.2</v>
      </c>
      <c r="X670" s="17">
        <v>48.2</v>
      </c>
      <c r="Y670" s="17">
        <v>48.2</v>
      </c>
      <c r="Z670" s="17">
        <v>48.2</v>
      </c>
      <c r="AA670" s="17">
        <v>48.2</v>
      </c>
      <c r="AB670" s="17">
        <v>48.2</v>
      </c>
      <c r="AC670" s="17">
        <v>48.2</v>
      </c>
      <c r="AD670" s="17">
        <v>48.2</v>
      </c>
      <c r="AE670" s="17">
        <v>48.2</v>
      </c>
    </row>
    <row r="671" spans="1:31" ht="43.2" x14ac:dyDescent="0.3">
      <c r="A671" t="str">
        <f t="shared" si="39"/>
        <v>BAAE_Firm Capacity</v>
      </c>
      <c r="B671" t="str">
        <f t="shared" si="40"/>
        <v>BAAE_Oil_Firm Capacity</v>
      </c>
      <c r="C671" t="str">
        <f t="shared" si="41"/>
        <v>BAAE_K NORTHEAST14_Firm Capacity</v>
      </c>
      <c r="D671" t="s">
        <v>326</v>
      </c>
      <c r="E671" s="15" t="s">
        <v>92</v>
      </c>
      <c r="F671" s="15" t="s">
        <v>146</v>
      </c>
      <c r="G671" s="15" t="s">
        <v>57</v>
      </c>
      <c r="H671" s="15" t="s">
        <v>151</v>
      </c>
      <c r="I671" s="15" t="s">
        <v>148</v>
      </c>
      <c r="J671" s="16">
        <v>1</v>
      </c>
      <c r="K671" s="15" t="s">
        <v>96</v>
      </c>
      <c r="L671" s="17">
        <v>47.5</v>
      </c>
      <c r="M671" s="17">
        <v>47.5</v>
      </c>
      <c r="N671" s="17">
        <v>47.5</v>
      </c>
      <c r="O671" s="17">
        <v>47.5</v>
      </c>
      <c r="P671" s="17">
        <v>47.5</v>
      </c>
      <c r="Q671" s="17">
        <v>47.5</v>
      </c>
      <c r="R671" s="17">
        <v>47.5</v>
      </c>
      <c r="S671" s="17">
        <v>47.5</v>
      </c>
      <c r="T671" s="17">
        <v>47.5</v>
      </c>
      <c r="U671" s="17">
        <v>47.5</v>
      </c>
      <c r="V671" s="17">
        <v>47.5</v>
      </c>
      <c r="W671" s="17">
        <v>47.5</v>
      </c>
      <c r="X671" s="17">
        <v>47.5</v>
      </c>
      <c r="Y671" s="17">
        <v>47.5</v>
      </c>
      <c r="Z671" s="17">
        <v>47.5</v>
      </c>
      <c r="AA671" s="17">
        <v>47.5</v>
      </c>
      <c r="AB671" s="17">
        <v>47.5</v>
      </c>
      <c r="AC671" s="17">
        <v>47.5</v>
      </c>
      <c r="AD671" s="17">
        <v>47.5</v>
      </c>
      <c r="AE671" s="17">
        <v>47.5</v>
      </c>
    </row>
    <row r="672" spans="1:31" ht="43.2" x14ac:dyDescent="0.3">
      <c r="A672" t="str">
        <f t="shared" si="39"/>
        <v>BAAE_Firm Capacity</v>
      </c>
      <c r="B672" t="str">
        <f t="shared" si="40"/>
        <v>BAAE_Oil_Firm Capacity</v>
      </c>
      <c r="C672" t="str">
        <f t="shared" si="41"/>
        <v>BAAE_K NORTHEAST15_Firm Capacity</v>
      </c>
      <c r="D672" t="s">
        <v>326</v>
      </c>
      <c r="E672" s="15" t="s">
        <v>92</v>
      </c>
      <c r="F672" s="15" t="s">
        <v>146</v>
      </c>
      <c r="G672" s="15" t="s">
        <v>58</v>
      </c>
      <c r="H672" s="15" t="s">
        <v>151</v>
      </c>
      <c r="I672" s="15" t="s">
        <v>148</v>
      </c>
      <c r="J672" s="16">
        <v>1</v>
      </c>
      <c r="K672" s="15" t="s">
        <v>96</v>
      </c>
      <c r="L672" s="17">
        <v>47.5</v>
      </c>
      <c r="M672" s="17">
        <v>47.5</v>
      </c>
      <c r="N672" s="17">
        <v>47.5</v>
      </c>
      <c r="O672" s="17">
        <v>47.5</v>
      </c>
      <c r="P672" s="17">
        <v>47.5</v>
      </c>
      <c r="Q672" s="17">
        <v>47.5</v>
      </c>
      <c r="R672" s="17">
        <v>47.5</v>
      </c>
      <c r="S672" s="17">
        <v>47.5</v>
      </c>
      <c r="T672" s="17">
        <v>47.5</v>
      </c>
      <c r="U672" s="17">
        <v>47.5</v>
      </c>
      <c r="V672" s="17">
        <v>47.5</v>
      </c>
      <c r="W672" s="17">
        <v>47.5</v>
      </c>
      <c r="X672" s="17">
        <v>47.5</v>
      </c>
      <c r="Y672" s="17">
        <v>47.5</v>
      </c>
      <c r="Z672" s="17">
        <v>47.5</v>
      </c>
      <c r="AA672" s="17">
        <v>47.5</v>
      </c>
      <c r="AB672" s="17">
        <v>47.5</v>
      </c>
      <c r="AC672" s="17">
        <v>47.5</v>
      </c>
      <c r="AD672" s="17">
        <v>47.5</v>
      </c>
      <c r="AE672" s="17">
        <v>47.5</v>
      </c>
    </row>
    <row r="673" spans="1:31" ht="43.2" x14ac:dyDescent="0.3">
      <c r="A673" t="str">
        <f t="shared" si="39"/>
        <v>BAAE_Firm Capacity</v>
      </c>
      <c r="B673" t="str">
        <f t="shared" si="40"/>
        <v>BAAE_Oil_Firm Capacity</v>
      </c>
      <c r="C673" t="str">
        <f t="shared" si="41"/>
        <v>BAAE_K NORTHEAST16_Firm Capacity</v>
      </c>
      <c r="D673" t="s">
        <v>326</v>
      </c>
      <c r="E673" s="15" t="s">
        <v>92</v>
      </c>
      <c r="F673" s="15" t="s">
        <v>146</v>
      </c>
      <c r="G673" s="15" t="s">
        <v>59</v>
      </c>
      <c r="H673" s="15" t="s">
        <v>151</v>
      </c>
      <c r="I673" s="15" t="s">
        <v>148</v>
      </c>
      <c r="J673" s="16">
        <v>1</v>
      </c>
      <c r="K673" s="15" t="s">
        <v>96</v>
      </c>
      <c r="L673" s="17">
        <v>46</v>
      </c>
      <c r="M673" s="17">
        <v>46</v>
      </c>
      <c r="N673" s="17">
        <v>46</v>
      </c>
      <c r="O673" s="17">
        <v>46</v>
      </c>
      <c r="P673" s="17">
        <v>46</v>
      </c>
      <c r="Q673" s="17">
        <v>46</v>
      </c>
      <c r="R673" s="17">
        <v>46</v>
      </c>
      <c r="S673" s="17">
        <v>46</v>
      </c>
      <c r="T673" s="17">
        <v>46</v>
      </c>
      <c r="U673" s="17">
        <v>46</v>
      </c>
      <c r="V673" s="17">
        <v>46</v>
      </c>
      <c r="W673" s="17">
        <v>46</v>
      </c>
      <c r="X673" s="17">
        <v>46</v>
      </c>
      <c r="Y673" s="17">
        <v>46</v>
      </c>
      <c r="Z673" s="17">
        <v>46</v>
      </c>
      <c r="AA673" s="17">
        <v>46</v>
      </c>
      <c r="AB673" s="17">
        <v>46</v>
      </c>
      <c r="AC673" s="17">
        <v>46</v>
      </c>
      <c r="AD673" s="17">
        <v>46</v>
      </c>
      <c r="AE673" s="17">
        <v>46</v>
      </c>
    </row>
    <row r="674" spans="1:31" ht="43.2" x14ac:dyDescent="0.3">
      <c r="A674" t="str">
        <f t="shared" si="39"/>
        <v>BAAE_Firm Capacity</v>
      </c>
      <c r="B674" t="str">
        <f t="shared" si="40"/>
        <v>BAAE_Oil_Firm Capacity</v>
      </c>
      <c r="C674" t="str">
        <f t="shared" si="41"/>
        <v>BAAE_K NORTHEAST17_Firm Capacity</v>
      </c>
      <c r="D674" t="s">
        <v>326</v>
      </c>
      <c r="E674" s="15" t="s">
        <v>92</v>
      </c>
      <c r="F674" s="15" t="s">
        <v>146</v>
      </c>
      <c r="G674" s="15" t="s">
        <v>60</v>
      </c>
      <c r="H674" s="15" t="s">
        <v>151</v>
      </c>
      <c r="I674" s="15" t="s">
        <v>148</v>
      </c>
      <c r="J674" s="16">
        <v>1</v>
      </c>
      <c r="K674" s="15" t="s">
        <v>96</v>
      </c>
      <c r="L674" s="17">
        <v>53.2</v>
      </c>
      <c r="M674" s="17">
        <v>53.2</v>
      </c>
      <c r="N674" s="17">
        <v>53.2</v>
      </c>
      <c r="O674" s="17">
        <v>53.2</v>
      </c>
      <c r="P674" s="17">
        <v>53.2</v>
      </c>
      <c r="Q674" s="17">
        <v>53.2</v>
      </c>
      <c r="R674" s="17">
        <v>53.2</v>
      </c>
      <c r="S674" s="17">
        <v>53.2</v>
      </c>
      <c r="T674" s="17">
        <v>53.2</v>
      </c>
      <c r="U674" s="17">
        <v>53.2</v>
      </c>
      <c r="V674" s="17">
        <v>53.2</v>
      </c>
      <c r="W674" s="17">
        <v>53.2</v>
      </c>
      <c r="X674" s="17">
        <v>53.2</v>
      </c>
      <c r="Y674" s="17">
        <v>53.2</v>
      </c>
      <c r="Z674" s="17">
        <v>53.2</v>
      </c>
      <c r="AA674" s="17">
        <v>53.2</v>
      </c>
      <c r="AB674" s="17">
        <v>53.2</v>
      </c>
      <c r="AC674" s="17">
        <v>53.2</v>
      </c>
      <c r="AD674" s="17">
        <v>53.2</v>
      </c>
      <c r="AE674" s="17">
        <v>53.2</v>
      </c>
    </row>
    <row r="675" spans="1:31" ht="43.2" x14ac:dyDescent="0.3">
      <c r="A675" t="str">
        <f t="shared" si="39"/>
        <v>BAAE_Firm Capacity</v>
      </c>
      <c r="B675" t="str">
        <f t="shared" si="40"/>
        <v>BAAE_Oil_Firm Capacity</v>
      </c>
      <c r="C675" t="str">
        <f t="shared" si="41"/>
        <v>BAAE_K NORTHEAST18_Firm Capacity</v>
      </c>
      <c r="D675" t="s">
        <v>326</v>
      </c>
      <c r="E675" s="15" t="s">
        <v>92</v>
      </c>
      <c r="F675" s="15" t="s">
        <v>146</v>
      </c>
      <c r="G675" s="15" t="s">
        <v>61</v>
      </c>
      <c r="H675" s="15" t="s">
        <v>151</v>
      </c>
      <c r="I675" s="15" t="s">
        <v>148</v>
      </c>
      <c r="J675" s="16">
        <v>1</v>
      </c>
      <c r="K675" s="15" t="s">
        <v>96</v>
      </c>
      <c r="L675" s="17">
        <v>47</v>
      </c>
      <c r="M675" s="17">
        <v>47</v>
      </c>
      <c r="N675" s="17">
        <v>47</v>
      </c>
      <c r="O675" s="17">
        <v>47</v>
      </c>
      <c r="P675" s="17">
        <v>47</v>
      </c>
      <c r="Q675" s="17">
        <v>47</v>
      </c>
      <c r="R675" s="17">
        <v>47</v>
      </c>
      <c r="S675" s="17">
        <v>47</v>
      </c>
      <c r="T675" s="17">
        <v>47</v>
      </c>
      <c r="U675" s="17">
        <v>47</v>
      </c>
      <c r="V675" s="17">
        <v>47</v>
      </c>
      <c r="W675" s="17">
        <v>47</v>
      </c>
      <c r="X675" s="17">
        <v>47</v>
      </c>
      <c r="Y675" s="17">
        <v>47</v>
      </c>
      <c r="Z675" s="17">
        <v>47</v>
      </c>
      <c r="AA675" s="17">
        <v>47</v>
      </c>
      <c r="AB675" s="17">
        <v>47</v>
      </c>
      <c r="AC675" s="17">
        <v>47</v>
      </c>
      <c r="AD675" s="17">
        <v>47</v>
      </c>
      <c r="AE675" s="17">
        <v>47</v>
      </c>
    </row>
    <row r="676" spans="1:31" ht="28.8" x14ac:dyDescent="0.3">
      <c r="A676" t="str">
        <f t="shared" si="39"/>
        <v>BAAE_Firm Capacity</v>
      </c>
      <c r="B676" t="str">
        <f t="shared" si="40"/>
        <v>BAAE_Wind_Firm Capacity</v>
      </c>
      <c r="C676" t="str">
        <f t="shared" si="41"/>
        <v>BAAE_K SPEAR1_Firm Capacity</v>
      </c>
      <c r="D676" t="s">
        <v>326</v>
      </c>
      <c r="E676" s="15" t="s">
        <v>92</v>
      </c>
      <c r="F676" s="15" t="s">
        <v>146</v>
      </c>
      <c r="G676" s="15" t="s">
        <v>69</v>
      </c>
      <c r="H676" s="15" t="s">
        <v>152</v>
      </c>
      <c r="I676" s="15" t="s">
        <v>148</v>
      </c>
      <c r="J676" s="16">
        <v>1</v>
      </c>
      <c r="K676" s="15" t="s">
        <v>96</v>
      </c>
      <c r="L676" s="17">
        <v>35.51</v>
      </c>
      <c r="M676" s="17">
        <v>18.64290458</v>
      </c>
      <c r="N676" s="17">
        <v>18.64290458</v>
      </c>
      <c r="O676" s="17">
        <v>18.64290458</v>
      </c>
      <c r="P676" s="17">
        <v>18.64290458</v>
      </c>
      <c r="Q676" s="17">
        <v>18.64290458</v>
      </c>
      <c r="R676" s="17">
        <v>18.64290458</v>
      </c>
      <c r="S676" s="17">
        <v>18.64290458</v>
      </c>
      <c r="T676" s="17">
        <v>18.64290458</v>
      </c>
      <c r="U676" s="17">
        <v>18.64290458</v>
      </c>
      <c r="V676" s="17">
        <v>18.64290458</v>
      </c>
      <c r="W676" s="17">
        <v>18.64290458</v>
      </c>
      <c r="X676" s="17">
        <v>18.64290458</v>
      </c>
      <c r="Y676" s="17">
        <v>18.64290458</v>
      </c>
      <c r="Z676" s="17">
        <v>18.64290458</v>
      </c>
      <c r="AA676" s="17">
        <v>18.64290458</v>
      </c>
      <c r="AB676" s="17">
        <v>18.64290458</v>
      </c>
      <c r="AC676" s="17">
        <v>18.64290458</v>
      </c>
      <c r="AD676" s="17">
        <v>18.64290458</v>
      </c>
      <c r="AE676" s="17">
        <v>18.64290458</v>
      </c>
    </row>
    <row r="677" spans="1:31" ht="28.8" x14ac:dyDescent="0.3">
      <c r="A677" t="str">
        <f t="shared" si="39"/>
        <v>BAAE_Firm Capacity</v>
      </c>
      <c r="B677" t="str">
        <f t="shared" si="40"/>
        <v>BAAE_Wind_Firm Capacity</v>
      </c>
      <c r="C677" t="str">
        <f t="shared" si="41"/>
        <v>BAAE_K SPEAR2_Firm Capacity</v>
      </c>
      <c r="D677" t="s">
        <v>326</v>
      </c>
      <c r="E677" s="15" t="s">
        <v>92</v>
      </c>
      <c r="F677" s="15" t="s">
        <v>146</v>
      </c>
      <c r="G677" s="15" t="s">
        <v>70</v>
      </c>
      <c r="H677" s="15" t="s">
        <v>152</v>
      </c>
      <c r="I677" s="15" t="s">
        <v>148</v>
      </c>
      <c r="J677" s="16">
        <v>1</v>
      </c>
      <c r="K677" s="15" t="s">
        <v>96</v>
      </c>
      <c r="L677" s="17">
        <v>16.96</v>
      </c>
      <c r="M677" s="17">
        <v>10.88471245</v>
      </c>
      <c r="N677" s="17">
        <v>10.88471245</v>
      </c>
      <c r="O677" s="17">
        <v>10.88471245</v>
      </c>
      <c r="P677" s="17">
        <v>10.88471245</v>
      </c>
      <c r="Q677" s="17">
        <v>10.88471245</v>
      </c>
      <c r="R677" s="17">
        <v>10.88471245</v>
      </c>
      <c r="S677" s="17">
        <v>10.88471245</v>
      </c>
      <c r="T677" s="17">
        <v>10.88471245</v>
      </c>
      <c r="U677" s="17">
        <v>10.88471245</v>
      </c>
      <c r="V677" s="17">
        <v>10.88471245</v>
      </c>
      <c r="W677" s="17">
        <v>10.88471245</v>
      </c>
      <c r="X677" s="17">
        <v>10.88471245</v>
      </c>
      <c r="Y677" s="17">
        <v>10.88471245</v>
      </c>
      <c r="Z677" s="17">
        <v>10.88471245</v>
      </c>
      <c r="AA677" s="17">
        <v>10.88471245</v>
      </c>
      <c r="AB677" s="17">
        <v>10.88471245</v>
      </c>
      <c r="AC677" s="17">
        <v>10.88471245</v>
      </c>
      <c r="AD677" s="17">
        <v>10.88471245</v>
      </c>
      <c r="AE677" s="17">
        <v>10.88471245</v>
      </c>
    </row>
    <row r="678" spans="1:31" ht="43.2" x14ac:dyDescent="0.3">
      <c r="A678" t="str">
        <f t="shared" si="39"/>
        <v>BAAE_Firm Capacity</v>
      </c>
      <c r="B678" t="str">
        <f t="shared" si="40"/>
        <v>BAAE_Wind PPA_Firm Capacity</v>
      </c>
      <c r="C678" t="str">
        <f t="shared" si="41"/>
        <v>BAAE_K CIMARRON2_Firm Capacity</v>
      </c>
      <c r="D678" t="s">
        <v>326</v>
      </c>
      <c r="E678" s="15" t="s">
        <v>92</v>
      </c>
      <c r="F678" s="15" t="s">
        <v>146</v>
      </c>
      <c r="G678" s="15" t="s">
        <v>74</v>
      </c>
      <c r="H678" s="15" t="s">
        <v>153</v>
      </c>
      <c r="I678" s="15" t="s">
        <v>148</v>
      </c>
      <c r="J678" s="16">
        <v>1</v>
      </c>
      <c r="K678" s="15" t="s">
        <v>96</v>
      </c>
      <c r="L678" s="17">
        <v>54.3</v>
      </c>
      <c r="M678" s="17">
        <v>35.876528989999997</v>
      </c>
      <c r="N678" s="17">
        <v>35.876528989999997</v>
      </c>
      <c r="O678" s="17">
        <v>35.876528989999997</v>
      </c>
      <c r="P678" s="17">
        <v>35.876528989999997</v>
      </c>
      <c r="Q678" s="17">
        <v>35.876528989999997</v>
      </c>
      <c r="R678" s="17">
        <v>35.876528989999997</v>
      </c>
      <c r="S678" s="17">
        <v>35.876528989999997</v>
      </c>
      <c r="T678" s="17">
        <v>35.876528989999997</v>
      </c>
      <c r="U678" s="17">
        <v>0</v>
      </c>
      <c r="V678" s="17">
        <v>0</v>
      </c>
      <c r="W678" s="17">
        <v>0</v>
      </c>
      <c r="X678" s="17">
        <v>0</v>
      </c>
      <c r="Y678" s="17">
        <v>0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</row>
    <row r="679" spans="1:31" ht="28.8" x14ac:dyDescent="0.3">
      <c r="A679" t="str">
        <f t="shared" si="39"/>
        <v>BAAE_Firm Capacity</v>
      </c>
      <c r="B679" t="str">
        <f t="shared" si="40"/>
        <v>BAAE_Wind PPA_Firm Capacity</v>
      </c>
      <c r="C679" t="str">
        <f t="shared" si="41"/>
        <v>BAAE_K OSBORN_Firm Capacity</v>
      </c>
      <c r="D679" t="s">
        <v>326</v>
      </c>
      <c r="E679" s="15" t="s">
        <v>92</v>
      </c>
      <c r="F679" s="15" t="s">
        <v>146</v>
      </c>
      <c r="G679" s="15" t="s">
        <v>80</v>
      </c>
      <c r="H679" s="15" t="s">
        <v>153</v>
      </c>
      <c r="I679" s="15" t="s">
        <v>148</v>
      </c>
      <c r="J679" s="16">
        <v>1</v>
      </c>
      <c r="K679" s="15" t="s">
        <v>96</v>
      </c>
      <c r="L679" s="17">
        <v>20.7</v>
      </c>
      <c r="M679" s="17">
        <v>22.92004382</v>
      </c>
      <c r="N679" s="17">
        <v>22.92004382</v>
      </c>
      <c r="O679" s="17">
        <v>22.92004382</v>
      </c>
      <c r="P679" s="17">
        <v>22.92004382</v>
      </c>
      <c r="Q679" s="17">
        <v>22.92004382</v>
      </c>
      <c r="R679" s="17">
        <v>22.92004382</v>
      </c>
      <c r="S679" s="17">
        <v>22.92004382</v>
      </c>
      <c r="T679" s="17">
        <v>22.92004382</v>
      </c>
      <c r="U679" s="17">
        <v>22.92004382</v>
      </c>
      <c r="V679" s="17">
        <v>22.92004382</v>
      </c>
      <c r="W679" s="17">
        <v>22.92004382</v>
      </c>
      <c r="X679" s="17">
        <v>22.92004382</v>
      </c>
      <c r="Y679" s="17">
        <v>22.92004382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</row>
    <row r="680" spans="1:31" ht="43.2" x14ac:dyDescent="0.3">
      <c r="A680" t="str">
        <f t="shared" si="39"/>
        <v>BAAE_Firm Capacity</v>
      </c>
      <c r="B680" t="str">
        <f t="shared" si="40"/>
        <v>BAAE_Wind PPA_Firm Capacity</v>
      </c>
      <c r="C680" t="str">
        <f t="shared" si="41"/>
        <v>BAAE_K PONDEROSA_Firm Capacity</v>
      </c>
      <c r="D680" t="s">
        <v>326</v>
      </c>
      <c r="E680" s="15" t="s">
        <v>92</v>
      </c>
      <c r="F680" s="15" t="s">
        <v>146</v>
      </c>
      <c r="G680" s="15" t="s">
        <v>83</v>
      </c>
      <c r="H680" s="15" t="s">
        <v>153</v>
      </c>
      <c r="I680" s="15" t="s">
        <v>148</v>
      </c>
      <c r="J680" s="16">
        <v>1</v>
      </c>
      <c r="K680" s="15" t="s">
        <v>96</v>
      </c>
      <c r="L680" s="17">
        <v>62.24</v>
      </c>
      <c r="M680" s="17">
        <v>15.256069200000001</v>
      </c>
      <c r="N680" s="17">
        <v>15.256069200000001</v>
      </c>
      <c r="O680" s="17">
        <v>15.256069200000001</v>
      </c>
      <c r="P680" s="17">
        <v>15.256069200000001</v>
      </c>
      <c r="Q680" s="17">
        <v>15.256069200000001</v>
      </c>
      <c r="R680" s="17">
        <v>15.256069200000001</v>
      </c>
      <c r="S680" s="17">
        <v>15.256069200000001</v>
      </c>
      <c r="T680" s="17">
        <v>15.256069200000001</v>
      </c>
      <c r="U680" s="17">
        <v>15.256069200000001</v>
      </c>
      <c r="V680" s="17">
        <v>15.256069200000001</v>
      </c>
      <c r="W680" s="17">
        <v>15.256069200000001</v>
      </c>
      <c r="X680" s="17">
        <v>15.256069200000001</v>
      </c>
      <c r="Y680" s="17">
        <v>15.256069200000001</v>
      </c>
      <c r="Z680" s="17">
        <v>15.256069200000001</v>
      </c>
      <c r="AA680" s="17">
        <v>15.256069200000001</v>
      </c>
      <c r="AB680" s="17">
        <v>15.256069200000001</v>
      </c>
      <c r="AC680" s="17">
        <v>15.256069200000001</v>
      </c>
      <c r="AD680" s="17">
        <v>0</v>
      </c>
      <c r="AE680" s="17">
        <v>0</v>
      </c>
    </row>
    <row r="681" spans="1:31" ht="43.2" x14ac:dyDescent="0.3">
      <c r="A681" t="str">
        <f t="shared" si="39"/>
        <v>BAAE_Firm Capacity</v>
      </c>
      <c r="B681" t="str">
        <f t="shared" si="40"/>
        <v>BAAE_Wind PPA_Firm Capacity</v>
      </c>
      <c r="C681" t="str">
        <f t="shared" si="41"/>
        <v>BAAE_K PRAIRIEQUEEN_Firm Capacity</v>
      </c>
      <c r="D681" t="s">
        <v>326</v>
      </c>
      <c r="E681" s="15" t="s">
        <v>92</v>
      </c>
      <c r="F681" s="15" t="s">
        <v>146</v>
      </c>
      <c r="G681" s="15" t="s">
        <v>82</v>
      </c>
      <c r="H681" s="15" t="s">
        <v>153</v>
      </c>
      <c r="I681" s="15" t="s">
        <v>148</v>
      </c>
      <c r="J681" s="16">
        <v>1</v>
      </c>
      <c r="K681" s="15" t="s">
        <v>96</v>
      </c>
      <c r="L681" s="17">
        <v>25.987500000000001</v>
      </c>
      <c r="M681" s="17">
        <v>19.138296539999999</v>
      </c>
      <c r="N681" s="17">
        <v>19.138296539999999</v>
      </c>
      <c r="O681" s="17">
        <v>19.138296539999999</v>
      </c>
      <c r="P681" s="17">
        <v>19.138296539999999</v>
      </c>
      <c r="Q681" s="17">
        <v>19.138296539999999</v>
      </c>
      <c r="R681" s="17">
        <v>19.138296539999999</v>
      </c>
      <c r="S681" s="17">
        <v>19.138296539999999</v>
      </c>
      <c r="T681" s="17">
        <v>19.138296539999999</v>
      </c>
      <c r="U681" s="17">
        <v>19.138296539999999</v>
      </c>
      <c r="V681" s="17">
        <v>19.138296539999999</v>
      </c>
      <c r="W681" s="17">
        <v>19.138296539999999</v>
      </c>
      <c r="X681" s="17">
        <v>19.138296539999999</v>
      </c>
      <c r="Y681" s="17">
        <v>19.138296539999999</v>
      </c>
      <c r="Z681" s="17">
        <v>19.138296539999999</v>
      </c>
      <c r="AA681" s="17">
        <v>19.138296539999999</v>
      </c>
      <c r="AB681" s="17">
        <v>19.138296539999999</v>
      </c>
      <c r="AC681" s="17">
        <v>0</v>
      </c>
      <c r="AD681" s="17">
        <v>0</v>
      </c>
      <c r="AE681" s="17">
        <v>0</v>
      </c>
    </row>
    <row r="682" spans="1:31" ht="28.8" x14ac:dyDescent="0.3">
      <c r="A682" t="str">
        <f t="shared" si="39"/>
        <v>BAAE_Firm Capacity</v>
      </c>
      <c r="B682" t="str">
        <f t="shared" si="40"/>
        <v>BAAE_Wind PPA_Firm Capacity</v>
      </c>
      <c r="C682" t="str">
        <f t="shared" si="41"/>
        <v>BAAE_K PRATT_Firm Capacity</v>
      </c>
      <c r="D682" t="s">
        <v>326</v>
      </c>
      <c r="E682" s="15" t="s">
        <v>92</v>
      </c>
      <c r="F682" s="15" t="s">
        <v>146</v>
      </c>
      <c r="G682" s="15" t="s">
        <v>81</v>
      </c>
      <c r="H682" s="15" t="s">
        <v>153</v>
      </c>
      <c r="I682" s="15" t="s">
        <v>148</v>
      </c>
      <c r="J682" s="16">
        <v>1</v>
      </c>
      <c r="K682" s="15" t="s">
        <v>96</v>
      </c>
      <c r="L682" s="17">
        <v>69.95368852</v>
      </c>
      <c r="M682" s="17">
        <v>32.680121579999998</v>
      </c>
      <c r="N682" s="17">
        <v>32.680121579999998</v>
      </c>
      <c r="O682" s="17">
        <v>32.680121579999998</v>
      </c>
      <c r="P682" s="17">
        <v>32.680121579999998</v>
      </c>
      <c r="Q682" s="17">
        <v>32.680121579999998</v>
      </c>
      <c r="R682" s="17">
        <v>32.680121579999998</v>
      </c>
      <c r="S682" s="17">
        <v>32.680121579999998</v>
      </c>
      <c r="T682" s="17">
        <v>32.680121579999998</v>
      </c>
      <c r="U682" s="17">
        <v>32.680121579999998</v>
      </c>
      <c r="V682" s="17">
        <v>32.680121579999998</v>
      </c>
      <c r="W682" s="17">
        <v>32.680121579999998</v>
      </c>
      <c r="X682" s="17">
        <v>32.680121579999998</v>
      </c>
      <c r="Y682" s="17">
        <v>32.680121579999998</v>
      </c>
      <c r="Z682" s="17">
        <v>32.680121579999998</v>
      </c>
      <c r="AA682" s="17">
        <v>32.680121579999998</v>
      </c>
      <c r="AB682" s="17">
        <v>32.680121579999998</v>
      </c>
      <c r="AC682" s="17">
        <v>32.680121579999998</v>
      </c>
      <c r="AD682" s="17">
        <v>32.680121579999998</v>
      </c>
      <c r="AE682" s="17">
        <v>32.680121579999998</v>
      </c>
    </row>
    <row r="683" spans="1:31" ht="43.2" x14ac:dyDescent="0.3">
      <c r="A683" t="str">
        <f t="shared" si="39"/>
        <v>BAAE_Firm Capacity</v>
      </c>
      <c r="B683" t="str">
        <f t="shared" si="40"/>
        <v>BAAE_Wind PPA_Firm Capacity</v>
      </c>
      <c r="C683" t="str">
        <f t="shared" si="41"/>
        <v>BAAE_K ROCKCREEK_Firm Capacity</v>
      </c>
      <c r="D683" t="s">
        <v>326</v>
      </c>
      <c r="E683" s="15" t="s">
        <v>92</v>
      </c>
      <c r="F683" s="15" t="s">
        <v>146</v>
      </c>
      <c r="G683" s="15" t="s">
        <v>79</v>
      </c>
      <c r="H683" s="15" t="s">
        <v>153</v>
      </c>
      <c r="I683" s="15" t="s">
        <v>148</v>
      </c>
      <c r="J683" s="16">
        <v>1</v>
      </c>
      <c r="K683" s="15" t="s">
        <v>96</v>
      </c>
      <c r="L683" s="17">
        <v>31.032</v>
      </c>
      <c r="M683" s="17">
        <v>40.076639589999999</v>
      </c>
      <c r="N683" s="17">
        <v>40.076639589999999</v>
      </c>
      <c r="O683" s="17">
        <v>40.076639589999999</v>
      </c>
      <c r="P683" s="17">
        <v>40.076639589999999</v>
      </c>
      <c r="Q683" s="17">
        <v>40.076639589999999</v>
      </c>
      <c r="R683" s="17">
        <v>40.076639589999999</v>
      </c>
      <c r="S683" s="17">
        <v>40.076639589999999</v>
      </c>
      <c r="T683" s="17">
        <v>40.076639589999999</v>
      </c>
      <c r="U683" s="17">
        <v>40.076639589999999</v>
      </c>
      <c r="V683" s="17">
        <v>40.076639589999999</v>
      </c>
      <c r="W683" s="17">
        <v>40.076639589999999</v>
      </c>
      <c r="X683" s="17">
        <v>40.076639589999999</v>
      </c>
      <c r="Y683" s="17">
        <v>40.076639589999999</v>
      </c>
      <c r="Z683" s="17">
        <v>40.076639589999999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</row>
    <row r="684" spans="1:31" ht="43.2" x14ac:dyDescent="0.3">
      <c r="A684" t="str">
        <f t="shared" si="39"/>
        <v>BAAE_Firm Capacity</v>
      </c>
      <c r="B684" t="str">
        <f t="shared" si="40"/>
        <v>BAAE_Wind PPA_Firm Capacity</v>
      </c>
      <c r="C684" t="str">
        <f t="shared" si="41"/>
        <v>BAAE_K SLATECREEK_Firm Capacity</v>
      </c>
      <c r="D684" t="s">
        <v>326</v>
      </c>
      <c r="E684" s="15" t="s">
        <v>92</v>
      </c>
      <c r="F684" s="15" t="s">
        <v>146</v>
      </c>
      <c r="G684" s="15" t="s">
        <v>78</v>
      </c>
      <c r="H684" s="15" t="s">
        <v>153</v>
      </c>
      <c r="I684" s="15" t="s">
        <v>148</v>
      </c>
      <c r="J684" s="16">
        <v>1</v>
      </c>
      <c r="K684" s="15" t="s">
        <v>96</v>
      </c>
      <c r="L684" s="17">
        <v>66.69</v>
      </c>
      <c r="M684" s="17">
        <v>37.707110030000003</v>
      </c>
      <c r="N684" s="17">
        <v>37.707110030000003</v>
      </c>
      <c r="O684" s="17">
        <v>37.707110030000003</v>
      </c>
      <c r="P684" s="17">
        <v>37.707110030000003</v>
      </c>
      <c r="Q684" s="17">
        <v>37.707110030000003</v>
      </c>
      <c r="R684" s="17">
        <v>37.707110030000003</v>
      </c>
      <c r="S684" s="17">
        <v>37.707110030000003</v>
      </c>
      <c r="T684" s="17">
        <v>37.707110030000003</v>
      </c>
      <c r="U684" s="17">
        <v>37.707110030000003</v>
      </c>
      <c r="V684" s="17">
        <v>37.707110030000003</v>
      </c>
      <c r="W684" s="17">
        <v>37.707110030000003</v>
      </c>
      <c r="X684" s="17">
        <v>37.707110030000003</v>
      </c>
      <c r="Y684" s="17">
        <v>0</v>
      </c>
      <c r="Z684" s="17">
        <v>0</v>
      </c>
      <c r="AA684" s="17">
        <v>0</v>
      </c>
      <c r="AB684" s="17">
        <v>0</v>
      </c>
      <c r="AC684" s="17">
        <v>0</v>
      </c>
      <c r="AD684" s="17">
        <v>0</v>
      </c>
      <c r="AE684" s="17">
        <v>0</v>
      </c>
    </row>
    <row r="685" spans="1:31" ht="28.8" x14ac:dyDescent="0.3">
      <c r="A685" t="str">
        <f t="shared" si="39"/>
        <v>BAAE_Firm Capacity</v>
      </c>
      <c r="B685" t="str">
        <f t="shared" si="40"/>
        <v>BAAE_Wind PPA_Firm Capacity</v>
      </c>
      <c r="C685" t="str">
        <f t="shared" si="41"/>
        <v>BAAE_K SPEAR3_Firm Capacity</v>
      </c>
      <c r="D685" t="s">
        <v>326</v>
      </c>
      <c r="E685" s="15" t="s">
        <v>92</v>
      </c>
      <c r="F685" s="15" t="s">
        <v>146</v>
      </c>
      <c r="G685" s="15" t="s">
        <v>75</v>
      </c>
      <c r="H685" s="15" t="s">
        <v>153</v>
      </c>
      <c r="I685" s="15" t="s">
        <v>148</v>
      </c>
      <c r="J685" s="16">
        <v>1</v>
      </c>
      <c r="K685" s="15" t="s">
        <v>96</v>
      </c>
      <c r="L685" s="17">
        <v>38.159999999999997</v>
      </c>
      <c r="M685" s="17">
        <v>23.096396389999999</v>
      </c>
      <c r="N685" s="17">
        <v>23.096396389999999</v>
      </c>
      <c r="O685" s="17">
        <v>23.096396389999999</v>
      </c>
      <c r="P685" s="17">
        <v>23.096396389999999</v>
      </c>
      <c r="Q685" s="17">
        <v>23.096396389999999</v>
      </c>
      <c r="R685" s="17">
        <v>23.096396389999999</v>
      </c>
      <c r="S685" s="17">
        <v>23.096396389999999</v>
      </c>
      <c r="T685" s="17">
        <v>23.096396389999999</v>
      </c>
      <c r="U685" s="17">
        <v>23.096396389999999</v>
      </c>
      <c r="V685" s="17">
        <v>0</v>
      </c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</row>
    <row r="686" spans="1:31" ht="43.2" x14ac:dyDescent="0.3">
      <c r="A686" t="str">
        <f t="shared" si="39"/>
        <v>BAAE_Firm Capacity</v>
      </c>
      <c r="B686" t="str">
        <f t="shared" si="40"/>
        <v>BAAE_Wind PPA_Firm Capacity</v>
      </c>
      <c r="C686" t="str">
        <f t="shared" si="41"/>
        <v>BAAE_K WAVERLY_Firm Capacity</v>
      </c>
      <c r="D686" t="s">
        <v>326</v>
      </c>
      <c r="E686" s="15" t="s">
        <v>92</v>
      </c>
      <c r="F686" s="15" t="s">
        <v>146</v>
      </c>
      <c r="G686" s="15" t="s">
        <v>77</v>
      </c>
      <c r="H686" s="15" t="s">
        <v>153</v>
      </c>
      <c r="I686" s="15" t="s">
        <v>148</v>
      </c>
      <c r="J686" s="16">
        <v>1</v>
      </c>
      <c r="K686" s="15" t="s">
        <v>96</v>
      </c>
      <c r="L686" s="17">
        <v>62.33</v>
      </c>
      <c r="M686" s="17">
        <v>39.871630590000002</v>
      </c>
      <c r="N686" s="17">
        <v>39.871630590000002</v>
      </c>
      <c r="O686" s="17">
        <v>39.871630590000002</v>
      </c>
      <c r="P686" s="17">
        <v>39.871630590000002</v>
      </c>
      <c r="Q686" s="17">
        <v>39.871630590000002</v>
      </c>
      <c r="R686" s="17">
        <v>39.871630590000002</v>
      </c>
      <c r="S686" s="17">
        <v>39.871630590000002</v>
      </c>
      <c r="T686" s="17">
        <v>39.871630590000002</v>
      </c>
      <c r="U686" s="17">
        <v>39.871630590000002</v>
      </c>
      <c r="V686" s="17">
        <v>39.871630590000002</v>
      </c>
      <c r="W686" s="17">
        <v>39.871630590000002</v>
      </c>
      <c r="X686" s="17">
        <v>39.871630590000002</v>
      </c>
      <c r="Y686" s="17">
        <v>0</v>
      </c>
      <c r="Z686" s="17">
        <v>0</v>
      </c>
      <c r="AA686" s="17">
        <v>0</v>
      </c>
      <c r="AB686" s="17">
        <v>0</v>
      </c>
      <c r="AC686" s="17">
        <v>0</v>
      </c>
      <c r="AD686" s="17">
        <v>0</v>
      </c>
      <c r="AE686" s="17">
        <v>0</v>
      </c>
    </row>
    <row r="687" spans="1:31" ht="28.8" x14ac:dyDescent="0.3">
      <c r="A687" t="str">
        <f t="shared" si="39"/>
        <v>BAAE_Firm Capacity</v>
      </c>
      <c r="B687" t="str">
        <f t="shared" si="40"/>
        <v>BAAE_Hydro PPA_Firm Capacity</v>
      </c>
      <c r="C687" t="str">
        <f t="shared" si="41"/>
        <v>BAAE_K CNPPD_Firm Capacity</v>
      </c>
      <c r="D687" t="s">
        <v>326</v>
      </c>
      <c r="E687" s="15" t="s">
        <v>92</v>
      </c>
      <c r="F687" s="15" t="s">
        <v>146</v>
      </c>
      <c r="G687" s="15" t="s">
        <v>76</v>
      </c>
      <c r="H687" s="15" t="s">
        <v>154</v>
      </c>
      <c r="I687" s="15" t="s">
        <v>148</v>
      </c>
      <c r="J687" s="16">
        <v>1</v>
      </c>
      <c r="K687" s="15" t="s">
        <v>96</v>
      </c>
      <c r="L687" s="17">
        <v>61.54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</row>
    <row r="688" spans="1:31" ht="57.6" x14ac:dyDescent="0.3">
      <c r="A688" t="str">
        <f t="shared" si="39"/>
        <v>BAAE_Firm Capacity</v>
      </c>
      <c r="B688" t="str">
        <f t="shared" si="40"/>
        <v>BAAE_Solar_Firm Capacity</v>
      </c>
      <c r="C688" t="str">
        <f t="shared" si="41"/>
        <v>BAAE_K HAWTHORN SOLAR_Firm Capacity</v>
      </c>
      <c r="D688" t="s">
        <v>326</v>
      </c>
      <c r="E688" s="15" t="s">
        <v>92</v>
      </c>
      <c r="F688" s="15" t="s">
        <v>146</v>
      </c>
      <c r="G688" s="15" t="s">
        <v>72</v>
      </c>
      <c r="H688" s="15" t="s">
        <v>155</v>
      </c>
      <c r="I688" s="15" t="s">
        <v>148</v>
      </c>
      <c r="J688" s="16">
        <v>1</v>
      </c>
      <c r="K688" s="15" t="s">
        <v>96</v>
      </c>
      <c r="L688" s="17">
        <v>4.5011999999999999</v>
      </c>
      <c r="M688" s="17">
        <v>3.3</v>
      </c>
      <c r="N688" s="17">
        <v>3.3</v>
      </c>
      <c r="O688" s="17">
        <v>3.3</v>
      </c>
      <c r="P688" s="17">
        <v>3.3</v>
      </c>
      <c r="Q688" s="17">
        <v>3.3</v>
      </c>
      <c r="R688" s="17">
        <v>3.3</v>
      </c>
      <c r="S688" s="17">
        <v>3.3</v>
      </c>
      <c r="T688" s="17">
        <v>3.3</v>
      </c>
      <c r="U688" s="17">
        <v>3.3</v>
      </c>
      <c r="V688" s="17">
        <v>3.3</v>
      </c>
      <c r="W688" s="17">
        <v>3.3</v>
      </c>
      <c r="X688" s="17">
        <v>3.3</v>
      </c>
      <c r="Y688" s="17">
        <v>3.3</v>
      </c>
      <c r="Z688" s="17">
        <v>3.3</v>
      </c>
      <c r="AA688" s="17">
        <v>3.3</v>
      </c>
      <c r="AB688" s="17">
        <v>3.3</v>
      </c>
      <c r="AC688" s="17">
        <v>3.3</v>
      </c>
      <c r="AD688" s="17">
        <v>3.3</v>
      </c>
      <c r="AE688" s="17">
        <v>3.3</v>
      </c>
    </row>
    <row r="689" spans="1:31" ht="28.8" x14ac:dyDescent="0.3">
      <c r="A689" t="str">
        <f t="shared" si="39"/>
        <v>BAAE_Firm Capacity</v>
      </c>
      <c r="B689" t="str">
        <f t="shared" si="40"/>
        <v>BAAE_Build CC_Firm Capacity</v>
      </c>
      <c r="C689" t="str">
        <f t="shared" si="41"/>
        <v>BAAE_Build CC 2028_Firm Capacity</v>
      </c>
      <c r="D689" t="s">
        <v>326</v>
      </c>
      <c r="E689" s="15" t="s">
        <v>92</v>
      </c>
      <c r="F689" s="15" t="s">
        <v>146</v>
      </c>
      <c r="G689" s="15" t="s">
        <v>156</v>
      </c>
      <c r="H689" s="15" t="s">
        <v>67</v>
      </c>
      <c r="I689" s="15" t="s">
        <v>148</v>
      </c>
      <c r="J689" s="16">
        <v>1</v>
      </c>
      <c r="K689" s="15" t="s">
        <v>96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</row>
    <row r="690" spans="1:31" ht="28.8" x14ac:dyDescent="0.3">
      <c r="A690" t="str">
        <f t="shared" si="39"/>
        <v>BAAE_Firm Capacity</v>
      </c>
      <c r="B690" t="str">
        <f t="shared" si="40"/>
        <v>BAAE_Build CC_Firm Capacity</v>
      </c>
      <c r="C690" t="str">
        <f t="shared" si="41"/>
        <v>BAAE_Build CC 2029_Firm Capacity</v>
      </c>
      <c r="D690" t="s">
        <v>326</v>
      </c>
      <c r="E690" s="15" t="s">
        <v>92</v>
      </c>
      <c r="F690" s="15" t="s">
        <v>146</v>
      </c>
      <c r="G690" s="15" t="s">
        <v>157</v>
      </c>
      <c r="H690" s="15" t="s">
        <v>67</v>
      </c>
      <c r="I690" s="15" t="s">
        <v>148</v>
      </c>
      <c r="J690" s="16">
        <v>1</v>
      </c>
      <c r="K690" s="15" t="s">
        <v>96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</row>
    <row r="691" spans="1:31" ht="28.8" x14ac:dyDescent="0.3">
      <c r="A691" t="str">
        <f t="shared" si="39"/>
        <v>BAAE_Firm Capacity</v>
      </c>
      <c r="B691" t="str">
        <f t="shared" si="40"/>
        <v>BAAE_Build CC_Firm Capacity</v>
      </c>
      <c r="C691" t="str">
        <f t="shared" si="41"/>
        <v>BAAE_Build CC 2030_Firm Capacity</v>
      </c>
      <c r="D691" t="s">
        <v>326</v>
      </c>
      <c r="E691" s="15" t="s">
        <v>92</v>
      </c>
      <c r="F691" s="15" t="s">
        <v>146</v>
      </c>
      <c r="G691" s="15" t="s">
        <v>158</v>
      </c>
      <c r="H691" s="15" t="s">
        <v>67</v>
      </c>
      <c r="I691" s="15" t="s">
        <v>148</v>
      </c>
      <c r="J691" s="16">
        <v>1</v>
      </c>
      <c r="K691" s="15" t="s">
        <v>96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7">
        <v>0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</row>
    <row r="692" spans="1:31" ht="28.8" x14ac:dyDescent="0.3">
      <c r="A692" t="str">
        <f t="shared" si="39"/>
        <v>BAAE_Firm Capacity</v>
      </c>
      <c r="B692" t="str">
        <f t="shared" si="40"/>
        <v>BAAE_Build CC_Firm Capacity</v>
      </c>
      <c r="C692" t="str">
        <f t="shared" si="41"/>
        <v>BAAE_Build CC 2031_Firm Capacity</v>
      </c>
      <c r="D692" t="s">
        <v>326</v>
      </c>
      <c r="E692" s="15" t="s">
        <v>92</v>
      </c>
      <c r="F692" s="15" t="s">
        <v>146</v>
      </c>
      <c r="G692" s="15" t="s">
        <v>159</v>
      </c>
      <c r="H692" s="15" t="s">
        <v>67</v>
      </c>
      <c r="I692" s="15" t="s">
        <v>148</v>
      </c>
      <c r="J692" s="16">
        <v>1</v>
      </c>
      <c r="K692" s="15" t="s">
        <v>96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</row>
    <row r="693" spans="1:31" ht="28.8" x14ac:dyDescent="0.3">
      <c r="A693" t="str">
        <f t="shared" si="39"/>
        <v>BAAE_Firm Capacity</v>
      </c>
      <c r="B693" t="str">
        <f t="shared" si="40"/>
        <v>BAAE_Build CC_Firm Capacity</v>
      </c>
      <c r="C693" t="str">
        <f t="shared" si="41"/>
        <v>BAAE_Build CC 2032_Firm Capacity</v>
      </c>
      <c r="D693" t="s">
        <v>326</v>
      </c>
      <c r="E693" s="15" t="s">
        <v>92</v>
      </c>
      <c r="F693" s="15" t="s">
        <v>146</v>
      </c>
      <c r="G693" s="15" t="s">
        <v>160</v>
      </c>
      <c r="H693" s="15" t="s">
        <v>67</v>
      </c>
      <c r="I693" s="15" t="s">
        <v>148</v>
      </c>
      <c r="J693" s="16">
        <v>1</v>
      </c>
      <c r="K693" s="15" t="s">
        <v>96</v>
      </c>
      <c r="L693" s="17">
        <v>0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</v>
      </c>
      <c r="X693" s="17">
        <v>0</v>
      </c>
      <c r="Y693" s="17">
        <v>0</v>
      </c>
      <c r="Z693" s="17">
        <v>0</v>
      </c>
      <c r="AA693" s="17">
        <v>0</v>
      </c>
      <c r="AB693" s="17">
        <v>0</v>
      </c>
      <c r="AC693" s="17">
        <v>0</v>
      </c>
      <c r="AD693" s="17">
        <v>0</v>
      </c>
      <c r="AE693" s="17">
        <v>0</v>
      </c>
    </row>
    <row r="694" spans="1:31" ht="28.8" x14ac:dyDescent="0.3">
      <c r="A694" t="str">
        <f t="shared" si="39"/>
        <v>BAAE_Firm Capacity</v>
      </c>
      <c r="B694" t="str">
        <f t="shared" si="40"/>
        <v>BAAE_Build CC_Firm Capacity</v>
      </c>
      <c r="C694" t="str">
        <f t="shared" si="41"/>
        <v>BAAE_Build CC 2033_Firm Capacity</v>
      </c>
      <c r="D694" t="s">
        <v>326</v>
      </c>
      <c r="E694" s="15" t="s">
        <v>92</v>
      </c>
      <c r="F694" s="15" t="s">
        <v>146</v>
      </c>
      <c r="G694" s="15" t="s">
        <v>161</v>
      </c>
      <c r="H694" s="15" t="s">
        <v>67</v>
      </c>
      <c r="I694" s="15" t="s">
        <v>148</v>
      </c>
      <c r="J694" s="16">
        <v>1</v>
      </c>
      <c r="K694" s="15" t="s">
        <v>96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</row>
    <row r="695" spans="1:31" ht="28.8" x14ac:dyDescent="0.3">
      <c r="A695" t="str">
        <f t="shared" si="39"/>
        <v>BAAE_Firm Capacity</v>
      </c>
      <c r="B695" t="str">
        <f t="shared" si="40"/>
        <v>BAAE_Build CC_Firm Capacity</v>
      </c>
      <c r="C695" t="str">
        <f t="shared" si="41"/>
        <v>BAAE_Build CC 2034_Firm Capacity</v>
      </c>
      <c r="D695" t="s">
        <v>326</v>
      </c>
      <c r="E695" s="15" t="s">
        <v>92</v>
      </c>
      <c r="F695" s="15" t="s">
        <v>146</v>
      </c>
      <c r="G695" s="15" t="s">
        <v>162</v>
      </c>
      <c r="H695" s="15" t="s">
        <v>67</v>
      </c>
      <c r="I695" s="15" t="s">
        <v>148</v>
      </c>
      <c r="J695" s="16">
        <v>1</v>
      </c>
      <c r="K695" s="15" t="s">
        <v>96</v>
      </c>
      <c r="L695" s="17">
        <v>0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>
        <v>0</v>
      </c>
      <c r="Z695" s="17">
        <v>0</v>
      </c>
      <c r="AA695" s="17">
        <v>0</v>
      </c>
      <c r="AB695" s="17">
        <v>0</v>
      </c>
      <c r="AC695" s="17">
        <v>0</v>
      </c>
      <c r="AD695" s="17">
        <v>0</v>
      </c>
      <c r="AE695" s="17">
        <v>0</v>
      </c>
    </row>
    <row r="696" spans="1:31" ht="28.8" x14ac:dyDescent="0.3">
      <c r="A696" t="str">
        <f t="shared" si="39"/>
        <v>BAAE_Firm Capacity</v>
      </c>
      <c r="B696" t="str">
        <f t="shared" si="40"/>
        <v>BAAE_Build CC_Firm Capacity</v>
      </c>
      <c r="C696" t="str">
        <f t="shared" si="41"/>
        <v>BAAE_Build CC 2035_Firm Capacity</v>
      </c>
      <c r="D696" t="s">
        <v>326</v>
      </c>
      <c r="E696" s="15" t="s">
        <v>92</v>
      </c>
      <c r="F696" s="15" t="s">
        <v>146</v>
      </c>
      <c r="G696" s="15" t="s">
        <v>163</v>
      </c>
      <c r="H696" s="15" t="s">
        <v>67</v>
      </c>
      <c r="I696" s="15" t="s">
        <v>148</v>
      </c>
      <c r="J696" s="16">
        <v>1</v>
      </c>
      <c r="K696" s="15" t="s">
        <v>96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7">
        <v>0</v>
      </c>
      <c r="Z696" s="17">
        <v>0</v>
      </c>
      <c r="AA696" s="17">
        <v>0</v>
      </c>
      <c r="AB696" s="17">
        <v>0</v>
      </c>
      <c r="AC696" s="17">
        <v>0</v>
      </c>
      <c r="AD696" s="17">
        <v>0</v>
      </c>
      <c r="AE696" s="17">
        <v>0</v>
      </c>
    </row>
    <row r="697" spans="1:31" ht="28.8" x14ac:dyDescent="0.3">
      <c r="A697" t="str">
        <f t="shared" si="39"/>
        <v>BAAE_Firm Capacity</v>
      </c>
      <c r="B697" t="str">
        <f t="shared" si="40"/>
        <v>BAAE_Build CC_Firm Capacity</v>
      </c>
      <c r="C697" t="str">
        <f t="shared" si="41"/>
        <v>BAAE_Build CC 2036_Firm Capacity</v>
      </c>
      <c r="D697" t="s">
        <v>326</v>
      </c>
      <c r="E697" s="15" t="s">
        <v>92</v>
      </c>
      <c r="F697" s="15" t="s">
        <v>146</v>
      </c>
      <c r="G697" s="15" t="s">
        <v>164</v>
      </c>
      <c r="H697" s="15" t="s">
        <v>67</v>
      </c>
      <c r="I697" s="15" t="s">
        <v>148</v>
      </c>
      <c r="J697" s="16">
        <v>1</v>
      </c>
      <c r="K697" s="15" t="s">
        <v>96</v>
      </c>
      <c r="L697" s="17">
        <v>0</v>
      </c>
      <c r="M697" s="17">
        <v>0</v>
      </c>
      <c r="N697" s="17">
        <v>0</v>
      </c>
      <c r="O697" s="17">
        <v>0</v>
      </c>
      <c r="P697" s="17">
        <v>0</v>
      </c>
      <c r="Q697" s="17">
        <v>0</v>
      </c>
      <c r="R697" s="17">
        <v>0</v>
      </c>
      <c r="S697" s="17">
        <v>0</v>
      </c>
      <c r="T697" s="17">
        <v>0</v>
      </c>
      <c r="U697" s="17">
        <v>0</v>
      </c>
      <c r="V697" s="17">
        <v>0</v>
      </c>
      <c r="W697" s="17">
        <v>0</v>
      </c>
      <c r="X697" s="17">
        <v>0</v>
      </c>
      <c r="Y697" s="17">
        <v>0</v>
      </c>
      <c r="Z697" s="17">
        <v>0</v>
      </c>
      <c r="AA697" s="17">
        <v>0</v>
      </c>
      <c r="AB697" s="17">
        <v>0</v>
      </c>
      <c r="AC697" s="17">
        <v>0</v>
      </c>
      <c r="AD697" s="17">
        <v>0</v>
      </c>
      <c r="AE697" s="17">
        <v>0</v>
      </c>
    </row>
    <row r="698" spans="1:31" ht="28.8" x14ac:dyDescent="0.3">
      <c r="A698" t="str">
        <f t="shared" si="39"/>
        <v>BAAE_Firm Capacity</v>
      </c>
      <c r="B698" t="str">
        <f t="shared" si="40"/>
        <v>BAAE_Build CC_Firm Capacity</v>
      </c>
      <c r="C698" t="str">
        <f t="shared" si="41"/>
        <v>BAAE_Build CC 2037_Firm Capacity</v>
      </c>
      <c r="D698" t="s">
        <v>326</v>
      </c>
      <c r="E698" s="15" t="s">
        <v>92</v>
      </c>
      <c r="F698" s="15" t="s">
        <v>146</v>
      </c>
      <c r="G698" s="15" t="s">
        <v>165</v>
      </c>
      <c r="H698" s="15" t="s">
        <v>67</v>
      </c>
      <c r="I698" s="15" t="s">
        <v>148</v>
      </c>
      <c r="J698" s="16">
        <v>1</v>
      </c>
      <c r="K698" s="15" t="s">
        <v>96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17">
        <v>0</v>
      </c>
      <c r="U698" s="17">
        <v>0</v>
      </c>
      <c r="V698" s="17">
        <v>0</v>
      </c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</row>
    <row r="699" spans="1:31" ht="28.8" x14ac:dyDescent="0.3">
      <c r="A699" t="str">
        <f t="shared" si="39"/>
        <v>BAAE_Firm Capacity</v>
      </c>
      <c r="B699" t="str">
        <f t="shared" si="40"/>
        <v>BAAE_Build CC_Firm Capacity</v>
      </c>
      <c r="C699" t="str">
        <f t="shared" si="41"/>
        <v>BAAE_Build CC 2038_Firm Capacity</v>
      </c>
      <c r="D699" t="s">
        <v>326</v>
      </c>
      <c r="E699" s="15" t="s">
        <v>92</v>
      </c>
      <c r="F699" s="15" t="s">
        <v>146</v>
      </c>
      <c r="G699" s="15" t="s">
        <v>166</v>
      </c>
      <c r="H699" s="15" t="s">
        <v>67</v>
      </c>
      <c r="I699" s="15" t="s">
        <v>148</v>
      </c>
      <c r="J699" s="16">
        <v>1</v>
      </c>
      <c r="K699" s="15" t="s">
        <v>96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</row>
    <row r="700" spans="1:31" ht="28.8" x14ac:dyDescent="0.3">
      <c r="A700" t="str">
        <f t="shared" si="39"/>
        <v>BAAE_Firm Capacity</v>
      </c>
      <c r="B700" t="str">
        <f t="shared" si="40"/>
        <v>BAAE_Build CC_Firm Capacity</v>
      </c>
      <c r="C700" t="str">
        <f t="shared" si="41"/>
        <v>BAAE_Build CC 2039_Firm Capacity</v>
      </c>
      <c r="D700" t="s">
        <v>326</v>
      </c>
      <c r="E700" s="15" t="s">
        <v>92</v>
      </c>
      <c r="F700" s="15" t="s">
        <v>146</v>
      </c>
      <c r="G700" s="15" t="s">
        <v>167</v>
      </c>
      <c r="H700" s="15" t="s">
        <v>67</v>
      </c>
      <c r="I700" s="15" t="s">
        <v>148</v>
      </c>
      <c r="J700" s="16">
        <v>1</v>
      </c>
      <c r="K700" s="15" t="s">
        <v>96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0</v>
      </c>
      <c r="X700" s="17">
        <v>0</v>
      </c>
      <c r="Y700" s="17">
        <v>0</v>
      </c>
      <c r="Z700" s="17">
        <v>0</v>
      </c>
      <c r="AA700" s="17">
        <v>0</v>
      </c>
      <c r="AB700" s="17">
        <v>260.35000000000002</v>
      </c>
      <c r="AC700" s="17">
        <v>260.35000000000002</v>
      </c>
      <c r="AD700" s="17">
        <v>260.35000000000002</v>
      </c>
      <c r="AE700" s="17">
        <v>260.35000000000002</v>
      </c>
    </row>
    <row r="701" spans="1:31" ht="28.8" x14ac:dyDescent="0.3">
      <c r="A701" t="str">
        <f t="shared" si="39"/>
        <v>BAAE_Firm Capacity</v>
      </c>
      <c r="B701" t="str">
        <f t="shared" si="40"/>
        <v>BAAE_Build CC_Firm Capacity</v>
      </c>
      <c r="C701" t="str">
        <f t="shared" si="41"/>
        <v>BAAE_Build CC 2040_Firm Capacity</v>
      </c>
      <c r="D701" t="s">
        <v>326</v>
      </c>
      <c r="E701" s="15" t="s">
        <v>92</v>
      </c>
      <c r="F701" s="15" t="s">
        <v>146</v>
      </c>
      <c r="G701" s="15" t="s">
        <v>168</v>
      </c>
      <c r="H701" s="15" t="s">
        <v>67</v>
      </c>
      <c r="I701" s="15" t="s">
        <v>148</v>
      </c>
      <c r="J701" s="16">
        <v>1</v>
      </c>
      <c r="K701" s="15" t="s">
        <v>96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>
        <v>0</v>
      </c>
      <c r="Z701" s="17">
        <v>0</v>
      </c>
      <c r="AA701" s="17">
        <v>0</v>
      </c>
      <c r="AB701" s="17">
        <v>0</v>
      </c>
      <c r="AC701" s="17">
        <v>260.35000000000002</v>
      </c>
      <c r="AD701" s="17">
        <v>260.35000000000002</v>
      </c>
      <c r="AE701" s="17">
        <v>260.35000000000002</v>
      </c>
    </row>
    <row r="702" spans="1:31" ht="28.8" x14ac:dyDescent="0.3">
      <c r="A702" t="str">
        <f t="shared" si="39"/>
        <v>BAAE_Firm Capacity</v>
      </c>
      <c r="B702" t="str">
        <f t="shared" si="40"/>
        <v>BAAE_Build CC_Firm Capacity</v>
      </c>
      <c r="C702" t="str">
        <f t="shared" si="41"/>
        <v>BAAE_Build CC 2041_Firm Capacity</v>
      </c>
      <c r="D702" t="s">
        <v>326</v>
      </c>
      <c r="E702" s="15" t="s">
        <v>92</v>
      </c>
      <c r="F702" s="15" t="s">
        <v>146</v>
      </c>
      <c r="G702" s="15" t="s">
        <v>169</v>
      </c>
      <c r="H702" s="15" t="s">
        <v>67</v>
      </c>
      <c r="I702" s="15" t="s">
        <v>148</v>
      </c>
      <c r="J702" s="16">
        <v>1</v>
      </c>
      <c r="K702" s="15" t="s">
        <v>96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</row>
    <row r="703" spans="1:31" ht="28.8" x14ac:dyDescent="0.3">
      <c r="A703" t="str">
        <f t="shared" si="39"/>
        <v>BAAE_Firm Capacity</v>
      </c>
      <c r="B703" t="str">
        <f t="shared" si="40"/>
        <v>BAAE_Build CC_Firm Capacity</v>
      </c>
      <c r="C703" t="str">
        <f t="shared" si="41"/>
        <v>BAAE_Build CC 2042_Firm Capacity</v>
      </c>
      <c r="D703" t="s">
        <v>326</v>
      </c>
      <c r="E703" s="15" t="s">
        <v>92</v>
      </c>
      <c r="F703" s="15" t="s">
        <v>146</v>
      </c>
      <c r="G703" s="15" t="s">
        <v>170</v>
      </c>
      <c r="H703" s="15" t="s">
        <v>67</v>
      </c>
      <c r="I703" s="15" t="s">
        <v>148</v>
      </c>
      <c r="J703" s="16">
        <v>1</v>
      </c>
      <c r="K703" s="15" t="s">
        <v>96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0</v>
      </c>
      <c r="X703" s="17">
        <v>0</v>
      </c>
      <c r="Y703" s="17">
        <v>0</v>
      </c>
      <c r="Z703" s="17">
        <v>0</v>
      </c>
      <c r="AA703" s="17">
        <v>0</v>
      </c>
      <c r="AB703" s="17">
        <v>0</v>
      </c>
      <c r="AC703" s="17">
        <v>0</v>
      </c>
      <c r="AD703" s="17">
        <v>0</v>
      </c>
      <c r="AE703" s="17">
        <v>0</v>
      </c>
    </row>
    <row r="704" spans="1:31" ht="28.8" x14ac:dyDescent="0.3">
      <c r="A704" t="str">
        <f t="shared" si="39"/>
        <v>BAAE_Firm Capacity</v>
      </c>
      <c r="B704" t="str">
        <f t="shared" si="40"/>
        <v>BAAE_DSM Potential_Firm Capacity</v>
      </c>
      <c r="C704" t="str">
        <f t="shared" si="41"/>
        <v>BAAE_Metro RAP_Firm Capacity</v>
      </c>
      <c r="D704" t="s">
        <v>326</v>
      </c>
      <c r="E704" s="15" t="s">
        <v>92</v>
      </c>
      <c r="F704" s="15" t="s">
        <v>146</v>
      </c>
      <c r="G704" s="15" t="s">
        <v>174</v>
      </c>
      <c r="H704" s="15" t="s">
        <v>172</v>
      </c>
      <c r="I704" s="15" t="s">
        <v>148</v>
      </c>
      <c r="J704" s="16">
        <v>1</v>
      </c>
      <c r="K704" s="15" t="s">
        <v>96</v>
      </c>
      <c r="L704" s="17">
        <v>0</v>
      </c>
      <c r="M704" s="17">
        <v>8.94051844</v>
      </c>
      <c r="N704" s="17">
        <v>18.810364969999998</v>
      </c>
      <c r="O704" s="17">
        <v>28.786501579999999</v>
      </c>
      <c r="P704" s="17">
        <v>38.860309489999999</v>
      </c>
      <c r="Q704" s="17">
        <v>49.504738660000001</v>
      </c>
      <c r="R704" s="17">
        <v>60.128984850000002</v>
      </c>
      <c r="S704" s="17">
        <v>71.634801569999993</v>
      </c>
      <c r="T704" s="17">
        <v>83.24218922</v>
      </c>
      <c r="U704" s="17">
        <v>94.895004569999998</v>
      </c>
      <c r="V704" s="17">
        <v>106.5722131</v>
      </c>
      <c r="W704" s="17">
        <v>117.4412576</v>
      </c>
      <c r="X704" s="17">
        <v>128.34636029999999</v>
      </c>
      <c r="Y704" s="17">
        <v>139.18586500000001</v>
      </c>
      <c r="Z704" s="17">
        <v>150.08898959999999</v>
      </c>
      <c r="AA704" s="17">
        <v>160.94785880000001</v>
      </c>
      <c r="AB704" s="17">
        <v>170.589979</v>
      </c>
      <c r="AC704" s="17">
        <v>179.95627239999999</v>
      </c>
      <c r="AD704" s="17">
        <v>188.94324829999999</v>
      </c>
      <c r="AE704" s="17">
        <v>196.82250400000001</v>
      </c>
    </row>
    <row r="705" spans="1:31" ht="43.2" x14ac:dyDescent="0.3">
      <c r="A705" t="str">
        <f t="shared" si="39"/>
        <v>BAAE_Firm Capacity</v>
      </c>
      <c r="B705" t="str">
        <f t="shared" si="40"/>
        <v>BAAE_DSM Potential_Firm Capacity</v>
      </c>
      <c r="C705" t="str">
        <f t="shared" si="41"/>
        <v>BAAE_Metro RAP DRDSR_Firm Capacity</v>
      </c>
      <c r="D705" t="s">
        <v>326</v>
      </c>
      <c r="E705" s="15" t="s">
        <v>92</v>
      </c>
      <c r="F705" s="15" t="s">
        <v>146</v>
      </c>
      <c r="G705" s="15" t="s">
        <v>175</v>
      </c>
      <c r="H705" s="15" t="s">
        <v>172</v>
      </c>
      <c r="I705" s="15" t="s">
        <v>148</v>
      </c>
      <c r="J705" s="16">
        <v>1</v>
      </c>
      <c r="K705" s="15" t="s">
        <v>96</v>
      </c>
      <c r="L705" s="17">
        <v>0</v>
      </c>
      <c r="M705" s="17">
        <v>39.111285250000002</v>
      </c>
      <c r="N705" s="17">
        <v>68.366666629999997</v>
      </c>
      <c r="O705" s="17">
        <v>91.363100630000005</v>
      </c>
      <c r="P705" s="17">
        <v>99.4746521</v>
      </c>
      <c r="Q705" s="17">
        <v>105.8364108</v>
      </c>
      <c r="R705" s="17">
        <v>109.905171</v>
      </c>
      <c r="S705" s="17">
        <v>112.4036503</v>
      </c>
      <c r="T705" s="17">
        <v>113.7918097</v>
      </c>
      <c r="U705" s="17">
        <v>114.76364580000001</v>
      </c>
      <c r="V705" s="17">
        <v>115.81172479999999</v>
      </c>
      <c r="W705" s="17">
        <v>115.71108529999999</v>
      </c>
      <c r="X705" s="17">
        <v>115.8717565</v>
      </c>
      <c r="Y705" s="17">
        <v>115.90925300000001</v>
      </c>
      <c r="Z705" s="17">
        <v>115.9445664</v>
      </c>
      <c r="AA705" s="17">
        <v>116.00948200000001</v>
      </c>
      <c r="AB705" s="17">
        <v>116.0527948</v>
      </c>
      <c r="AC705" s="17">
        <v>115.9802747</v>
      </c>
      <c r="AD705" s="17">
        <v>115.6422214</v>
      </c>
      <c r="AE705" s="17">
        <v>115.64107250000001</v>
      </c>
    </row>
    <row r="706" spans="1:31" ht="28.8" x14ac:dyDescent="0.3">
      <c r="A706" t="str">
        <f t="shared" si="39"/>
        <v>BAAE_Firm Capacity</v>
      </c>
      <c r="B706" t="str">
        <f t="shared" si="40"/>
        <v>BAAE_Capacity Only_Firm Capacity</v>
      </c>
      <c r="C706" t="str">
        <f t="shared" si="41"/>
        <v>BAAE_Metro Cap Buy_Firm Capacity</v>
      </c>
      <c r="D706" t="s">
        <v>326</v>
      </c>
      <c r="E706" s="15" t="s">
        <v>92</v>
      </c>
      <c r="F706" s="15" t="s">
        <v>146</v>
      </c>
      <c r="G706" s="15" t="s">
        <v>176</v>
      </c>
      <c r="H706" s="15" t="s">
        <v>177</v>
      </c>
      <c r="I706" s="15" t="s">
        <v>148</v>
      </c>
      <c r="J706" s="16">
        <v>1</v>
      </c>
      <c r="K706" s="15" t="s">
        <v>96</v>
      </c>
      <c r="L706" s="17">
        <v>60.48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</row>
    <row r="707" spans="1:31" ht="28.8" x14ac:dyDescent="0.3">
      <c r="A707" t="str">
        <f t="shared" si="39"/>
        <v>BAAE_Firm Capacity</v>
      </c>
      <c r="B707" t="str">
        <f t="shared" si="40"/>
        <v>BAAE_Capacity Only_Firm Capacity</v>
      </c>
      <c r="C707" t="str">
        <f t="shared" si="41"/>
        <v>BAAE_Metro Cap Sale_Firm Capacity</v>
      </c>
      <c r="D707" t="s">
        <v>326</v>
      </c>
      <c r="E707" s="15" t="s">
        <v>92</v>
      </c>
      <c r="F707" s="15" t="s">
        <v>146</v>
      </c>
      <c r="G707" s="15" t="s">
        <v>178</v>
      </c>
      <c r="H707" s="15" t="s">
        <v>177</v>
      </c>
      <c r="I707" s="15" t="s">
        <v>148</v>
      </c>
      <c r="J707" s="16">
        <v>1</v>
      </c>
      <c r="K707" s="15" t="s">
        <v>96</v>
      </c>
      <c r="L707" s="17">
        <v>-483</v>
      </c>
      <c r="M707" s="17">
        <v>-305</v>
      </c>
      <c r="N707" s="17">
        <v>-290</v>
      </c>
      <c r="O707" s="17">
        <v>-255</v>
      </c>
      <c r="P707" s="17">
        <v>-215</v>
      </c>
      <c r="Q707" s="17">
        <v>-215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0</v>
      </c>
      <c r="X707" s="17">
        <v>0</v>
      </c>
      <c r="Y707" s="17">
        <v>0</v>
      </c>
      <c r="Z707" s="17">
        <v>0</v>
      </c>
      <c r="AA707" s="17">
        <v>0</v>
      </c>
      <c r="AB707" s="17">
        <v>0</v>
      </c>
      <c r="AC707" s="17">
        <v>0</v>
      </c>
      <c r="AD707" s="17">
        <v>0</v>
      </c>
      <c r="AE707" s="17">
        <v>0</v>
      </c>
    </row>
    <row r="708" spans="1:31" ht="72" x14ac:dyDescent="0.3">
      <c r="A708" t="str">
        <f t="shared" si="39"/>
        <v>BAAE_Firm Capacity</v>
      </c>
      <c r="B708" t="str">
        <f t="shared" si="40"/>
        <v>BAAE_Trans Upgrades_Firm Capacity</v>
      </c>
      <c r="C708" t="str">
        <f t="shared" si="41"/>
        <v>BAAE_Trans Upgrade Iatan1 retires 2039_Firm Capacity</v>
      </c>
      <c r="D708" t="s">
        <v>326</v>
      </c>
      <c r="E708" s="15" t="s">
        <v>92</v>
      </c>
      <c r="F708" s="15" t="s">
        <v>146</v>
      </c>
      <c r="G708" s="15" t="s">
        <v>179</v>
      </c>
      <c r="H708" s="15" t="s">
        <v>180</v>
      </c>
      <c r="I708" s="15" t="s">
        <v>148</v>
      </c>
      <c r="J708" s="16">
        <v>1</v>
      </c>
      <c r="K708" s="15" t="s">
        <v>96</v>
      </c>
      <c r="L708" s="17">
        <v>0</v>
      </c>
      <c r="M708" s="17">
        <v>0</v>
      </c>
      <c r="N708" s="17">
        <v>0</v>
      </c>
      <c r="O708" s="17">
        <v>0</v>
      </c>
      <c r="P708" s="17">
        <v>0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0</v>
      </c>
      <c r="X708" s="17">
        <v>0</v>
      </c>
      <c r="Y708" s="17">
        <v>0</v>
      </c>
      <c r="Z708" s="17">
        <v>0</v>
      </c>
      <c r="AA708" s="17">
        <v>0</v>
      </c>
      <c r="AB708" s="17">
        <v>0</v>
      </c>
      <c r="AC708" s="17">
        <v>0</v>
      </c>
      <c r="AD708" s="17">
        <v>0</v>
      </c>
      <c r="AE708" s="17">
        <v>0</v>
      </c>
    </row>
    <row r="709" spans="1:31" ht="72" x14ac:dyDescent="0.3">
      <c r="A709" t="str">
        <f t="shared" si="39"/>
        <v>BAAE_Firm Capacity</v>
      </c>
      <c r="B709" t="str">
        <f t="shared" si="40"/>
        <v>BAAE_Trans Upgrades_Firm Capacity</v>
      </c>
      <c r="C709" t="str">
        <f t="shared" si="41"/>
        <v>BAAE_Trans Upgrade LAC Plant retires 2039_Firm Capacity</v>
      </c>
      <c r="D709" t="s">
        <v>326</v>
      </c>
      <c r="E709" s="15" t="s">
        <v>92</v>
      </c>
      <c r="F709" s="15" t="s">
        <v>146</v>
      </c>
      <c r="G709" s="15" t="s">
        <v>181</v>
      </c>
      <c r="H709" s="15" t="s">
        <v>180</v>
      </c>
      <c r="I709" s="15" t="s">
        <v>148</v>
      </c>
      <c r="J709" s="16">
        <v>1</v>
      </c>
      <c r="K709" s="15" t="s">
        <v>96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0</v>
      </c>
      <c r="X709" s="17">
        <v>0</v>
      </c>
      <c r="Y709" s="17">
        <v>0</v>
      </c>
      <c r="Z709" s="17">
        <v>0</v>
      </c>
      <c r="AA709" s="17">
        <v>0</v>
      </c>
      <c r="AB709" s="17">
        <v>0</v>
      </c>
      <c r="AC709" s="17">
        <v>0</v>
      </c>
      <c r="AD709" s="17">
        <v>0</v>
      </c>
      <c r="AE709" s="17">
        <v>0</v>
      </c>
    </row>
    <row r="710" spans="1:31" ht="43.2" x14ac:dyDescent="0.3">
      <c r="A710" t="str">
        <f t="shared" si="39"/>
        <v>BAAE_Firm Capacity</v>
      </c>
      <c r="B710" t="str">
        <f t="shared" si="40"/>
        <v>BAAE_Build Wind_Firm Capacity</v>
      </c>
      <c r="C710" t="str">
        <f t="shared" si="41"/>
        <v>BAAE_Build Wind 2026_Firm Capacity</v>
      </c>
      <c r="D710" t="s">
        <v>326</v>
      </c>
      <c r="E710" s="15" t="s">
        <v>92</v>
      </c>
      <c r="F710" s="15" t="s">
        <v>146</v>
      </c>
      <c r="G710" s="15" t="s">
        <v>182</v>
      </c>
      <c r="H710" s="15" t="s">
        <v>73</v>
      </c>
      <c r="I710" s="15" t="s">
        <v>148</v>
      </c>
      <c r="J710" s="16">
        <v>1</v>
      </c>
      <c r="K710" s="15" t="s">
        <v>96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7">
        <v>0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</row>
    <row r="711" spans="1:31" ht="43.2" x14ac:dyDescent="0.3">
      <c r="A711" t="str">
        <f t="shared" si="39"/>
        <v>BAAE_Firm Capacity</v>
      </c>
      <c r="B711" t="str">
        <f t="shared" si="40"/>
        <v>BAAE_Build Wind_Firm Capacity</v>
      </c>
      <c r="C711" t="str">
        <f t="shared" si="41"/>
        <v>BAAE_Build Wind 2027_Firm Capacity</v>
      </c>
      <c r="D711" t="s">
        <v>326</v>
      </c>
      <c r="E711" s="15" t="s">
        <v>92</v>
      </c>
      <c r="F711" s="15" t="s">
        <v>146</v>
      </c>
      <c r="G711" s="15" t="s">
        <v>183</v>
      </c>
      <c r="H711" s="15" t="s">
        <v>73</v>
      </c>
      <c r="I711" s="15" t="s">
        <v>148</v>
      </c>
      <c r="J711" s="16">
        <v>1</v>
      </c>
      <c r="K711" s="15" t="s">
        <v>96</v>
      </c>
      <c r="L711" s="17">
        <v>0</v>
      </c>
      <c r="M711" s="17">
        <v>0</v>
      </c>
      <c r="N711" s="17">
        <v>0</v>
      </c>
      <c r="O711" s="17">
        <v>0</v>
      </c>
      <c r="P711" s="17">
        <v>0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</row>
    <row r="712" spans="1:31" ht="43.2" x14ac:dyDescent="0.3">
      <c r="A712" t="str">
        <f t="shared" si="39"/>
        <v>BAAE_Firm Capacity</v>
      </c>
      <c r="B712" t="str">
        <f t="shared" si="40"/>
        <v>BAAE_Build Wind_Firm Capacity</v>
      </c>
      <c r="C712" t="str">
        <f t="shared" si="41"/>
        <v>BAAE_Build Wind 2028_Firm Capacity</v>
      </c>
      <c r="D712" t="s">
        <v>326</v>
      </c>
      <c r="E712" s="15" t="s">
        <v>92</v>
      </c>
      <c r="F712" s="15" t="s">
        <v>146</v>
      </c>
      <c r="G712" s="15" t="s">
        <v>184</v>
      </c>
      <c r="H712" s="15" t="s">
        <v>73</v>
      </c>
      <c r="I712" s="15" t="s">
        <v>148</v>
      </c>
      <c r="J712" s="16">
        <v>1</v>
      </c>
      <c r="K712" s="15" t="s">
        <v>96</v>
      </c>
      <c r="L712" s="17">
        <v>0</v>
      </c>
      <c r="M712" s="17">
        <v>0</v>
      </c>
      <c r="N712" s="17">
        <v>0</v>
      </c>
      <c r="O712" s="17">
        <v>0</v>
      </c>
      <c r="P712" s="17">
        <v>0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</row>
    <row r="713" spans="1:31" ht="43.2" x14ac:dyDescent="0.3">
      <c r="A713" t="str">
        <f t="shared" si="39"/>
        <v>BAAE_Firm Capacity</v>
      </c>
      <c r="B713" t="str">
        <f t="shared" si="40"/>
        <v>BAAE_Build Wind_Firm Capacity</v>
      </c>
      <c r="C713" t="str">
        <f t="shared" si="41"/>
        <v>BAAE_Build Wind 2029_Firm Capacity</v>
      </c>
      <c r="D713" t="s">
        <v>326</v>
      </c>
      <c r="E713" s="15" t="s">
        <v>92</v>
      </c>
      <c r="F713" s="15" t="s">
        <v>146</v>
      </c>
      <c r="G713" s="15" t="s">
        <v>185</v>
      </c>
      <c r="H713" s="15" t="s">
        <v>73</v>
      </c>
      <c r="I713" s="15" t="s">
        <v>148</v>
      </c>
      <c r="J713" s="16">
        <v>1</v>
      </c>
      <c r="K713" s="15" t="s">
        <v>96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</row>
    <row r="714" spans="1:31" ht="43.2" x14ac:dyDescent="0.3">
      <c r="A714" t="str">
        <f t="shared" si="39"/>
        <v>BAAE_Firm Capacity</v>
      </c>
      <c r="B714" t="str">
        <f t="shared" si="40"/>
        <v>BAAE_Build Wind_Firm Capacity</v>
      </c>
      <c r="C714" t="str">
        <f t="shared" si="41"/>
        <v>BAAE_Build Wind 2030_Firm Capacity</v>
      </c>
      <c r="D714" t="s">
        <v>326</v>
      </c>
      <c r="E714" s="15" t="s">
        <v>92</v>
      </c>
      <c r="F714" s="15" t="s">
        <v>146</v>
      </c>
      <c r="G714" s="15" t="s">
        <v>186</v>
      </c>
      <c r="H714" s="15" t="s">
        <v>73</v>
      </c>
      <c r="I714" s="15" t="s">
        <v>148</v>
      </c>
      <c r="J714" s="16">
        <v>1</v>
      </c>
      <c r="K714" s="15" t="s">
        <v>96</v>
      </c>
      <c r="L714" s="17">
        <v>0</v>
      </c>
      <c r="M714" s="17">
        <v>0</v>
      </c>
      <c r="N714" s="17">
        <v>0</v>
      </c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</row>
    <row r="715" spans="1:31" ht="43.2" x14ac:dyDescent="0.3">
      <c r="A715" t="str">
        <f t="shared" si="39"/>
        <v>BAAE_Firm Capacity</v>
      </c>
      <c r="B715" t="str">
        <f t="shared" si="40"/>
        <v>BAAE_Build Wind_Firm Capacity</v>
      </c>
      <c r="C715" t="str">
        <f t="shared" si="41"/>
        <v>BAAE_Build Wind 2031_Firm Capacity</v>
      </c>
      <c r="D715" t="s">
        <v>326</v>
      </c>
      <c r="E715" s="15" t="s">
        <v>92</v>
      </c>
      <c r="F715" s="15" t="s">
        <v>146</v>
      </c>
      <c r="G715" s="15" t="s">
        <v>187</v>
      </c>
      <c r="H715" s="15" t="s">
        <v>73</v>
      </c>
      <c r="I715" s="15" t="s">
        <v>148</v>
      </c>
      <c r="J715" s="16">
        <v>1</v>
      </c>
      <c r="K715" s="15" t="s">
        <v>96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</row>
    <row r="716" spans="1:31" ht="43.2" x14ac:dyDescent="0.3">
      <c r="A716" t="str">
        <f t="shared" si="39"/>
        <v>BAAE_Firm Capacity</v>
      </c>
      <c r="B716" t="str">
        <f t="shared" si="40"/>
        <v>BAAE_Build Wind_Firm Capacity</v>
      </c>
      <c r="C716" t="str">
        <f t="shared" si="41"/>
        <v>BAAE_Build Wind 2032_Firm Capacity</v>
      </c>
      <c r="D716" t="s">
        <v>326</v>
      </c>
      <c r="E716" s="15" t="s">
        <v>92</v>
      </c>
      <c r="F716" s="15" t="s">
        <v>146</v>
      </c>
      <c r="G716" s="15" t="s">
        <v>188</v>
      </c>
      <c r="H716" s="15" t="s">
        <v>73</v>
      </c>
      <c r="I716" s="15" t="s">
        <v>148</v>
      </c>
      <c r="J716" s="16">
        <v>1</v>
      </c>
      <c r="K716" s="15" t="s">
        <v>96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</row>
    <row r="717" spans="1:31" ht="43.2" x14ac:dyDescent="0.3">
      <c r="A717" t="str">
        <f t="shared" si="39"/>
        <v>BAAE_Firm Capacity</v>
      </c>
      <c r="B717" t="str">
        <f t="shared" si="40"/>
        <v>BAAE_Build Wind_Firm Capacity</v>
      </c>
      <c r="C717" t="str">
        <f t="shared" si="41"/>
        <v>BAAE_Build Wind 2033_Firm Capacity</v>
      </c>
      <c r="D717" t="s">
        <v>326</v>
      </c>
      <c r="E717" s="15" t="s">
        <v>92</v>
      </c>
      <c r="F717" s="15" t="s">
        <v>146</v>
      </c>
      <c r="G717" s="15" t="s">
        <v>189</v>
      </c>
      <c r="H717" s="15" t="s">
        <v>73</v>
      </c>
      <c r="I717" s="15" t="s">
        <v>148</v>
      </c>
      <c r="J717" s="16">
        <v>1</v>
      </c>
      <c r="K717" s="15" t="s">
        <v>96</v>
      </c>
      <c r="L717" s="17">
        <v>0</v>
      </c>
      <c r="M717" s="17">
        <v>0</v>
      </c>
      <c r="N717" s="17">
        <v>0</v>
      </c>
      <c r="O717" s="17">
        <v>0</v>
      </c>
      <c r="P717" s="17">
        <v>0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</row>
    <row r="718" spans="1:31" ht="43.2" x14ac:dyDescent="0.3">
      <c r="A718" t="str">
        <f t="shared" si="39"/>
        <v>BAAE_Firm Capacity</v>
      </c>
      <c r="B718" t="str">
        <f t="shared" si="40"/>
        <v>BAAE_Build Wind_Firm Capacity</v>
      </c>
      <c r="C718" t="str">
        <f t="shared" si="41"/>
        <v>BAAE_Build Wind 2034_Firm Capacity</v>
      </c>
      <c r="D718" t="s">
        <v>326</v>
      </c>
      <c r="E718" s="15" t="s">
        <v>92</v>
      </c>
      <c r="F718" s="15" t="s">
        <v>146</v>
      </c>
      <c r="G718" s="15" t="s">
        <v>190</v>
      </c>
      <c r="H718" s="15" t="s">
        <v>73</v>
      </c>
      <c r="I718" s="15" t="s">
        <v>148</v>
      </c>
      <c r="J718" s="16">
        <v>1</v>
      </c>
      <c r="K718" s="15" t="s">
        <v>96</v>
      </c>
      <c r="L718" s="17">
        <v>0</v>
      </c>
      <c r="M718" s="17">
        <v>0</v>
      </c>
      <c r="N718" s="17">
        <v>0</v>
      </c>
      <c r="O718" s="17">
        <v>0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</row>
    <row r="719" spans="1:31" ht="43.2" x14ac:dyDescent="0.3">
      <c r="A719" t="str">
        <f t="shared" si="39"/>
        <v>BAAE_Firm Capacity</v>
      </c>
      <c r="B719" t="str">
        <f t="shared" si="40"/>
        <v>BAAE_Build Wind_Firm Capacity</v>
      </c>
      <c r="C719" t="str">
        <f t="shared" si="41"/>
        <v>BAAE_Build Wind 2035_Firm Capacity</v>
      </c>
      <c r="D719" t="s">
        <v>326</v>
      </c>
      <c r="E719" s="15" t="s">
        <v>92</v>
      </c>
      <c r="F719" s="15" t="s">
        <v>146</v>
      </c>
      <c r="G719" s="15" t="s">
        <v>191</v>
      </c>
      <c r="H719" s="15" t="s">
        <v>73</v>
      </c>
      <c r="I719" s="15" t="s">
        <v>148</v>
      </c>
      <c r="J719" s="16">
        <v>1</v>
      </c>
      <c r="K719" s="15" t="s">
        <v>96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</row>
    <row r="720" spans="1:31" ht="43.2" x14ac:dyDescent="0.3">
      <c r="A720" t="str">
        <f t="shared" si="39"/>
        <v>BAAE_Firm Capacity</v>
      </c>
      <c r="B720" t="str">
        <f t="shared" si="40"/>
        <v>BAAE_Build Wind_Firm Capacity</v>
      </c>
      <c r="C720" t="str">
        <f t="shared" si="41"/>
        <v>BAAE_Build Wind 2036_Firm Capacity</v>
      </c>
      <c r="D720" t="s">
        <v>326</v>
      </c>
      <c r="E720" s="15" t="s">
        <v>92</v>
      </c>
      <c r="F720" s="15" t="s">
        <v>146</v>
      </c>
      <c r="G720" s="15" t="s">
        <v>192</v>
      </c>
      <c r="H720" s="15" t="s">
        <v>73</v>
      </c>
      <c r="I720" s="15" t="s">
        <v>148</v>
      </c>
      <c r="J720" s="16">
        <v>1</v>
      </c>
      <c r="K720" s="15" t="s">
        <v>96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</row>
    <row r="721" spans="1:31" ht="43.2" x14ac:dyDescent="0.3">
      <c r="A721" t="str">
        <f t="shared" si="39"/>
        <v>BAAE_Firm Capacity</v>
      </c>
      <c r="B721" t="str">
        <f t="shared" si="40"/>
        <v>BAAE_Build Wind_Firm Capacity</v>
      </c>
      <c r="C721" t="str">
        <f t="shared" si="41"/>
        <v>BAAE_Build Wind 2037_Firm Capacity</v>
      </c>
      <c r="D721" t="s">
        <v>326</v>
      </c>
      <c r="E721" s="15" t="s">
        <v>92</v>
      </c>
      <c r="F721" s="15" t="s">
        <v>146</v>
      </c>
      <c r="G721" s="15" t="s">
        <v>193</v>
      </c>
      <c r="H721" s="15" t="s">
        <v>73</v>
      </c>
      <c r="I721" s="15" t="s">
        <v>148</v>
      </c>
      <c r="J721" s="16">
        <v>1</v>
      </c>
      <c r="K721" s="15" t="s">
        <v>96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</row>
    <row r="722" spans="1:31" ht="43.2" x14ac:dyDescent="0.3">
      <c r="A722" t="str">
        <f t="shared" si="39"/>
        <v>BAAE_Firm Capacity</v>
      </c>
      <c r="B722" t="str">
        <f t="shared" si="40"/>
        <v>BAAE_Build Wind_Firm Capacity</v>
      </c>
      <c r="C722" t="str">
        <f t="shared" si="41"/>
        <v>BAAE_Build Wind 2038_Firm Capacity</v>
      </c>
      <c r="D722" t="s">
        <v>326</v>
      </c>
      <c r="E722" s="15" t="s">
        <v>92</v>
      </c>
      <c r="F722" s="15" t="s">
        <v>146</v>
      </c>
      <c r="G722" s="15" t="s">
        <v>194</v>
      </c>
      <c r="H722" s="15" t="s">
        <v>73</v>
      </c>
      <c r="I722" s="15" t="s">
        <v>148</v>
      </c>
      <c r="J722" s="16">
        <v>1</v>
      </c>
      <c r="K722" s="15" t="s">
        <v>96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  <c r="S722" s="17">
        <v>0</v>
      </c>
      <c r="T722" s="17">
        <v>0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</row>
    <row r="723" spans="1:31" ht="43.2" x14ac:dyDescent="0.3">
      <c r="A723" t="str">
        <f t="shared" si="39"/>
        <v>BAAE_Firm Capacity</v>
      </c>
      <c r="B723" t="str">
        <f t="shared" si="40"/>
        <v>BAAE_Build Wind_Firm Capacity</v>
      </c>
      <c r="C723" t="str">
        <f t="shared" si="41"/>
        <v>BAAE_Build Wind 2039_Firm Capacity</v>
      </c>
      <c r="D723" t="s">
        <v>326</v>
      </c>
      <c r="E723" s="15" t="s">
        <v>92</v>
      </c>
      <c r="F723" s="15" t="s">
        <v>146</v>
      </c>
      <c r="G723" s="15" t="s">
        <v>195</v>
      </c>
      <c r="H723" s="15" t="s">
        <v>73</v>
      </c>
      <c r="I723" s="15" t="s">
        <v>148</v>
      </c>
      <c r="J723" s="16">
        <v>1</v>
      </c>
      <c r="K723" s="15" t="s">
        <v>96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</row>
    <row r="724" spans="1:31" ht="43.2" x14ac:dyDescent="0.3">
      <c r="A724" t="str">
        <f t="shared" si="39"/>
        <v>BAAE_Firm Capacity</v>
      </c>
      <c r="B724" t="str">
        <f t="shared" si="40"/>
        <v>BAAE_Build Wind_Firm Capacity</v>
      </c>
      <c r="C724" t="str">
        <f t="shared" si="41"/>
        <v>BAAE_Build Wind 2040_Firm Capacity</v>
      </c>
      <c r="D724" t="s">
        <v>326</v>
      </c>
      <c r="E724" s="15" t="s">
        <v>92</v>
      </c>
      <c r="F724" s="15" t="s">
        <v>146</v>
      </c>
      <c r="G724" s="15" t="s">
        <v>196</v>
      </c>
      <c r="H724" s="15" t="s">
        <v>73</v>
      </c>
      <c r="I724" s="15" t="s">
        <v>148</v>
      </c>
      <c r="J724" s="16">
        <v>1</v>
      </c>
      <c r="K724" s="15" t="s">
        <v>96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</row>
    <row r="725" spans="1:31" ht="43.2" x14ac:dyDescent="0.3">
      <c r="A725" t="str">
        <f t="shared" si="39"/>
        <v>BAAE_Firm Capacity</v>
      </c>
      <c r="B725" t="str">
        <f t="shared" si="40"/>
        <v>BAAE_Build Wind_Firm Capacity</v>
      </c>
      <c r="C725" t="str">
        <f t="shared" si="41"/>
        <v>BAAE_Build Wind 2041_Firm Capacity</v>
      </c>
      <c r="D725" t="s">
        <v>326</v>
      </c>
      <c r="E725" s="15" t="s">
        <v>92</v>
      </c>
      <c r="F725" s="15" t="s">
        <v>146</v>
      </c>
      <c r="G725" s="15" t="s">
        <v>197</v>
      </c>
      <c r="H725" s="15" t="s">
        <v>73</v>
      </c>
      <c r="I725" s="15" t="s">
        <v>148</v>
      </c>
      <c r="J725" s="16">
        <v>1</v>
      </c>
      <c r="K725" s="15" t="s">
        <v>96</v>
      </c>
      <c r="L725" s="17">
        <v>0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</row>
    <row r="726" spans="1:31" ht="43.2" x14ac:dyDescent="0.3">
      <c r="A726" t="str">
        <f t="shared" si="39"/>
        <v>BAAE_Firm Capacity</v>
      </c>
      <c r="B726" t="str">
        <f t="shared" si="40"/>
        <v>BAAE_Build Wind_Firm Capacity</v>
      </c>
      <c r="C726" t="str">
        <f t="shared" si="41"/>
        <v>BAAE_Build Wind 2042_Firm Capacity</v>
      </c>
      <c r="D726" t="s">
        <v>326</v>
      </c>
      <c r="E726" s="15" t="s">
        <v>92</v>
      </c>
      <c r="F726" s="15" t="s">
        <v>146</v>
      </c>
      <c r="G726" s="15" t="s">
        <v>198</v>
      </c>
      <c r="H726" s="15" t="s">
        <v>73</v>
      </c>
      <c r="I726" s="15" t="s">
        <v>148</v>
      </c>
      <c r="J726" s="16">
        <v>1</v>
      </c>
      <c r="K726" s="15" t="s">
        <v>96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</row>
    <row r="727" spans="1:31" ht="43.2" x14ac:dyDescent="0.3">
      <c r="A727" t="str">
        <f t="shared" si="39"/>
        <v>BAAE_Firm Capacity</v>
      </c>
      <c r="B727" t="str">
        <f t="shared" si="40"/>
        <v>BAAE_Build Solar_Firm Capacity</v>
      </c>
      <c r="C727" t="str">
        <f t="shared" si="41"/>
        <v>BAAE_Build Solar 2026_Firm Capacity</v>
      </c>
      <c r="D727" t="s">
        <v>326</v>
      </c>
      <c r="E727" s="15" t="s">
        <v>92</v>
      </c>
      <c r="F727" s="15" t="s">
        <v>146</v>
      </c>
      <c r="G727" s="15" t="s">
        <v>199</v>
      </c>
      <c r="H727" s="15" t="s">
        <v>84</v>
      </c>
      <c r="I727" s="15" t="s">
        <v>148</v>
      </c>
      <c r="J727" s="16">
        <v>1</v>
      </c>
      <c r="K727" s="15" t="s">
        <v>96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17">
        <v>0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</row>
    <row r="728" spans="1:31" ht="43.2" x14ac:dyDescent="0.3">
      <c r="A728" t="str">
        <f t="shared" si="39"/>
        <v>BAAE_Firm Capacity</v>
      </c>
      <c r="B728" t="str">
        <f t="shared" si="40"/>
        <v>BAAE_Build Solar_Firm Capacity</v>
      </c>
      <c r="C728" t="str">
        <f t="shared" si="41"/>
        <v>BAAE_Build Solar 2027_Firm Capacity</v>
      </c>
      <c r="D728" t="s">
        <v>326</v>
      </c>
      <c r="E728" s="15" t="s">
        <v>92</v>
      </c>
      <c r="F728" s="15" t="s">
        <v>146</v>
      </c>
      <c r="G728" s="15" t="s">
        <v>200</v>
      </c>
      <c r="H728" s="15" t="s">
        <v>84</v>
      </c>
      <c r="I728" s="15" t="s">
        <v>148</v>
      </c>
      <c r="J728" s="16">
        <v>1</v>
      </c>
      <c r="K728" s="15" t="s">
        <v>96</v>
      </c>
      <c r="L728" s="17">
        <v>0</v>
      </c>
      <c r="M728" s="17">
        <v>0</v>
      </c>
      <c r="N728" s="17">
        <v>0</v>
      </c>
      <c r="O728" s="17">
        <v>0</v>
      </c>
      <c r="P728" s="17">
        <v>0</v>
      </c>
      <c r="Q728" s="17">
        <v>0</v>
      </c>
      <c r="R728" s="17">
        <v>0</v>
      </c>
      <c r="S728" s="17">
        <v>0</v>
      </c>
      <c r="T728" s="17">
        <v>0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</row>
    <row r="729" spans="1:31" ht="43.2" x14ac:dyDescent="0.3">
      <c r="A729" t="str">
        <f t="shared" si="39"/>
        <v>BAAE_Firm Capacity</v>
      </c>
      <c r="B729" t="str">
        <f t="shared" si="40"/>
        <v>BAAE_Build Solar_Firm Capacity</v>
      </c>
      <c r="C729" t="str">
        <f t="shared" si="41"/>
        <v>BAAE_Build Solar 2027 T2_Firm Capacity</v>
      </c>
      <c r="D729" t="s">
        <v>326</v>
      </c>
      <c r="E729" s="15" t="s">
        <v>92</v>
      </c>
      <c r="F729" s="15" t="s">
        <v>146</v>
      </c>
      <c r="G729" s="15" t="s">
        <v>201</v>
      </c>
      <c r="H729" s="15" t="s">
        <v>84</v>
      </c>
      <c r="I729" s="15" t="s">
        <v>148</v>
      </c>
      <c r="J729" s="16">
        <v>1</v>
      </c>
      <c r="K729" s="15" t="s">
        <v>96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</row>
    <row r="730" spans="1:31" ht="43.2" x14ac:dyDescent="0.3">
      <c r="A730" t="str">
        <f t="shared" si="39"/>
        <v>BAAE_Firm Capacity</v>
      </c>
      <c r="B730" t="str">
        <f t="shared" si="40"/>
        <v>BAAE_Build Solar_Firm Capacity</v>
      </c>
      <c r="C730" t="str">
        <f t="shared" si="41"/>
        <v>BAAE_Build Solar 2028_Firm Capacity</v>
      </c>
      <c r="D730" t="s">
        <v>326</v>
      </c>
      <c r="E730" s="15" t="s">
        <v>92</v>
      </c>
      <c r="F730" s="15" t="s">
        <v>146</v>
      </c>
      <c r="G730" s="15" t="s">
        <v>202</v>
      </c>
      <c r="H730" s="15" t="s">
        <v>84</v>
      </c>
      <c r="I730" s="15" t="s">
        <v>148</v>
      </c>
      <c r="J730" s="16">
        <v>1</v>
      </c>
      <c r="K730" s="15" t="s">
        <v>96</v>
      </c>
      <c r="L730" s="17">
        <v>0</v>
      </c>
      <c r="M730" s="17">
        <v>0</v>
      </c>
      <c r="N730" s="17">
        <v>0</v>
      </c>
      <c r="O730" s="17">
        <v>0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</row>
    <row r="731" spans="1:31" ht="43.2" x14ac:dyDescent="0.3">
      <c r="A731" t="str">
        <f t="shared" si="39"/>
        <v>BAAE_Firm Capacity</v>
      </c>
      <c r="B731" t="str">
        <f t="shared" si="40"/>
        <v>BAAE_Build Solar_Firm Capacity</v>
      </c>
      <c r="C731" t="str">
        <f t="shared" si="41"/>
        <v>BAAE_Build Solar 2028 T2_Firm Capacity</v>
      </c>
      <c r="D731" t="s">
        <v>326</v>
      </c>
      <c r="E731" s="15" t="s">
        <v>92</v>
      </c>
      <c r="F731" s="15" t="s">
        <v>146</v>
      </c>
      <c r="G731" s="15" t="s">
        <v>203</v>
      </c>
      <c r="H731" s="15" t="s">
        <v>84</v>
      </c>
      <c r="I731" s="15" t="s">
        <v>148</v>
      </c>
      <c r="J731" s="16">
        <v>1</v>
      </c>
      <c r="K731" s="15" t="s">
        <v>96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</row>
    <row r="732" spans="1:31" ht="43.2" x14ac:dyDescent="0.3">
      <c r="A732" t="str">
        <f t="shared" si="39"/>
        <v>BAAE_Firm Capacity</v>
      </c>
      <c r="B732" t="str">
        <f t="shared" si="40"/>
        <v>BAAE_Build Solar_Firm Capacity</v>
      </c>
      <c r="C732" t="str">
        <f t="shared" si="41"/>
        <v>BAAE_Build Solar 2029_Firm Capacity</v>
      </c>
      <c r="D732" t="s">
        <v>326</v>
      </c>
      <c r="E732" s="15" t="s">
        <v>92</v>
      </c>
      <c r="F732" s="15" t="s">
        <v>146</v>
      </c>
      <c r="G732" s="15" t="s">
        <v>204</v>
      </c>
      <c r="H732" s="15" t="s">
        <v>84</v>
      </c>
      <c r="I732" s="15" t="s">
        <v>148</v>
      </c>
      <c r="J732" s="16">
        <v>1</v>
      </c>
      <c r="K732" s="15" t="s">
        <v>96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</row>
    <row r="733" spans="1:31" ht="43.2" x14ac:dyDescent="0.3">
      <c r="A733" t="str">
        <f t="shared" ref="A733:A796" si="42">D733&amp;"_"&amp;I733</f>
        <v>BAAE_Firm Capacity</v>
      </c>
      <c r="B733" t="str">
        <f t="shared" ref="B733:B796" si="43">D733&amp;"_"&amp;H733&amp;"_"&amp;I733</f>
        <v>BAAE_Build Solar_Firm Capacity</v>
      </c>
      <c r="C733" t="str">
        <f t="shared" ref="C733:C796" si="44">D733&amp;"_"&amp;G733&amp;"_"&amp;I733</f>
        <v>BAAE_Build Solar 2029 T2_Firm Capacity</v>
      </c>
      <c r="D733" t="s">
        <v>326</v>
      </c>
      <c r="E733" s="15" t="s">
        <v>92</v>
      </c>
      <c r="F733" s="15" t="s">
        <v>146</v>
      </c>
      <c r="G733" s="15" t="s">
        <v>205</v>
      </c>
      <c r="H733" s="15" t="s">
        <v>84</v>
      </c>
      <c r="I733" s="15" t="s">
        <v>148</v>
      </c>
      <c r="J733" s="16">
        <v>1</v>
      </c>
      <c r="K733" s="15" t="s">
        <v>96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</row>
    <row r="734" spans="1:31" ht="43.2" x14ac:dyDescent="0.3">
      <c r="A734" t="str">
        <f t="shared" si="42"/>
        <v>BAAE_Firm Capacity</v>
      </c>
      <c r="B734" t="str">
        <f t="shared" si="43"/>
        <v>BAAE_Build Solar_Firm Capacity</v>
      </c>
      <c r="C734" t="str">
        <f t="shared" si="44"/>
        <v>BAAE_Build Solar 2030_Firm Capacity</v>
      </c>
      <c r="D734" t="s">
        <v>326</v>
      </c>
      <c r="E734" s="15" t="s">
        <v>92</v>
      </c>
      <c r="F734" s="15" t="s">
        <v>146</v>
      </c>
      <c r="G734" s="15" t="s">
        <v>206</v>
      </c>
      <c r="H734" s="15" t="s">
        <v>84</v>
      </c>
      <c r="I734" s="15" t="s">
        <v>148</v>
      </c>
      <c r="J734" s="16">
        <v>1</v>
      </c>
      <c r="K734" s="15" t="s">
        <v>96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</row>
    <row r="735" spans="1:31" ht="43.2" x14ac:dyDescent="0.3">
      <c r="A735" t="str">
        <f t="shared" si="42"/>
        <v>BAAE_Firm Capacity</v>
      </c>
      <c r="B735" t="str">
        <f t="shared" si="43"/>
        <v>BAAE_Build Solar_Firm Capacity</v>
      </c>
      <c r="C735" t="str">
        <f t="shared" si="44"/>
        <v>BAAE_Build Solar 2030 T2_Firm Capacity</v>
      </c>
      <c r="D735" t="s">
        <v>326</v>
      </c>
      <c r="E735" s="15" t="s">
        <v>92</v>
      </c>
      <c r="F735" s="15" t="s">
        <v>146</v>
      </c>
      <c r="G735" s="15" t="s">
        <v>207</v>
      </c>
      <c r="H735" s="15" t="s">
        <v>84</v>
      </c>
      <c r="I735" s="15" t="s">
        <v>148</v>
      </c>
      <c r="J735" s="16">
        <v>1</v>
      </c>
      <c r="K735" s="15" t="s">
        <v>96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0</v>
      </c>
      <c r="X735" s="17">
        <v>0</v>
      </c>
      <c r="Y735" s="17">
        <v>0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</row>
    <row r="736" spans="1:31" ht="43.2" x14ac:dyDescent="0.3">
      <c r="A736" t="str">
        <f t="shared" si="42"/>
        <v>BAAE_Firm Capacity</v>
      </c>
      <c r="B736" t="str">
        <f t="shared" si="43"/>
        <v>BAAE_Build Solar_Firm Capacity</v>
      </c>
      <c r="C736" t="str">
        <f t="shared" si="44"/>
        <v>BAAE_Build Solar 2031_Firm Capacity</v>
      </c>
      <c r="D736" t="s">
        <v>326</v>
      </c>
      <c r="E736" s="15" t="s">
        <v>92</v>
      </c>
      <c r="F736" s="15" t="s">
        <v>146</v>
      </c>
      <c r="G736" s="15" t="s">
        <v>208</v>
      </c>
      <c r="H736" s="15" t="s">
        <v>84</v>
      </c>
      <c r="I736" s="15" t="s">
        <v>148</v>
      </c>
      <c r="J736" s="16">
        <v>1</v>
      </c>
      <c r="K736" s="15" t="s">
        <v>96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</row>
    <row r="737" spans="1:31" ht="43.2" x14ac:dyDescent="0.3">
      <c r="A737" t="str">
        <f t="shared" si="42"/>
        <v>BAAE_Firm Capacity</v>
      </c>
      <c r="B737" t="str">
        <f t="shared" si="43"/>
        <v>BAAE_Build Solar_Firm Capacity</v>
      </c>
      <c r="C737" t="str">
        <f t="shared" si="44"/>
        <v>BAAE_Build Solar 2031 T2_Firm Capacity</v>
      </c>
      <c r="D737" t="s">
        <v>326</v>
      </c>
      <c r="E737" s="15" t="s">
        <v>92</v>
      </c>
      <c r="F737" s="15" t="s">
        <v>146</v>
      </c>
      <c r="G737" s="15" t="s">
        <v>209</v>
      </c>
      <c r="H737" s="15" t="s">
        <v>84</v>
      </c>
      <c r="I737" s="15" t="s">
        <v>148</v>
      </c>
      <c r="J737" s="16">
        <v>1</v>
      </c>
      <c r="K737" s="15" t="s">
        <v>96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</row>
    <row r="738" spans="1:31" ht="43.2" x14ac:dyDescent="0.3">
      <c r="A738" t="str">
        <f t="shared" si="42"/>
        <v>BAAE_Firm Capacity</v>
      </c>
      <c r="B738" t="str">
        <f t="shared" si="43"/>
        <v>BAAE_Build Solar_Firm Capacity</v>
      </c>
      <c r="C738" t="str">
        <f t="shared" si="44"/>
        <v>BAAE_Build Solar 2032_Firm Capacity</v>
      </c>
      <c r="D738" t="s">
        <v>326</v>
      </c>
      <c r="E738" s="15" t="s">
        <v>92</v>
      </c>
      <c r="F738" s="15" t="s">
        <v>146</v>
      </c>
      <c r="G738" s="15" t="s">
        <v>210</v>
      </c>
      <c r="H738" s="15" t="s">
        <v>84</v>
      </c>
      <c r="I738" s="15" t="s">
        <v>148</v>
      </c>
      <c r="J738" s="16">
        <v>1</v>
      </c>
      <c r="K738" s="15" t="s">
        <v>96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75</v>
      </c>
      <c r="V738" s="17">
        <v>75</v>
      </c>
      <c r="W738" s="17">
        <v>75</v>
      </c>
      <c r="X738" s="17">
        <v>75</v>
      </c>
      <c r="Y738" s="17">
        <v>75</v>
      </c>
      <c r="Z738" s="17">
        <v>75</v>
      </c>
      <c r="AA738" s="17">
        <v>75</v>
      </c>
      <c r="AB738" s="17">
        <v>75</v>
      </c>
      <c r="AC738" s="17">
        <v>75</v>
      </c>
      <c r="AD738" s="17">
        <v>75</v>
      </c>
      <c r="AE738" s="17">
        <v>75</v>
      </c>
    </row>
    <row r="739" spans="1:31" ht="43.2" x14ac:dyDescent="0.3">
      <c r="A739" t="str">
        <f t="shared" si="42"/>
        <v>BAAE_Firm Capacity</v>
      </c>
      <c r="B739" t="str">
        <f t="shared" si="43"/>
        <v>BAAE_Build Solar_Firm Capacity</v>
      </c>
      <c r="C739" t="str">
        <f t="shared" si="44"/>
        <v>BAAE_Build Solar 2032 T2_Firm Capacity</v>
      </c>
      <c r="D739" t="s">
        <v>326</v>
      </c>
      <c r="E739" s="15" t="s">
        <v>92</v>
      </c>
      <c r="F739" s="15" t="s">
        <v>146</v>
      </c>
      <c r="G739" s="15" t="s">
        <v>211</v>
      </c>
      <c r="H739" s="15" t="s">
        <v>84</v>
      </c>
      <c r="I739" s="15" t="s">
        <v>148</v>
      </c>
      <c r="J739" s="16">
        <v>1</v>
      </c>
      <c r="K739" s="15" t="s">
        <v>96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</row>
    <row r="740" spans="1:31" ht="43.2" x14ac:dyDescent="0.3">
      <c r="A740" t="str">
        <f t="shared" si="42"/>
        <v>BAAE_Firm Capacity</v>
      </c>
      <c r="B740" t="str">
        <f t="shared" si="43"/>
        <v>BAAE_Build Solar_Firm Capacity</v>
      </c>
      <c r="C740" t="str">
        <f t="shared" si="44"/>
        <v>BAAE_Build Solar 2033_Firm Capacity</v>
      </c>
      <c r="D740" t="s">
        <v>326</v>
      </c>
      <c r="E740" s="15" t="s">
        <v>92</v>
      </c>
      <c r="F740" s="15" t="s">
        <v>146</v>
      </c>
      <c r="G740" s="15" t="s">
        <v>212</v>
      </c>
      <c r="H740" s="15" t="s">
        <v>84</v>
      </c>
      <c r="I740" s="15" t="s">
        <v>148</v>
      </c>
      <c r="J740" s="16">
        <v>1</v>
      </c>
      <c r="K740" s="15" t="s">
        <v>96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75</v>
      </c>
      <c r="W740" s="17">
        <v>75</v>
      </c>
      <c r="X740" s="17">
        <v>75</v>
      </c>
      <c r="Y740" s="17">
        <v>75</v>
      </c>
      <c r="Z740" s="17">
        <v>75</v>
      </c>
      <c r="AA740" s="17">
        <v>75</v>
      </c>
      <c r="AB740" s="17">
        <v>75</v>
      </c>
      <c r="AC740" s="17">
        <v>75</v>
      </c>
      <c r="AD740" s="17">
        <v>75</v>
      </c>
      <c r="AE740" s="17">
        <v>75</v>
      </c>
    </row>
    <row r="741" spans="1:31" ht="43.2" x14ac:dyDescent="0.3">
      <c r="A741" t="str">
        <f t="shared" si="42"/>
        <v>BAAE_Firm Capacity</v>
      </c>
      <c r="B741" t="str">
        <f t="shared" si="43"/>
        <v>BAAE_Build Solar_Firm Capacity</v>
      </c>
      <c r="C741" t="str">
        <f t="shared" si="44"/>
        <v>BAAE_Build Solar 2033 T2_Firm Capacity</v>
      </c>
      <c r="D741" t="s">
        <v>326</v>
      </c>
      <c r="E741" s="15" t="s">
        <v>92</v>
      </c>
      <c r="F741" s="15" t="s">
        <v>146</v>
      </c>
      <c r="G741" s="15" t="s">
        <v>213</v>
      </c>
      <c r="H741" s="15" t="s">
        <v>84</v>
      </c>
      <c r="I741" s="15" t="s">
        <v>148</v>
      </c>
      <c r="J741" s="16">
        <v>1</v>
      </c>
      <c r="K741" s="15" t="s">
        <v>96</v>
      </c>
      <c r="L741" s="17">
        <v>0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</row>
    <row r="742" spans="1:31" ht="43.2" x14ac:dyDescent="0.3">
      <c r="A742" t="str">
        <f t="shared" si="42"/>
        <v>BAAE_Firm Capacity</v>
      </c>
      <c r="B742" t="str">
        <f t="shared" si="43"/>
        <v>BAAE_Build Solar_Firm Capacity</v>
      </c>
      <c r="C742" t="str">
        <f t="shared" si="44"/>
        <v>BAAE_Build Solar 2034_Firm Capacity</v>
      </c>
      <c r="D742" t="s">
        <v>326</v>
      </c>
      <c r="E742" s="15" t="s">
        <v>92</v>
      </c>
      <c r="F742" s="15" t="s">
        <v>146</v>
      </c>
      <c r="G742" s="15" t="s">
        <v>214</v>
      </c>
      <c r="H742" s="15" t="s">
        <v>84</v>
      </c>
      <c r="I742" s="15" t="s">
        <v>148</v>
      </c>
      <c r="J742" s="16">
        <v>1</v>
      </c>
      <c r="K742" s="15" t="s">
        <v>96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</row>
    <row r="743" spans="1:31" ht="43.2" x14ac:dyDescent="0.3">
      <c r="A743" t="str">
        <f t="shared" si="42"/>
        <v>BAAE_Firm Capacity</v>
      </c>
      <c r="B743" t="str">
        <f t="shared" si="43"/>
        <v>BAAE_Build Solar_Firm Capacity</v>
      </c>
      <c r="C743" t="str">
        <f t="shared" si="44"/>
        <v>BAAE_Build Solar 2034 T2_Firm Capacity</v>
      </c>
      <c r="D743" t="s">
        <v>326</v>
      </c>
      <c r="E743" s="15" t="s">
        <v>92</v>
      </c>
      <c r="F743" s="15" t="s">
        <v>146</v>
      </c>
      <c r="G743" s="15" t="s">
        <v>215</v>
      </c>
      <c r="H743" s="15" t="s">
        <v>84</v>
      </c>
      <c r="I743" s="15" t="s">
        <v>148</v>
      </c>
      <c r="J743" s="16">
        <v>1</v>
      </c>
      <c r="K743" s="15" t="s">
        <v>96</v>
      </c>
      <c r="L743" s="17">
        <v>0</v>
      </c>
      <c r="M743" s="17">
        <v>0</v>
      </c>
      <c r="N743" s="17">
        <v>0</v>
      </c>
      <c r="O743" s="17">
        <v>0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</row>
    <row r="744" spans="1:31" ht="43.2" x14ac:dyDescent="0.3">
      <c r="A744" t="str">
        <f t="shared" si="42"/>
        <v>BAAE_Firm Capacity</v>
      </c>
      <c r="B744" t="str">
        <f t="shared" si="43"/>
        <v>BAAE_Build Solar_Firm Capacity</v>
      </c>
      <c r="C744" t="str">
        <f t="shared" si="44"/>
        <v>BAAE_Build Solar 2035_Firm Capacity</v>
      </c>
      <c r="D744" t="s">
        <v>326</v>
      </c>
      <c r="E744" s="15" t="s">
        <v>92</v>
      </c>
      <c r="F744" s="15" t="s">
        <v>146</v>
      </c>
      <c r="G744" s="15" t="s">
        <v>216</v>
      </c>
      <c r="H744" s="15" t="s">
        <v>84</v>
      </c>
      <c r="I744" s="15" t="s">
        <v>148</v>
      </c>
      <c r="J744" s="16">
        <v>1</v>
      </c>
      <c r="K744" s="15" t="s">
        <v>96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</row>
    <row r="745" spans="1:31" ht="43.2" x14ac:dyDescent="0.3">
      <c r="A745" t="str">
        <f t="shared" si="42"/>
        <v>BAAE_Firm Capacity</v>
      </c>
      <c r="B745" t="str">
        <f t="shared" si="43"/>
        <v>BAAE_Build Solar_Firm Capacity</v>
      </c>
      <c r="C745" t="str">
        <f t="shared" si="44"/>
        <v>BAAE_Build Solar 2035 T2_Firm Capacity</v>
      </c>
      <c r="D745" t="s">
        <v>326</v>
      </c>
      <c r="E745" s="15" t="s">
        <v>92</v>
      </c>
      <c r="F745" s="15" t="s">
        <v>146</v>
      </c>
      <c r="G745" s="15" t="s">
        <v>217</v>
      </c>
      <c r="H745" s="15" t="s">
        <v>84</v>
      </c>
      <c r="I745" s="15" t="s">
        <v>148</v>
      </c>
      <c r="J745" s="16">
        <v>1</v>
      </c>
      <c r="K745" s="15" t="s">
        <v>96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</row>
    <row r="746" spans="1:31" ht="43.2" x14ac:dyDescent="0.3">
      <c r="A746" t="str">
        <f t="shared" si="42"/>
        <v>BAAE_Firm Capacity</v>
      </c>
      <c r="B746" t="str">
        <f t="shared" si="43"/>
        <v>BAAE_Build Solar_Firm Capacity</v>
      </c>
      <c r="C746" t="str">
        <f t="shared" si="44"/>
        <v>BAAE_Build Solar 2036_Firm Capacity</v>
      </c>
      <c r="D746" t="s">
        <v>326</v>
      </c>
      <c r="E746" s="15" t="s">
        <v>92</v>
      </c>
      <c r="F746" s="15" t="s">
        <v>146</v>
      </c>
      <c r="G746" s="15" t="s">
        <v>218</v>
      </c>
      <c r="H746" s="15" t="s">
        <v>84</v>
      </c>
      <c r="I746" s="15" t="s">
        <v>148</v>
      </c>
      <c r="J746" s="16">
        <v>1</v>
      </c>
      <c r="K746" s="15" t="s">
        <v>96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</row>
    <row r="747" spans="1:31" ht="43.2" x14ac:dyDescent="0.3">
      <c r="A747" t="str">
        <f t="shared" si="42"/>
        <v>BAAE_Firm Capacity</v>
      </c>
      <c r="B747" t="str">
        <f t="shared" si="43"/>
        <v>BAAE_Build Solar_Firm Capacity</v>
      </c>
      <c r="C747" t="str">
        <f t="shared" si="44"/>
        <v>BAAE_Build Solar 2036 T2_Firm Capacity</v>
      </c>
      <c r="D747" t="s">
        <v>326</v>
      </c>
      <c r="E747" s="15" t="s">
        <v>92</v>
      </c>
      <c r="F747" s="15" t="s">
        <v>146</v>
      </c>
      <c r="G747" s="15" t="s">
        <v>219</v>
      </c>
      <c r="H747" s="15" t="s">
        <v>84</v>
      </c>
      <c r="I747" s="15" t="s">
        <v>148</v>
      </c>
      <c r="J747" s="16">
        <v>1</v>
      </c>
      <c r="K747" s="15" t="s">
        <v>96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</row>
    <row r="748" spans="1:31" ht="43.2" x14ac:dyDescent="0.3">
      <c r="A748" t="str">
        <f t="shared" si="42"/>
        <v>BAAE_Firm Capacity</v>
      </c>
      <c r="B748" t="str">
        <f t="shared" si="43"/>
        <v>BAAE_Build Solar_Firm Capacity</v>
      </c>
      <c r="C748" t="str">
        <f t="shared" si="44"/>
        <v>BAAE_Build Solar 2037_Firm Capacity</v>
      </c>
      <c r="D748" t="s">
        <v>326</v>
      </c>
      <c r="E748" s="15" t="s">
        <v>92</v>
      </c>
      <c r="F748" s="15" t="s">
        <v>146</v>
      </c>
      <c r="G748" s="15" t="s">
        <v>220</v>
      </c>
      <c r="H748" s="15" t="s">
        <v>84</v>
      </c>
      <c r="I748" s="15" t="s">
        <v>148</v>
      </c>
      <c r="J748" s="16">
        <v>1</v>
      </c>
      <c r="K748" s="15" t="s">
        <v>96</v>
      </c>
      <c r="L748" s="17">
        <v>0</v>
      </c>
      <c r="M748" s="17">
        <v>0</v>
      </c>
      <c r="N748" s="17">
        <v>0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</row>
    <row r="749" spans="1:31" ht="43.2" x14ac:dyDescent="0.3">
      <c r="A749" t="str">
        <f t="shared" si="42"/>
        <v>BAAE_Firm Capacity</v>
      </c>
      <c r="B749" t="str">
        <f t="shared" si="43"/>
        <v>BAAE_Build Solar_Firm Capacity</v>
      </c>
      <c r="C749" t="str">
        <f t="shared" si="44"/>
        <v>BAAE_Build Solar 2037 T2_Firm Capacity</v>
      </c>
      <c r="D749" t="s">
        <v>326</v>
      </c>
      <c r="E749" s="15" t="s">
        <v>92</v>
      </c>
      <c r="F749" s="15" t="s">
        <v>146</v>
      </c>
      <c r="G749" s="15" t="s">
        <v>221</v>
      </c>
      <c r="H749" s="15" t="s">
        <v>84</v>
      </c>
      <c r="I749" s="15" t="s">
        <v>148</v>
      </c>
      <c r="J749" s="16">
        <v>1</v>
      </c>
      <c r="K749" s="15" t="s">
        <v>96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</row>
    <row r="750" spans="1:31" ht="43.2" x14ac:dyDescent="0.3">
      <c r="A750" t="str">
        <f t="shared" si="42"/>
        <v>BAAE_Firm Capacity</v>
      </c>
      <c r="B750" t="str">
        <f t="shared" si="43"/>
        <v>BAAE_Build Solar_Firm Capacity</v>
      </c>
      <c r="C750" t="str">
        <f t="shared" si="44"/>
        <v>BAAE_Build Solar 2038_Firm Capacity</v>
      </c>
      <c r="D750" t="s">
        <v>326</v>
      </c>
      <c r="E750" s="15" t="s">
        <v>92</v>
      </c>
      <c r="F750" s="15" t="s">
        <v>146</v>
      </c>
      <c r="G750" s="15" t="s">
        <v>222</v>
      </c>
      <c r="H750" s="15" t="s">
        <v>84</v>
      </c>
      <c r="I750" s="15" t="s">
        <v>148</v>
      </c>
      <c r="J750" s="16">
        <v>1</v>
      </c>
      <c r="K750" s="15" t="s">
        <v>96</v>
      </c>
      <c r="L750" s="17">
        <v>0</v>
      </c>
      <c r="M750" s="17">
        <v>0</v>
      </c>
      <c r="N750" s="17">
        <v>0</v>
      </c>
      <c r="O750" s="17">
        <v>0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</row>
    <row r="751" spans="1:31" ht="43.2" x14ac:dyDescent="0.3">
      <c r="A751" t="str">
        <f t="shared" si="42"/>
        <v>BAAE_Firm Capacity</v>
      </c>
      <c r="B751" t="str">
        <f t="shared" si="43"/>
        <v>BAAE_Build Solar_Firm Capacity</v>
      </c>
      <c r="C751" t="str">
        <f t="shared" si="44"/>
        <v>BAAE_Build Solar 2038 T2_Firm Capacity</v>
      </c>
      <c r="D751" t="s">
        <v>326</v>
      </c>
      <c r="E751" s="15" t="s">
        <v>92</v>
      </c>
      <c r="F751" s="15" t="s">
        <v>146</v>
      </c>
      <c r="G751" s="15" t="s">
        <v>223</v>
      </c>
      <c r="H751" s="15" t="s">
        <v>84</v>
      </c>
      <c r="I751" s="15" t="s">
        <v>148</v>
      </c>
      <c r="J751" s="16">
        <v>1</v>
      </c>
      <c r="K751" s="15" t="s">
        <v>96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</row>
    <row r="752" spans="1:31" ht="43.2" x14ac:dyDescent="0.3">
      <c r="A752" t="str">
        <f t="shared" si="42"/>
        <v>BAAE_Firm Capacity</v>
      </c>
      <c r="B752" t="str">
        <f t="shared" si="43"/>
        <v>BAAE_Build Solar_Firm Capacity</v>
      </c>
      <c r="C752" t="str">
        <f t="shared" si="44"/>
        <v>BAAE_Build Solar 2039_Firm Capacity</v>
      </c>
      <c r="D752" t="s">
        <v>326</v>
      </c>
      <c r="E752" s="15" t="s">
        <v>92</v>
      </c>
      <c r="F752" s="15" t="s">
        <v>146</v>
      </c>
      <c r="G752" s="15" t="s">
        <v>224</v>
      </c>
      <c r="H752" s="15" t="s">
        <v>84</v>
      </c>
      <c r="I752" s="15" t="s">
        <v>148</v>
      </c>
      <c r="J752" s="16">
        <v>1</v>
      </c>
      <c r="K752" s="15" t="s">
        <v>96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  <c r="S752" s="17">
        <v>0</v>
      </c>
      <c r="T752" s="17">
        <v>0</v>
      </c>
      <c r="U752" s="17">
        <v>0</v>
      </c>
      <c r="V752" s="17">
        <v>0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</row>
    <row r="753" spans="1:31" ht="43.2" x14ac:dyDescent="0.3">
      <c r="A753" t="str">
        <f t="shared" si="42"/>
        <v>BAAE_Firm Capacity</v>
      </c>
      <c r="B753" t="str">
        <f t="shared" si="43"/>
        <v>BAAE_Build Solar_Firm Capacity</v>
      </c>
      <c r="C753" t="str">
        <f t="shared" si="44"/>
        <v>BAAE_Build Solar 2039 T2_Firm Capacity</v>
      </c>
      <c r="D753" t="s">
        <v>326</v>
      </c>
      <c r="E753" s="15" t="s">
        <v>92</v>
      </c>
      <c r="F753" s="15" t="s">
        <v>146</v>
      </c>
      <c r="G753" s="15" t="s">
        <v>225</v>
      </c>
      <c r="H753" s="15" t="s">
        <v>84</v>
      </c>
      <c r="I753" s="15" t="s">
        <v>148</v>
      </c>
      <c r="J753" s="16">
        <v>1</v>
      </c>
      <c r="K753" s="15" t="s">
        <v>96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</row>
    <row r="754" spans="1:31" ht="43.2" x14ac:dyDescent="0.3">
      <c r="A754" t="str">
        <f t="shared" si="42"/>
        <v>BAAE_Firm Capacity</v>
      </c>
      <c r="B754" t="str">
        <f t="shared" si="43"/>
        <v>BAAE_Build Solar_Firm Capacity</v>
      </c>
      <c r="C754" t="str">
        <f t="shared" si="44"/>
        <v>BAAE_Build Solar 2040_Firm Capacity</v>
      </c>
      <c r="D754" t="s">
        <v>326</v>
      </c>
      <c r="E754" s="15" t="s">
        <v>92</v>
      </c>
      <c r="F754" s="15" t="s">
        <v>146</v>
      </c>
      <c r="G754" s="15" t="s">
        <v>226</v>
      </c>
      <c r="H754" s="15" t="s">
        <v>84</v>
      </c>
      <c r="I754" s="15" t="s">
        <v>148</v>
      </c>
      <c r="J754" s="16">
        <v>1</v>
      </c>
      <c r="K754" s="15" t="s">
        <v>96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</row>
    <row r="755" spans="1:31" ht="43.2" x14ac:dyDescent="0.3">
      <c r="A755" t="str">
        <f t="shared" si="42"/>
        <v>BAAE_Firm Capacity</v>
      </c>
      <c r="B755" t="str">
        <f t="shared" si="43"/>
        <v>BAAE_Build Solar_Firm Capacity</v>
      </c>
      <c r="C755" t="str">
        <f t="shared" si="44"/>
        <v>BAAE_Build Solar 2040 T2_Firm Capacity</v>
      </c>
      <c r="D755" t="s">
        <v>326</v>
      </c>
      <c r="E755" s="15" t="s">
        <v>92</v>
      </c>
      <c r="F755" s="15" t="s">
        <v>146</v>
      </c>
      <c r="G755" s="15" t="s">
        <v>227</v>
      </c>
      <c r="H755" s="15" t="s">
        <v>84</v>
      </c>
      <c r="I755" s="15" t="s">
        <v>148</v>
      </c>
      <c r="J755" s="16">
        <v>1</v>
      </c>
      <c r="K755" s="15" t="s">
        <v>96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</row>
    <row r="756" spans="1:31" ht="43.2" x14ac:dyDescent="0.3">
      <c r="A756" t="str">
        <f t="shared" si="42"/>
        <v>BAAE_Firm Capacity</v>
      </c>
      <c r="B756" t="str">
        <f t="shared" si="43"/>
        <v>BAAE_Build Solar_Firm Capacity</v>
      </c>
      <c r="C756" t="str">
        <f t="shared" si="44"/>
        <v>BAAE_Build Solar 2041_Firm Capacity</v>
      </c>
      <c r="D756" t="s">
        <v>326</v>
      </c>
      <c r="E756" s="15" t="s">
        <v>92</v>
      </c>
      <c r="F756" s="15" t="s">
        <v>146</v>
      </c>
      <c r="G756" s="15" t="s">
        <v>228</v>
      </c>
      <c r="H756" s="15" t="s">
        <v>84</v>
      </c>
      <c r="I756" s="15" t="s">
        <v>148</v>
      </c>
      <c r="J756" s="16">
        <v>1</v>
      </c>
      <c r="K756" s="15" t="s">
        <v>96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</row>
    <row r="757" spans="1:31" ht="43.2" x14ac:dyDescent="0.3">
      <c r="A757" t="str">
        <f t="shared" si="42"/>
        <v>BAAE_Firm Capacity</v>
      </c>
      <c r="B757" t="str">
        <f t="shared" si="43"/>
        <v>BAAE_Build Solar_Firm Capacity</v>
      </c>
      <c r="C757" t="str">
        <f t="shared" si="44"/>
        <v>BAAE_Build Solar 2041 T2_Firm Capacity</v>
      </c>
      <c r="D757" t="s">
        <v>326</v>
      </c>
      <c r="E757" s="15" t="s">
        <v>92</v>
      </c>
      <c r="F757" s="15" t="s">
        <v>146</v>
      </c>
      <c r="G757" s="15" t="s">
        <v>229</v>
      </c>
      <c r="H757" s="15" t="s">
        <v>84</v>
      </c>
      <c r="I757" s="15" t="s">
        <v>148</v>
      </c>
      <c r="J757" s="16">
        <v>1</v>
      </c>
      <c r="K757" s="15" t="s">
        <v>96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17">
        <v>0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</row>
    <row r="758" spans="1:31" ht="43.2" x14ac:dyDescent="0.3">
      <c r="A758" t="str">
        <f t="shared" si="42"/>
        <v>BAAE_Firm Capacity</v>
      </c>
      <c r="B758" t="str">
        <f t="shared" si="43"/>
        <v>BAAE_Build Solar_Firm Capacity</v>
      </c>
      <c r="C758" t="str">
        <f t="shared" si="44"/>
        <v>BAAE_Build Solar 2042_Firm Capacity</v>
      </c>
      <c r="D758" t="s">
        <v>326</v>
      </c>
      <c r="E758" s="15" t="s">
        <v>92</v>
      </c>
      <c r="F758" s="15" t="s">
        <v>146</v>
      </c>
      <c r="G758" s="15" t="s">
        <v>230</v>
      </c>
      <c r="H758" s="15" t="s">
        <v>84</v>
      </c>
      <c r="I758" s="15" t="s">
        <v>148</v>
      </c>
      <c r="J758" s="16">
        <v>1</v>
      </c>
      <c r="K758" s="15" t="s">
        <v>96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17">
        <v>0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</row>
    <row r="759" spans="1:31" ht="43.2" x14ac:dyDescent="0.3">
      <c r="A759" t="str">
        <f t="shared" si="42"/>
        <v>BAAE_Firm Capacity</v>
      </c>
      <c r="B759" t="str">
        <f t="shared" si="43"/>
        <v>BAAE_Build Solar_Firm Capacity</v>
      </c>
      <c r="C759" t="str">
        <f t="shared" si="44"/>
        <v>BAAE_Build Solar 2042 T2_Firm Capacity</v>
      </c>
      <c r="D759" t="s">
        <v>326</v>
      </c>
      <c r="E759" s="15" t="s">
        <v>92</v>
      </c>
      <c r="F759" s="15" t="s">
        <v>146</v>
      </c>
      <c r="G759" s="15" t="s">
        <v>231</v>
      </c>
      <c r="H759" s="15" t="s">
        <v>84</v>
      </c>
      <c r="I759" s="15" t="s">
        <v>148</v>
      </c>
      <c r="J759" s="16">
        <v>1</v>
      </c>
      <c r="K759" s="15" t="s">
        <v>96</v>
      </c>
      <c r="L759" s="17">
        <v>0</v>
      </c>
      <c r="M759" s="17">
        <v>0</v>
      </c>
      <c r="N759" s="17">
        <v>0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</row>
    <row r="760" spans="1:31" ht="28.8" x14ac:dyDescent="0.3">
      <c r="A760" t="str">
        <f t="shared" si="42"/>
        <v>BAAE_Firm Capacity</v>
      </c>
      <c r="B760" t="str">
        <f t="shared" si="43"/>
        <v>BAAE_Build CT_Firm Capacity</v>
      </c>
      <c r="C760" t="str">
        <f t="shared" si="44"/>
        <v>BAAE_Build CT 2028_Firm Capacity</v>
      </c>
      <c r="D760" t="s">
        <v>326</v>
      </c>
      <c r="E760" s="15" t="s">
        <v>92</v>
      </c>
      <c r="F760" s="15" t="s">
        <v>146</v>
      </c>
      <c r="G760" s="15" t="s">
        <v>232</v>
      </c>
      <c r="H760" s="15" t="s">
        <v>68</v>
      </c>
      <c r="I760" s="15" t="s">
        <v>148</v>
      </c>
      <c r="J760" s="16">
        <v>1</v>
      </c>
      <c r="K760" s="15" t="s">
        <v>96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</row>
    <row r="761" spans="1:31" ht="28.8" x14ac:dyDescent="0.3">
      <c r="A761" t="str">
        <f t="shared" si="42"/>
        <v>BAAE_Firm Capacity</v>
      </c>
      <c r="B761" t="str">
        <f t="shared" si="43"/>
        <v>BAAE_Build CT_Firm Capacity</v>
      </c>
      <c r="C761" t="str">
        <f t="shared" si="44"/>
        <v>BAAE_Build CT 2029_Firm Capacity</v>
      </c>
      <c r="D761" t="s">
        <v>326</v>
      </c>
      <c r="E761" s="15" t="s">
        <v>92</v>
      </c>
      <c r="F761" s="15" t="s">
        <v>146</v>
      </c>
      <c r="G761" s="15" t="s">
        <v>233</v>
      </c>
      <c r="H761" s="15" t="s">
        <v>68</v>
      </c>
      <c r="I761" s="15" t="s">
        <v>148</v>
      </c>
      <c r="J761" s="16">
        <v>1</v>
      </c>
      <c r="K761" s="15" t="s">
        <v>96</v>
      </c>
      <c r="L761" s="17">
        <v>0</v>
      </c>
      <c r="M761" s="17">
        <v>0</v>
      </c>
      <c r="N761" s="17">
        <v>0</v>
      </c>
      <c r="O761" s="17">
        <v>0</v>
      </c>
      <c r="P761" s="17">
        <v>0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</row>
    <row r="762" spans="1:31" ht="28.8" x14ac:dyDescent="0.3">
      <c r="A762" t="str">
        <f t="shared" si="42"/>
        <v>BAAE_Firm Capacity</v>
      </c>
      <c r="B762" t="str">
        <f t="shared" si="43"/>
        <v>BAAE_Build CT_Firm Capacity</v>
      </c>
      <c r="C762" t="str">
        <f t="shared" si="44"/>
        <v>BAAE_Build CT 2030_Firm Capacity</v>
      </c>
      <c r="D762" t="s">
        <v>326</v>
      </c>
      <c r="E762" s="15" t="s">
        <v>92</v>
      </c>
      <c r="F762" s="15" t="s">
        <v>146</v>
      </c>
      <c r="G762" s="15" t="s">
        <v>234</v>
      </c>
      <c r="H762" s="15" t="s">
        <v>68</v>
      </c>
      <c r="I762" s="15" t="s">
        <v>148</v>
      </c>
      <c r="J762" s="16">
        <v>1</v>
      </c>
      <c r="K762" s="15" t="s">
        <v>96</v>
      </c>
      <c r="L762" s="17">
        <v>0</v>
      </c>
      <c r="M762" s="17">
        <v>0</v>
      </c>
      <c r="N762" s="17">
        <v>0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</row>
    <row r="763" spans="1:31" ht="28.8" x14ac:dyDescent="0.3">
      <c r="A763" t="str">
        <f t="shared" si="42"/>
        <v>BAAE_Firm Capacity</v>
      </c>
      <c r="B763" t="str">
        <f t="shared" si="43"/>
        <v>BAAE_Build CT_Firm Capacity</v>
      </c>
      <c r="C763" t="str">
        <f t="shared" si="44"/>
        <v>BAAE_Build CT 2031_Firm Capacity</v>
      </c>
      <c r="D763" t="s">
        <v>326</v>
      </c>
      <c r="E763" s="15" t="s">
        <v>92</v>
      </c>
      <c r="F763" s="15" t="s">
        <v>146</v>
      </c>
      <c r="G763" s="15" t="s">
        <v>235</v>
      </c>
      <c r="H763" s="15" t="s">
        <v>68</v>
      </c>
      <c r="I763" s="15" t="s">
        <v>148</v>
      </c>
      <c r="J763" s="16">
        <v>1</v>
      </c>
      <c r="K763" s="15" t="s">
        <v>96</v>
      </c>
      <c r="L763" s="17">
        <v>0</v>
      </c>
      <c r="M763" s="17">
        <v>0</v>
      </c>
      <c r="N763" s="17">
        <v>0</v>
      </c>
      <c r="O763" s="17">
        <v>0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</row>
    <row r="764" spans="1:31" ht="28.8" x14ac:dyDescent="0.3">
      <c r="A764" t="str">
        <f t="shared" si="42"/>
        <v>BAAE_Firm Capacity</v>
      </c>
      <c r="B764" t="str">
        <f t="shared" si="43"/>
        <v>BAAE_Build CT_Firm Capacity</v>
      </c>
      <c r="C764" t="str">
        <f t="shared" si="44"/>
        <v>BAAE_Build CT 2032_Firm Capacity</v>
      </c>
      <c r="D764" t="s">
        <v>326</v>
      </c>
      <c r="E764" s="15" t="s">
        <v>92</v>
      </c>
      <c r="F764" s="15" t="s">
        <v>146</v>
      </c>
      <c r="G764" s="15" t="s">
        <v>236</v>
      </c>
      <c r="H764" s="15" t="s">
        <v>68</v>
      </c>
      <c r="I764" s="15" t="s">
        <v>148</v>
      </c>
      <c r="J764" s="16">
        <v>1</v>
      </c>
      <c r="K764" s="15" t="s">
        <v>96</v>
      </c>
      <c r="L764" s="17">
        <v>0</v>
      </c>
      <c r="M764" s="17">
        <v>0</v>
      </c>
      <c r="N764" s="17">
        <v>0</v>
      </c>
      <c r="O764" s="17">
        <v>0</v>
      </c>
      <c r="P764" s="17">
        <v>0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</row>
    <row r="765" spans="1:31" ht="28.8" x14ac:dyDescent="0.3">
      <c r="A765" t="str">
        <f t="shared" si="42"/>
        <v>BAAE_Firm Capacity</v>
      </c>
      <c r="B765" t="str">
        <f t="shared" si="43"/>
        <v>BAAE_Build CT_Firm Capacity</v>
      </c>
      <c r="C765" t="str">
        <f t="shared" si="44"/>
        <v>BAAE_Build CT 2033_Firm Capacity</v>
      </c>
      <c r="D765" t="s">
        <v>326</v>
      </c>
      <c r="E765" s="15" t="s">
        <v>92</v>
      </c>
      <c r="F765" s="15" t="s">
        <v>146</v>
      </c>
      <c r="G765" s="15" t="s">
        <v>237</v>
      </c>
      <c r="H765" s="15" t="s">
        <v>68</v>
      </c>
      <c r="I765" s="15" t="s">
        <v>148</v>
      </c>
      <c r="J765" s="16">
        <v>1</v>
      </c>
      <c r="K765" s="15" t="s">
        <v>96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</row>
    <row r="766" spans="1:31" ht="28.8" x14ac:dyDescent="0.3">
      <c r="A766" t="str">
        <f t="shared" si="42"/>
        <v>BAAE_Firm Capacity</v>
      </c>
      <c r="B766" t="str">
        <f t="shared" si="43"/>
        <v>BAAE_Build CT_Firm Capacity</v>
      </c>
      <c r="C766" t="str">
        <f t="shared" si="44"/>
        <v>BAAE_Build CT 2034_Firm Capacity</v>
      </c>
      <c r="D766" t="s">
        <v>326</v>
      </c>
      <c r="E766" s="15" t="s">
        <v>92</v>
      </c>
      <c r="F766" s="15" t="s">
        <v>146</v>
      </c>
      <c r="G766" s="15" t="s">
        <v>238</v>
      </c>
      <c r="H766" s="15" t="s">
        <v>68</v>
      </c>
      <c r="I766" s="15" t="s">
        <v>148</v>
      </c>
      <c r="J766" s="16">
        <v>1</v>
      </c>
      <c r="K766" s="15" t="s">
        <v>96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</row>
    <row r="767" spans="1:31" ht="28.8" x14ac:dyDescent="0.3">
      <c r="A767" t="str">
        <f t="shared" si="42"/>
        <v>BAAE_Firm Capacity</v>
      </c>
      <c r="B767" t="str">
        <f t="shared" si="43"/>
        <v>BAAE_Build CT_Firm Capacity</v>
      </c>
      <c r="C767" t="str">
        <f t="shared" si="44"/>
        <v>BAAE_Build CT 2035_Firm Capacity</v>
      </c>
      <c r="D767" t="s">
        <v>326</v>
      </c>
      <c r="E767" s="15" t="s">
        <v>92</v>
      </c>
      <c r="F767" s="15" t="s">
        <v>146</v>
      </c>
      <c r="G767" s="15" t="s">
        <v>239</v>
      </c>
      <c r="H767" s="15" t="s">
        <v>68</v>
      </c>
      <c r="I767" s="15" t="s">
        <v>148</v>
      </c>
      <c r="J767" s="16">
        <v>1</v>
      </c>
      <c r="K767" s="15" t="s">
        <v>96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0</v>
      </c>
      <c r="X767" s="17">
        <v>0</v>
      </c>
      <c r="Y767" s="17">
        <v>0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</row>
    <row r="768" spans="1:31" ht="28.8" x14ac:dyDescent="0.3">
      <c r="A768" t="str">
        <f t="shared" si="42"/>
        <v>BAAE_Firm Capacity</v>
      </c>
      <c r="B768" t="str">
        <f t="shared" si="43"/>
        <v>BAAE_Build CT_Firm Capacity</v>
      </c>
      <c r="C768" t="str">
        <f t="shared" si="44"/>
        <v>BAAE_Build CT 2036_Firm Capacity</v>
      </c>
      <c r="D768" t="s">
        <v>326</v>
      </c>
      <c r="E768" s="15" t="s">
        <v>92</v>
      </c>
      <c r="F768" s="15" t="s">
        <v>146</v>
      </c>
      <c r="G768" s="15" t="s">
        <v>240</v>
      </c>
      <c r="H768" s="15" t="s">
        <v>68</v>
      </c>
      <c r="I768" s="15" t="s">
        <v>148</v>
      </c>
      <c r="J768" s="16">
        <v>1</v>
      </c>
      <c r="K768" s="15" t="s">
        <v>96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0</v>
      </c>
      <c r="X768" s="17">
        <v>0</v>
      </c>
      <c r="Y768" s="17">
        <v>238</v>
      </c>
      <c r="Z768" s="17">
        <v>238</v>
      </c>
      <c r="AA768" s="17">
        <v>238</v>
      </c>
      <c r="AB768" s="17">
        <v>238</v>
      </c>
      <c r="AC768" s="17">
        <v>238</v>
      </c>
      <c r="AD768" s="17">
        <v>238</v>
      </c>
      <c r="AE768" s="17">
        <v>238</v>
      </c>
    </row>
    <row r="769" spans="1:31" ht="28.8" x14ac:dyDescent="0.3">
      <c r="A769" t="str">
        <f t="shared" si="42"/>
        <v>BAAE_Firm Capacity</v>
      </c>
      <c r="B769" t="str">
        <f t="shared" si="43"/>
        <v>BAAE_Build CT_Firm Capacity</v>
      </c>
      <c r="C769" t="str">
        <f t="shared" si="44"/>
        <v>BAAE_Build CT 2037_Firm Capacity</v>
      </c>
      <c r="D769" t="s">
        <v>326</v>
      </c>
      <c r="E769" s="15" t="s">
        <v>92</v>
      </c>
      <c r="F769" s="15" t="s">
        <v>146</v>
      </c>
      <c r="G769" s="15" t="s">
        <v>241</v>
      </c>
      <c r="H769" s="15" t="s">
        <v>68</v>
      </c>
      <c r="I769" s="15" t="s">
        <v>148</v>
      </c>
      <c r="J769" s="16">
        <v>1</v>
      </c>
      <c r="K769" s="15" t="s">
        <v>96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</row>
    <row r="770" spans="1:31" ht="28.8" x14ac:dyDescent="0.3">
      <c r="A770" t="str">
        <f t="shared" si="42"/>
        <v>BAAE_Firm Capacity</v>
      </c>
      <c r="B770" t="str">
        <f t="shared" si="43"/>
        <v>BAAE_Build CT_Firm Capacity</v>
      </c>
      <c r="C770" t="str">
        <f t="shared" si="44"/>
        <v>BAAE_Build CT 2038_Firm Capacity</v>
      </c>
      <c r="D770" t="s">
        <v>326</v>
      </c>
      <c r="E770" s="15" t="s">
        <v>92</v>
      </c>
      <c r="F770" s="15" t="s">
        <v>146</v>
      </c>
      <c r="G770" s="15" t="s">
        <v>242</v>
      </c>
      <c r="H770" s="15" t="s">
        <v>68</v>
      </c>
      <c r="I770" s="15" t="s">
        <v>148</v>
      </c>
      <c r="J770" s="16">
        <v>1</v>
      </c>
      <c r="K770" s="15" t="s">
        <v>96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</row>
    <row r="771" spans="1:31" ht="28.8" x14ac:dyDescent="0.3">
      <c r="A771" t="str">
        <f t="shared" si="42"/>
        <v>BAAE_Firm Capacity</v>
      </c>
      <c r="B771" t="str">
        <f t="shared" si="43"/>
        <v>BAAE_Build CT_Firm Capacity</v>
      </c>
      <c r="C771" t="str">
        <f t="shared" si="44"/>
        <v>BAAE_Build CT 2039_Firm Capacity</v>
      </c>
      <c r="D771" t="s">
        <v>326</v>
      </c>
      <c r="E771" s="15" t="s">
        <v>92</v>
      </c>
      <c r="F771" s="15" t="s">
        <v>146</v>
      </c>
      <c r="G771" s="15" t="s">
        <v>243</v>
      </c>
      <c r="H771" s="15" t="s">
        <v>68</v>
      </c>
      <c r="I771" s="15" t="s">
        <v>148</v>
      </c>
      <c r="J771" s="16">
        <v>1</v>
      </c>
      <c r="K771" s="15" t="s">
        <v>96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7">
        <v>0</v>
      </c>
      <c r="S771" s="17">
        <v>0</v>
      </c>
      <c r="T771" s="17">
        <v>0</v>
      </c>
      <c r="U771" s="17">
        <v>0</v>
      </c>
      <c r="V771" s="17">
        <v>0</v>
      </c>
      <c r="W771" s="17">
        <v>0</v>
      </c>
      <c r="X771" s="17">
        <v>0</v>
      </c>
      <c r="Y771" s="17">
        <v>0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</row>
    <row r="772" spans="1:31" ht="28.8" x14ac:dyDescent="0.3">
      <c r="A772" t="str">
        <f t="shared" si="42"/>
        <v>BAAE_Firm Capacity</v>
      </c>
      <c r="B772" t="str">
        <f t="shared" si="43"/>
        <v>BAAE_Build CT_Firm Capacity</v>
      </c>
      <c r="C772" t="str">
        <f t="shared" si="44"/>
        <v>BAAE_Build CT 2040_Firm Capacity</v>
      </c>
      <c r="D772" t="s">
        <v>326</v>
      </c>
      <c r="E772" s="15" t="s">
        <v>92</v>
      </c>
      <c r="F772" s="15" t="s">
        <v>146</v>
      </c>
      <c r="G772" s="15" t="s">
        <v>244</v>
      </c>
      <c r="H772" s="15" t="s">
        <v>68</v>
      </c>
      <c r="I772" s="15" t="s">
        <v>148</v>
      </c>
      <c r="J772" s="16">
        <v>1</v>
      </c>
      <c r="K772" s="15" t="s">
        <v>96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0</v>
      </c>
      <c r="X772" s="17">
        <v>0</v>
      </c>
      <c r="Y772" s="17">
        <v>0</v>
      </c>
      <c r="Z772" s="17">
        <v>0</v>
      </c>
      <c r="AA772" s="17">
        <v>0</v>
      </c>
      <c r="AB772" s="17">
        <v>0</v>
      </c>
      <c r="AC772" s="17">
        <v>238</v>
      </c>
      <c r="AD772" s="17">
        <v>238</v>
      </c>
      <c r="AE772" s="17">
        <v>238</v>
      </c>
    </row>
    <row r="773" spans="1:31" ht="28.8" x14ac:dyDescent="0.3">
      <c r="A773" t="str">
        <f t="shared" si="42"/>
        <v>BAAE_Firm Capacity</v>
      </c>
      <c r="B773" t="str">
        <f t="shared" si="43"/>
        <v>BAAE_Build CT_Firm Capacity</v>
      </c>
      <c r="C773" t="str">
        <f t="shared" si="44"/>
        <v>BAAE_Build CT 2041_Firm Capacity</v>
      </c>
      <c r="D773" t="s">
        <v>326</v>
      </c>
      <c r="E773" s="15" t="s">
        <v>92</v>
      </c>
      <c r="F773" s="15" t="s">
        <v>146</v>
      </c>
      <c r="G773" s="15" t="s">
        <v>245</v>
      </c>
      <c r="H773" s="15" t="s">
        <v>68</v>
      </c>
      <c r="I773" s="15" t="s">
        <v>148</v>
      </c>
      <c r="J773" s="16">
        <v>1</v>
      </c>
      <c r="K773" s="18" t="s">
        <v>96</v>
      </c>
      <c r="L773" s="17">
        <v>0</v>
      </c>
      <c r="M773" s="17">
        <v>0</v>
      </c>
      <c r="N773" s="17">
        <v>0</v>
      </c>
      <c r="O773" s="17">
        <v>0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</row>
    <row r="774" spans="1:31" ht="28.8" x14ac:dyDescent="0.3">
      <c r="A774" t="str">
        <f t="shared" si="42"/>
        <v>BAAE_Firm Capacity</v>
      </c>
      <c r="B774" t="str">
        <f t="shared" si="43"/>
        <v>BAAE_Build CT_Firm Capacity</v>
      </c>
      <c r="C774" t="str">
        <f t="shared" si="44"/>
        <v>BAAE_Build CT 2042_Firm Capacity</v>
      </c>
      <c r="D774" t="s">
        <v>326</v>
      </c>
      <c r="E774" s="15" t="s">
        <v>92</v>
      </c>
      <c r="F774" s="15" t="s">
        <v>146</v>
      </c>
      <c r="G774" s="15" t="s">
        <v>246</v>
      </c>
      <c r="H774" s="15" t="s">
        <v>68</v>
      </c>
      <c r="I774" s="15" t="s">
        <v>148</v>
      </c>
      <c r="J774" s="16">
        <v>1</v>
      </c>
      <c r="K774" s="18" t="s">
        <v>96</v>
      </c>
      <c r="L774" s="17">
        <v>0</v>
      </c>
      <c r="M774" s="17">
        <v>0</v>
      </c>
      <c r="N774" s="17">
        <v>0</v>
      </c>
      <c r="O774" s="17">
        <v>0</v>
      </c>
      <c r="P774" s="17">
        <v>0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0</v>
      </c>
      <c r="X774" s="17">
        <v>0</v>
      </c>
      <c r="Y774" s="17">
        <v>0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</row>
    <row r="775" spans="1:31" ht="43.2" x14ac:dyDescent="0.3">
      <c r="A775" t="str">
        <f t="shared" si="42"/>
        <v>BAAE_Firm Capacity</v>
      </c>
      <c r="B775" t="str">
        <f t="shared" si="43"/>
        <v>BAAE_Build Capacity_Firm Capacity</v>
      </c>
      <c r="C775" t="str">
        <f t="shared" si="44"/>
        <v>BAAE_Build Capacity Only_Firm Capacity</v>
      </c>
      <c r="D775" t="s">
        <v>326</v>
      </c>
      <c r="E775" s="15" t="s">
        <v>92</v>
      </c>
      <c r="F775" s="15" t="s">
        <v>146</v>
      </c>
      <c r="G775" s="15" t="s">
        <v>247</v>
      </c>
      <c r="H775" s="15" t="s">
        <v>89</v>
      </c>
      <c r="I775" s="15" t="s">
        <v>148</v>
      </c>
      <c r="J775" s="16">
        <v>1</v>
      </c>
      <c r="K775" s="18" t="s">
        <v>96</v>
      </c>
      <c r="L775" s="17">
        <v>0</v>
      </c>
      <c r="M775" s="17">
        <v>0</v>
      </c>
      <c r="N775" s="17">
        <v>0</v>
      </c>
      <c r="O775" s="17">
        <v>0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14</v>
      </c>
      <c r="AE775" s="17">
        <v>10</v>
      </c>
    </row>
    <row r="776" spans="1:31" ht="43.2" x14ac:dyDescent="0.3">
      <c r="A776" t="str">
        <f t="shared" si="42"/>
        <v>BAAE_Firm Capacity</v>
      </c>
      <c r="B776" t="str">
        <f t="shared" si="43"/>
        <v>BAAE_Sell Capacity_Firm Capacity</v>
      </c>
      <c r="C776" t="str">
        <f t="shared" si="44"/>
        <v>BAAE_Sell Capacity Only_Firm Capacity</v>
      </c>
      <c r="D776" t="s">
        <v>326</v>
      </c>
      <c r="E776" s="15" t="s">
        <v>92</v>
      </c>
      <c r="F776" s="15" t="s">
        <v>146</v>
      </c>
      <c r="G776" s="15" t="s">
        <v>248</v>
      </c>
      <c r="H776" s="15" t="s">
        <v>90</v>
      </c>
      <c r="I776" s="15" t="s">
        <v>148</v>
      </c>
      <c r="J776" s="16">
        <v>1</v>
      </c>
      <c r="K776" s="18" t="s">
        <v>96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-15</v>
      </c>
      <c r="W776" s="17">
        <v>-30</v>
      </c>
      <c r="X776" s="17">
        <v>-30</v>
      </c>
      <c r="Y776" s="17">
        <v>-30</v>
      </c>
      <c r="Z776" s="17">
        <v>-100</v>
      </c>
      <c r="AA776" s="17">
        <v>-100</v>
      </c>
      <c r="AB776" s="17">
        <v>-100</v>
      </c>
      <c r="AC776" s="17">
        <v>-7</v>
      </c>
      <c r="AD776" s="17">
        <v>0</v>
      </c>
      <c r="AE776" s="17">
        <v>0</v>
      </c>
    </row>
    <row r="777" spans="1:31" ht="43.2" x14ac:dyDescent="0.3">
      <c r="A777" t="str">
        <f t="shared" si="42"/>
        <v>BAAE_Firm Capacity</v>
      </c>
      <c r="B777" t="str">
        <f t="shared" si="43"/>
        <v>BAAE_DSM Existing_Firm Capacity</v>
      </c>
      <c r="C777" t="str">
        <f t="shared" si="44"/>
        <v>BAAE_K DSM Existing DSRDR_Firm Capacity</v>
      </c>
      <c r="D777" t="s">
        <v>326</v>
      </c>
      <c r="E777" s="15" t="s">
        <v>92</v>
      </c>
      <c r="F777" s="15" t="s">
        <v>146</v>
      </c>
      <c r="G777" s="15" t="s">
        <v>249</v>
      </c>
      <c r="H777" s="15" t="s">
        <v>250</v>
      </c>
      <c r="I777" s="15" t="s">
        <v>148</v>
      </c>
      <c r="J777" s="16">
        <v>1</v>
      </c>
      <c r="K777" s="15" t="s">
        <v>96</v>
      </c>
      <c r="L777" s="17">
        <v>59.129808750000002</v>
      </c>
      <c r="M777" s="17">
        <v>38.729343499999999</v>
      </c>
      <c r="N777" s="17">
        <v>38.592137000000001</v>
      </c>
      <c r="O777" s="17">
        <v>35.187837999999999</v>
      </c>
      <c r="P777" s="17">
        <v>31.783539000000001</v>
      </c>
      <c r="Q777" s="17">
        <v>28.379239999999999</v>
      </c>
      <c r="R777" s="17">
        <v>24.974941000000001</v>
      </c>
      <c r="S777" s="17">
        <v>21.570641999999999</v>
      </c>
      <c r="T777" s="17">
        <v>18.166343000000001</v>
      </c>
      <c r="U777" s="17">
        <v>14.762043999999999</v>
      </c>
      <c r="V777" s="17">
        <v>3.2670925</v>
      </c>
      <c r="W777" s="17">
        <v>0</v>
      </c>
      <c r="X777" s="17">
        <v>0</v>
      </c>
      <c r="Y777" s="17">
        <v>0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</row>
    <row r="778" spans="1:31" ht="28.8" x14ac:dyDescent="0.3">
      <c r="A778" t="str">
        <f t="shared" si="42"/>
        <v>BAAE_Firm Capacity</v>
      </c>
      <c r="B778" t="str">
        <f t="shared" si="43"/>
        <v>BAAE_TOU Rate Impact_Firm Capacity</v>
      </c>
      <c r="C778" t="str">
        <f t="shared" si="44"/>
        <v>BAAE_Metro TOU_Firm Capacity</v>
      </c>
      <c r="D778" t="s">
        <v>326</v>
      </c>
      <c r="E778" s="15" t="s">
        <v>92</v>
      </c>
      <c r="F778" s="15" t="s">
        <v>146</v>
      </c>
      <c r="G778" s="15" t="s">
        <v>251</v>
      </c>
      <c r="H778" s="15" t="s">
        <v>252</v>
      </c>
      <c r="I778" s="15" t="s">
        <v>148</v>
      </c>
      <c r="J778" s="16">
        <v>1</v>
      </c>
      <c r="K778" s="15" t="s">
        <v>96</v>
      </c>
      <c r="L778" s="17">
        <v>0</v>
      </c>
      <c r="M778" s="17">
        <v>9.4599648399999996</v>
      </c>
      <c r="N778" s="17">
        <v>16.551802080000002</v>
      </c>
      <c r="O778" s="17">
        <v>24.762811670000001</v>
      </c>
      <c r="P778" s="17">
        <v>32.952282820000001</v>
      </c>
      <c r="Q778" s="17">
        <v>32.898660409999998</v>
      </c>
      <c r="R778" s="17">
        <v>32.812320479999997</v>
      </c>
      <c r="S778" s="17">
        <v>32.7212575</v>
      </c>
      <c r="T778" s="17">
        <v>32.678978190000002</v>
      </c>
      <c r="U778" s="17">
        <v>32.709868790000002</v>
      </c>
      <c r="V778" s="17">
        <v>32.619226329999996</v>
      </c>
      <c r="W778" s="17">
        <v>32.579755319999997</v>
      </c>
      <c r="X778" s="17">
        <v>32.582112160000001</v>
      </c>
      <c r="Y778" s="17">
        <v>32.648407050000003</v>
      </c>
      <c r="Z778" s="17">
        <v>32.6356222</v>
      </c>
      <c r="AA778" s="17">
        <v>32.655033709999998</v>
      </c>
      <c r="AB778" s="17">
        <v>32.684706200000001</v>
      </c>
      <c r="AC778" s="17">
        <v>32.730465760000001</v>
      </c>
      <c r="AD778" s="17">
        <v>32.611748839999997</v>
      </c>
      <c r="AE778" s="17">
        <v>32.694610679999997</v>
      </c>
    </row>
    <row r="779" spans="1:31" ht="43.2" x14ac:dyDescent="0.3">
      <c r="A779" t="str">
        <f t="shared" si="42"/>
        <v>BAAE_Firm Capacity</v>
      </c>
      <c r="B779" t="str">
        <f t="shared" si="43"/>
        <v>BAAE_Reserve Buffer_Firm Capacity</v>
      </c>
      <c r="C779" t="str">
        <f t="shared" si="44"/>
        <v>BAAE_Metro Extra Capacity_Firm Capacity</v>
      </c>
      <c r="D779" t="s">
        <v>326</v>
      </c>
      <c r="E779" s="15" t="s">
        <v>92</v>
      </c>
      <c r="F779" s="15" t="s">
        <v>146</v>
      </c>
      <c r="G779" s="15" t="s">
        <v>253</v>
      </c>
      <c r="H779" s="15" t="s">
        <v>254</v>
      </c>
      <c r="I779" s="15" t="s">
        <v>148</v>
      </c>
      <c r="J779" s="16">
        <v>1</v>
      </c>
      <c r="K779" s="15" t="s">
        <v>96</v>
      </c>
      <c r="L779" s="17">
        <v>0</v>
      </c>
      <c r="M779" s="17">
        <v>0</v>
      </c>
      <c r="N779" s="17">
        <v>0</v>
      </c>
      <c r="O779" s="17">
        <v>-60</v>
      </c>
      <c r="P779" s="17">
        <v>-100</v>
      </c>
      <c r="Q779" s="17">
        <v>-100</v>
      </c>
      <c r="R779" s="17">
        <v>-100</v>
      </c>
      <c r="S779" s="17">
        <v>-100</v>
      </c>
      <c r="T779" s="17">
        <v>-100</v>
      </c>
      <c r="U779" s="17">
        <v>-100</v>
      </c>
      <c r="V779" s="17">
        <v>-100</v>
      </c>
      <c r="W779" s="17">
        <v>-100</v>
      </c>
      <c r="X779" s="17">
        <v>-100</v>
      </c>
      <c r="Y779" s="17">
        <v>-100</v>
      </c>
      <c r="Z779" s="17">
        <v>-100</v>
      </c>
      <c r="AA779" s="17">
        <v>-100</v>
      </c>
      <c r="AB779" s="17">
        <v>-100</v>
      </c>
      <c r="AC779" s="17">
        <v>-100</v>
      </c>
      <c r="AD779" s="17">
        <v>-100</v>
      </c>
      <c r="AE779" s="17">
        <v>-100</v>
      </c>
    </row>
    <row r="780" spans="1:31" ht="43.2" x14ac:dyDescent="0.3">
      <c r="A780" t="str">
        <f t="shared" si="42"/>
        <v>BAAE_Firm Capacity</v>
      </c>
      <c r="B780" t="str">
        <f t="shared" si="43"/>
        <v>BAAE_Build Hy-Solar_Firm Capacity</v>
      </c>
      <c r="C780" t="str">
        <f t="shared" si="44"/>
        <v>BAAE_Build Hy-Solar 2027_Firm Capacity</v>
      </c>
      <c r="D780" t="s">
        <v>326</v>
      </c>
      <c r="E780" s="15" t="s">
        <v>92</v>
      </c>
      <c r="F780" s="15" t="s">
        <v>146</v>
      </c>
      <c r="G780" s="15" t="s">
        <v>255</v>
      </c>
      <c r="H780" s="15" t="s">
        <v>85</v>
      </c>
      <c r="I780" s="15" t="s">
        <v>148</v>
      </c>
      <c r="J780" s="16">
        <v>1</v>
      </c>
      <c r="K780" s="15" t="s">
        <v>96</v>
      </c>
      <c r="L780" s="17">
        <v>0</v>
      </c>
      <c r="M780" s="17">
        <v>0</v>
      </c>
      <c r="N780" s="17">
        <v>0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</row>
    <row r="781" spans="1:31" ht="43.2" x14ac:dyDescent="0.3">
      <c r="A781" t="str">
        <f t="shared" si="42"/>
        <v>BAAE_Firm Capacity</v>
      </c>
      <c r="B781" t="str">
        <f t="shared" si="43"/>
        <v>BAAE_Build Hy-Solar_Firm Capacity</v>
      </c>
      <c r="C781" t="str">
        <f t="shared" si="44"/>
        <v>BAAE_Build Hy-Solar 2028_Firm Capacity</v>
      </c>
      <c r="D781" t="s">
        <v>326</v>
      </c>
      <c r="E781" s="15" t="s">
        <v>92</v>
      </c>
      <c r="F781" s="15" t="s">
        <v>146</v>
      </c>
      <c r="G781" s="15" t="s">
        <v>256</v>
      </c>
      <c r="H781" s="15" t="s">
        <v>85</v>
      </c>
      <c r="I781" s="15" t="s">
        <v>148</v>
      </c>
      <c r="J781" s="16">
        <v>1</v>
      </c>
      <c r="K781" s="18" t="s">
        <v>96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</row>
    <row r="782" spans="1:31" ht="43.2" x14ac:dyDescent="0.3">
      <c r="A782" t="str">
        <f t="shared" si="42"/>
        <v>BAAE_Firm Capacity</v>
      </c>
      <c r="B782" t="str">
        <f t="shared" si="43"/>
        <v>BAAE_Build Hy-Solar_Firm Capacity</v>
      </c>
      <c r="C782" t="str">
        <f t="shared" si="44"/>
        <v>BAAE_Build Hy-Solar 2029_Firm Capacity</v>
      </c>
      <c r="D782" t="s">
        <v>326</v>
      </c>
      <c r="E782" s="15" t="s">
        <v>92</v>
      </c>
      <c r="F782" s="15" t="s">
        <v>146</v>
      </c>
      <c r="G782" s="15" t="s">
        <v>257</v>
      </c>
      <c r="H782" s="15" t="s">
        <v>85</v>
      </c>
      <c r="I782" s="15" t="s">
        <v>148</v>
      </c>
      <c r="J782" s="16">
        <v>1</v>
      </c>
      <c r="K782" s="18" t="s">
        <v>96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</row>
    <row r="783" spans="1:31" ht="43.2" x14ac:dyDescent="0.3">
      <c r="A783" t="str">
        <f t="shared" si="42"/>
        <v>BAAE_Firm Capacity</v>
      </c>
      <c r="B783" t="str">
        <f t="shared" si="43"/>
        <v>BAAE_Build Hy-Solar_Firm Capacity</v>
      </c>
      <c r="C783" t="str">
        <f t="shared" si="44"/>
        <v>BAAE_Build Hy-Solar 2030_Firm Capacity</v>
      </c>
      <c r="D783" t="s">
        <v>326</v>
      </c>
      <c r="E783" s="15" t="s">
        <v>92</v>
      </c>
      <c r="F783" s="15" t="s">
        <v>146</v>
      </c>
      <c r="G783" s="15" t="s">
        <v>258</v>
      </c>
      <c r="H783" s="15" t="s">
        <v>85</v>
      </c>
      <c r="I783" s="15" t="s">
        <v>148</v>
      </c>
      <c r="J783" s="16">
        <v>1</v>
      </c>
      <c r="K783" s="15" t="s">
        <v>96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</row>
    <row r="784" spans="1:31" ht="43.2" x14ac:dyDescent="0.3">
      <c r="A784" t="str">
        <f t="shared" si="42"/>
        <v>BAAE_Firm Capacity</v>
      </c>
      <c r="B784" t="str">
        <f t="shared" si="43"/>
        <v>BAAE_Build Hy-Solar_Firm Capacity</v>
      </c>
      <c r="C784" t="str">
        <f t="shared" si="44"/>
        <v>BAAE_Build Hy-Solar 2031_Firm Capacity</v>
      </c>
      <c r="D784" t="s">
        <v>326</v>
      </c>
      <c r="E784" s="15" t="s">
        <v>92</v>
      </c>
      <c r="F784" s="15" t="s">
        <v>146</v>
      </c>
      <c r="G784" s="15" t="s">
        <v>259</v>
      </c>
      <c r="H784" s="15" t="s">
        <v>85</v>
      </c>
      <c r="I784" s="15" t="s">
        <v>148</v>
      </c>
      <c r="J784" s="16">
        <v>1</v>
      </c>
      <c r="K784" s="18" t="s">
        <v>96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0</v>
      </c>
      <c r="X784" s="17">
        <v>0</v>
      </c>
      <c r="Y784" s="17">
        <v>0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</row>
    <row r="785" spans="1:31" ht="43.2" x14ac:dyDescent="0.3">
      <c r="A785" t="str">
        <f t="shared" si="42"/>
        <v>BAAE_Firm Capacity</v>
      </c>
      <c r="B785" t="str">
        <f t="shared" si="43"/>
        <v>BAAE_Build Hy-Solar_Firm Capacity</v>
      </c>
      <c r="C785" t="str">
        <f t="shared" si="44"/>
        <v>BAAE_Build Hy-Solar 2032_Firm Capacity</v>
      </c>
      <c r="D785" t="s">
        <v>326</v>
      </c>
      <c r="E785" s="15" t="s">
        <v>92</v>
      </c>
      <c r="F785" s="15" t="s">
        <v>146</v>
      </c>
      <c r="G785" s="15" t="s">
        <v>260</v>
      </c>
      <c r="H785" s="15" t="s">
        <v>85</v>
      </c>
      <c r="I785" s="15" t="s">
        <v>148</v>
      </c>
      <c r="J785" s="16">
        <v>1</v>
      </c>
      <c r="K785" s="18" t="s">
        <v>96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</row>
    <row r="786" spans="1:31" ht="43.2" x14ac:dyDescent="0.3">
      <c r="A786" t="str">
        <f t="shared" si="42"/>
        <v>BAAE_Firm Capacity</v>
      </c>
      <c r="B786" t="str">
        <f t="shared" si="43"/>
        <v>BAAE_Build Hy-Solar_Firm Capacity</v>
      </c>
      <c r="C786" t="str">
        <f t="shared" si="44"/>
        <v>BAAE_Build Hy-Solar 2033_Firm Capacity</v>
      </c>
      <c r="D786" t="s">
        <v>326</v>
      </c>
      <c r="E786" s="15" t="s">
        <v>92</v>
      </c>
      <c r="F786" s="15" t="s">
        <v>146</v>
      </c>
      <c r="G786" s="15" t="s">
        <v>261</v>
      </c>
      <c r="H786" s="15" t="s">
        <v>85</v>
      </c>
      <c r="I786" s="15" t="s">
        <v>148</v>
      </c>
      <c r="J786" s="16">
        <v>1</v>
      </c>
      <c r="K786" s="18" t="s">
        <v>96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</row>
    <row r="787" spans="1:31" ht="43.2" x14ac:dyDescent="0.3">
      <c r="A787" t="str">
        <f t="shared" si="42"/>
        <v>BAAE_Firm Capacity</v>
      </c>
      <c r="B787" t="str">
        <f t="shared" si="43"/>
        <v>BAAE_Build Hy-Solar_Firm Capacity</v>
      </c>
      <c r="C787" t="str">
        <f t="shared" si="44"/>
        <v>BAAE_Build Hy-Solar 2034_Firm Capacity</v>
      </c>
      <c r="D787" t="s">
        <v>326</v>
      </c>
      <c r="E787" s="15" t="s">
        <v>92</v>
      </c>
      <c r="F787" s="15" t="s">
        <v>146</v>
      </c>
      <c r="G787" s="15" t="s">
        <v>262</v>
      </c>
      <c r="H787" s="15" t="s">
        <v>85</v>
      </c>
      <c r="I787" s="15" t="s">
        <v>148</v>
      </c>
      <c r="J787" s="16">
        <v>1</v>
      </c>
      <c r="K787" s="18" t="s">
        <v>96</v>
      </c>
      <c r="L787" s="17">
        <v>0</v>
      </c>
      <c r="M787" s="17">
        <v>0</v>
      </c>
      <c r="N787" s="17">
        <v>0</v>
      </c>
      <c r="O787" s="17">
        <v>0</v>
      </c>
      <c r="P787" s="17">
        <v>0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</row>
    <row r="788" spans="1:31" ht="43.2" x14ac:dyDescent="0.3">
      <c r="A788" t="str">
        <f t="shared" si="42"/>
        <v>BAAE_Firm Capacity</v>
      </c>
      <c r="B788" t="str">
        <f t="shared" si="43"/>
        <v>BAAE_Build Hy-Solar_Firm Capacity</v>
      </c>
      <c r="C788" t="str">
        <f t="shared" si="44"/>
        <v>BAAE_Build Hy-Solar 2035_Firm Capacity</v>
      </c>
      <c r="D788" t="s">
        <v>326</v>
      </c>
      <c r="E788" s="15" t="s">
        <v>92</v>
      </c>
      <c r="F788" s="15" t="s">
        <v>146</v>
      </c>
      <c r="G788" s="15" t="s">
        <v>263</v>
      </c>
      <c r="H788" s="15" t="s">
        <v>85</v>
      </c>
      <c r="I788" s="15" t="s">
        <v>148</v>
      </c>
      <c r="J788" s="16">
        <v>1</v>
      </c>
      <c r="K788" s="18" t="s">
        <v>96</v>
      </c>
      <c r="L788" s="17">
        <v>0</v>
      </c>
      <c r="M788" s="17">
        <v>0</v>
      </c>
      <c r="N788" s="17">
        <v>0</v>
      </c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</row>
    <row r="789" spans="1:31" ht="43.2" x14ac:dyDescent="0.3">
      <c r="A789" t="str">
        <f t="shared" si="42"/>
        <v>BAAE_Firm Capacity</v>
      </c>
      <c r="B789" t="str">
        <f t="shared" si="43"/>
        <v>BAAE_Build Hy-Solar_Firm Capacity</v>
      </c>
      <c r="C789" t="str">
        <f t="shared" si="44"/>
        <v>BAAE_Build Hy-Solar 2036_Firm Capacity</v>
      </c>
      <c r="D789" t="s">
        <v>326</v>
      </c>
      <c r="E789" s="15" t="s">
        <v>92</v>
      </c>
      <c r="F789" s="15" t="s">
        <v>146</v>
      </c>
      <c r="G789" s="15" t="s">
        <v>264</v>
      </c>
      <c r="H789" s="15" t="s">
        <v>85</v>
      </c>
      <c r="I789" s="15" t="s">
        <v>148</v>
      </c>
      <c r="J789" s="16">
        <v>1</v>
      </c>
      <c r="K789" s="15" t="s">
        <v>96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</row>
    <row r="790" spans="1:31" ht="43.2" x14ac:dyDescent="0.3">
      <c r="A790" t="str">
        <f t="shared" si="42"/>
        <v>BAAE_Firm Capacity</v>
      </c>
      <c r="B790" t="str">
        <f t="shared" si="43"/>
        <v>BAAE_Build Hy-Solar_Firm Capacity</v>
      </c>
      <c r="C790" t="str">
        <f t="shared" si="44"/>
        <v>BAAE_Build Hy-Solar 2037_Firm Capacity</v>
      </c>
      <c r="D790" t="s">
        <v>326</v>
      </c>
      <c r="E790" s="15" t="s">
        <v>92</v>
      </c>
      <c r="F790" s="15" t="s">
        <v>146</v>
      </c>
      <c r="G790" s="15" t="s">
        <v>265</v>
      </c>
      <c r="H790" s="15" t="s">
        <v>85</v>
      </c>
      <c r="I790" s="15" t="s">
        <v>148</v>
      </c>
      <c r="J790" s="16">
        <v>1</v>
      </c>
      <c r="K790" s="18" t="s">
        <v>96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</row>
    <row r="791" spans="1:31" ht="43.2" x14ac:dyDescent="0.3">
      <c r="A791" t="str">
        <f t="shared" si="42"/>
        <v>BAAE_Firm Capacity</v>
      </c>
      <c r="B791" t="str">
        <f t="shared" si="43"/>
        <v>BAAE_Build Hy-Solar_Firm Capacity</v>
      </c>
      <c r="C791" t="str">
        <f t="shared" si="44"/>
        <v>BAAE_Build Hy-Solar 2038_Firm Capacity</v>
      </c>
      <c r="D791" t="s">
        <v>326</v>
      </c>
      <c r="E791" s="15" t="s">
        <v>92</v>
      </c>
      <c r="F791" s="15" t="s">
        <v>146</v>
      </c>
      <c r="G791" s="15" t="s">
        <v>266</v>
      </c>
      <c r="H791" s="15" t="s">
        <v>85</v>
      </c>
      <c r="I791" s="15" t="s">
        <v>148</v>
      </c>
      <c r="J791" s="16">
        <v>1</v>
      </c>
      <c r="K791" s="18" t="s">
        <v>96</v>
      </c>
      <c r="L791" s="17">
        <v>0</v>
      </c>
      <c r="M791" s="17">
        <v>0</v>
      </c>
      <c r="N791" s="17">
        <v>0</v>
      </c>
      <c r="O791" s="17">
        <v>0</v>
      </c>
      <c r="P791" s="17">
        <v>0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</row>
    <row r="792" spans="1:31" ht="43.2" x14ac:dyDescent="0.3">
      <c r="A792" t="str">
        <f t="shared" si="42"/>
        <v>BAAE_Firm Capacity</v>
      </c>
      <c r="B792" t="str">
        <f t="shared" si="43"/>
        <v>BAAE_Build Hy-Solar_Firm Capacity</v>
      </c>
      <c r="C792" t="str">
        <f t="shared" si="44"/>
        <v>BAAE_Build Hy-Solar 2039_Firm Capacity</v>
      </c>
      <c r="D792" t="s">
        <v>326</v>
      </c>
      <c r="E792" s="15" t="s">
        <v>92</v>
      </c>
      <c r="F792" s="15" t="s">
        <v>146</v>
      </c>
      <c r="G792" s="15" t="s">
        <v>267</v>
      </c>
      <c r="H792" s="15" t="s">
        <v>85</v>
      </c>
      <c r="I792" s="15" t="s">
        <v>148</v>
      </c>
      <c r="J792" s="16">
        <v>1</v>
      </c>
      <c r="K792" s="18" t="s">
        <v>96</v>
      </c>
      <c r="L792" s="17">
        <v>0</v>
      </c>
      <c r="M792" s="17">
        <v>0</v>
      </c>
      <c r="N792" s="17">
        <v>0</v>
      </c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</row>
    <row r="793" spans="1:31" ht="43.2" x14ac:dyDescent="0.3">
      <c r="A793" t="str">
        <f t="shared" si="42"/>
        <v>BAAE_Firm Capacity</v>
      </c>
      <c r="B793" t="str">
        <f t="shared" si="43"/>
        <v>BAAE_Build Hy-Solar_Firm Capacity</v>
      </c>
      <c r="C793" t="str">
        <f t="shared" si="44"/>
        <v>BAAE_Build Hy-Solar 2040_Firm Capacity</v>
      </c>
      <c r="D793" t="s">
        <v>326</v>
      </c>
      <c r="E793" s="15" t="s">
        <v>92</v>
      </c>
      <c r="F793" s="15" t="s">
        <v>146</v>
      </c>
      <c r="G793" s="15" t="s">
        <v>268</v>
      </c>
      <c r="H793" s="15" t="s">
        <v>85</v>
      </c>
      <c r="I793" s="15" t="s">
        <v>148</v>
      </c>
      <c r="J793" s="16">
        <v>1</v>
      </c>
      <c r="K793" s="18" t="s">
        <v>96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</row>
    <row r="794" spans="1:31" ht="43.2" x14ac:dyDescent="0.3">
      <c r="A794" t="str">
        <f t="shared" si="42"/>
        <v>BAAE_Firm Capacity</v>
      </c>
      <c r="B794" t="str">
        <f t="shared" si="43"/>
        <v>BAAE_Build Hy-Solar_Firm Capacity</v>
      </c>
      <c r="C794" t="str">
        <f t="shared" si="44"/>
        <v>BAAE_Build Hy-Solar 2041_Firm Capacity</v>
      </c>
      <c r="D794" t="s">
        <v>326</v>
      </c>
      <c r="E794" s="15" t="s">
        <v>92</v>
      </c>
      <c r="F794" s="15" t="s">
        <v>146</v>
      </c>
      <c r="G794" s="15" t="s">
        <v>269</v>
      </c>
      <c r="H794" s="15" t="s">
        <v>85</v>
      </c>
      <c r="I794" s="15" t="s">
        <v>148</v>
      </c>
      <c r="J794" s="16">
        <v>1</v>
      </c>
      <c r="K794" s="18" t="s">
        <v>96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7">
        <v>0</v>
      </c>
    </row>
    <row r="795" spans="1:31" ht="43.2" x14ac:dyDescent="0.3">
      <c r="A795" t="str">
        <f t="shared" si="42"/>
        <v>BAAE_Firm Capacity</v>
      </c>
      <c r="B795" t="str">
        <f t="shared" si="43"/>
        <v>BAAE_Build Hy-Solar_Firm Capacity</v>
      </c>
      <c r="C795" t="str">
        <f t="shared" si="44"/>
        <v>BAAE_Build Hy-Solar 2042_Firm Capacity</v>
      </c>
      <c r="D795" t="s">
        <v>326</v>
      </c>
      <c r="E795" s="15" t="s">
        <v>92</v>
      </c>
      <c r="F795" s="15" t="s">
        <v>146</v>
      </c>
      <c r="G795" s="15" t="s">
        <v>270</v>
      </c>
      <c r="H795" s="15" t="s">
        <v>85</v>
      </c>
      <c r="I795" s="15" t="s">
        <v>148</v>
      </c>
      <c r="J795" s="16">
        <v>1</v>
      </c>
      <c r="K795" s="18" t="s">
        <v>96</v>
      </c>
      <c r="L795" s="17">
        <v>0</v>
      </c>
      <c r="M795" s="17">
        <v>0</v>
      </c>
      <c r="N795" s="17">
        <v>0</v>
      </c>
      <c r="O795" s="17">
        <v>0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0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</row>
    <row r="796" spans="1:31" ht="57.6" x14ac:dyDescent="0.3">
      <c r="A796" t="str">
        <f t="shared" si="42"/>
        <v>BAAE_Firm Generation Capacity</v>
      </c>
      <c r="B796" t="str">
        <f t="shared" si="43"/>
        <v>BAAE_Zonal Regions_Firm Generation Capacity</v>
      </c>
      <c r="C796" t="str">
        <f t="shared" si="44"/>
        <v>BAAE_Build Zonal Region_Firm Generation Capacity</v>
      </c>
      <c r="D796" t="s">
        <v>326</v>
      </c>
      <c r="E796" s="15" t="s">
        <v>92</v>
      </c>
      <c r="F796" s="15" t="s">
        <v>271</v>
      </c>
      <c r="G796" s="15" t="s">
        <v>272</v>
      </c>
      <c r="H796" s="15" t="s">
        <v>273</v>
      </c>
      <c r="I796" s="15" t="s">
        <v>95</v>
      </c>
      <c r="J796" s="16">
        <v>1</v>
      </c>
      <c r="K796" s="18" t="s">
        <v>96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75</v>
      </c>
      <c r="V796" s="17">
        <v>135</v>
      </c>
      <c r="W796" s="17">
        <v>120</v>
      </c>
      <c r="X796" s="17">
        <v>120</v>
      </c>
      <c r="Y796" s="17">
        <v>358</v>
      </c>
      <c r="Z796" s="17">
        <v>288</v>
      </c>
      <c r="AA796" s="17">
        <v>288</v>
      </c>
      <c r="AB796" s="17">
        <v>548.35</v>
      </c>
      <c r="AC796" s="17">
        <v>1139.7</v>
      </c>
      <c r="AD796" s="17">
        <v>1160.7</v>
      </c>
      <c r="AE796" s="17">
        <v>1156.7</v>
      </c>
    </row>
    <row r="797" spans="1:31" ht="43.2" x14ac:dyDescent="0.3">
      <c r="A797" t="str">
        <f t="shared" ref="A797:A804" si="45">D797&amp;"_"&amp;I797</f>
        <v>BAAE_Planning Peak Load</v>
      </c>
      <c r="B797" t="str">
        <f t="shared" ref="B797:B804" si="46">D797&amp;"_"&amp;H797&amp;"_"&amp;I797</f>
        <v>BAAE_Zonal Regions_Planning Peak Load</v>
      </c>
      <c r="C797" t="str">
        <f t="shared" ref="C797:C804" si="47">D797&amp;"_"&amp;G797&amp;"_"&amp;I797</f>
        <v>BAAE_Build Zonal Region_Planning Peak Load</v>
      </c>
      <c r="D797" t="s">
        <v>326</v>
      </c>
      <c r="E797" s="15" t="s">
        <v>92</v>
      </c>
      <c r="F797" s="15" t="s">
        <v>271</v>
      </c>
      <c r="G797" s="15" t="s">
        <v>272</v>
      </c>
      <c r="H797" s="15" t="s">
        <v>273</v>
      </c>
      <c r="I797" s="15" t="s">
        <v>274</v>
      </c>
      <c r="J797" s="16">
        <v>1</v>
      </c>
      <c r="K797" s="18" t="s">
        <v>96</v>
      </c>
      <c r="L797" s="17">
        <v>0</v>
      </c>
      <c r="M797" s="17">
        <v>0</v>
      </c>
      <c r="N797" s="17">
        <v>0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0</v>
      </c>
      <c r="X797" s="17">
        <v>0</v>
      </c>
      <c r="Y797" s="17">
        <v>0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</row>
    <row r="798" spans="1:31" ht="57.6" x14ac:dyDescent="0.3">
      <c r="A798" t="str">
        <f t="shared" si="45"/>
        <v>BAAE_Firm Generation Capacity</v>
      </c>
      <c r="B798" t="str">
        <f t="shared" si="46"/>
        <v>BAAE_Zonal Regions_Firm Generation Capacity</v>
      </c>
      <c r="C798" t="str">
        <f t="shared" si="47"/>
        <v>BAAE_External Sales Metro_Firm Generation Capacity</v>
      </c>
      <c r="D798" t="s">
        <v>326</v>
      </c>
      <c r="E798" s="15" t="s">
        <v>92</v>
      </c>
      <c r="F798" s="15" t="s">
        <v>271</v>
      </c>
      <c r="G798" s="15" t="s">
        <v>275</v>
      </c>
      <c r="H798" s="15" t="s">
        <v>273</v>
      </c>
      <c r="I798" s="15" t="s">
        <v>95</v>
      </c>
      <c r="J798" s="16">
        <v>1</v>
      </c>
      <c r="K798" s="18" t="s">
        <v>96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0</v>
      </c>
      <c r="X798" s="17">
        <v>0</v>
      </c>
      <c r="Y798" s="17">
        <v>0</v>
      </c>
      <c r="Z798" s="17">
        <v>0</v>
      </c>
      <c r="AA798" s="17">
        <v>0</v>
      </c>
      <c r="AB798" s="17">
        <v>0</v>
      </c>
      <c r="AC798" s="17">
        <v>0</v>
      </c>
      <c r="AD798" s="17">
        <v>0</v>
      </c>
      <c r="AE798" s="17">
        <v>0</v>
      </c>
    </row>
    <row r="799" spans="1:31" ht="43.2" x14ac:dyDescent="0.3">
      <c r="A799" t="str">
        <f t="shared" si="45"/>
        <v>BAAE_Planning Peak Load</v>
      </c>
      <c r="B799" t="str">
        <f t="shared" si="46"/>
        <v>BAAE_Zonal Regions_Planning Peak Load</v>
      </c>
      <c r="C799" t="str">
        <f t="shared" si="47"/>
        <v>BAAE_External Sales Metro_Planning Peak Load</v>
      </c>
      <c r="D799" t="s">
        <v>326</v>
      </c>
      <c r="E799" s="15" t="s">
        <v>92</v>
      </c>
      <c r="F799" s="15" t="s">
        <v>271</v>
      </c>
      <c r="G799" s="15" t="s">
        <v>275</v>
      </c>
      <c r="H799" s="15" t="s">
        <v>273</v>
      </c>
      <c r="I799" s="15" t="s">
        <v>274</v>
      </c>
      <c r="J799" s="16">
        <v>1</v>
      </c>
      <c r="K799" s="18" t="s">
        <v>96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0</v>
      </c>
      <c r="X799" s="17">
        <v>0</v>
      </c>
      <c r="Y799" s="17">
        <v>0</v>
      </c>
      <c r="Z799" s="17">
        <v>0</v>
      </c>
      <c r="AA799" s="17">
        <v>0</v>
      </c>
      <c r="AB799" s="17">
        <v>0</v>
      </c>
      <c r="AC799" s="17">
        <v>0</v>
      </c>
      <c r="AD799" s="17">
        <v>0</v>
      </c>
      <c r="AE799" s="17">
        <v>0</v>
      </c>
    </row>
    <row r="800" spans="1:31" ht="57.6" x14ac:dyDescent="0.3">
      <c r="A800" t="str">
        <f t="shared" si="45"/>
        <v>BAAE_Firm Generation Capacity</v>
      </c>
      <c r="B800" t="str">
        <f t="shared" si="46"/>
        <v>BAAE_Zonal Regions_Firm Generation Capacity</v>
      </c>
      <c r="C800" t="str">
        <f t="shared" si="47"/>
        <v>BAAE_Metro Zonal Region_Firm Generation Capacity</v>
      </c>
      <c r="D800" t="s">
        <v>326</v>
      </c>
      <c r="E800" s="15" t="s">
        <v>92</v>
      </c>
      <c r="F800" s="15" t="s">
        <v>271</v>
      </c>
      <c r="G800" s="15" t="s">
        <v>276</v>
      </c>
      <c r="H800" s="15" t="s">
        <v>273</v>
      </c>
      <c r="I800" s="15" t="s">
        <v>95</v>
      </c>
      <c r="J800" s="16">
        <v>1</v>
      </c>
      <c r="K800" s="18" t="s">
        <v>96</v>
      </c>
      <c r="L800" s="17">
        <v>4150.9176072700002</v>
      </c>
      <c r="M800" s="17">
        <v>4055.0949757899998</v>
      </c>
      <c r="N800" s="17">
        <v>4116.1748344400003</v>
      </c>
      <c r="O800" s="17">
        <v>4128.9541156400001</v>
      </c>
      <c r="P800" s="17">
        <v>4151.9246471699998</v>
      </c>
      <c r="Q800" s="17">
        <v>4165.4729136300002</v>
      </c>
      <c r="R800" s="17">
        <v>4391.6752810899998</v>
      </c>
      <c r="S800" s="17">
        <v>4402.1842151299998</v>
      </c>
      <c r="T800" s="17">
        <v>4411.7331838700002</v>
      </c>
      <c r="U800" s="17">
        <v>4385.10789793</v>
      </c>
      <c r="V800" s="17">
        <v>3984.1511951100001</v>
      </c>
      <c r="W800" s="17">
        <v>3991.6130366000002</v>
      </c>
      <c r="X800" s="17">
        <v>4002.6811673399998</v>
      </c>
      <c r="Y800" s="17">
        <v>3936.0457228099999</v>
      </c>
      <c r="Z800" s="17">
        <v>3924.0513321399999</v>
      </c>
      <c r="AA800" s="17">
        <v>3894.9178888599999</v>
      </c>
      <c r="AB800" s="17">
        <v>3904.63299435</v>
      </c>
      <c r="AC800" s="17">
        <v>3069.0342306699999</v>
      </c>
      <c r="AD800" s="17">
        <v>3062.3083671499999</v>
      </c>
      <c r="AE800" s="17">
        <v>3070.2693357899998</v>
      </c>
    </row>
    <row r="801" spans="1:31" ht="43.2" x14ac:dyDescent="0.3">
      <c r="A801" t="str">
        <f t="shared" si="45"/>
        <v>BAAE_Planning Peak Load</v>
      </c>
      <c r="B801" t="str">
        <f t="shared" si="46"/>
        <v>BAAE_Zonal Regions_Planning Peak Load</v>
      </c>
      <c r="C801" t="str">
        <f t="shared" si="47"/>
        <v>BAAE_Metro Zonal Region_Planning Peak Load</v>
      </c>
      <c r="D801" t="s">
        <v>326</v>
      </c>
      <c r="E801" s="15" t="s">
        <v>92</v>
      </c>
      <c r="F801" s="15" t="s">
        <v>271</v>
      </c>
      <c r="G801" s="15" t="s">
        <v>276</v>
      </c>
      <c r="H801" s="15" t="s">
        <v>273</v>
      </c>
      <c r="I801" s="15" t="s">
        <v>274</v>
      </c>
      <c r="J801" s="16">
        <v>1</v>
      </c>
      <c r="K801" s="18" t="s">
        <v>96</v>
      </c>
      <c r="L801" s="17">
        <v>3437</v>
      </c>
      <c r="M801" s="17">
        <v>3444</v>
      </c>
      <c r="N801" s="17">
        <v>3450</v>
      </c>
      <c r="O801" s="17">
        <v>3462</v>
      </c>
      <c r="P801" s="17">
        <v>3473</v>
      </c>
      <c r="Q801" s="17">
        <v>3487</v>
      </c>
      <c r="R801" s="17">
        <v>3496</v>
      </c>
      <c r="S801" s="17">
        <v>3502</v>
      </c>
      <c r="T801" s="17">
        <v>3507</v>
      </c>
      <c r="U801" s="17">
        <v>3521</v>
      </c>
      <c r="V801" s="17">
        <v>3531</v>
      </c>
      <c r="W801" s="17">
        <v>3548</v>
      </c>
      <c r="X801" s="17">
        <v>3566</v>
      </c>
      <c r="Y801" s="17">
        <v>3585</v>
      </c>
      <c r="Z801" s="17">
        <v>3600</v>
      </c>
      <c r="AA801" s="17">
        <v>3618</v>
      </c>
      <c r="AB801" s="17">
        <v>3637</v>
      </c>
      <c r="AC801" s="17">
        <v>3659</v>
      </c>
      <c r="AD801" s="17">
        <v>3672</v>
      </c>
      <c r="AE801" s="17">
        <v>3675</v>
      </c>
    </row>
    <row r="802" spans="1:31" ht="57.6" x14ac:dyDescent="0.3">
      <c r="A802" t="str">
        <f t="shared" si="45"/>
        <v>BAAE_Firm Generation Capacity</v>
      </c>
      <c r="B802" t="str">
        <f t="shared" si="46"/>
        <v>BAAE_Zonal Regions_Firm Generation Capacity</v>
      </c>
      <c r="C802" t="str">
        <f t="shared" si="47"/>
        <v>BAAE_SPP Zonal Region_Firm Generation Capacity</v>
      </c>
      <c r="D802" t="s">
        <v>326</v>
      </c>
      <c r="E802" s="15" t="s">
        <v>92</v>
      </c>
      <c r="F802" s="15" t="s">
        <v>271</v>
      </c>
      <c r="G802" s="15" t="s">
        <v>277</v>
      </c>
      <c r="H802" s="15" t="s">
        <v>273</v>
      </c>
      <c r="I802" s="15" t="s">
        <v>95</v>
      </c>
      <c r="J802" s="16">
        <v>1</v>
      </c>
      <c r="K802" s="18" t="s">
        <v>96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0</v>
      </c>
      <c r="X802" s="17">
        <v>0</v>
      </c>
      <c r="Y802" s="17">
        <v>0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</row>
    <row r="803" spans="1:31" ht="43.2" x14ac:dyDescent="0.3">
      <c r="A803" t="str">
        <f t="shared" si="45"/>
        <v>BAAE_Planning Peak Load</v>
      </c>
      <c r="B803" t="str">
        <f t="shared" si="46"/>
        <v>BAAE_Zonal Regions_Planning Peak Load</v>
      </c>
      <c r="C803" t="str">
        <f t="shared" si="47"/>
        <v>BAAE_SPP Zonal Region_Planning Peak Load</v>
      </c>
      <c r="D803" t="s">
        <v>326</v>
      </c>
      <c r="E803" s="15" t="s">
        <v>92</v>
      </c>
      <c r="F803" s="15" t="s">
        <v>271</v>
      </c>
      <c r="G803" s="15" t="s">
        <v>277</v>
      </c>
      <c r="H803" s="15" t="s">
        <v>273</v>
      </c>
      <c r="I803" s="15" t="s">
        <v>274</v>
      </c>
      <c r="J803" s="16">
        <v>1</v>
      </c>
      <c r="K803" s="18" t="s">
        <v>96</v>
      </c>
      <c r="L803" s="17">
        <v>0</v>
      </c>
      <c r="M803" s="17">
        <v>0</v>
      </c>
      <c r="N803" s="17">
        <v>0</v>
      </c>
      <c r="O803" s="17">
        <v>0</v>
      </c>
      <c r="P803" s="17">
        <v>0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</row>
    <row r="804" spans="1:31" ht="57.6" x14ac:dyDescent="0.3">
      <c r="A804" t="str">
        <f t="shared" si="45"/>
        <v>BACA_Firm Generation Capacity</v>
      </c>
      <c r="B804" t="str">
        <f t="shared" si="46"/>
        <v>BACA_Build Battery-Wind_Firm Generation Capacity</v>
      </c>
      <c r="C804" t="str">
        <f t="shared" si="47"/>
        <v>BACA_Build Battery-Wind 2026_Firm Generation Capacity</v>
      </c>
      <c r="D804" t="s">
        <v>329</v>
      </c>
      <c r="E804" s="15" t="s">
        <v>92</v>
      </c>
      <c r="F804" s="15" t="s">
        <v>93</v>
      </c>
      <c r="G804" s="15" t="s">
        <v>94</v>
      </c>
      <c r="H804" s="15" t="s">
        <v>88</v>
      </c>
      <c r="I804" s="15" t="s">
        <v>95</v>
      </c>
      <c r="J804" s="16">
        <v>1</v>
      </c>
      <c r="K804" s="15" t="s">
        <v>96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</row>
    <row r="805" spans="1:31" ht="57.6" x14ac:dyDescent="0.3">
      <c r="A805" t="str">
        <f t="shared" ref="A805:A868" si="48">D805&amp;"_"&amp;I805</f>
        <v>BACA_Firm Generation Capacity</v>
      </c>
      <c r="B805" t="str">
        <f t="shared" ref="B805:B868" si="49">D805&amp;"_"&amp;H805&amp;"_"&amp;I805</f>
        <v>BACA_Build Battery-Wind_Firm Generation Capacity</v>
      </c>
      <c r="C805" t="str">
        <f t="shared" ref="C805:C868" si="50">D805&amp;"_"&amp;G805&amp;"_"&amp;I805</f>
        <v>BACA_Build Battery-Wind 2027_Firm Generation Capacity</v>
      </c>
      <c r="D805" t="s">
        <v>329</v>
      </c>
      <c r="E805" s="15" t="s">
        <v>92</v>
      </c>
      <c r="F805" s="15" t="s">
        <v>93</v>
      </c>
      <c r="G805" s="15" t="s">
        <v>97</v>
      </c>
      <c r="H805" s="15" t="s">
        <v>88</v>
      </c>
      <c r="I805" s="15" t="s">
        <v>95</v>
      </c>
      <c r="J805" s="16">
        <v>1</v>
      </c>
      <c r="K805" s="15" t="s">
        <v>96</v>
      </c>
      <c r="L805" s="17">
        <v>0</v>
      </c>
      <c r="M805" s="17">
        <v>0</v>
      </c>
      <c r="N805" s="17">
        <v>0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</row>
    <row r="806" spans="1:31" ht="57.6" x14ac:dyDescent="0.3">
      <c r="A806" t="str">
        <f t="shared" si="48"/>
        <v>BACA_Firm Generation Capacity</v>
      </c>
      <c r="B806" t="str">
        <f t="shared" si="49"/>
        <v>BACA_Build Battery-Wind_Firm Generation Capacity</v>
      </c>
      <c r="C806" t="str">
        <f t="shared" si="50"/>
        <v>BACA_Build Battery-Wind 2028_Firm Generation Capacity</v>
      </c>
      <c r="D806" t="s">
        <v>329</v>
      </c>
      <c r="E806" s="15" t="s">
        <v>92</v>
      </c>
      <c r="F806" s="15" t="s">
        <v>93</v>
      </c>
      <c r="G806" s="15" t="s">
        <v>98</v>
      </c>
      <c r="H806" s="15" t="s">
        <v>88</v>
      </c>
      <c r="I806" s="15" t="s">
        <v>95</v>
      </c>
      <c r="J806" s="16">
        <v>1</v>
      </c>
      <c r="K806" s="15" t="s">
        <v>96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</row>
    <row r="807" spans="1:31" ht="57.6" x14ac:dyDescent="0.3">
      <c r="A807" t="str">
        <f t="shared" si="48"/>
        <v>BACA_Firm Generation Capacity</v>
      </c>
      <c r="B807" t="str">
        <f t="shared" si="49"/>
        <v>BACA_Build Battery-Wind_Firm Generation Capacity</v>
      </c>
      <c r="C807" t="str">
        <f t="shared" si="50"/>
        <v>BACA_Build Battery-Wind 2029_Firm Generation Capacity</v>
      </c>
      <c r="D807" t="s">
        <v>329</v>
      </c>
      <c r="E807" s="15" t="s">
        <v>92</v>
      </c>
      <c r="F807" s="15" t="s">
        <v>93</v>
      </c>
      <c r="G807" s="15" t="s">
        <v>99</v>
      </c>
      <c r="H807" s="15" t="s">
        <v>88</v>
      </c>
      <c r="I807" s="15" t="s">
        <v>95</v>
      </c>
      <c r="J807" s="16">
        <v>1</v>
      </c>
      <c r="K807" s="15" t="s">
        <v>96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</row>
    <row r="808" spans="1:31" ht="57.6" x14ac:dyDescent="0.3">
      <c r="A808" t="str">
        <f t="shared" si="48"/>
        <v>BACA_Firm Generation Capacity</v>
      </c>
      <c r="B808" t="str">
        <f t="shared" si="49"/>
        <v>BACA_Build Battery-Wind_Firm Generation Capacity</v>
      </c>
      <c r="C808" t="str">
        <f t="shared" si="50"/>
        <v>BACA_Build Battery-Wind 2030_Firm Generation Capacity</v>
      </c>
      <c r="D808" t="s">
        <v>329</v>
      </c>
      <c r="E808" s="15" t="s">
        <v>92</v>
      </c>
      <c r="F808" s="15" t="s">
        <v>93</v>
      </c>
      <c r="G808" s="15" t="s">
        <v>100</v>
      </c>
      <c r="H808" s="15" t="s">
        <v>88</v>
      </c>
      <c r="I808" s="15" t="s">
        <v>95</v>
      </c>
      <c r="J808" s="16">
        <v>1</v>
      </c>
      <c r="K808" s="15" t="s">
        <v>96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</row>
    <row r="809" spans="1:31" ht="57.6" x14ac:dyDescent="0.3">
      <c r="A809" t="str">
        <f t="shared" si="48"/>
        <v>BACA_Firm Generation Capacity</v>
      </c>
      <c r="B809" t="str">
        <f t="shared" si="49"/>
        <v>BACA_Build Battery-Wind_Firm Generation Capacity</v>
      </c>
      <c r="C809" t="str">
        <f t="shared" si="50"/>
        <v>BACA_Build Battery-Wind 2031_Firm Generation Capacity</v>
      </c>
      <c r="D809" t="s">
        <v>329</v>
      </c>
      <c r="E809" s="15" t="s">
        <v>92</v>
      </c>
      <c r="F809" s="15" t="s">
        <v>93</v>
      </c>
      <c r="G809" s="15" t="s">
        <v>101</v>
      </c>
      <c r="H809" s="15" t="s">
        <v>88</v>
      </c>
      <c r="I809" s="15" t="s">
        <v>95</v>
      </c>
      <c r="J809" s="16">
        <v>1</v>
      </c>
      <c r="K809" s="15" t="s">
        <v>96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</row>
    <row r="810" spans="1:31" ht="57.6" x14ac:dyDescent="0.3">
      <c r="A810" t="str">
        <f t="shared" si="48"/>
        <v>BACA_Firm Generation Capacity</v>
      </c>
      <c r="B810" t="str">
        <f t="shared" si="49"/>
        <v>BACA_Build Battery-Wind_Firm Generation Capacity</v>
      </c>
      <c r="C810" t="str">
        <f t="shared" si="50"/>
        <v>BACA_Build Battery-Wind 2032_Firm Generation Capacity</v>
      </c>
      <c r="D810" t="s">
        <v>329</v>
      </c>
      <c r="E810" s="15" t="s">
        <v>92</v>
      </c>
      <c r="F810" s="15" t="s">
        <v>93</v>
      </c>
      <c r="G810" s="15" t="s">
        <v>102</v>
      </c>
      <c r="H810" s="15" t="s">
        <v>88</v>
      </c>
      <c r="I810" s="15" t="s">
        <v>95</v>
      </c>
      <c r="J810" s="16">
        <v>1</v>
      </c>
      <c r="K810" s="15" t="s">
        <v>96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</row>
    <row r="811" spans="1:31" ht="57.6" x14ac:dyDescent="0.3">
      <c r="A811" t="str">
        <f t="shared" si="48"/>
        <v>BACA_Firm Generation Capacity</v>
      </c>
      <c r="B811" t="str">
        <f t="shared" si="49"/>
        <v>BACA_Build Battery-Wind_Firm Generation Capacity</v>
      </c>
      <c r="C811" t="str">
        <f t="shared" si="50"/>
        <v>BACA_Build Battery-Wind 2033_Firm Generation Capacity</v>
      </c>
      <c r="D811" t="s">
        <v>329</v>
      </c>
      <c r="E811" s="15" t="s">
        <v>92</v>
      </c>
      <c r="F811" s="15" t="s">
        <v>93</v>
      </c>
      <c r="G811" s="15" t="s">
        <v>103</v>
      </c>
      <c r="H811" s="15" t="s">
        <v>88</v>
      </c>
      <c r="I811" s="15" t="s">
        <v>95</v>
      </c>
      <c r="J811" s="16">
        <v>1</v>
      </c>
      <c r="K811" s="15" t="s">
        <v>96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</row>
    <row r="812" spans="1:31" ht="57.6" x14ac:dyDescent="0.3">
      <c r="A812" t="str">
        <f t="shared" si="48"/>
        <v>BACA_Firm Generation Capacity</v>
      </c>
      <c r="B812" t="str">
        <f t="shared" si="49"/>
        <v>BACA_Build Battery-Wind_Firm Generation Capacity</v>
      </c>
      <c r="C812" t="str">
        <f t="shared" si="50"/>
        <v>BACA_Build Battery-Wind 2034_Firm Generation Capacity</v>
      </c>
      <c r="D812" t="s">
        <v>329</v>
      </c>
      <c r="E812" s="15" t="s">
        <v>92</v>
      </c>
      <c r="F812" s="15" t="s">
        <v>93</v>
      </c>
      <c r="G812" s="15" t="s">
        <v>104</v>
      </c>
      <c r="H812" s="15" t="s">
        <v>88</v>
      </c>
      <c r="I812" s="15" t="s">
        <v>95</v>
      </c>
      <c r="J812" s="16">
        <v>1</v>
      </c>
      <c r="K812" s="15" t="s">
        <v>96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</row>
    <row r="813" spans="1:31" ht="57.6" x14ac:dyDescent="0.3">
      <c r="A813" t="str">
        <f t="shared" si="48"/>
        <v>BACA_Firm Generation Capacity</v>
      </c>
      <c r="B813" t="str">
        <f t="shared" si="49"/>
        <v>BACA_Build Battery-Wind_Firm Generation Capacity</v>
      </c>
      <c r="C813" t="str">
        <f t="shared" si="50"/>
        <v>BACA_Build Battery-Wind 2035_Firm Generation Capacity</v>
      </c>
      <c r="D813" t="s">
        <v>329</v>
      </c>
      <c r="E813" s="15" t="s">
        <v>92</v>
      </c>
      <c r="F813" s="15" t="s">
        <v>93</v>
      </c>
      <c r="G813" s="15" t="s">
        <v>105</v>
      </c>
      <c r="H813" s="15" t="s">
        <v>88</v>
      </c>
      <c r="I813" s="15" t="s">
        <v>95</v>
      </c>
      <c r="J813" s="16">
        <v>1</v>
      </c>
      <c r="K813" s="15" t="s">
        <v>96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</row>
    <row r="814" spans="1:31" ht="57.6" x14ac:dyDescent="0.3">
      <c r="A814" t="str">
        <f t="shared" si="48"/>
        <v>BACA_Firm Generation Capacity</v>
      </c>
      <c r="B814" t="str">
        <f t="shared" si="49"/>
        <v>BACA_Build Battery-Wind_Firm Generation Capacity</v>
      </c>
      <c r="C814" t="str">
        <f t="shared" si="50"/>
        <v>BACA_Build Battery-Wind 2036_Firm Generation Capacity</v>
      </c>
      <c r="D814" t="s">
        <v>329</v>
      </c>
      <c r="E814" s="15" t="s">
        <v>92</v>
      </c>
      <c r="F814" s="15" t="s">
        <v>93</v>
      </c>
      <c r="G814" s="15" t="s">
        <v>106</v>
      </c>
      <c r="H814" s="15" t="s">
        <v>88</v>
      </c>
      <c r="I814" s="15" t="s">
        <v>95</v>
      </c>
      <c r="J814" s="16">
        <v>1</v>
      </c>
      <c r="K814" s="15" t="s">
        <v>96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</v>
      </c>
      <c r="X814" s="17">
        <v>0</v>
      </c>
      <c r="Y814" s="17">
        <v>0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</row>
    <row r="815" spans="1:31" ht="57.6" x14ac:dyDescent="0.3">
      <c r="A815" t="str">
        <f t="shared" si="48"/>
        <v>BACA_Firm Generation Capacity</v>
      </c>
      <c r="B815" t="str">
        <f t="shared" si="49"/>
        <v>BACA_Build Battery-Wind_Firm Generation Capacity</v>
      </c>
      <c r="C815" t="str">
        <f t="shared" si="50"/>
        <v>BACA_Build Battery-Wind 2037_Firm Generation Capacity</v>
      </c>
      <c r="D815" t="s">
        <v>329</v>
      </c>
      <c r="E815" s="15" t="s">
        <v>92</v>
      </c>
      <c r="F815" s="15" t="s">
        <v>93</v>
      </c>
      <c r="G815" s="15" t="s">
        <v>107</v>
      </c>
      <c r="H815" s="15" t="s">
        <v>88</v>
      </c>
      <c r="I815" s="15" t="s">
        <v>95</v>
      </c>
      <c r="J815" s="16">
        <v>1</v>
      </c>
      <c r="K815" s="15" t="s">
        <v>96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</row>
    <row r="816" spans="1:31" ht="57.6" x14ac:dyDescent="0.3">
      <c r="A816" t="str">
        <f t="shared" si="48"/>
        <v>BACA_Firm Generation Capacity</v>
      </c>
      <c r="B816" t="str">
        <f t="shared" si="49"/>
        <v>BACA_Build Battery-Wind_Firm Generation Capacity</v>
      </c>
      <c r="C816" t="str">
        <f t="shared" si="50"/>
        <v>BACA_Build Battery-Wind 2038_Firm Generation Capacity</v>
      </c>
      <c r="D816" t="s">
        <v>329</v>
      </c>
      <c r="E816" s="15" t="s">
        <v>92</v>
      </c>
      <c r="F816" s="15" t="s">
        <v>93</v>
      </c>
      <c r="G816" s="15" t="s">
        <v>108</v>
      </c>
      <c r="H816" s="15" t="s">
        <v>88</v>
      </c>
      <c r="I816" s="15" t="s">
        <v>95</v>
      </c>
      <c r="J816" s="16">
        <v>1</v>
      </c>
      <c r="K816" s="15" t="s">
        <v>96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0</v>
      </c>
      <c r="AB816" s="17">
        <v>0</v>
      </c>
      <c r="AC816" s="17">
        <v>0</v>
      </c>
      <c r="AD816" s="17">
        <v>0</v>
      </c>
      <c r="AE816" s="17">
        <v>0</v>
      </c>
    </row>
    <row r="817" spans="1:31" ht="57.6" x14ac:dyDescent="0.3">
      <c r="A817" t="str">
        <f t="shared" si="48"/>
        <v>BACA_Firm Generation Capacity</v>
      </c>
      <c r="B817" t="str">
        <f t="shared" si="49"/>
        <v>BACA_Build Battery-Wind_Firm Generation Capacity</v>
      </c>
      <c r="C817" t="str">
        <f t="shared" si="50"/>
        <v>BACA_Build Battery-Wind 2039_Firm Generation Capacity</v>
      </c>
      <c r="D817" t="s">
        <v>329</v>
      </c>
      <c r="E817" s="15" t="s">
        <v>92</v>
      </c>
      <c r="F817" s="15" t="s">
        <v>93</v>
      </c>
      <c r="G817" s="15" t="s">
        <v>109</v>
      </c>
      <c r="H817" s="15" t="s">
        <v>88</v>
      </c>
      <c r="I817" s="15" t="s">
        <v>95</v>
      </c>
      <c r="J817" s="16">
        <v>1</v>
      </c>
      <c r="K817" s="15" t="s">
        <v>96</v>
      </c>
      <c r="L817" s="17">
        <v>0</v>
      </c>
      <c r="M817" s="17">
        <v>0</v>
      </c>
      <c r="N817" s="17">
        <v>0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17">
        <v>0</v>
      </c>
      <c r="U817" s="17">
        <v>0</v>
      </c>
      <c r="V817" s="17">
        <v>0</v>
      </c>
      <c r="W817" s="17">
        <v>0</v>
      </c>
      <c r="X817" s="17">
        <v>0</v>
      </c>
      <c r="Y817" s="17">
        <v>0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</row>
    <row r="818" spans="1:31" ht="57.6" x14ac:dyDescent="0.3">
      <c r="A818" t="str">
        <f t="shared" si="48"/>
        <v>BACA_Firm Generation Capacity</v>
      </c>
      <c r="B818" t="str">
        <f t="shared" si="49"/>
        <v>BACA_Build Battery-Wind_Firm Generation Capacity</v>
      </c>
      <c r="C818" t="str">
        <f t="shared" si="50"/>
        <v>BACA_Build Battery-Wind 2040_Firm Generation Capacity</v>
      </c>
      <c r="D818" t="s">
        <v>329</v>
      </c>
      <c r="E818" s="15" t="s">
        <v>92</v>
      </c>
      <c r="F818" s="15" t="s">
        <v>93</v>
      </c>
      <c r="G818" s="15" t="s">
        <v>110</v>
      </c>
      <c r="H818" s="15" t="s">
        <v>88</v>
      </c>
      <c r="I818" s="15" t="s">
        <v>95</v>
      </c>
      <c r="J818" s="16">
        <v>1</v>
      </c>
      <c r="K818" s="15" t="s">
        <v>96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</row>
    <row r="819" spans="1:31" ht="57.6" x14ac:dyDescent="0.3">
      <c r="A819" t="str">
        <f t="shared" si="48"/>
        <v>BACA_Firm Generation Capacity</v>
      </c>
      <c r="B819" t="str">
        <f t="shared" si="49"/>
        <v>BACA_Build Battery-Wind_Firm Generation Capacity</v>
      </c>
      <c r="C819" t="str">
        <f t="shared" si="50"/>
        <v>BACA_Build Battery-Wind 2041_Firm Generation Capacity</v>
      </c>
      <c r="D819" t="s">
        <v>329</v>
      </c>
      <c r="E819" s="15" t="s">
        <v>92</v>
      </c>
      <c r="F819" s="15" t="s">
        <v>93</v>
      </c>
      <c r="G819" s="15" t="s">
        <v>111</v>
      </c>
      <c r="H819" s="15" t="s">
        <v>88</v>
      </c>
      <c r="I819" s="15" t="s">
        <v>95</v>
      </c>
      <c r="J819" s="16">
        <v>1</v>
      </c>
      <c r="K819" s="15" t="s">
        <v>96</v>
      </c>
      <c r="L819" s="17">
        <v>0</v>
      </c>
      <c r="M819" s="17">
        <v>0</v>
      </c>
      <c r="N819" s="17">
        <v>0</v>
      </c>
      <c r="O819" s="17">
        <v>0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0</v>
      </c>
      <c r="X819" s="17">
        <v>0</v>
      </c>
      <c r="Y819" s="17">
        <v>0</v>
      </c>
      <c r="Z819" s="17">
        <v>0</v>
      </c>
      <c r="AA819" s="17">
        <v>0</v>
      </c>
      <c r="AB819" s="17">
        <v>0</v>
      </c>
      <c r="AC819" s="17">
        <v>0</v>
      </c>
      <c r="AD819" s="17">
        <v>0</v>
      </c>
      <c r="AE819" s="17">
        <v>0</v>
      </c>
    </row>
    <row r="820" spans="1:31" ht="57.6" x14ac:dyDescent="0.3">
      <c r="A820" t="str">
        <f t="shared" si="48"/>
        <v>BACA_Firm Generation Capacity</v>
      </c>
      <c r="B820" t="str">
        <f t="shared" si="49"/>
        <v>BACA_Build Battery-Wind_Firm Generation Capacity</v>
      </c>
      <c r="C820" t="str">
        <f t="shared" si="50"/>
        <v>BACA_Build Battery-Wind 2042_Firm Generation Capacity</v>
      </c>
      <c r="D820" t="s">
        <v>329</v>
      </c>
      <c r="E820" s="15" t="s">
        <v>92</v>
      </c>
      <c r="F820" s="15" t="s">
        <v>93</v>
      </c>
      <c r="G820" s="15" t="s">
        <v>112</v>
      </c>
      <c r="H820" s="15" t="s">
        <v>88</v>
      </c>
      <c r="I820" s="15" t="s">
        <v>95</v>
      </c>
      <c r="J820" s="16">
        <v>1</v>
      </c>
      <c r="K820" s="15" t="s">
        <v>96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0</v>
      </c>
      <c r="X820" s="17">
        <v>0</v>
      </c>
      <c r="Y820" s="17">
        <v>0</v>
      </c>
      <c r="Z820" s="17">
        <v>0</v>
      </c>
      <c r="AA820" s="17">
        <v>0</v>
      </c>
      <c r="AB820" s="17">
        <v>0</v>
      </c>
      <c r="AC820" s="17">
        <v>0</v>
      </c>
      <c r="AD820" s="17">
        <v>0</v>
      </c>
      <c r="AE820" s="17">
        <v>0</v>
      </c>
    </row>
    <row r="821" spans="1:31" ht="57.6" x14ac:dyDescent="0.3">
      <c r="A821" t="str">
        <f t="shared" si="48"/>
        <v>BACA_Firm Generation Capacity</v>
      </c>
      <c r="B821" t="str">
        <f t="shared" si="49"/>
        <v>BACA_Build Battery-Gen_Firm Generation Capacity</v>
      </c>
      <c r="C821" t="str">
        <f t="shared" si="50"/>
        <v>BACA_Build Battery-Gen 2026_Firm Generation Capacity</v>
      </c>
      <c r="D821" t="s">
        <v>329</v>
      </c>
      <c r="E821" s="15" t="s">
        <v>92</v>
      </c>
      <c r="F821" s="15" t="s">
        <v>93</v>
      </c>
      <c r="G821" s="15" t="s">
        <v>113</v>
      </c>
      <c r="H821" s="15" t="s">
        <v>87</v>
      </c>
      <c r="I821" s="15" t="s">
        <v>95</v>
      </c>
      <c r="J821" s="16">
        <v>1</v>
      </c>
      <c r="K821" s="15" t="s">
        <v>96</v>
      </c>
      <c r="L821" s="17">
        <v>0</v>
      </c>
      <c r="M821" s="17">
        <v>0</v>
      </c>
      <c r="N821" s="17">
        <v>0</v>
      </c>
      <c r="O821" s="17">
        <v>0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7">
        <v>0</v>
      </c>
    </row>
    <row r="822" spans="1:31" ht="57.6" x14ac:dyDescent="0.3">
      <c r="A822" t="str">
        <f t="shared" si="48"/>
        <v>BACA_Firm Generation Capacity</v>
      </c>
      <c r="B822" t="str">
        <f t="shared" si="49"/>
        <v>BACA_Build Battery-Gen_Firm Generation Capacity</v>
      </c>
      <c r="C822" t="str">
        <f t="shared" si="50"/>
        <v>BACA_Build Battery-Gen 2027_Firm Generation Capacity</v>
      </c>
      <c r="D822" t="s">
        <v>329</v>
      </c>
      <c r="E822" s="15" t="s">
        <v>92</v>
      </c>
      <c r="F822" s="15" t="s">
        <v>93</v>
      </c>
      <c r="G822" s="15" t="s">
        <v>114</v>
      </c>
      <c r="H822" s="15" t="s">
        <v>87</v>
      </c>
      <c r="I822" s="15" t="s">
        <v>95</v>
      </c>
      <c r="J822" s="16">
        <v>1</v>
      </c>
      <c r="K822" s="15" t="s">
        <v>96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</row>
    <row r="823" spans="1:31" ht="57.6" x14ac:dyDescent="0.3">
      <c r="A823" t="str">
        <f t="shared" si="48"/>
        <v>BACA_Firm Generation Capacity</v>
      </c>
      <c r="B823" t="str">
        <f t="shared" si="49"/>
        <v>BACA_Build Battery-Gen_Firm Generation Capacity</v>
      </c>
      <c r="C823" t="str">
        <f t="shared" si="50"/>
        <v>BACA_Build Battery-Gen 2028_Firm Generation Capacity</v>
      </c>
      <c r="D823" t="s">
        <v>329</v>
      </c>
      <c r="E823" s="15" t="s">
        <v>92</v>
      </c>
      <c r="F823" s="15" t="s">
        <v>93</v>
      </c>
      <c r="G823" s="15" t="s">
        <v>115</v>
      </c>
      <c r="H823" s="15" t="s">
        <v>87</v>
      </c>
      <c r="I823" s="15" t="s">
        <v>95</v>
      </c>
      <c r="J823" s="16">
        <v>1</v>
      </c>
      <c r="K823" s="15" t="s">
        <v>96</v>
      </c>
      <c r="L823" s="17">
        <v>0</v>
      </c>
      <c r="M823" s="17">
        <v>0</v>
      </c>
      <c r="N823" s="17">
        <v>0</v>
      </c>
      <c r="O823" s="17">
        <v>0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</row>
    <row r="824" spans="1:31" ht="57.6" x14ac:dyDescent="0.3">
      <c r="A824" t="str">
        <f t="shared" si="48"/>
        <v>BACA_Firm Generation Capacity</v>
      </c>
      <c r="B824" t="str">
        <f t="shared" si="49"/>
        <v>BACA_Build Battery-Gen_Firm Generation Capacity</v>
      </c>
      <c r="C824" t="str">
        <f t="shared" si="50"/>
        <v>BACA_Build Battery-Gen 2029_Firm Generation Capacity</v>
      </c>
      <c r="D824" t="s">
        <v>329</v>
      </c>
      <c r="E824" s="15" t="s">
        <v>92</v>
      </c>
      <c r="F824" s="15" t="s">
        <v>93</v>
      </c>
      <c r="G824" s="15" t="s">
        <v>116</v>
      </c>
      <c r="H824" s="15" t="s">
        <v>87</v>
      </c>
      <c r="I824" s="15" t="s">
        <v>95</v>
      </c>
      <c r="J824" s="16">
        <v>1</v>
      </c>
      <c r="K824" s="15" t="s">
        <v>96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</row>
    <row r="825" spans="1:31" ht="57.6" x14ac:dyDescent="0.3">
      <c r="A825" t="str">
        <f t="shared" si="48"/>
        <v>BACA_Firm Generation Capacity</v>
      </c>
      <c r="B825" t="str">
        <f t="shared" si="49"/>
        <v>BACA_Build Battery-Gen_Firm Generation Capacity</v>
      </c>
      <c r="C825" t="str">
        <f t="shared" si="50"/>
        <v>BACA_Build Battery-Gen 2030_Firm Generation Capacity</v>
      </c>
      <c r="D825" t="s">
        <v>329</v>
      </c>
      <c r="E825" s="15" t="s">
        <v>92</v>
      </c>
      <c r="F825" s="15" t="s">
        <v>93</v>
      </c>
      <c r="G825" s="15" t="s">
        <v>117</v>
      </c>
      <c r="H825" s="15" t="s">
        <v>87</v>
      </c>
      <c r="I825" s="15" t="s">
        <v>95</v>
      </c>
      <c r="J825" s="16">
        <v>1</v>
      </c>
      <c r="K825" s="15" t="s">
        <v>96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0</v>
      </c>
      <c r="X825" s="17">
        <v>0</v>
      </c>
      <c r="Y825" s="17">
        <v>0</v>
      </c>
      <c r="Z825" s="17">
        <v>0</v>
      </c>
      <c r="AA825" s="17">
        <v>0</v>
      </c>
      <c r="AB825" s="17">
        <v>0</v>
      </c>
      <c r="AC825" s="17">
        <v>0</v>
      </c>
      <c r="AD825" s="17">
        <v>0</v>
      </c>
      <c r="AE825" s="17">
        <v>0</v>
      </c>
    </row>
    <row r="826" spans="1:31" ht="57.6" x14ac:dyDescent="0.3">
      <c r="A826" t="str">
        <f t="shared" si="48"/>
        <v>BACA_Firm Generation Capacity</v>
      </c>
      <c r="B826" t="str">
        <f t="shared" si="49"/>
        <v>BACA_Build Battery-Gen_Firm Generation Capacity</v>
      </c>
      <c r="C826" t="str">
        <f t="shared" si="50"/>
        <v>BACA_Build Battery-Gen 2031_Firm Generation Capacity</v>
      </c>
      <c r="D826" t="s">
        <v>329</v>
      </c>
      <c r="E826" s="15" t="s">
        <v>92</v>
      </c>
      <c r="F826" s="15" t="s">
        <v>93</v>
      </c>
      <c r="G826" s="15" t="s">
        <v>118</v>
      </c>
      <c r="H826" s="15" t="s">
        <v>87</v>
      </c>
      <c r="I826" s="15" t="s">
        <v>95</v>
      </c>
      <c r="J826" s="16">
        <v>1</v>
      </c>
      <c r="K826" s="15" t="s">
        <v>96</v>
      </c>
      <c r="L826" s="17">
        <v>0</v>
      </c>
      <c r="M826" s="17">
        <v>0</v>
      </c>
      <c r="N826" s="17">
        <v>0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0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</row>
    <row r="827" spans="1:31" ht="57.6" x14ac:dyDescent="0.3">
      <c r="A827" t="str">
        <f t="shared" si="48"/>
        <v>BACA_Firm Generation Capacity</v>
      </c>
      <c r="B827" t="str">
        <f t="shared" si="49"/>
        <v>BACA_Build Battery-Gen_Firm Generation Capacity</v>
      </c>
      <c r="C827" t="str">
        <f t="shared" si="50"/>
        <v>BACA_Build Battery-Gen 2032_Firm Generation Capacity</v>
      </c>
      <c r="D827" t="s">
        <v>329</v>
      </c>
      <c r="E827" s="15" t="s">
        <v>92</v>
      </c>
      <c r="F827" s="15" t="s">
        <v>93</v>
      </c>
      <c r="G827" s="15" t="s">
        <v>119</v>
      </c>
      <c r="H827" s="15" t="s">
        <v>87</v>
      </c>
      <c r="I827" s="15" t="s">
        <v>95</v>
      </c>
      <c r="J827" s="16">
        <v>1</v>
      </c>
      <c r="K827" s="15" t="s">
        <v>96</v>
      </c>
      <c r="L827" s="17">
        <v>0</v>
      </c>
      <c r="M827" s="17">
        <v>0</v>
      </c>
      <c r="N827" s="17">
        <v>0</v>
      </c>
      <c r="O827" s="17">
        <v>0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</row>
    <row r="828" spans="1:31" ht="57.6" x14ac:dyDescent="0.3">
      <c r="A828" t="str">
        <f t="shared" si="48"/>
        <v>BACA_Firm Generation Capacity</v>
      </c>
      <c r="B828" t="str">
        <f t="shared" si="49"/>
        <v>BACA_Build Battery-Gen_Firm Generation Capacity</v>
      </c>
      <c r="C828" t="str">
        <f t="shared" si="50"/>
        <v>BACA_Build Battery-Gen 2033_Firm Generation Capacity</v>
      </c>
      <c r="D828" t="s">
        <v>329</v>
      </c>
      <c r="E828" s="15" t="s">
        <v>92</v>
      </c>
      <c r="F828" s="15" t="s">
        <v>93</v>
      </c>
      <c r="G828" s="15" t="s">
        <v>120</v>
      </c>
      <c r="H828" s="15" t="s">
        <v>87</v>
      </c>
      <c r="I828" s="15" t="s">
        <v>95</v>
      </c>
      <c r="J828" s="16">
        <v>1</v>
      </c>
      <c r="K828" s="15" t="s">
        <v>96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</row>
    <row r="829" spans="1:31" ht="57.6" x14ac:dyDescent="0.3">
      <c r="A829" t="str">
        <f t="shared" si="48"/>
        <v>BACA_Firm Generation Capacity</v>
      </c>
      <c r="B829" t="str">
        <f t="shared" si="49"/>
        <v>BACA_Build Battery-Gen_Firm Generation Capacity</v>
      </c>
      <c r="C829" t="str">
        <f t="shared" si="50"/>
        <v>BACA_Build Battery-Gen 2034_Firm Generation Capacity</v>
      </c>
      <c r="D829" t="s">
        <v>329</v>
      </c>
      <c r="E829" s="15" t="s">
        <v>92</v>
      </c>
      <c r="F829" s="15" t="s">
        <v>93</v>
      </c>
      <c r="G829" s="15" t="s">
        <v>121</v>
      </c>
      <c r="H829" s="15" t="s">
        <v>87</v>
      </c>
      <c r="I829" s="15" t="s">
        <v>95</v>
      </c>
      <c r="J829" s="16">
        <v>1</v>
      </c>
      <c r="K829" s="15" t="s">
        <v>96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</row>
    <row r="830" spans="1:31" ht="57.6" x14ac:dyDescent="0.3">
      <c r="A830" t="str">
        <f t="shared" si="48"/>
        <v>BACA_Firm Generation Capacity</v>
      </c>
      <c r="B830" t="str">
        <f t="shared" si="49"/>
        <v>BACA_Build Battery-Gen_Firm Generation Capacity</v>
      </c>
      <c r="C830" t="str">
        <f t="shared" si="50"/>
        <v>BACA_Build Battery-Gen 2035_Firm Generation Capacity</v>
      </c>
      <c r="D830" t="s">
        <v>329</v>
      </c>
      <c r="E830" s="15" t="s">
        <v>92</v>
      </c>
      <c r="F830" s="15" t="s">
        <v>93</v>
      </c>
      <c r="G830" s="15" t="s">
        <v>122</v>
      </c>
      <c r="H830" s="15" t="s">
        <v>87</v>
      </c>
      <c r="I830" s="15" t="s">
        <v>95</v>
      </c>
      <c r="J830" s="16">
        <v>1</v>
      </c>
      <c r="K830" s="15" t="s">
        <v>96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>
        <v>0</v>
      </c>
      <c r="Z830" s="17">
        <v>0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</row>
    <row r="831" spans="1:31" ht="57.6" x14ac:dyDescent="0.3">
      <c r="A831" t="str">
        <f t="shared" si="48"/>
        <v>BACA_Firm Generation Capacity</v>
      </c>
      <c r="B831" t="str">
        <f t="shared" si="49"/>
        <v>BACA_Build Battery-Gen_Firm Generation Capacity</v>
      </c>
      <c r="C831" t="str">
        <f t="shared" si="50"/>
        <v>BACA_Build Battery-Gen 2036_Firm Generation Capacity</v>
      </c>
      <c r="D831" t="s">
        <v>329</v>
      </c>
      <c r="E831" s="15" t="s">
        <v>92</v>
      </c>
      <c r="F831" s="15" t="s">
        <v>93</v>
      </c>
      <c r="G831" s="15" t="s">
        <v>123</v>
      </c>
      <c r="H831" s="15" t="s">
        <v>87</v>
      </c>
      <c r="I831" s="15" t="s">
        <v>95</v>
      </c>
      <c r="J831" s="16">
        <v>1</v>
      </c>
      <c r="K831" s="15" t="s">
        <v>96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7">
        <v>0</v>
      </c>
      <c r="S831" s="17">
        <v>0</v>
      </c>
      <c r="T831" s="17">
        <v>0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</row>
    <row r="832" spans="1:31" ht="57.6" x14ac:dyDescent="0.3">
      <c r="A832" t="str">
        <f t="shared" si="48"/>
        <v>BACA_Firm Generation Capacity</v>
      </c>
      <c r="B832" t="str">
        <f t="shared" si="49"/>
        <v>BACA_Build Battery-Gen_Firm Generation Capacity</v>
      </c>
      <c r="C832" t="str">
        <f t="shared" si="50"/>
        <v>BACA_Build Battery-Gen 2037_Firm Generation Capacity</v>
      </c>
      <c r="D832" t="s">
        <v>329</v>
      </c>
      <c r="E832" s="15" t="s">
        <v>92</v>
      </c>
      <c r="F832" s="15" t="s">
        <v>93</v>
      </c>
      <c r="G832" s="15" t="s">
        <v>124</v>
      </c>
      <c r="H832" s="15" t="s">
        <v>87</v>
      </c>
      <c r="I832" s="15" t="s">
        <v>95</v>
      </c>
      <c r="J832" s="16">
        <v>1</v>
      </c>
      <c r="K832" s="15" t="s">
        <v>96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</row>
    <row r="833" spans="1:31" ht="57.6" x14ac:dyDescent="0.3">
      <c r="A833" t="str">
        <f t="shared" si="48"/>
        <v>BACA_Firm Generation Capacity</v>
      </c>
      <c r="B833" t="str">
        <f t="shared" si="49"/>
        <v>BACA_Build Battery-Gen_Firm Generation Capacity</v>
      </c>
      <c r="C833" t="str">
        <f t="shared" si="50"/>
        <v>BACA_Build Battery-Gen 2038_Firm Generation Capacity</v>
      </c>
      <c r="D833" t="s">
        <v>329</v>
      </c>
      <c r="E833" s="15" t="s">
        <v>92</v>
      </c>
      <c r="F833" s="15" t="s">
        <v>93</v>
      </c>
      <c r="G833" s="15" t="s">
        <v>125</v>
      </c>
      <c r="H833" s="15" t="s">
        <v>87</v>
      </c>
      <c r="I833" s="15" t="s">
        <v>95</v>
      </c>
      <c r="J833" s="16">
        <v>1</v>
      </c>
      <c r="K833" s="15" t="s">
        <v>96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0</v>
      </c>
      <c r="V833" s="17">
        <v>0</v>
      </c>
      <c r="W833" s="17">
        <v>0</v>
      </c>
      <c r="X833" s="17">
        <v>0</v>
      </c>
      <c r="Y833" s="17">
        <v>0</v>
      </c>
      <c r="Z833" s="17">
        <v>0</v>
      </c>
      <c r="AA833" s="17">
        <v>0</v>
      </c>
      <c r="AB833" s="17">
        <v>0</v>
      </c>
      <c r="AC833" s="17">
        <v>0</v>
      </c>
      <c r="AD833" s="17">
        <v>0</v>
      </c>
      <c r="AE833" s="17">
        <v>0</v>
      </c>
    </row>
    <row r="834" spans="1:31" ht="57.6" x14ac:dyDescent="0.3">
      <c r="A834" t="str">
        <f t="shared" si="48"/>
        <v>BACA_Firm Generation Capacity</v>
      </c>
      <c r="B834" t="str">
        <f t="shared" si="49"/>
        <v>BACA_Build Battery-Gen_Firm Generation Capacity</v>
      </c>
      <c r="C834" t="str">
        <f t="shared" si="50"/>
        <v>BACA_Build Battery-Gen 2039_Firm Generation Capacity</v>
      </c>
      <c r="D834" t="s">
        <v>329</v>
      </c>
      <c r="E834" s="15" t="s">
        <v>92</v>
      </c>
      <c r="F834" s="15" t="s">
        <v>93</v>
      </c>
      <c r="G834" s="15" t="s">
        <v>126</v>
      </c>
      <c r="H834" s="15" t="s">
        <v>87</v>
      </c>
      <c r="I834" s="15" t="s">
        <v>95</v>
      </c>
      <c r="J834" s="16">
        <v>1</v>
      </c>
      <c r="K834" s="15" t="s">
        <v>96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</v>
      </c>
      <c r="X834" s="17">
        <v>0</v>
      </c>
      <c r="Y834" s="17">
        <v>0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</row>
    <row r="835" spans="1:31" ht="57.6" x14ac:dyDescent="0.3">
      <c r="A835" t="str">
        <f t="shared" si="48"/>
        <v>BACA_Firm Generation Capacity</v>
      </c>
      <c r="B835" t="str">
        <f t="shared" si="49"/>
        <v>BACA_Build Battery-Gen_Firm Generation Capacity</v>
      </c>
      <c r="C835" t="str">
        <f t="shared" si="50"/>
        <v>BACA_Build Battery-Gen 2040_Firm Generation Capacity</v>
      </c>
      <c r="D835" t="s">
        <v>329</v>
      </c>
      <c r="E835" s="15" t="s">
        <v>92</v>
      </c>
      <c r="F835" s="15" t="s">
        <v>93</v>
      </c>
      <c r="G835" s="15" t="s">
        <v>127</v>
      </c>
      <c r="H835" s="15" t="s">
        <v>87</v>
      </c>
      <c r="I835" s="15" t="s">
        <v>95</v>
      </c>
      <c r="J835" s="16">
        <v>1</v>
      </c>
      <c r="K835" s="15" t="s">
        <v>96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</row>
    <row r="836" spans="1:31" ht="57.6" x14ac:dyDescent="0.3">
      <c r="A836" t="str">
        <f t="shared" si="48"/>
        <v>BACA_Firm Generation Capacity</v>
      </c>
      <c r="B836" t="str">
        <f t="shared" si="49"/>
        <v>BACA_Build Battery-Gen_Firm Generation Capacity</v>
      </c>
      <c r="C836" t="str">
        <f t="shared" si="50"/>
        <v>BACA_Build Battery-Gen 2041_Firm Generation Capacity</v>
      </c>
      <c r="D836" t="s">
        <v>329</v>
      </c>
      <c r="E836" s="15" t="s">
        <v>92</v>
      </c>
      <c r="F836" s="15" t="s">
        <v>93</v>
      </c>
      <c r="G836" s="15" t="s">
        <v>128</v>
      </c>
      <c r="H836" s="15" t="s">
        <v>87</v>
      </c>
      <c r="I836" s="15" t="s">
        <v>95</v>
      </c>
      <c r="J836" s="16">
        <v>1</v>
      </c>
      <c r="K836" s="15" t="s">
        <v>96</v>
      </c>
      <c r="L836" s="17">
        <v>0</v>
      </c>
      <c r="M836" s="17">
        <v>0</v>
      </c>
      <c r="N836" s="17">
        <v>0</v>
      </c>
      <c r="O836" s="17">
        <v>0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0</v>
      </c>
      <c r="X836" s="17">
        <v>0</v>
      </c>
      <c r="Y836" s="17">
        <v>0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</row>
    <row r="837" spans="1:31" ht="57.6" x14ac:dyDescent="0.3">
      <c r="A837" t="str">
        <f t="shared" si="48"/>
        <v>BACA_Firm Generation Capacity</v>
      </c>
      <c r="B837" t="str">
        <f t="shared" si="49"/>
        <v>BACA_Build Battery-Gen_Firm Generation Capacity</v>
      </c>
      <c r="C837" t="str">
        <f t="shared" si="50"/>
        <v>BACA_Build Battery-Gen 2042_Firm Generation Capacity</v>
      </c>
      <c r="D837" t="s">
        <v>329</v>
      </c>
      <c r="E837" s="15" t="s">
        <v>92</v>
      </c>
      <c r="F837" s="15" t="s">
        <v>93</v>
      </c>
      <c r="G837" s="15" t="s">
        <v>129</v>
      </c>
      <c r="H837" s="15" t="s">
        <v>87</v>
      </c>
      <c r="I837" s="15" t="s">
        <v>95</v>
      </c>
      <c r="J837" s="16">
        <v>1</v>
      </c>
      <c r="K837" s="15" t="s">
        <v>96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</row>
    <row r="838" spans="1:31" ht="57.6" x14ac:dyDescent="0.3">
      <c r="A838" t="str">
        <f t="shared" si="48"/>
        <v>BACA_Firm Generation Capacity</v>
      </c>
      <c r="B838" t="str">
        <f t="shared" si="49"/>
        <v>BACA_Build Hy-Batt_Firm Generation Capacity</v>
      </c>
      <c r="C838" t="str">
        <f t="shared" si="50"/>
        <v>BACA_Build Hy-Batt 2027_Firm Generation Capacity</v>
      </c>
      <c r="D838" t="s">
        <v>329</v>
      </c>
      <c r="E838" s="15" t="s">
        <v>92</v>
      </c>
      <c r="F838" s="15" t="s">
        <v>93</v>
      </c>
      <c r="G838" s="15" t="s">
        <v>130</v>
      </c>
      <c r="H838" s="15" t="s">
        <v>86</v>
      </c>
      <c r="I838" s="15" t="s">
        <v>95</v>
      </c>
      <c r="J838" s="16">
        <v>1</v>
      </c>
      <c r="K838" s="15" t="s">
        <v>96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</row>
    <row r="839" spans="1:31" ht="57.6" x14ac:dyDescent="0.3">
      <c r="A839" t="str">
        <f t="shared" si="48"/>
        <v>BACA_Firm Generation Capacity</v>
      </c>
      <c r="B839" t="str">
        <f t="shared" si="49"/>
        <v>BACA_Build Hy-Batt_Firm Generation Capacity</v>
      </c>
      <c r="C839" t="str">
        <f t="shared" si="50"/>
        <v>BACA_Build Hy-Batt 2028_Firm Generation Capacity</v>
      </c>
      <c r="D839" t="s">
        <v>329</v>
      </c>
      <c r="E839" s="15" t="s">
        <v>92</v>
      </c>
      <c r="F839" s="15" t="s">
        <v>93</v>
      </c>
      <c r="G839" s="15" t="s">
        <v>131</v>
      </c>
      <c r="H839" s="15" t="s">
        <v>86</v>
      </c>
      <c r="I839" s="15" t="s">
        <v>95</v>
      </c>
      <c r="J839" s="16">
        <v>1</v>
      </c>
      <c r="K839" s="15" t="s">
        <v>96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0</v>
      </c>
      <c r="X839" s="17">
        <v>0</v>
      </c>
      <c r="Y839" s="17">
        <v>0</v>
      </c>
      <c r="Z839" s="17">
        <v>0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</row>
    <row r="840" spans="1:31" ht="57.6" x14ac:dyDescent="0.3">
      <c r="A840" t="str">
        <f t="shared" si="48"/>
        <v>BACA_Firm Generation Capacity</v>
      </c>
      <c r="B840" t="str">
        <f t="shared" si="49"/>
        <v>BACA_Build Hy-Batt_Firm Generation Capacity</v>
      </c>
      <c r="C840" t="str">
        <f t="shared" si="50"/>
        <v>BACA_Build Hy-Batt 2029_Firm Generation Capacity</v>
      </c>
      <c r="D840" t="s">
        <v>329</v>
      </c>
      <c r="E840" s="15" t="s">
        <v>92</v>
      </c>
      <c r="F840" s="15" t="s">
        <v>93</v>
      </c>
      <c r="G840" s="15" t="s">
        <v>132</v>
      </c>
      <c r="H840" s="15" t="s">
        <v>86</v>
      </c>
      <c r="I840" s="15" t="s">
        <v>95</v>
      </c>
      <c r="J840" s="16">
        <v>1</v>
      </c>
      <c r="K840" s="15" t="s">
        <v>96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7">
        <v>0</v>
      </c>
    </row>
    <row r="841" spans="1:31" ht="57.6" x14ac:dyDescent="0.3">
      <c r="A841" t="str">
        <f t="shared" si="48"/>
        <v>BACA_Firm Generation Capacity</v>
      </c>
      <c r="B841" t="str">
        <f t="shared" si="49"/>
        <v>BACA_Build Hy-Batt_Firm Generation Capacity</v>
      </c>
      <c r="C841" t="str">
        <f t="shared" si="50"/>
        <v>BACA_Build Hy-Batt 2030_Firm Generation Capacity</v>
      </c>
      <c r="D841" t="s">
        <v>329</v>
      </c>
      <c r="E841" s="15" t="s">
        <v>92</v>
      </c>
      <c r="F841" s="15" t="s">
        <v>93</v>
      </c>
      <c r="G841" s="15" t="s">
        <v>133</v>
      </c>
      <c r="H841" s="15" t="s">
        <v>86</v>
      </c>
      <c r="I841" s="15" t="s">
        <v>95</v>
      </c>
      <c r="J841" s="16">
        <v>1</v>
      </c>
      <c r="K841" s="15" t="s">
        <v>96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</row>
    <row r="842" spans="1:31" ht="57.6" x14ac:dyDescent="0.3">
      <c r="A842" t="str">
        <f t="shared" si="48"/>
        <v>BACA_Firm Generation Capacity</v>
      </c>
      <c r="B842" t="str">
        <f t="shared" si="49"/>
        <v>BACA_Build Hy-Batt_Firm Generation Capacity</v>
      </c>
      <c r="C842" t="str">
        <f t="shared" si="50"/>
        <v>BACA_Build Hy-Batt 2031_Firm Generation Capacity</v>
      </c>
      <c r="D842" t="s">
        <v>329</v>
      </c>
      <c r="E842" s="15" t="s">
        <v>92</v>
      </c>
      <c r="F842" s="15" t="s">
        <v>93</v>
      </c>
      <c r="G842" s="15" t="s">
        <v>134</v>
      </c>
      <c r="H842" s="15" t="s">
        <v>86</v>
      </c>
      <c r="I842" s="15" t="s">
        <v>95</v>
      </c>
      <c r="J842" s="16">
        <v>1</v>
      </c>
      <c r="K842" s="15" t="s">
        <v>96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17">
        <v>0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</row>
    <row r="843" spans="1:31" ht="57.6" x14ac:dyDescent="0.3">
      <c r="A843" t="str">
        <f t="shared" si="48"/>
        <v>BACA_Firm Generation Capacity</v>
      </c>
      <c r="B843" t="str">
        <f t="shared" si="49"/>
        <v>BACA_Build Hy-Batt_Firm Generation Capacity</v>
      </c>
      <c r="C843" t="str">
        <f t="shared" si="50"/>
        <v>BACA_Build Hy-Batt 2032_Firm Generation Capacity</v>
      </c>
      <c r="D843" t="s">
        <v>329</v>
      </c>
      <c r="E843" s="15" t="s">
        <v>92</v>
      </c>
      <c r="F843" s="15" t="s">
        <v>93</v>
      </c>
      <c r="G843" s="15" t="s">
        <v>135</v>
      </c>
      <c r="H843" s="15" t="s">
        <v>86</v>
      </c>
      <c r="I843" s="15" t="s">
        <v>95</v>
      </c>
      <c r="J843" s="16">
        <v>1</v>
      </c>
      <c r="K843" s="15" t="s">
        <v>96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</row>
    <row r="844" spans="1:31" ht="57.6" x14ac:dyDescent="0.3">
      <c r="A844" t="str">
        <f t="shared" si="48"/>
        <v>BACA_Firm Generation Capacity</v>
      </c>
      <c r="B844" t="str">
        <f t="shared" si="49"/>
        <v>BACA_Build Hy-Batt_Firm Generation Capacity</v>
      </c>
      <c r="C844" t="str">
        <f t="shared" si="50"/>
        <v>BACA_Build Hy-Batt 2033_Firm Generation Capacity</v>
      </c>
      <c r="D844" t="s">
        <v>329</v>
      </c>
      <c r="E844" s="15" t="s">
        <v>92</v>
      </c>
      <c r="F844" s="15" t="s">
        <v>93</v>
      </c>
      <c r="G844" s="15" t="s">
        <v>136</v>
      </c>
      <c r="H844" s="15" t="s">
        <v>86</v>
      </c>
      <c r="I844" s="15" t="s">
        <v>95</v>
      </c>
      <c r="J844" s="16">
        <v>1</v>
      </c>
      <c r="K844" s="15" t="s">
        <v>96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</row>
    <row r="845" spans="1:31" ht="57.6" x14ac:dyDescent="0.3">
      <c r="A845" t="str">
        <f t="shared" si="48"/>
        <v>BACA_Firm Generation Capacity</v>
      </c>
      <c r="B845" t="str">
        <f t="shared" si="49"/>
        <v>BACA_Build Hy-Batt_Firm Generation Capacity</v>
      </c>
      <c r="C845" t="str">
        <f t="shared" si="50"/>
        <v>BACA_Build Hy-Batt 2034_Firm Generation Capacity</v>
      </c>
      <c r="D845" t="s">
        <v>329</v>
      </c>
      <c r="E845" s="15" t="s">
        <v>92</v>
      </c>
      <c r="F845" s="15" t="s">
        <v>93</v>
      </c>
      <c r="G845" s="15" t="s">
        <v>137</v>
      </c>
      <c r="H845" s="15" t="s">
        <v>86</v>
      </c>
      <c r="I845" s="15" t="s">
        <v>95</v>
      </c>
      <c r="J845" s="16">
        <v>1</v>
      </c>
      <c r="K845" s="15" t="s">
        <v>96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7">
        <v>0</v>
      </c>
    </row>
    <row r="846" spans="1:31" ht="57.6" x14ac:dyDescent="0.3">
      <c r="A846" t="str">
        <f t="shared" si="48"/>
        <v>BACA_Firm Generation Capacity</v>
      </c>
      <c r="B846" t="str">
        <f t="shared" si="49"/>
        <v>BACA_Build Hy-Batt_Firm Generation Capacity</v>
      </c>
      <c r="C846" t="str">
        <f t="shared" si="50"/>
        <v>BACA_Build Hy-Batt 2035_Firm Generation Capacity</v>
      </c>
      <c r="D846" t="s">
        <v>329</v>
      </c>
      <c r="E846" s="15" t="s">
        <v>92</v>
      </c>
      <c r="F846" s="15" t="s">
        <v>93</v>
      </c>
      <c r="G846" s="15" t="s">
        <v>138</v>
      </c>
      <c r="H846" s="15" t="s">
        <v>86</v>
      </c>
      <c r="I846" s="15" t="s">
        <v>95</v>
      </c>
      <c r="J846" s="16">
        <v>1</v>
      </c>
      <c r="K846" s="15" t="s">
        <v>96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</row>
    <row r="847" spans="1:31" ht="57.6" x14ac:dyDescent="0.3">
      <c r="A847" t="str">
        <f t="shared" si="48"/>
        <v>BACA_Firm Generation Capacity</v>
      </c>
      <c r="B847" t="str">
        <f t="shared" si="49"/>
        <v>BACA_Build Hy-Batt_Firm Generation Capacity</v>
      </c>
      <c r="C847" t="str">
        <f t="shared" si="50"/>
        <v>BACA_Build Hy-Batt 2036_Firm Generation Capacity</v>
      </c>
      <c r="D847" t="s">
        <v>329</v>
      </c>
      <c r="E847" s="15" t="s">
        <v>92</v>
      </c>
      <c r="F847" s="15" t="s">
        <v>93</v>
      </c>
      <c r="G847" s="15" t="s">
        <v>139</v>
      </c>
      <c r="H847" s="15" t="s">
        <v>86</v>
      </c>
      <c r="I847" s="15" t="s">
        <v>95</v>
      </c>
      <c r="J847" s="16">
        <v>1</v>
      </c>
      <c r="K847" s="15" t="s">
        <v>96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17">
        <v>0</v>
      </c>
      <c r="U847" s="17">
        <v>0</v>
      </c>
      <c r="V847" s="17">
        <v>0</v>
      </c>
      <c r="W847" s="17">
        <v>0</v>
      </c>
      <c r="X847" s="17">
        <v>0</v>
      </c>
      <c r="Y847" s="17">
        <v>0</v>
      </c>
      <c r="Z847" s="17">
        <v>0</v>
      </c>
      <c r="AA847" s="17">
        <v>0</v>
      </c>
      <c r="AB847" s="17">
        <v>0</v>
      </c>
      <c r="AC847" s="17">
        <v>0</v>
      </c>
      <c r="AD847" s="17">
        <v>0</v>
      </c>
      <c r="AE847" s="17">
        <v>0</v>
      </c>
    </row>
    <row r="848" spans="1:31" ht="57.6" x14ac:dyDescent="0.3">
      <c r="A848" t="str">
        <f t="shared" si="48"/>
        <v>BACA_Firm Generation Capacity</v>
      </c>
      <c r="B848" t="str">
        <f t="shared" si="49"/>
        <v>BACA_Build Hy-Batt_Firm Generation Capacity</v>
      </c>
      <c r="C848" t="str">
        <f t="shared" si="50"/>
        <v>BACA_Build Hy-Batt 2037_Firm Generation Capacity</v>
      </c>
      <c r="D848" t="s">
        <v>329</v>
      </c>
      <c r="E848" s="15" t="s">
        <v>92</v>
      </c>
      <c r="F848" s="15" t="s">
        <v>93</v>
      </c>
      <c r="G848" s="15" t="s">
        <v>140</v>
      </c>
      <c r="H848" s="15" t="s">
        <v>86</v>
      </c>
      <c r="I848" s="15" t="s">
        <v>95</v>
      </c>
      <c r="J848" s="16">
        <v>1</v>
      </c>
      <c r="K848" s="15" t="s">
        <v>96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</row>
    <row r="849" spans="1:31" ht="57.6" x14ac:dyDescent="0.3">
      <c r="A849" t="str">
        <f t="shared" si="48"/>
        <v>BACA_Firm Generation Capacity</v>
      </c>
      <c r="B849" t="str">
        <f t="shared" si="49"/>
        <v>BACA_Build Hy-Batt_Firm Generation Capacity</v>
      </c>
      <c r="C849" t="str">
        <f t="shared" si="50"/>
        <v>BACA_Build Hy-Batt 2038_Firm Generation Capacity</v>
      </c>
      <c r="D849" t="s">
        <v>329</v>
      </c>
      <c r="E849" s="15" t="s">
        <v>92</v>
      </c>
      <c r="F849" s="15" t="s">
        <v>93</v>
      </c>
      <c r="G849" s="15" t="s">
        <v>141</v>
      </c>
      <c r="H849" s="15" t="s">
        <v>86</v>
      </c>
      <c r="I849" s="15" t="s">
        <v>95</v>
      </c>
      <c r="J849" s="16">
        <v>1</v>
      </c>
      <c r="K849" s="15" t="s">
        <v>96</v>
      </c>
      <c r="L849" s="17">
        <v>0</v>
      </c>
      <c r="M849" s="17">
        <v>0</v>
      </c>
      <c r="N849" s="17">
        <v>0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</row>
    <row r="850" spans="1:31" ht="57.6" x14ac:dyDescent="0.3">
      <c r="A850" t="str">
        <f t="shared" si="48"/>
        <v>BACA_Firm Generation Capacity</v>
      </c>
      <c r="B850" t="str">
        <f t="shared" si="49"/>
        <v>BACA_Build Hy-Batt_Firm Generation Capacity</v>
      </c>
      <c r="C850" t="str">
        <f t="shared" si="50"/>
        <v>BACA_Build Hy-Batt 2039_Firm Generation Capacity</v>
      </c>
      <c r="D850" t="s">
        <v>329</v>
      </c>
      <c r="E850" s="15" t="s">
        <v>92</v>
      </c>
      <c r="F850" s="15" t="s">
        <v>93</v>
      </c>
      <c r="G850" s="15" t="s">
        <v>142</v>
      </c>
      <c r="H850" s="15" t="s">
        <v>86</v>
      </c>
      <c r="I850" s="15" t="s">
        <v>95</v>
      </c>
      <c r="J850" s="16">
        <v>1</v>
      </c>
      <c r="K850" s="15" t="s">
        <v>96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</row>
    <row r="851" spans="1:31" ht="57.6" x14ac:dyDescent="0.3">
      <c r="A851" t="str">
        <f t="shared" si="48"/>
        <v>BACA_Firm Generation Capacity</v>
      </c>
      <c r="B851" t="str">
        <f t="shared" si="49"/>
        <v>BACA_Build Hy-Batt_Firm Generation Capacity</v>
      </c>
      <c r="C851" t="str">
        <f t="shared" si="50"/>
        <v>BACA_Build Hy-Batt 2040_Firm Generation Capacity</v>
      </c>
      <c r="D851" t="s">
        <v>329</v>
      </c>
      <c r="E851" s="15" t="s">
        <v>92</v>
      </c>
      <c r="F851" s="15" t="s">
        <v>93</v>
      </c>
      <c r="G851" s="15" t="s">
        <v>143</v>
      </c>
      <c r="H851" s="15" t="s">
        <v>86</v>
      </c>
      <c r="I851" s="15" t="s">
        <v>95</v>
      </c>
      <c r="J851" s="16">
        <v>1</v>
      </c>
      <c r="K851" s="15" t="s">
        <v>96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</row>
    <row r="852" spans="1:31" ht="57.6" x14ac:dyDescent="0.3">
      <c r="A852" t="str">
        <f t="shared" si="48"/>
        <v>BACA_Firm Generation Capacity</v>
      </c>
      <c r="B852" t="str">
        <f t="shared" si="49"/>
        <v>BACA_Build Hy-Batt_Firm Generation Capacity</v>
      </c>
      <c r="C852" t="str">
        <f t="shared" si="50"/>
        <v>BACA_Build Hy-Batt 2041_Firm Generation Capacity</v>
      </c>
      <c r="D852" t="s">
        <v>329</v>
      </c>
      <c r="E852" s="15" t="s">
        <v>92</v>
      </c>
      <c r="F852" s="15" t="s">
        <v>93</v>
      </c>
      <c r="G852" s="15" t="s">
        <v>144</v>
      </c>
      <c r="H852" s="15" t="s">
        <v>86</v>
      </c>
      <c r="I852" s="15" t="s">
        <v>95</v>
      </c>
      <c r="J852" s="16">
        <v>1</v>
      </c>
      <c r="K852" s="15" t="s">
        <v>96</v>
      </c>
      <c r="L852" s="17">
        <v>0</v>
      </c>
      <c r="M852" s="17">
        <v>0</v>
      </c>
      <c r="N852" s="17">
        <v>0</v>
      </c>
      <c r="O852" s="17">
        <v>0</v>
      </c>
      <c r="P852" s="17">
        <v>0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</row>
    <row r="853" spans="1:31" ht="57.6" x14ac:dyDescent="0.3">
      <c r="A853" t="str">
        <f t="shared" si="48"/>
        <v>BACA_Firm Generation Capacity</v>
      </c>
      <c r="B853" t="str">
        <f t="shared" si="49"/>
        <v>BACA_Build Hy-Batt_Firm Generation Capacity</v>
      </c>
      <c r="C853" t="str">
        <f t="shared" si="50"/>
        <v>BACA_Build Hy-Batt 2042_Firm Generation Capacity</v>
      </c>
      <c r="D853" t="s">
        <v>329</v>
      </c>
      <c r="E853" s="15" t="s">
        <v>92</v>
      </c>
      <c r="F853" s="15" t="s">
        <v>93</v>
      </c>
      <c r="G853" s="15" t="s">
        <v>145</v>
      </c>
      <c r="H853" s="15" t="s">
        <v>86</v>
      </c>
      <c r="I853" s="15" t="s">
        <v>95</v>
      </c>
      <c r="J853" s="16">
        <v>1</v>
      </c>
      <c r="K853" s="15" t="s">
        <v>96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</row>
    <row r="854" spans="1:31" ht="28.8" x14ac:dyDescent="0.3">
      <c r="A854" t="str">
        <f t="shared" si="48"/>
        <v>BACA_Firm Capacity</v>
      </c>
      <c r="B854" t="str">
        <f t="shared" si="49"/>
        <v>BACA_Nuclear_Firm Capacity</v>
      </c>
      <c r="C854" t="str">
        <f t="shared" si="50"/>
        <v>BACA_J WCK_Firm Capacity</v>
      </c>
      <c r="D854" t="s">
        <v>329</v>
      </c>
      <c r="E854" s="15" t="s">
        <v>92</v>
      </c>
      <c r="F854" s="15" t="s">
        <v>146</v>
      </c>
      <c r="G854" s="15" t="s">
        <v>45</v>
      </c>
      <c r="H854" s="15" t="s">
        <v>147</v>
      </c>
      <c r="I854" s="15" t="s">
        <v>148</v>
      </c>
      <c r="J854" s="16">
        <v>1</v>
      </c>
      <c r="K854" s="15" t="s">
        <v>96</v>
      </c>
      <c r="L854" s="17">
        <v>552.6</v>
      </c>
      <c r="M854" s="17">
        <v>552.6</v>
      </c>
      <c r="N854" s="17">
        <v>552.6</v>
      </c>
      <c r="O854" s="17">
        <v>552.6</v>
      </c>
      <c r="P854" s="17">
        <v>552.6</v>
      </c>
      <c r="Q854" s="17">
        <v>552.6</v>
      </c>
      <c r="R854" s="17">
        <v>552.6</v>
      </c>
      <c r="S854" s="17">
        <v>552.6</v>
      </c>
      <c r="T854" s="17">
        <v>552.6</v>
      </c>
      <c r="U854" s="17">
        <v>552.6</v>
      </c>
      <c r="V854" s="17">
        <v>552.6</v>
      </c>
      <c r="W854" s="17">
        <v>552.6</v>
      </c>
      <c r="X854" s="17">
        <v>552.6</v>
      </c>
      <c r="Y854" s="17">
        <v>552.6</v>
      </c>
      <c r="Z854" s="17">
        <v>552.6</v>
      </c>
      <c r="AA854" s="17">
        <v>552.6</v>
      </c>
      <c r="AB854" s="17">
        <v>552.6</v>
      </c>
      <c r="AC854" s="17">
        <v>552.6</v>
      </c>
      <c r="AD854" s="17">
        <v>552.6</v>
      </c>
      <c r="AE854" s="17">
        <v>552.6</v>
      </c>
    </row>
    <row r="855" spans="1:31" ht="28.8" x14ac:dyDescent="0.3">
      <c r="A855" t="str">
        <f t="shared" si="48"/>
        <v>BACA_Firm Capacity</v>
      </c>
      <c r="B855" t="str">
        <f t="shared" si="49"/>
        <v>BACA_Coal_Firm Capacity</v>
      </c>
      <c r="C855" t="str">
        <f t="shared" si="50"/>
        <v>BACA_J IATAN1_Firm Capacity</v>
      </c>
      <c r="D855" t="s">
        <v>329</v>
      </c>
      <c r="E855" s="15" t="s">
        <v>92</v>
      </c>
      <c r="F855" s="15" t="s">
        <v>146</v>
      </c>
      <c r="G855" s="15" t="s">
        <v>46</v>
      </c>
      <c r="H855" s="15" t="s">
        <v>149</v>
      </c>
      <c r="I855" s="15" t="s">
        <v>148</v>
      </c>
      <c r="J855" s="16">
        <v>1</v>
      </c>
      <c r="K855" s="15" t="s">
        <v>96</v>
      </c>
      <c r="L855" s="17">
        <v>491.8</v>
      </c>
      <c r="M855" s="17">
        <v>491.8</v>
      </c>
      <c r="N855" s="17">
        <v>491.8</v>
      </c>
      <c r="O855" s="17">
        <v>491.8</v>
      </c>
      <c r="P855" s="17">
        <v>491.8</v>
      </c>
      <c r="Q855" s="17">
        <v>491.8</v>
      </c>
      <c r="R855" s="17">
        <v>491.8</v>
      </c>
      <c r="S855" s="17">
        <v>491.8</v>
      </c>
      <c r="T855" s="17">
        <v>491.8</v>
      </c>
      <c r="U855" s="17">
        <v>491.8</v>
      </c>
      <c r="V855" s="17">
        <v>491.8</v>
      </c>
      <c r="W855" s="17">
        <v>491.8</v>
      </c>
      <c r="X855" s="17">
        <v>491.8</v>
      </c>
      <c r="Y855" s="17">
        <v>491.8</v>
      </c>
      <c r="Z855" s="17">
        <v>491.8</v>
      </c>
      <c r="AA855" s="17">
        <v>491.8</v>
      </c>
      <c r="AB855" s="17">
        <v>491.8</v>
      </c>
      <c r="AC855" s="17">
        <v>0</v>
      </c>
      <c r="AD855" s="17">
        <v>0</v>
      </c>
      <c r="AE855" s="17">
        <v>0</v>
      </c>
    </row>
    <row r="856" spans="1:31" ht="28.8" x14ac:dyDescent="0.3">
      <c r="A856" t="str">
        <f t="shared" si="48"/>
        <v>BACA_Firm Capacity</v>
      </c>
      <c r="B856" t="str">
        <f t="shared" si="49"/>
        <v>BACA_Coal_Firm Capacity</v>
      </c>
      <c r="C856" t="str">
        <f t="shared" si="50"/>
        <v>BACA_J IATAN2_Firm Capacity</v>
      </c>
      <c r="D856" t="s">
        <v>329</v>
      </c>
      <c r="E856" s="15" t="s">
        <v>92</v>
      </c>
      <c r="F856" s="15" t="s">
        <v>146</v>
      </c>
      <c r="G856" s="15" t="s">
        <v>47</v>
      </c>
      <c r="H856" s="15" t="s">
        <v>149</v>
      </c>
      <c r="I856" s="15" t="s">
        <v>148</v>
      </c>
      <c r="J856" s="16">
        <v>1</v>
      </c>
      <c r="K856" s="15" t="s">
        <v>96</v>
      </c>
      <c r="L856" s="17">
        <v>490.80340999999999</v>
      </c>
      <c r="M856" s="17">
        <v>490.80340999999999</v>
      </c>
      <c r="N856" s="17">
        <v>490.80340999999999</v>
      </c>
      <c r="O856" s="17">
        <v>490.80340999999999</v>
      </c>
      <c r="P856" s="17">
        <v>490.80340999999999</v>
      </c>
      <c r="Q856" s="17">
        <v>490.80340999999999</v>
      </c>
      <c r="R856" s="17">
        <v>490.80340999999999</v>
      </c>
      <c r="S856" s="17">
        <v>490.80340999999999</v>
      </c>
      <c r="T856" s="17">
        <v>490.80340999999999</v>
      </c>
      <c r="U856" s="17">
        <v>490.80340999999999</v>
      </c>
      <c r="V856" s="17">
        <v>490.80340999999999</v>
      </c>
      <c r="W856" s="17">
        <v>490.80340999999999</v>
      </c>
      <c r="X856" s="17">
        <v>490.80340999999999</v>
      </c>
      <c r="Y856" s="17">
        <v>490.80340999999999</v>
      </c>
      <c r="Z856" s="17">
        <v>490.80340999999999</v>
      </c>
      <c r="AA856" s="17">
        <v>490.80340999999999</v>
      </c>
      <c r="AB856" s="17">
        <v>490.80340999999999</v>
      </c>
      <c r="AC856" s="17">
        <v>490.80340999999999</v>
      </c>
      <c r="AD856" s="17">
        <v>490.80340999999999</v>
      </c>
      <c r="AE856" s="17">
        <v>490.80340999999999</v>
      </c>
    </row>
    <row r="857" spans="1:31" ht="28.8" x14ac:dyDescent="0.3">
      <c r="A857" t="str">
        <f t="shared" si="48"/>
        <v>BACA_Firm Capacity</v>
      </c>
      <c r="B857" t="str">
        <f t="shared" si="49"/>
        <v>BACA_Coal_Firm Capacity</v>
      </c>
      <c r="C857" t="str">
        <f t="shared" si="50"/>
        <v>BACA_J LAC1_Firm Capacity</v>
      </c>
      <c r="D857" t="s">
        <v>329</v>
      </c>
      <c r="E857" s="15" t="s">
        <v>92</v>
      </c>
      <c r="F857" s="15" t="s">
        <v>146</v>
      </c>
      <c r="G857" s="15" t="s">
        <v>49</v>
      </c>
      <c r="H857" s="15" t="s">
        <v>149</v>
      </c>
      <c r="I857" s="15" t="s">
        <v>148</v>
      </c>
      <c r="J857" s="16">
        <v>1</v>
      </c>
      <c r="K857" s="15" t="s">
        <v>96</v>
      </c>
      <c r="L857" s="17">
        <v>379</v>
      </c>
      <c r="M857" s="17">
        <v>379</v>
      </c>
      <c r="N857" s="17">
        <v>379</v>
      </c>
      <c r="O857" s="17">
        <v>379</v>
      </c>
      <c r="P857" s="17">
        <v>379</v>
      </c>
      <c r="Q857" s="17">
        <v>379</v>
      </c>
      <c r="R857" s="17">
        <v>379</v>
      </c>
      <c r="S857" s="17">
        <v>379</v>
      </c>
      <c r="T857" s="17">
        <v>379</v>
      </c>
      <c r="U857" s="17">
        <v>379</v>
      </c>
      <c r="V857" s="17">
        <v>0</v>
      </c>
      <c r="W857" s="17">
        <v>0</v>
      </c>
      <c r="X857" s="17">
        <v>0</v>
      </c>
      <c r="Y857" s="17">
        <v>0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</row>
    <row r="858" spans="1:31" ht="28.8" x14ac:dyDescent="0.3">
      <c r="A858" t="str">
        <f t="shared" si="48"/>
        <v>BACA_Firm Capacity</v>
      </c>
      <c r="B858" t="str">
        <f t="shared" si="49"/>
        <v>BACA_Coal_Firm Capacity</v>
      </c>
      <c r="C858" t="str">
        <f t="shared" si="50"/>
        <v>BACA_J LAC2_Firm Capacity</v>
      </c>
      <c r="D858" t="s">
        <v>329</v>
      </c>
      <c r="E858" s="15" t="s">
        <v>92</v>
      </c>
      <c r="F858" s="15" t="s">
        <v>146</v>
      </c>
      <c r="G858" s="15" t="s">
        <v>50</v>
      </c>
      <c r="H858" s="15" t="s">
        <v>149</v>
      </c>
      <c r="I858" s="15" t="s">
        <v>148</v>
      </c>
      <c r="J858" s="16">
        <v>1</v>
      </c>
      <c r="K858" s="15" t="s">
        <v>96</v>
      </c>
      <c r="L858" s="17">
        <v>334</v>
      </c>
      <c r="M858" s="17">
        <v>334</v>
      </c>
      <c r="N858" s="17">
        <v>334</v>
      </c>
      <c r="O858" s="17">
        <v>334</v>
      </c>
      <c r="P858" s="17">
        <v>334</v>
      </c>
      <c r="Q858" s="17">
        <v>334</v>
      </c>
      <c r="R858" s="17">
        <v>334</v>
      </c>
      <c r="S858" s="17">
        <v>334</v>
      </c>
      <c r="T858" s="17">
        <v>334</v>
      </c>
      <c r="U858" s="17">
        <v>334</v>
      </c>
      <c r="V858" s="17">
        <v>334</v>
      </c>
      <c r="W858" s="17">
        <v>334</v>
      </c>
      <c r="X858" s="17">
        <v>334</v>
      </c>
      <c r="Y858" s="17">
        <v>334</v>
      </c>
      <c r="Z858" s="17">
        <v>334</v>
      </c>
      <c r="AA858" s="17">
        <v>334</v>
      </c>
      <c r="AB858" s="17">
        <v>334</v>
      </c>
      <c r="AC858" s="17">
        <v>0</v>
      </c>
      <c r="AD858" s="17">
        <v>0</v>
      </c>
      <c r="AE858" s="17">
        <v>0</v>
      </c>
    </row>
    <row r="859" spans="1:31" ht="43.2" x14ac:dyDescent="0.3">
      <c r="A859" t="str">
        <f t="shared" si="48"/>
        <v>BACA_Firm Capacity</v>
      </c>
      <c r="B859" t="str">
        <f t="shared" si="49"/>
        <v>BACA_Coal_Firm Capacity</v>
      </c>
      <c r="C859" t="str">
        <f t="shared" si="50"/>
        <v>BACA_K HAWTHORN5_Firm Capacity</v>
      </c>
      <c r="D859" t="s">
        <v>329</v>
      </c>
      <c r="E859" s="15" t="s">
        <v>92</v>
      </c>
      <c r="F859" s="15" t="s">
        <v>146</v>
      </c>
      <c r="G859" s="15" t="s">
        <v>48</v>
      </c>
      <c r="H859" s="15" t="s">
        <v>149</v>
      </c>
      <c r="I859" s="15" t="s">
        <v>148</v>
      </c>
      <c r="J859" s="16">
        <v>1</v>
      </c>
      <c r="K859" s="15" t="s">
        <v>96</v>
      </c>
      <c r="L859" s="17">
        <v>561.6</v>
      </c>
      <c r="M859" s="17">
        <v>561.6</v>
      </c>
      <c r="N859" s="17">
        <v>561.6</v>
      </c>
      <c r="O859" s="17">
        <v>561.6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</row>
    <row r="860" spans="1:31" ht="43.2" x14ac:dyDescent="0.3">
      <c r="A860" t="str">
        <f t="shared" si="48"/>
        <v>BACA_Firm Capacity</v>
      </c>
      <c r="B860" t="str">
        <f t="shared" si="49"/>
        <v>BACA_Gas_Firm Capacity</v>
      </c>
      <c r="C860" t="str">
        <f t="shared" si="50"/>
        <v>BACA_K HAWTHORN69_Firm Capacity</v>
      </c>
      <c r="D860" t="s">
        <v>329</v>
      </c>
      <c r="E860" s="15" t="s">
        <v>92</v>
      </c>
      <c r="F860" s="15" t="s">
        <v>146</v>
      </c>
      <c r="G860" s="15" t="s">
        <v>51</v>
      </c>
      <c r="H860" s="15" t="s">
        <v>150</v>
      </c>
      <c r="I860" s="15" t="s">
        <v>148</v>
      </c>
      <c r="J860" s="16">
        <v>1</v>
      </c>
      <c r="K860" s="15" t="s">
        <v>96</v>
      </c>
      <c r="L860" s="17">
        <v>234.7</v>
      </c>
      <c r="M860" s="17">
        <v>234.7</v>
      </c>
      <c r="N860" s="17">
        <v>234.7</v>
      </c>
      <c r="O860" s="17">
        <v>234.7</v>
      </c>
      <c r="P860" s="17">
        <v>234.7</v>
      </c>
      <c r="Q860" s="17">
        <v>234.7</v>
      </c>
      <c r="R860" s="17">
        <v>234.7</v>
      </c>
      <c r="S860" s="17">
        <v>234.7</v>
      </c>
      <c r="T860" s="17">
        <v>234.7</v>
      </c>
      <c r="U860" s="17">
        <v>234.7</v>
      </c>
      <c r="V860" s="17">
        <v>234.7</v>
      </c>
      <c r="W860" s="17">
        <v>234.7</v>
      </c>
      <c r="X860" s="17">
        <v>234.7</v>
      </c>
      <c r="Y860" s="17">
        <v>234.7</v>
      </c>
      <c r="Z860" s="17">
        <v>234.7</v>
      </c>
      <c r="AA860" s="17">
        <v>234.7</v>
      </c>
      <c r="AB860" s="17">
        <v>234.7</v>
      </c>
      <c r="AC860" s="17">
        <v>234.7</v>
      </c>
      <c r="AD860" s="17">
        <v>234.7</v>
      </c>
      <c r="AE860" s="17">
        <v>234.7</v>
      </c>
    </row>
    <row r="861" spans="1:31" ht="43.2" x14ac:dyDescent="0.3">
      <c r="A861" t="str">
        <f t="shared" si="48"/>
        <v>BACA_Firm Capacity</v>
      </c>
      <c r="B861" t="str">
        <f t="shared" si="49"/>
        <v>BACA_Gas_Firm Capacity</v>
      </c>
      <c r="C861" t="str">
        <f t="shared" si="50"/>
        <v>BACA_K HAWTHORN7_Firm Capacity</v>
      </c>
      <c r="D861" t="s">
        <v>329</v>
      </c>
      <c r="E861" s="15" t="s">
        <v>92</v>
      </c>
      <c r="F861" s="15" t="s">
        <v>146</v>
      </c>
      <c r="G861" s="15" t="s">
        <v>52</v>
      </c>
      <c r="H861" s="15" t="s">
        <v>150</v>
      </c>
      <c r="I861" s="15" t="s">
        <v>148</v>
      </c>
      <c r="J861" s="16">
        <v>1</v>
      </c>
      <c r="K861" s="15" t="s">
        <v>96</v>
      </c>
      <c r="L861" s="17">
        <v>76.2</v>
      </c>
      <c r="M861" s="17">
        <v>76.2</v>
      </c>
      <c r="N861" s="17">
        <v>76.2</v>
      </c>
      <c r="O861" s="17">
        <v>76.2</v>
      </c>
      <c r="P861" s="17">
        <v>76.2</v>
      </c>
      <c r="Q861" s="17">
        <v>76.2</v>
      </c>
      <c r="R861" s="17">
        <v>76.2</v>
      </c>
      <c r="S861" s="17">
        <v>76.2</v>
      </c>
      <c r="T861" s="17">
        <v>76.2</v>
      </c>
      <c r="U861" s="17">
        <v>76.2</v>
      </c>
      <c r="V861" s="17">
        <v>76.2</v>
      </c>
      <c r="W861" s="17">
        <v>76.2</v>
      </c>
      <c r="X861" s="17">
        <v>76.2</v>
      </c>
      <c r="Y861" s="17">
        <v>76.2</v>
      </c>
      <c r="Z861" s="17">
        <v>76.2</v>
      </c>
      <c r="AA861" s="17">
        <v>76.2</v>
      </c>
      <c r="AB861" s="17">
        <v>76.2</v>
      </c>
      <c r="AC861" s="17">
        <v>76.2</v>
      </c>
      <c r="AD861" s="17">
        <v>76.2</v>
      </c>
      <c r="AE861" s="17">
        <v>76.2</v>
      </c>
    </row>
    <row r="862" spans="1:31" ht="43.2" x14ac:dyDescent="0.3">
      <c r="A862" t="str">
        <f t="shared" si="48"/>
        <v>BACA_Firm Capacity</v>
      </c>
      <c r="B862" t="str">
        <f t="shared" si="49"/>
        <v>BACA_Gas_Firm Capacity</v>
      </c>
      <c r="C862" t="str">
        <f t="shared" si="50"/>
        <v>BACA_K HAWTHORN8_Firm Capacity</v>
      </c>
      <c r="D862" t="s">
        <v>329</v>
      </c>
      <c r="E862" s="15" t="s">
        <v>92</v>
      </c>
      <c r="F862" s="15" t="s">
        <v>146</v>
      </c>
      <c r="G862" s="15" t="s">
        <v>53</v>
      </c>
      <c r="H862" s="15" t="s">
        <v>150</v>
      </c>
      <c r="I862" s="15" t="s">
        <v>148</v>
      </c>
      <c r="J862" s="16">
        <v>1</v>
      </c>
      <c r="K862" s="15" t="s">
        <v>96</v>
      </c>
      <c r="L862" s="17">
        <v>77.2</v>
      </c>
      <c r="M862" s="17">
        <v>77.2</v>
      </c>
      <c r="N862" s="17">
        <v>77.2</v>
      </c>
      <c r="O862" s="17">
        <v>77.2</v>
      </c>
      <c r="P862" s="17">
        <v>77.2</v>
      </c>
      <c r="Q862" s="17">
        <v>77.2</v>
      </c>
      <c r="R862" s="17">
        <v>77.2</v>
      </c>
      <c r="S862" s="17">
        <v>77.2</v>
      </c>
      <c r="T862" s="17">
        <v>77.2</v>
      </c>
      <c r="U862" s="17">
        <v>77.2</v>
      </c>
      <c r="V862" s="17">
        <v>77.2</v>
      </c>
      <c r="W862" s="17">
        <v>77.2</v>
      </c>
      <c r="X862" s="17">
        <v>77.2</v>
      </c>
      <c r="Y862" s="17">
        <v>77.2</v>
      </c>
      <c r="Z862" s="17">
        <v>77.2</v>
      </c>
      <c r="AA862" s="17">
        <v>77.2</v>
      </c>
      <c r="AB862" s="17">
        <v>77.2</v>
      </c>
      <c r="AC862" s="17">
        <v>77.2</v>
      </c>
      <c r="AD862" s="17">
        <v>77.2</v>
      </c>
      <c r="AE862" s="17">
        <v>77.2</v>
      </c>
    </row>
    <row r="863" spans="1:31" ht="43.2" x14ac:dyDescent="0.3">
      <c r="A863" t="str">
        <f t="shared" si="48"/>
        <v>BACA_Firm Capacity</v>
      </c>
      <c r="B863" t="str">
        <f t="shared" si="49"/>
        <v>BACA_Gas_Firm Capacity</v>
      </c>
      <c r="C863" t="str">
        <f t="shared" si="50"/>
        <v>BACA_K Osawatomie_Firm Capacity</v>
      </c>
      <c r="D863" t="s">
        <v>329</v>
      </c>
      <c r="E863" s="15" t="s">
        <v>92</v>
      </c>
      <c r="F863" s="15" t="s">
        <v>146</v>
      </c>
      <c r="G863" s="15" t="s">
        <v>66</v>
      </c>
      <c r="H863" s="15" t="s">
        <v>150</v>
      </c>
      <c r="I863" s="15" t="s">
        <v>148</v>
      </c>
      <c r="J863" s="16">
        <v>1</v>
      </c>
      <c r="K863" s="15" t="s">
        <v>96</v>
      </c>
      <c r="L863" s="17">
        <v>75.400000000000006</v>
      </c>
      <c r="M863" s="17">
        <v>75.400000000000006</v>
      </c>
      <c r="N863" s="17">
        <v>75.400000000000006</v>
      </c>
      <c r="O863" s="17">
        <v>75.400000000000006</v>
      </c>
      <c r="P863" s="17">
        <v>75.400000000000006</v>
      </c>
      <c r="Q863" s="17">
        <v>75.400000000000006</v>
      </c>
      <c r="R863" s="17">
        <v>75.400000000000006</v>
      </c>
      <c r="S863" s="17">
        <v>75.400000000000006</v>
      </c>
      <c r="T863" s="17">
        <v>75.400000000000006</v>
      </c>
      <c r="U863" s="17">
        <v>75.400000000000006</v>
      </c>
      <c r="V863" s="17">
        <v>75.400000000000006</v>
      </c>
      <c r="W863" s="17">
        <v>75.400000000000006</v>
      </c>
      <c r="X863" s="17">
        <v>75.400000000000006</v>
      </c>
      <c r="Y863" s="17">
        <v>75.400000000000006</v>
      </c>
      <c r="Z863" s="17">
        <v>75.400000000000006</v>
      </c>
      <c r="AA863" s="17">
        <v>75.400000000000006</v>
      </c>
      <c r="AB863" s="17">
        <v>75.400000000000006</v>
      </c>
      <c r="AC863" s="17">
        <v>75.400000000000006</v>
      </c>
      <c r="AD863" s="17">
        <v>75.400000000000006</v>
      </c>
      <c r="AE863" s="17">
        <v>75.400000000000006</v>
      </c>
    </row>
    <row r="864" spans="1:31" ht="43.2" x14ac:dyDescent="0.3">
      <c r="A864" t="str">
        <f t="shared" si="48"/>
        <v>BACA_Firm Capacity</v>
      </c>
      <c r="B864" t="str">
        <f t="shared" si="49"/>
        <v>BACA_Gas_Firm Capacity</v>
      </c>
      <c r="C864" t="str">
        <f t="shared" si="50"/>
        <v>BACA_K WestGardner1_Firm Capacity</v>
      </c>
      <c r="D864" t="s">
        <v>329</v>
      </c>
      <c r="E864" s="15" t="s">
        <v>92</v>
      </c>
      <c r="F864" s="15" t="s">
        <v>146</v>
      </c>
      <c r="G864" s="15" t="s">
        <v>62</v>
      </c>
      <c r="H864" s="15" t="s">
        <v>150</v>
      </c>
      <c r="I864" s="15" t="s">
        <v>148</v>
      </c>
      <c r="J864" s="16">
        <v>1</v>
      </c>
      <c r="K864" s="15" t="s">
        <v>96</v>
      </c>
      <c r="L864" s="17">
        <v>77.400000000000006</v>
      </c>
      <c r="M864" s="17">
        <v>77.400000000000006</v>
      </c>
      <c r="N864" s="17">
        <v>77.400000000000006</v>
      </c>
      <c r="O864" s="17">
        <v>77.400000000000006</v>
      </c>
      <c r="P864" s="17">
        <v>77.400000000000006</v>
      </c>
      <c r="Q864" s="17">
        <v>77.400000000000006</v>
      </c>
      <c r="R864" s="17">
        <v>77.400000000000006</v>
      </c>
      <c r="S864" s="17">
        <v>77.400000000000006</v>
      </c>
      <c r="T864" s="17">
        <v>77.400000000000006</v>
      </c>
      <c r="U864" s="17">
        <v>77.400000000000006</v>
      </c>
      <c r="V864" s="17">
        <v>77.400000000000006</v>
      </c>
      <c r="W864" s="17">
        <v>77.400000000000006</v>
      </c>
      <c r="X864" s="17">
        <v>77.400000000000006</v>
      </c>
      <c r="Y864" s="17">
        <v>77.400000000000006</v>
      </c>
      <c r="Z864" s="17">
        <v>77.400000000000006</v>
      </c>
      <c r="AA864" s="17">
        <v>77.400000000000006</v>
      </c>
      <c r="AB864" s="17">
        <v>77.400000000000006</v>
      </c>
      <c r="AC864" s="17">
        <v>77.400000000000006</v>
      </c>
      <c r="AD864" s="17">
        <v>77.400000000000006</v>
      </c>
      <c r="AE864" s="17">
        <v>77.400000000000006</v>
      </c>
    </row>
    <row r="865" spans="1:31" ht="43.2" x14ac:dyDescent="0.3">
      <c r="A865" t="str">
        <f t="shared" si="48"/>
        <v>BACA_Firm Capacity</v>
      </c>
      <c r="B865" t="str">
        <f t="shared" si="49"/>
        <v>BACA_Gas_Firm Capacity</v>
      </c>
      <c r="C865" t="str">
        <f t="shared" si="50"/>
        <v>BACA_K WestGardner2_Firm Capacity</v>
      </c>
      <c r="D865" t="s">
        <v>329</v>
      </c>
      <c r="E865" s="15" t="s">
        <v>92</v>
      </c>
      <c r="F865" s="15" t="s">
        <v>146</v>
      </c>
      <c r="G865" s="15" t="s">
        <v>63</v>
      </c>
      <c r="H865" s="15" t="s">
        <v>150</v>
      </c>
      <c r="I865" s="15" t="s">
        <v>148</v>
      </c>
      <c r="J865" s="16">
        <v>1</v>
      </c>
      <c r="K865" s="15" t="s">
        <v>96</v>
      </c>
      <c r="L865" s="17">
        <v>77.5</v>
      </c>
      <c r="M865" s="17">
        <v>77.5</v>
      </c>
      <c r="N865" s="17">
        <v>77.5</v>
      </c>
      <c r="O865" s="17">
        <v>77.5</v>
      </c>
      <c r="P865" s="17">
        <v>77.5</v>
      </c>
      <c r="Q865" s="17">
        <v>77.5</v>
      </c>
      <c r="R865" s="17">
        <v>77.5</v>
      </c>
      <c r="S865" s="17">
        <v>77.5</v>
      </c>
      <c r="T865" s="17">
        <v>77.5</v>
      </c>
      <c r="U865" s="17">
        <v>77.5</v>
      </c>
      <c r="V865" s="17">
        <v>77.5</v>
      </c>
      <c r="W865" s="17">
        <v>77.5</v>
      </c>
      <c r="X865" s="17">
        <v>77.5</v>
      </c>
      <c r="Y865" s="17">
        <v>77.5</v>
      </c>
      <c r="Z865" s="17">
        <v>77.5</v>
      </c>
      <c r="AA865" s="17">
        <v>77.5</v>
      </c>
      <c r="AB865" s="17">
        <v>77.5</v>
      </c>
      <c r="AC865" s="17">
        <v>77.5</v>
      </c>
      <c r="AD865" s="17">
        <v>77.5</v>
      </c>
      <c r="AE865" s="17">
        <v>77.5</v>
      </c>
    </row>
    <row r="866" spans="1:31" ht="43.2" x14ac:dyDescent="0.3">
      <c r="A866" t="str">
        <f t="shared" si="48"/>
        <v>BACA_Firm Capacity</v>
      </c>
      <c r="B866" t="str">
        <f t="shared" si="49"/>
        <v>BACA_Gas_Firm Capacity</v>
      </c>
      <c r="C866" t="str">
        <f t="shared" si="50"/>
        <v>BACA_K WestGardner3_Firm Capacity</v>
      </c>
      <c r="D866" t="s">
        <v>329</v>
      </c>
      <c r="E866" s="15" t="s">
        <v>92</v>
      </c>
      <c r="F866" s="15" t="s">
        <v>146</v>
      </c>
      <c r="G866" s="15" t="s">
        <v>64</v>
      </c>
      <c r="H866" s="15" t="s">
        <v>150</v>
      </c>
      <c r="I866" s="15" t="s">
        <v>148</v>
      </c>
      <c r="J866" s="16">
        <v>1</v>
      </c>
      <c r="K866" s="15" t="s">
        <v>96</v>
      </c>
      <c r="L866" s="17">
        <v>75</v>
      </c>
      <c r="M866" s="17">
        <v>75</v>
      </c>
      <c r="N866" s="17">
        <v>75</v>
      </c>
      <c r="O866" s="17">
        <v>75</v>
      </c>
      <c r="P866" s="17">
        <v>75</v>
      </c>
      <c r="Q866" s="17">
        <v>75</v>
      </c>
      <c r="R866" s="17">
        <v>75</v>
      </c>
      <c r="S866" s="17">
        <v>75</v>
      </c>
      <c r="T866" s="17">
        <v>75</v>
      </c>
      <c r="U866" s="17">
        <v>75</v>
      </c>
      <c r="V866" s="17">
        <v>75</v>
      </c>
      <c r="W866" s="17">
        <v>75</v>
      </c>
      <c r="X866" s="17">
        <v>75</v>
      </c>
      <c r="Y866" s="17">
        <v>75</v>
      </c>
      <c r="Z866" s="17">
        <v>75</v>
      </c>
      <c r="AA866" s="17">
        <v>75</v>
      </c>
      <c r="AB866" s="17">
        <v>75</v>
      </c>
      <c r="AC866" s="17">
        <v>75</v>
      </c>
      <c r="AD866" s="17">
        <v>75</v>
      </c>
      <c r="AE866" s="17">
        <v>75</v>
      </c>
    </row>
    <row r="867" spans="1:31" ht="43.2" x14ac:dyDescent="0.3">
      <c r="A867" t="str">
        <f t="shared" si="48"/>
        <v>BACA_Firm Capacity</v>
      </c>
      <c r="B867" t="str">
        <f t="shared" si="49"/>
        <v>BACA_Gas_Firm Capacity</v>
      </c>
      <c r="C867" t="str">
        <f t="shared" si="50"/>
        <v>BACA_K WestGardner4_Firm Capacity</v>
      </c>
      <c r="D867" t="s">
        <v>329</v>
      </c>
      <c r="E867" s="15" t="s">
        <v>92</v>
      </c>
      <c r="F867" s="15" t="s">
        <v>146</v>
      </c>
      <c r="G867" s="15" t="s">
        <v>65</v>
      </c>
      <c r="H867" s="15" t="s">
        <v>150</v>
      </c>
      <c r="I867" s="15" t="s">
        <v>148</v>
      </c>
      <c r="J867" s="16">
        <v>1</v>
      </c>
      <c r="K867" s="15" t="s">
        <v>96</v>
      </c>
      <c r="L867" s="17">
        <v>79.2</v>
      </c>
      <c r="M867" s="17">
        <v>79.2</v>
      </c>
      <c r="N867" s="17">
        <v>79.2</v>
      </c>
      <c r="O867" s="17">
        <v>79.2</v>
      </c>
      <c r="P867" s="17">
        <v>79.2</v>
      </c>
      <c r="Q867" s="17">
        <v>79.2</v>
      </c>
      <c r="R867" s="17">
        <v>79.2</v>
      </c>
      <c r="S867" s="17">
        <v>79.2</v>
      </c>
      <c r="T867" s="17">
        <v>79.2</v>
      </c>
      <c r="U867" s="17">
        <v>79.2</v>
      </c>
      <c r="V867" s="17">
        <v>79.2</v>
      </c>
      <c r="W867" s="17">
        <v>79.2</v>
      </c>
      <c r="X867" s="17">
        <v>79.2</v>
      </c>
      <c r="Y867" s="17">
        <v>79.2</v>
      </c>
      <c r="Z867" s="17">
        <v>79.2</v>
      </c>
      <c r="AA867" s="17">
        <v>79.2</v>
      </c>
      <c r="AB867" s="17">
        <v>79.2</v>
      </c>
      <c r="AC867" s="17">
        <v>79.2</v>
      </c>
      <c r="AD867" s="17">
        <v>79.2</v>
      </c>
      <c r="AE867" s="17">
        <v>79.2</v>
      </c>
    </row>
    <row r="868" spans="1:31" ht="43.2" x14ac:dyDescent="0.3">
      <c r="A868" t="str">
        <f t="shared" si="48"/>
        <v>BACA_Firm Capacity</v>
      </c>
      <c r="B868" t="str">
        <f t="shared" si="49"/>
        <v>BACA_Oil_Firm Capacity</v>
      </c>
      <c r="C868" t="str">
        <f t="shared" si="50"/>
        <v>BACA_K NORTHEAST11_Firm Capacity</v>
      </c>
      <c r="D868" t="s">
        <v>329</v>
      </c>
      <c r="E868" s="15" t="s">
        <v>92</v>
      </c>
      <c r="F868" s="15" t="s">
        <v>146</v>
      </c>
      <c r="G868" s="15" t="s">
        <v>54</v>
      </c>
      <c r="H868" s="15" t="s">
        <v>151</v>
      </c>
      <c r="I868" s="15" t="s">
        <v>148</v>
      </c>
      <c r="J868" s="16">
        <v>1</v>
      </c>
      <c r="K868" s="15" t="s">
        <v>96</v>
      </c>
      <c r="L868" s="17">
        <v>46.6</v>
      </c>
      <c r="M868" s="17">
        <v>46.6</v>
      </c>
      <c r="N868" s="17">
        <v>46.6</v>
      </c>
      <c r="O868" s="17">
        <v>46.6</v>
      </c>
      <c r="P868" s="17">
        <v>46.6</v>
      </c>
      <c r="Q868" s="17">
        <v>46.6</v>
      </c>
      <c r="R868" s="17">
        <v>46.6</v>
      </c>
      <c r="S868" s="17">
        <v>46.6</v>
      </c>
      <c r="T868" s="17">
        <v>46.6</v>
      </c>
      <c r="U868" s="17">
        <v>46.6</v>
      </c>
      <c r="V868" s="17">
        <v>46.6</v>
      </c>
      <c r="W868" s="17">
        <v>46.6</v>
      </c>
      <c r="X868" s="17">
        <v>46.6</v>
      </c>
      <c r="Y868" s="17">
        <v>46.6</v>
      </c>
      <c r="Z868" s="17">
        <v>46.6</v>
      </c>
      <c r="AA868" s="17">
        <v>46.6</v>
      </c>
      <c r="AB868" s="17">
        <v>46.6</v>
      </c>
      <c r="AC868" s="17">
        <v>46.6</v>
      </c>
      <c r="AD868" s="17">
        <v>46.6</v>
      </c>
      <c r="AE868" s="17">
        <v>46.6</v>
      </c>
    </row>
    <row r="869" spans="1:31" ht="43.2" x14ac:dyDescent="0.3">
      <c r="A869" t="str">
        <f t="shared" ref="A869:A932" si="51">D869&amp;"_"&amp;I869</f>
        <v>BACA_Firm Capacity</v>
      </c>
      <c r="B869" t="str">
        <f t="shared" ref="B869:B932" si="52">D869&amp;"_"&amp;H869&amp;"_"&amp;I869</f>
        <v>BACA_Oil_Firm Capacity</v>
      </c>
      <c r="C869" t="str">
        <f t="shared" ref="C869:C932" si="53">D869&amp;"_"&amp;G869&amp;"_"&amp;I869</f>
        <v>BACA_K NORTHEAST12_Firm Capacity</v>
      </c>
      <c r="D869" t="s">
        <v>329</v>
      </c>
      <c r="E869" s="15" t="s">
        <v>92</v>
      </c>
      <c r="F869" s="15" t="s">
        <v>146</v>
      </c>
      <c r="G869" s="15" t="s">
        <v>55</v>
      </c>
      <c r="H869" s="15" t="s">
        <v>151</v>
      </c>
      <c r="I869" s="15" t="s">
        <v>148</v>
      </c>
      <c r="J869" s="16">
        <v>1</v>
      </c>
      <c r="K869" s="15" t="s">
        <v>96</v>
      </c>
      <c r="L869" s="17">
        <v>46</v>
      </c>
      <c r="M869" s="17">
        <v>46</v>
      </c>
      <c r="N869" s="17">
        <v>46</v>
      </c>
      <c r="O869" s="17">
        <v>46</v>
      </c>
      <c r="P869" s="17">
        <v>46</v>
      </c>
      <c r="Q869" s="17">
        <v>46</v>
      </c>
      <c r="R869" s="17">
        <v>46</v>
      </c>
      <c r="S869" s="17">
        <v>46</v>
      </c>
      <c r="T869" s="17">
        <v>46</v>
      </c>
      <c r="U869" s="17">
        <v>46</v>
      </c>
      <c r="V869" s="17">
        <v>46</v>
      </c>
      <c r="W869" s="17">
        <v>46</v>
      </c>
      <c r="X869" s="17">
        <v>46</v>
      </c>
      <c r="Y869" s="17">
        <v>46</v>
      </c>
      <c r="Z869" s="17">
        <v>46</v>
      </c>
      <c r="AA869" s="17">
        <v>46</v>
      </c>
      <c r="AB869" s="17">
        <v>46</v>
      </c>
      <c r="AC869" s="17">
        <v>46</v>
      </c>
      <c r="AD869" s="17">
        <v>46</v>
      </c>
      <c r="AE869" s="17">
        <v>46</v>
      </c>
    </row>
    <row r="870" spans="1:31" ht="43.2" x14ac:dyDescent="0.3">
      <c r="A870" t="str">
        <f t="shared" si="51"/>
        <v>BACA_Firm Capacity</v>
      </c>
      <c r="B870" t="str">
        <f t="shared" si="52"/>
        <v>BACA_Oil_Firm Capacity</v>
      </c>
      <c r="C870" t="str">
        <f t="shared" si="53"/>
        <v>BACA_K NORTHEAST13_Firm Capacity</v>
      </c>
      <c r="D870" t="s">
        <v>329</v>
      </c>
      <c r="E870" s="15" t="s">
        <v>92</v>
      </c>
      <c r="F870" s="15" t="s">
        <v>146</v>
      </c>
      <c r="G870" s="15" t="s">
        <v>56</v>
      </c>
      <c r="H870" s="15" t="s">
        <v>151</v>
      </c>
      <c r="I870" s="15" t="s">
        <v>148</v>
      </c>
      <c r="J870" s="16">
        <v>1</v>
      </c>
      <c r="K870" s="15" t="s">
        <v>96</v>
      </c>
      <c r="L870" s="17">
        <v>48.2</v>
      </c>
      <c r="M870" s="17">
        <v>48.2</v>
      </c>
      <c r="N870" s="17">
        <v>48.2</v>
      </c>
      <c r="O870" s="17">
        <v>48.2</v>
      </c>
      <c r="P870" s="17">
        <v>48.2</v>
      </c>
      <c r="Q870" s="17">
        <v>48.2</v>
      </c>
      <c r="R870" s="17">
        <v>48.2</v>
      </c>
      <c r="S870" s="17">
        <v>48.2</v>
      </c>
      <c r="T870" s="17">
        <v>48.2</v>
      </c>
      <c r="U870" s="17">
        <v>48.2</v>
      </c>
      <c r="V870" s="17">
        <v>48.2</v>
      </c>
      <c r="W870" s="17">
        <v>48.2</v>
      </c>
      <c r="X870" s="17">
        <v>48.2</v>
      </c>
      <c r="Y870" s="17">
        <v>48.2</v>
      </c>
      <c r="Z870" s="17">
        <v>48.2</v>
      </c>
      <c r="AA870" s="17">
        <v>48.2</v>
      </c>
      <c r="AB870" s="17">
        <v>48.2</v>
      </c>
      <c r="AC870" s="17">
        <v>48.2</v>
      </c>
      <c r="AD870" s="17">
        <v>48.2</v>
      </c>
      <c r="AE870" s="17">
        <v>48.2</v>
      </c>
    </row>
    <row r="871" spans="1:31" ht="43.2" x14ac:dyDescent="0.3">
      <c r="A871" t="str">
        <f t="shared" si="51"/>
        <v>BACA_Firm Capacity</v>
      </c>
      <c r="B871" t="str">
        <f t="shared" si="52"/>
        <v>BACA_Oil_Firm Capacity</v>
      </c>
      <c r="C871" t="str">
        <f t="shared" si="53"/>
        <v>BACA_K NORTHEAST14_Firm Capacity</v>
      </c>
      <c r="D871" t="s">
        <v>329</v>
      </c>
      <c r="E871" s="15" t="s">
        <v>92</v>
      </c>
      <c r="F871" s="15" t="s">
        <v>146</v>
      </c>
      <c r="G871" s="15" t="s">
        <v>57</v>
      </c>
      <c r="H871" s="15" t="s">
        <v>151</v>
      </c>
      <c r="I871" s="15" t="s">
        <v>148</v>
      </c>
      <c r="J871" s="16">
        <v>1</v>
      </c>
      <c r="K871" s="15" t="s">
        <v>96</v>
      </c>
      <c r="L871" s="17">
        <v>47.5</v>
      </c>
      <c r="M871" s="17">
        <v>47.5</v>
      </c>
      <c r="N871" s="17">
        <v>47.5</v>
      </c>
      <c r="O871" s="17">
        <v>47.5</v>
      </c>
      <c r="P871" s="17">
        <v>47.5</v>
      </c>
      <c r="Q871" s="17">
        <v>47.5</v>
      </c>
      <c r="R871" s="17">
        <v>47.5</v>
      </c>
      <c r="S871" s="17">
        <v>47.5</v>
      </c>
      <c r="T871" s="17">
        <v>47.5</v>
      </c>
      <c r="U871" s="17">
        <v>47.5</v>
      </c>
      <c r="V871" s="17">
        <v>47.5</v>
      </c>
      <c r="W871" s="17">
        <v>47.5</v>
      </c>
      <c r="X871" s="17">
        <v>47.5</v>
      </c>
      <c r="Y871" s="17">
        <v>47.5</v>
      </c>
      <c r="Z871" s="17">
        <v>47.5</v>
      </c>
      <c r="AA871" s="17">
        <v>47.5</v>
      </c>
      <c r="AB871" s="17">
        <v>47.5</v>
      </c>
      <c r="AC871" s="17">
        <v>47.5</v>
      </c>
      <c r="AD871" s="17">
        <v>47.5</v>
      </c>
      <c r="AE871" s="17">
        <v>47.5</v>
      </c>
    </row>
    <row r="872" spans="1:31" ht="43.2" x14ac:dyDescent="0.3">
      <c r="A872" t="str">
        <f t="shared" si="51"/>
        <v>BACA_Firm Capacity</v>
      </c>
      <c r="B872" t="str">
        <f t="shared" si="52"/>
        <v>BACA_Oil_Firm Capacity</v>
      </c>
      <c r="C872" t="str">
        <f t="shared" si="53"/>
        <v>BACA_K NORTHEAST15_Firm Capacity</v>
      </c>
      <c r="D872" t="s">
        <v>329</v>
      </c>
      <c r="E872" s="15" t="s">
        <v>92</v>
      </c>
      <c r="F872" s="15" t="s">
        <v>146</v>
      </c>
      <c r="G872" s="15" t="s">
        <v>58</v>
      </c>
      <c r="H872" s="15" t="s">
        <v>151</v>
      </c>
      <c r="I872" s="15" t="s">
        <v>148</v>
      </c>
      <c r="J872" s="16">
        <v>1</v>
      </c>
      <c r="K872" s="15" t="s">
        <v>96</v>
      </c>
      <c r="L872" s="17">
        <v>47.5</v>
      </c>
      <c r="M872" s="17">
        <v>47.5</v>
      </c>
      <c r="N872" s="17">
        <v>47.5</v>
      </c>
      <c r="O872" s="17">
        <v>47.5</v>
      </c>
      <c r="P872" s="17">
        <v>47.5</v>
      </c>
      <c r="Q872" s="17">
        <v>47.5</v>
      </c>
      <c r="R872" s="17">
        <v>47.5</v>
      </c>
      <c r="S872" s="17">
        <v>47.5</v>
      </c>
      <c r="T872" s="17">
        <v>47.5</v>
      </c>
      <c r="U872" s="17">
        <v>47.5</v>
      </c>
      <c r="V872" s="17">
        <v>47.5</v>
      </c>
      <c r="W872" s="17">
        <v>47.5</v>
      </c>
      <c r="X872" s="17">
        <v>47.5</v>
      </c>
      <c r="Y872" s="17">
        <v>47.5</v>
      </c>
      <c r="Z872" s="17">
        <v>47.5</v>
      </c>
      <c r="AA872" s="17">
        <v>47.5</v>
      </c>
      <c r="AB872" s="17">
        <v>47.5</v>
      </c>
      <c r="AC872" s="17">
        <v>47.5</v>
      </c>
      <c r="AD872" s="17">
        <v>47.5</v>
      </c>
      <c r="AE872" s="17">
        <v>47.5</v>
      </c>
    </row>
    <row r="873" spans="1:31" ht="43.2" x14ac:dyDescent="0.3">
      <c r="A873" t="str">
        <f t="shared" si="51"/>
        <v>BACA_Firm Capacity</v>
      </c>
      <c r="B873" t="str">
        <f t="shared" si="52"/>
        <v>BACA_Oil_Firm Capacity</v>
      </c>
      <c r="C873" t="str">
        <f t="shared" si="53"/>
        <v>BACA_K NORTHEAST16_Firm Capacity</v>
      </c>
      <c r="D873" t="s">
        <v>329</v>
      </c>
      <c r="E873" s="15" t="s">
        <v>92</v>
      </c>
      <c r="F873" s="15" t="s">
        <v>146</v>
      </c>
      <c r="G873" s="15" t="s">
        <v>59</v>
      </c>
      <c r="H873" s="15" t="s">
        <v>151</v>
      </c>
      <c r="I873" s="15" t="s">
        <v>148</v>
      </c>
      <c r="J873" s="16">
        <v>1</v>
      </c>
      <c r="K873" s="15" t="s">
        <v>96</v>
      </c>
      <c r="L873" s="17">
        <v>46</v>
      </c>
      <c r="M873" s="17">
        <v>46</v>
      </c>
      <c r="N873" s="17">
        <v>46</v>
      </c>
      <c r="O873" s="17">
        <v>46</v>
      </c>
      <c r="P873" s="17">
        <v>46</v>
      </c>
      <c r="Q873" s="17">
        <v>46</v>
      </c>
      <c r="R873" s="17">
        <v>46</v>
      </c>
      <c r="S873" s="17">
        <v>46</v>
      </c>
      <c r="T873" s="17">
        <v>46</v>
      </c>
      <c r="U873" s="17">
        <v>46</v>
      </c>
      <c r="V873" s="17">
        <v>46</v>
      </c>
      <c r="W873" s="17">
        <v>46</v>
      </c>
      <c r="X873" s="17">
        <v>46</v>
      </c>
      <c r="Y873" s="17">
        <v>46</v>
      </c>
      <c r="Z873" s="17">
        <v>46</v>
      </c>
      <c r="AA873" s="17">
        <v>46</v>
      </c>
      <c r="AB873" s="17">
        <v>46</v>
      </c>
      <c r="AC873" s="17">
        <v>46</v>
      </c>
      <c r="AD873" s="17">
        <v>46</v>
      </c>
      <c r="AE873" s="17">
        <v>46</v>
      </c>
    </row>
    <row r="874" spans="1:31" ht="43.2" x14ac:dyDescent="0.3">
      <c r="A874" t="str">
        <f t="shared" si="51"/>
        <v>BACA_Firm Capacity</v>
      </c>
      <c r="B874" t="str">
        <f t="shared" si="52"/>
        <v>BACA_Oil_Firm Capacity</v>
      </c>
      <c r="C874" t="str">
        <f t="shared" si="53"/>
        <v>BACA_K NORTHEAST17_Firm Capacity</v>
      </c>
      <c r="D874" t="s">
        <v>329</v>
      </c>
      <c r="E874" s="15" t="s">
        <v>92</v>
      </c>
      <c r="F874" s="15" t="s">
        <v>146</v>
      </c>
      <c r="G874" s="15" t="s">
        <v>60</v>
      </c>
      <c r="H874" s="15" t="s">
        <v>151</v>
      </c>
      <c r="I874" s="15" t="s">
        <v>148</v>
      </c>
      <c r="J874" s="16">
        <v>1</v>
      </c>
      <c r="K874" s="15" t="s">
        <v>96</v>
      </c>
      <c r="L874" s="17">
        <v>53.2</v>
      </c>
      <c r="M874" s="17">
        <v>53.2</v>
      </c>
      <c r="N874" s="17">
        <v>53.2</v>
      </c>
      <c r="O874" s="17">
        <v>53.2</v>
      </c>
      <c r="P874" s="17">
        <v>53.2</v>
      </c>
      <c r="Q874" s="17">
        <v>53.2</v>
      </c>
      <c r="R874" s="17">
        <v>53.2</v>
      </c>
      <c r="S874" s="17">
        <v>53.2</v>
      </c>
      <c r="T874" s="17">
        <v>53.2</v>
      </c>
      <c r="U874" s="17">
        <v>53.2</v>
      </c>
      <c r="V874" s="17">
        <v>53.2</v>
      </c>
      <c r="W874" s="17">
        <v>53.2</v>
      </c>
      <c r="X874" s="17">
        <v>53.2</v>
      </c>
      <c r="Y874" s="17">
        <v>53.2</v>
      </c>
      <c r="Z874" s="17">
        <v>53.2</v>
      </c>
      <c r="AA874" s="17">
        <v>53.2</v>
      </c>
      <c r="AB874" s="17">
        <v>53.2</v>
      </c>
      <c r="AC874" s="17">
        <v>53.2</v>
      </c>
      <c r="AD874" s="17">
        <v>53.2</v>
      </c>
      <c r="AE874" s="17">
        <v>53.2</v>
      </c>
    </row>
    <row r="875" spans="1:31" ht="43.2" x14ac:dyDescent="0.3">
      <c r="A875" t="str">
        <f t="shared" si="51"/>
        <v>BACA_Firm Capacity</v>
      </c>
      <c r="B875" t="str">
        <f t="shared" si="52"/>
        <v>BACA_Oil_Firm Capacity</v>
      </c>
      <c r="C875" t="str">
        <f t="shared" si="53"/>
        <v>BACA_K NORTHEAST18_Firm Capacity</v>
      </c>
      <c r="D875" t="s">
        <v>329</v>
      </c>
      <c r="E875" s="15" t="s">
        <v>92</v>
      </c>
      <c r="F875" s="15" t="s">
        <v>146</v>
      </c>
      <c r="G875" s="15" t="s">
        <v>61</v>
      </c>
      <c r="H875" s="15" t="s">
        <v>151</v>
      </c>
      <c r="I875" s="15" t="s">
        <v>148</v>
      </c>
      <c r="J875" s="16">
        <v>1</v>
      </c>
      <c r="K875" s="15" t="s">
        <v>96</v>
      </c>
      <c r="L875" s="17">
        <v>47</v>
      </c>
      <c r="M875" s="17">
        <v>47</v>
      </c>
      <c r="N875" s="17">
        <v>47</v>
      </c>
      <c r="O875" s="17">
        <v>47</v>
      </c>
      <c r="P875" s="17">
        <v>47</v>
      </c>
      <c r="Q875" s="17">
        <v>47</v>
      </c>
      <c r="R875" s="17">
        <v>47</v>
      </c>
      <c r="S875" s="17">
        <v>47</v>
      </c>
      <c r="T875" s="17">
        <v>47</v>
      </c>
      <c r="U875" s="17">
        <v>47</v>
      </c>
      <c r="V875" s="17">
        <v>47</v>
      </c>
      <c r="W875" s="17">
        <v>47</v>
      </c>
      <c r="X875" s="17">
        <v>47</v>
      </c>
      <c r="Y875" s="17">
        <v>47</v>
      </c>
      <c r="Z875" s="17">
        <v>47</v>
      </c>
      <c r="AA875" s="17">
        <v>47</v>
      </c>
      <c r="AB875" s="17">
        <v>47</v>
      </c>
      <c r="AC875" s="17">
        <v>47</v>
      </c>
      <c r="AD875" s="17">
        <v>47</v>
      </c>
      <c r="AE875" s="17">
        <v>47</v>
      </c>
    </row>
    <row r="876" spans="1:31" ht="28.8" x14ac:dyDescent="0.3">
      <c r="A876" t="str">
        <f t="shared" si="51"/>
        <v>BACA_Firm Capacity</v>
      </c>
      <c r="B876" t="str">
        <f t="shared" si="52"/>
        <v>BACA_Wind_Firm Capacity</v>
      </c>
      <c r="C876" t="str">
        <f t="shared" si="53"/>
        <v>BACA_K SPEAR1_Firm Capacity</v>
      </c>
      <c r="D876" t="s">
        <v>329</v>
      </c>
      <c r="E876" s="15" t="s">
        <v>92</v>
      </c>
      <c r="F876" s="15" t="s">
        <v>146</v>
      </c>
      <c r="G876" s="15" t="s">
        <v>69</v>
      </c>
      <c r="H876" s="15" t="s">
        <v>152</v>
      </c>
      <c r="I876" s="15" t="s">
        <v>148</v>
      </c>
      <c r="J876" s="16">
        <v>1</v>
      </c>
      <c r="K876" s="15" t="s">
        <v>96</v>
      </c>
      <c r="L876" s="17">
        <v>35.51</v>
      </c>
      <c r="M876" s="17">
        <v>18.64290458</v>
      </c>
      <c r="N876" s="17">
        <v>18.64290458</v>
      </c>
      <c r="O876" s="17">
        <v>18.64290458</v>
      </c>
      <c r="P876" s="17">
        <v>18.64290458</v>
      </c>
      <c r="Q876" s="17">
        <v>18.64290458</v>
      </c>
      <c r="R876" s="17">
        <v>18.64290458</v>
      </c>
      <c r="S876" s="17">
        <v>18.64290458</v>
      </c>
      <c r="T876" s="17">
        <v>18.64290458</v>
      </c>
      <c r="U876" s="17">
        <v>18.64290458</v>
      </c>
      <c r="V876" s="17">
        <v>18.64290458</v>
      </c>
      <c r="W876" s="17">
        <v>18.64290458</v>
      </c>
      <c r="X876" s="17">
        <v>18.64290458</v>
      </c>
      <c r="Y876" s="17">
        <v>18.64290458</v>
      </c>
      <c r="Z876" s="17">
        <v>18.64290458</v>
      </c>
      <c r="AA876" s="17">
        <v>18.64290458</v>
      </c>
      <c r="AB876" s="17">
        <v>18.64290458</v>
      </c>
      <c r="AC876" s="17">
        <v>18.64290458</v>
      </c>
      <c r="AD876" s="17">
        <v>18.64290458</v>
      </c>
      <c r="AE876" s="17">
        <v>18.64290458</v>
      </c>
    </row>
    <row r="877" spans="1:31" ht="28.8" x14ac:dyDescent="0.3">
      <c r="A877" t="str">
        <f t="shared" si="51"/>
        <v>BACA_Firm Capacity</v>
      </c>
      <c r="B877" t="str">
        <f t="shared" si="52"/>
        <v>BACA_Wind_Firm Capacity</v>
      </c>
      <c r="C877" t="str">
        <f t="shared" si="53"/>
        <v>BACA_K SPEAR2_Firm Capacity</v>
      </c>
      <c r="D877" t="s">
        <v>329</v>
      </c>
      <c r="E877" s="15" t="s">
        <v>92</v>
      </c>
      <c r="F877" s="15" t="s">
        <v>146</v>
      </c>
      <c r="G877" s="15" t="s">
        <v>70</v>
      </c>
      <c r="H877" s="15" t="s">
        <v>152</v>
      </c>
      <c r="I877" s="15" t="s">
        <v>148</v>
      </c>
      <c r="J877" s="16">
        <v>1</v>
      </c>
      <c r="K877" s="15" t="s">
        <v>96</v>
      </c>
      <c r="L877" s="17">
        <v>16.96</v>
      </c>
      <c r="M877" s="17">
        <v>10.88471245</v>
      </c>
      <c r="N877" s="17">
        <v>10.88471245</v>
      </c>
      <c r="O877" s="17">
        <v>10.88471245</v>
      </c>
      <c r="P877" s="17">
        <v>10.88471245</v>
      </c>
      <c r="Q877" s="17">
        <v>10.88471245</v>
      </c>
      <c r="R877" s="17">
        <v>10.88471245</v>
      </c>
      <c r="S877" s="17">
        <v>10.88471245</v>
      </c>
      <c r="T877" s="17">
        <v>10.88471245</v>
      </c>
      <c r="U877" s="17">
        <v>10.88471245</v>
      </c>
      <c r="V877" s="17">
        <v>10.88471245</v>
      </c>
      <c r="W877" s="17">
        <v>10.88471245</v>
      </c>
      <c r="X877" s="17">
        <v>10.88471245</v>
      </c>
      <c r="Y877" s="17">
        <v>10.88471245</v>
      </c>
      <c r="Z877" s="17">
        <v>10.88471245</v>
      </c>
      <c r="AA877" s="17">
        <v>10.88471245</v>
      </c>
      <c r="AB877" s="17">
        <v>10.88471245</v>
      </c>
      <c r="AC877" s="17">
        <v>10.88471245</v>
      </c>
      <c r="AD877" s="17">
        <v>10.88471245</v>
      </c>
      <c r="AE877" s="17">
        <v>10.88471245</v>
      </c>
    </row>
    <row r="878" spans="1:31" ht="43.2" x14ac:dyDescent="0.3">
      <c r="A878" t="str">
        <f t="shared" si="51"/>
        <v>BACA_Firm Capacity</v>
      </c>
      <c r="B878" t="str">
        <f t="shared" si="52"/>
        <v>BACA_Wind PPA_Firm Capacity</v>
      </c>
      <c r="C878" t="str">
        <f t="shared" si="53"/>
        <v>BACA_K CIMARRON2_Firm Capacity</v>
      </c>
      <c r="D878" t="s">
        <v>329</v>
      </c>
      <c r="E878" s="15" t="s">
        <v>92</v>
      </c>
      <c r="F878" s="15" t="s">
        <v>146</v>
      </c>
      <c r="G878" s="15" t="s">
        <v>74</v>
      </c>
      <c r="H878" s="15" t="s">
        <v>153</v>
      </c>
      <c r="I878" s="15" t="s">
        <v>148</v>
      </c>
      <c r="J878" s="16">
        <v>1</v>
      </c>
      <c r="K878" s="15" t="s">
        <v>96</v>
      </c>
      <c r="L878" s="17">
        <v>54.3</v>
      </c>
      <c r="M878" s="17">
        <v>35.876528989999997</v>
      </c>
      <c r="N878" s="17">
        <v>35.876528989999997</v>
      </c>
      <c r="O878" s="17">
        <v>35.876528989999997</v>
      </c>
      <c r="P878" s="17">
        <v>35.876528989999997</v>
      </c>
      <c r="Q878" s="17">
        <v>35.876528989999997</v>
      </c>
      <c r="R878" s="17">
        <v>35.876528989999997</v>
      </c>
      <c r="S878" s="17">
        <v>35.876528989999997</v>
      </c>
      <c r="T878" s="17">
        <v>35.876528989999997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</row>
    <row r="879" spans="1:31" ht="28.8" x14ac:dyDescent="0.3">
      <c r="A879" t="str">
        <f t="shared" si="51"/>
        <v>BACA_Firm Capacity</v>
      </c>
      <c r="B879" t="str">
        <f t="shared" si="52"/>
        <v>BACA_Wind PPA_Firm Capacity</v>
      </c>
      <c r="C879" t="str">
        <f t="shared" si="53"/>
        <v>BACA_K OSBORN_Firm Capacity</v>
      </c>
      <c r="D879" t="s">
        <v>329</v>
      </c>
      <c r="E879" s="15" t="s">
        <v>92</v>
      </c>
      <c r="F879" s="15" t="s">
        <v>146</v>
      </c>
      <c r="G879" s="15" t="s">
        <v>80</v>
      </c>
      <c r="H879" s="15" t="s">
        <v>153</v>
      </c>
      <c r="I879" s="15" t="s">
        <v>148</v>
      </c>
      <c r="J879" s="16">
        <v>1</v>
      </c>
      <c r="K879" s="15" t="s">
        <v>96</v>
      </c>
      <c r="L879" s="17">
        <v>20.7</v>
      </c>
      <c r="M879" s="17">
        <v>22.92004382</v>
      </c>
      <c r="N879" s="17">
        <v>22.92004382</v>
      </c>
      <c r="O879" s="17">
        <v>22.92004382</v>
      </c>
      <c r="P879" s="17">
        <v>22.92004382</v>
      </c>
      <c r="Q879" s="17">
        <v>22.92004382</v>
      </c>
      <c r="R879" s="17">
        <v>22.92004382</v>
      </c>
      <c r="S879" s="17">
        <v>22.92004382</v>
      </c>
      <c r="T879" s="17">
        <v>22.92004382</v>
      </c>
      <c r="U879" s="17">
        <v>22.92004382</v>
      </c>
      <c r="V879" s="17">
        <v>22.92004382</v>
      </c>
      <c r="W879" s="17">
        <v>22.92004382</v>
      </c>
      <c r="X879" s="17">
        <v>22.92004382</v>
      </c>
      <c r="Y879" s="17">
        <v>22.92004382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</row>
    <row r="880" spans="1:31" ht="43.2" x14ac:dyDescent="0.3">
      <c r="A880" t="str">
        <f t="shared" si="51"/>
        <v>BACA_Firm Capacity</v>
      </c>
      <c r="B880" t="str">
        <f t="shared" si="52"/>
        <v>BACA_Wind PPA_Firm Capacity</v>
      </c>
      <c r="C880" t="str">
        <f t="shared" si="53"/>
        <v>BACA_K PONDEROSA_Firm Capacity</v>
      </c>
      <c r="D880" t="s">
        <v>329</v>
      </c>
      <c r="E880" s="15" t="s">
        <v>92</v>
      </c>
      <c r="F880" s="15" t="s">
        <v>146</v>
      </c>
      <c r="G880" s="15" t="s">
        <v>83</v>
      </c>
      <c r="H880" s="15" t="s">
        <v>153</v>
      </c>
      <c r="I880" s="15" t="s">
        <v>148</v>
      </c>
      <c r="J880" s="16">
        <v>1</v>
      </c>
      <c r="K880" s="15" t="s">
        <v>96</v>
      </c>
      <c r="L880" s="17">
        <v>62.24</v>
      </c>
      <c r="M880" s="17">
        <v>15.256069200000001</v>
      </c>
      <c r="N880" s="17">
        <v>15.256069200000001</v>
      </c>
      <c r="O880" s="17">
        <v>15.256069200000001</v>
      </c>
      <c r="P880" s="17">
        <v>15.256069200000001</v>
      </c>
      <c r="Q880" s="17">
        <v>15.256069200000001</v>
      </c>
      <c r="R880" s="17">
        <v>15.256069200000001</v>
      </c>
      <c r="S880" s="17">
        <v>15.256069200000001</v>
      </c>
      <c r="T880" s="17">
        <v>15.256069200000001</v>
      </c>
      <c r="U880" s="17">
        <v>15.256069200000001</v>
      </c>
      <c r="V880" s="17">
        <v>15.256069200000001</v>
      </c>
      <c r="W880" s="17">
        <v>15.256069200000001</v>
      </c>
      <c r="X880" s="17">
        <v>15.256069200000001</v>
      </c>
      <c r="Y880" s="17">
        <v>15.256069200000001</v>
      </c>
      <c r="Z880" s="17">
        <v>15.256069200000001</v>
      </c>
      <c r="AA880" s="17">
        <v>15.256069200000001</v>
      </c>
      <c r="AB880" s="17">
        <v>15.256069200000001</v>
      </c>
      <c r="AC880" s="17">
        <v>15.256069200000001</v>
      </c>
      <c r="AD880" s="17">
        <v>0</v>
      </c>
      <c r="AE880" s="17">
        <v>0</v>
      </c>
    </row>
    <row r="881" spans="1:31" ht="43.2" x14ac:dyDescent="0.3">
      <c r="A881" t="str">
        <f t="shared" si="51"/>
        <v>BACA_Firm Capacity</v>
      </c>
      <c r="B881" t="str">
        <f t="shared" si="52"/>
        <v>BACA_Wind PPA_Firm Capacity</v>
      </c>
      <c r="C881" t="str">
        <f t="shared" si="53"/>
        <v>BACA_K PRAIRIEQUEEN_Firm Capacity</v>
      </c>
      <c r="D881" t="s">
        <v>329</v>
      </c>
      <c r="E881" s="15" t="s">
        <v>92</v>
      </c>
      <c r="F881" s="15" t="s">
        <v>146</v>
      </c>
      <c r="G881" s="15" t="s">
        <v>82</v>
      </c>
      <c r="H881" s="15" t="s">
        <v>153</v>
      </c>
      <c r="I881" s="15" t="s">
        <v>148</v>
      </c>
      <c r="J881" s="16">
        <v>1</v>
      </c>
      <c r="K881" s="15" t="s">
        <v>96</v>
      </c>
      <c r="L881" s="17">
        <v>25.987500000000001</v>
      </c>
      <c r="M881" s="17">
        <v>19.138296539999999</v>
      </c>
      <c r="N881" s="17">
        <v>19.138296539999999</v>
      </c>
      <c r="O881" s="17">
        <v>19.138296539999999</v>
      </c>
      <c r="P881" s="17">
        <v>19.138296539999999</v>
      </c>
      <c r="Q881" s="17">
        <v>19.138296539999999</v>
      </c>
      <c r="R881" s="17">
        <v>19.138296539999999</v>
      </c>
      <c r="S881" s="17">
        <v>19.138296539999999</v>
      </c>
      <c r="T881" s="17">
        <v>19.138296539999999</v>
      </c>
      <c r="U881" s="17">
        <v>19.138296539999999</v>
      </c>
      <c r="V881" s="17">
        <v>19.138296539999999</v>
      </c>
      <c r="W881" s="17">
        <v>19.138296539999999</v>
      </c>
      <c r="X881" s="17">
        <v>19.138296539999999</v>
      </c>
      <c r="Y881" s="17">
        <v>19.138296539999999</v>
      </c>
      <c r="Z881" s="17">
        <v>19.138296539999999</v>
      </c>
      <c r="AA881" s="17">
        <v>19.138296539999999</v>
      </c>
      <c r="AB881" s="17">
        <v>19.138296539999999</v>
      </c>
      <c r="AC881" s="17">
        <v>0</v>
      </c>
      <c r="AD881" s="17">
        <v>0</v>
      </c>
      <c r="AE881" s="17">
        <v>0</v>
      </c>
    </row>
    <row r="882" spans="1:31" ht="28.8" x14ac:dyDescent="0.3">
      <c r="A882" t="str">
        <f t="shared" si="51"/>
        <v>BACA_Firm Capacity</v>
      </c>
      <c r="B882" t="str">
        <f t="shared" si="52"/>
        <v>BACA_Wind PPA_Firm Capacity</v>
      </c>
      <c r="C882" t="str">
        <f t="shared" si="53"/>
        <v>BACA_K PRATT_Firm Capacity</v>
      </c>
      <c r="D882" t="s">
        <v>329</v>
      </c>
      <c r="E882" s="15" t="s">
        <v>92</v>
      </c>
      <c r="F882" s="15" t="s">
        <v>146</v>
      </c>
      <c r="G882" s="15" t="s">
        <v>81</v>
      </c>
      <c r="H882" s="15" t="s">
        <v>153</v>
      </c>
      <c r="I882" s="15" t="s">
        <v>148</v>
      </c>
      <c r="J882" s="16">
        <v>1</v>
      </c>
      <c r="K882" s="15" t="s">
        <v>96</v>
      </c>
      <c r="L882" s="17">
        <v>69.95368852</v>
      </c>
      <c r="M882" s="17">
        <v>32.680121579999998</v>
      </c>
      <c r="N882" s="17">
        <v>32.680121579999998</v>
      </c>
      <c r="O882" s="17">
        <v>32.680121579999998</v>
      </c>
      <c r="P882" s="17">
        <v>32.680121579999998</v>
      </c>
      <c r="Q882" s="17">
        <v>32.680121579999998</v>
      </c>
      <c r="R882" s="17">
        <v>32.680121579999998</v>
      </c>
      <c r="S882" s="17">
        <v>32.680121579999998</v>
      </c>
      <c r="T882" s="17">
        <v>32.680121579999998</v>
      </c>
      <c r="U882" s="17">
        <v>32.680121579999998</v>
      </c>
      <c r="V882" s="17">
        <v>32.680121579999998</v>
      </c>
      <c r="W882" s="17">
        <v>32.680121579999998</v>
      </c>
      <c r="X882" s="17">
        <v>32.680121579999998</v>
      </c>
      <c r="Y882" s="17">
        <v>32.680121579999998</v>
      </c>
      <c r="Z882" s="17">
        <v>32.680121579999998</v>
      </c>
      <c r="AA882" s="17">
        <v>32.680121579999998</v>
      </c>
      <c r="AB882" s="17">
        <v>32.680121579999998</v>
      </c>
      <c r="AC882" s="17">
        <v>32.680121579999998</v>
      </c>
      <c r="AD882" s="17">
        <v>32.680121579999998</v>
      </c>
      <c r="AE882" s="17">
        <v>32.680121579999998</v>
      </c>
    </row>
    <row r="883" spans="1:31" ht="43.2" x14ac:dyDescent="0.3">
      <c r="A883" t="str">
        <f t="shared" si="51"/>
        <v>BACA_Firm Capacity</v>
      </c>
      <c r="B883" t="str">
        <f t="shared" si="52"/>
        <v>BACA_Wind PPA_Firm Capacity</v>
      </c>
      <c r="C883" t="str">
        <f t="shared" si="53"/>
        <v>BACA_K ROCKCREEK_Firm Capacity</v>
      </c>
      <c r="D883" t="s">
        <v>329</v>
      </c>
      <c r="E883" s="15" t="s">
        <v>92</v>
      </c>
      <c r="F883" s="15" t="s">
        <v>146</v>
      </c>
      <c r="G883" s="15" t="s">
        <v>79</v>
      </c>
      <c r="H883" s="15" t="s">
        <v>153</v>
      </c>
      <c r="I883" s="15" t="s">
        <v>148</v>
      </c>
      <c r="J883" s="16">
        <v>1</v>
      </c>
      <c r="K883" s="15" t="s">
        <v>96</v>
      </c>
      <c r="L883" s="17">
        <v>31.032</v>
      </c>
      <c r="M883" s="17">
        <v>40.076639589999999</v>
      </c>
      <c r="N883" s="17">
        <v>40.076639589999999</v>
      </c>
      <c r="O883" s="17">
        <v>40.076639589999999</v>
      </c>
      <c r="P883" s="17">
        <v>40.076639589999999</v>
      </c>
      <c r="Q883" s="17">
        <v>40.076639589999999</v>
      </c>
      <c r="R883" s="17">
        <v>40.076639589999999</v>
      </c>
      <c r="S883" s="17">
        <v>40.076639589999999</v>
      </c>
      <c r="T883" s="17">
        <v>40.076639589999999</v>
      </c>
      <c r="U883" s="17">
        <v>40.076639589999999</v>
      </c>
      <c r="V883" s="17">
        <v>40.076639589999999</v>
      </c>
      <c r="W883" s="17">
        <v>40.076639589999999</v>
      </c>
      <c r="X883" s="17">
        <v>40.076639589999999</v>
      </c>
      <c r="Y883" s="17">
        <v>40.076639589999999</v>
      </c>
      <c r="Z883" s="17">
        <v>40.076639589999999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</row>
    <row r="884" spans="1:31" ht="43.2" x14ac:dyDescent="0.3">
      <c r="A884" t="str">
        <f t="shared" si="51"/>
        <v>BACA_Firm Capacity</v>
      </c>
      <c r="B884" t="str">
        <f t="shared" si="52"/>
        <v>BACA_Wind PPA_Firm Capacity</v>
      </c>
      <c r="C884" t="str">
        <f t="shared" si="53"/>
        <v>BACA_K SLATECREEK_Firm Capacity</v>
      </c>
      <c r="D884" t="s">
        <v>329</v>
      </c>
      <c r="E884" s="15" t="s">
        <v>92</v>
      </c>
      <c r="F884" s="15" t="s">
        <v>146</v>
      </c>
      <c r="G884" s="15" t="s">
        <v>78</v>
      </c>
      <c r="H884" s="15" t="s">
        <v>153</v>
      </c>
      <c r="I884" s="15" t="s">
        <v>148</v>
      </c>
      <c r="J884" s="16">
        <v>1</v>
      </c>
      <c r="K884" s="15" t="s">
        <v>96</v>
      </c>
      <c r="L884" s="17">
        <v>66.69</v>
      </c>
      <c r="M884" s="17">
        <v>37.707110030000003</v>
      </c>
      <c r="N884" s="17">
        <v>37.707110030000003</v>
      </c>
      <c r="O884" s="17">
        <v>37.707110030000003</v>
      </c>
      <c r="P884" s="17">
        <v>37.707110030000003</v>
      </c>
      <c r="Q884" s="17">
        <v>37.707110030000003</v>
      </c>
      <c r="R884" s="17">
        <v>37.707110030000003</v>
      </c>
      <c r="S884" s="17">
        <v>37.707110030000003</v>
      </c>
      <c r="T884" s="17">
        <v>37.707110030000003</v>
      </c>
      <c r="U884" s="17">
        <v>37.707110030000003</v>
      </c>
      <c r="V884" s="17">
        <v>37.707110030000003</v>
      </c>
      <c r="W884" s="17">
        <v>37.707110030000003</v>
      </c>
      <c r="X884" s="17">
        <v>37.707110030000003</v>
      </c>
      <c r="Y884" s="17">
        <v>0</v>
      </c>
      <c r="Z884" s="17">
        <v>0</v>
      </c>
      <c r="AA884" s="17">
        <v>0</v>
      </c>
      <c r="AB884" s="17">
        <v>0</v>
      </c>
      <c r="AC884" s="17">
        <v>0</v>
      </c>
      <c r="AD884" s="17">
        <v>0</v>
      </c>
      <c r="AE884" s="17">
        <v>0</v>
      </c>
    </row>
    <row r="885" spans="1:31" ht="28.8" x14ac:dyDescent="0.3">
      <c r="A885" t="str">
        <f t="shared" si="51"/>
        <v>BACA_Firm Capacity</v>
      </c>
      <c r="B885" t="str">
        <f t="shared" si="52"/>
        <v>BACA_Wind PPA_Firm Capacity</v>
      </c>
      <c r="C885" t="str">
        <f t="shared" si="53"/>
        <v>BACA_K SPEAR3_Firm Capacity</v>
      </c>
      <c r="D885" t="s">
        <v>329</v>
      </c>
      <c r="E885" s="15" t="s">
        <v>92</v>
      </c>
      <c r="F885" s="15" t="s">
        <v>146</v>
      </c>
      <c r="G885" s="15" t="s">
        <v>75</v>
      </c>
      <c r="H885" s="15" t="s">
        <v>153</v>
      </c>
      <c r="I885" s="15" t="s">
        <v>148</v>
      </c>
      <c r="J885" s="16">
        <v>1</v>
      </c>
      <c r="K885" s="15" t="s">
        <v>96</v>
      </c>
      <c r="L885" s="17">
        <v>38.159999999999997</v>
      </c>
      <c r="M885" s="17">
        <v>23.096396389999999</v>
      </c>
      <c r="N885" s="17">
        <v>23.096396389999999</v>
      </c>
      <c r="O885" s="17">
        <v>23.096396389999999</v>
      </c>
      <c r="P885" s="17">
        <v>23.096396389999999</v>
      </c>
      <c r="Q885" s="17">
        <v>23.096396389999999</v>
      </c>
      <c r="R885" s="17">
        <v>23.096396389999999</v>
      </c>
      <c r="S885" s="17">
        <v>23.096396389999999</v>
      </c>
      <c r="T885" s="17">
        <v>23.096396389999999</v>
      </c>
      <c r="U885" s="17">
        <v>23.096396389999999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</row>
    <row r="886" spans="1:31" ht="43.2" x14ac:dyDescent="0.3">
      <c r="A886" t="str">
        <f t="shared" si="51"/>
        <v>BACA_Firm Capacity</v>
      </c>
      <c r="B886" t="str">
        <f t="shared" si="52"/>
        <v>BACA_Wind PPA_Firm Capacity</v>
      </c>
      <c r="C886" t="str">
        <f t="shared" si="53"/>
        <v>BACA_K WAVERLY_Firm Capacity</v>
      </c>
      <c r="D886" t="s">
        <v>329</v>
      </c>
      <c r="E886" s="15" t="s">
        <v>92</v>
      </c>
      <c r="F886" s="15" t="s">
        <v>146</v>
      </c>
      <c r="G886" s="15" t="s">
        <v>77</v>
      </c>
      <c r="H886" s="15" t="s">
        <v>153</v>
      </c>
      <c r="I886" s="15" t="s">
        <v>148</v>
      </c>
      <c r="J886" s="16">
        <v>1</v>
      </c>
      <c r="K886" s="15" t="s">
        <v>96</v>
      </c>
      <c r="L886" s="17">
        <v>62.33</v>
      </c>
      <c r="M886" s="17">
        <v>39.871630590000002</v>
      </c>
      <c r="N886" s="17">
        <v>39.871630590000002</v>
      </c>
      <c r="O886" s="17">
        <v>39.871630590000002</v>
      </c>
      <c r="P886" s="17">
        <v>39.871630590000002</v>
      </c>
      <c r="Q886" s="17">
        <v>39.871630590000002</v>
      </c>
      <c r="R886" s="17">
        <v>39.871630590000002</v>
      </c>
      <c r="S886" s="17">
        <v>39.871630590000002</v>
      </c>
      <c r="T886" s="17">
        <v>39.871630590000002</v>
      </c>
      <c r="U886" s="17">
        <v>39.871630590000002</v>
      </c>
      <c r="V886" s="17">
        <v>39.871630590000002</v>
      </c>
      <c r="W886" s="17">
        <v>39.871630590000002</v>
      </c>
      <c r="X886" s="17">
        <v>39.871630590000002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7">
        <v>0</v>
      </c>
    </row>
    <row r="887" spans="1:31" ht="28.8" x14ac:dyDescent="0.3">
      <c r="A887" t="str">
        <f t="shared" si="51"/>
        <v>BACA_Firm Capacity</v>
      </c>
      <c r="B887" t="str">
        <f t="shared" si="52"/>
        <v>BACA_Hydro PPA_Firm Capacity</v>
      </c>
      <c r="C887" t="str">
        <f t="shared" si="53"/>
        <v>BACA_K CNPPD_Firm Capacity</v>
      </c>
      <c r="D887" t="s">
        <v>329</v>
      </c>
      <c r="E887" s="15" t="s">
        <v>92</v>
      </c>
      <c r="F887" s="15" t="s">
        <v>146</v>
      </c>
      <c r="G887" s="15" t="s">
        <v>76</v>
      </c>
      <c r="H887" s="15" t="s">
        <v>154</v>
      </c>
      <c r="I887" s="15" t="s">
        <v>148</v>
      </c>
      <c r="J887" s="16">
        <v>1</v>
      </c>
      <c r="K887" s="15" t="s">
        <v>96</v>
      </c>
      <c r="L887" s="17">
        <v>61.54</v>
      </c>
      <c r="M887" s="17">
        <v>0</v>
      </c>
      <c r="N887" s="17">
        <v>0</v>
      </c>
      <c r="O887" s="17">
        <v>0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0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</row>
    <row r="888" spans="1:31" ht="57.6" x14ac:dyDescent="0.3">
      <c r="A888" t="str">
        <f t="shared" si="51"/>
        <v>BACA_Firm Capacity</v>
      </c>
      <c r="B888" t="str">
        <f t="shared" si="52"/>
        <v>BACA_Solar_Firm Capacity</v>
      </c>
      <c r="C888" t="str">
        <f t="shared" si="53"/>
        <v>BACA_K HAWTHORN SOLAR_Firm Capacity</v>
      </c>
      <c r="D888" t="s">
        <v>329</v>
      </c>
      <c r="E888" s="15" t="s">
        <v>92</v>
      </c>
      <c r="F888" s="15" t="s">
        <v>146</v>
      </c>
      <c r="G888" s="15" t="s">
        <v>72</v>
      </c>
      <c r="H888" s="15" t="s">
        <v>155</v>
      </c>
      <c r="I888" s="15" t="s">
        <v>148</v>
      </c>
      <c r="J888" s="16">
        <v>1</v>
      </c>
      <c r="K888" s="15" t="s">
        <v>96</v>
      </c>
      <c r="L888" s="17">
        <v>4.5011999999999999</v>
      </c>
      <c r="M888" s="17">
        <v>3.3</v>
      </c>
      <c r="N888" s="17">
        <v>3.3</v>
      </c>
      <c r="O888" s="17">
        <v>3.3</v>
      </c>
      <c r="P888" s="17">
        <v>3.3</v>
      </c>
      <c r="Q888" s="17">
        <v>3.3</v>
      </c>
      <c r="R888" s="17">
        <v>3.3</v>
      </c>
      <c r="S888" s="17">
        <v>3.3</v>
      </c>
      <c r="T888" s="17">
        <v>3.3</v>
      </c>
      <c r="U888" s="17">
        <v>3.3</v>
      </c>
      <c r="V888" s="17">
        <v>3.3</v>
      </c>
      <c r="W888" s="17">
        <v>3.3</v>
      </c>
      <c r="X888" s="17">
        <v>3.3</v>
      </c>
      <c r="Y888" s="17">
        <v>3.3</v>
      </c>
      <c r="Z888" s="17">
        <v>3.3</v>
      </c>
      <c r="AA888" s="17">
        <v>3.3</v>
      </c>
      <c r="AB888" s="17">
        <v>3.3</v>
      </c>
      <c r="AC888" s="17">
        <v>3.3</v>
      </c>
      <c r="AD888" s="17">
        <v>3.3</v>
      </c>
      <c r="AE888" s="17">
        <v>3.3</v>
      </c>
    </row>
    <row r="889" spans="1:31" ht="28.8" x14ac:dyDescent="0.3">
      <c r="A889" t="str">
        <f t="shared" si="51"/>
        <v>BACA_Firm Capacity</v>
      </c>
      <c r="B889" t="str">
        <f t="shared" si="52"/>
        <v>BACA_Build CC_Firm Capacity</v>
      </c>
      <c r="C889" t="str">
        <f t="shared" si="53"/>
        <v>BACA_Build CC 2028_Firm Capacity</v>
      </c>
      <c r="D889" t="s">
        <v>329</v>
      </c>
      <c r="E889" s="15" t="s">
        <v>92</v>
      </c>
      <c r="F889" s="15" t="s">
        <v>146</v>
      </c>
      <c r="G889" s="15" t="s">
        <v>156</v>
      </c>
      <c r="H889" s="15" t="s">
        <v>67</v>
      </c>
      <c r="I889" s="15" t="s">
        <v>148</v>
      </c>
      <c r="J889" s="16">
        <v>1</v>
      </c>
      <c r="K889" s="15" t="s">
        <v>96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</row>
    <row r="890" spans="1:31" ht="28.8" x14ac:dyDescent="0.3">
      <c r="A890" t="str">
        <f t="shared" si="51"/>
        <v>BACA_Firm Capacity</v>
      </c>
      <c r="B890" t="str">
        <f t="shared" si="52"/>
        <v>BACA_Build CC_Firm Capacity</v>
      </c>
      <c r="C890" t="str">
        <f t="shared" si="53"/>
        <v>BACA_Build CC 2029_Firm Capacity</v>
      </c>
      <c r="D890" t="s">
        <v>329</v>
      </c>
      <c r="E890" s="15" t="s">
        <v>92</v>
      </c>
      <c r="F890" s="15" t="s">
        <v>146</v>
      </c>
      <c r="G890" s="15" t="s">
        <v>157</v>
      </c>
      <c r="H890" s="15" t="s">
        <v>67</v>
      </c>
      <c r="I890" s="15" t="s">
        <v>148</v>
      </c>
      <c r="J890" s="16">
        <v>1</v>
      </c>
      <c r="K890" s="15" t="s">
        <v>96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</row>
    <row r="891" spans="1:31" ht="28.8" x14ac:dyDescent="0.3">
      <c r="A891" t="str">
        <f t="shared" si="51"/>
        <v>BACA_Firm Capacity</v>
      </c>
      <c r="B891" t="str">
        <f t="shared" si="52"/>
        <v>BACA_Build CC_Firm Capacity</v>
      </c>
      <c r="C891" t="str">
        <f t="shared" si="53"/>
        <v>BACA_Build CC 2030_Firm Capacity</v>
      </c>
      <c r="D891" t="s">
        <v>329</v>
      </c>
      <c r="E891" s="15" t="s">
        <v>92</v>
      </c>
      <c r="F891" s="15" t="s">
        <v>146</v>
      </c>
      <c r="G891" s="15" t="s">
        <v>158</v>
      </c>
      <c r="H891" s="15" t="s">
        <v>67</v>
      </c>
      <c r="I891" s="15" t="s">
        <v>148</v>
      </c>
      <c r="J891" s="16">
        <v>1</v>
      </c>
      <c r="K891" s="15" t="s">
        <v>96</v>
      </c>
      <c r="L891" s="17">
        <v>0</v>
      </c>
      <c r="M891" s="17">
        <v>0</v>
      </c>
      <c r="N891" s="17">
        <v>0</v>
      </c>
      <c r="O891" s="17">
        <v>0</v>
      </c>
      <c r="P891" s="17">
        <v>0</v>
      </c>
      <c r="Q891" s="17">
        <v>0</v>
      </c>
      <c r="R891" s="17">
        <v>0</v>
      </c>
      <c r="S891" s="17">
        <v>0</v>
      </c>
      <c r="T891" s="17">
        <v>0</v>
      </c>
      <c r="U891" s="17">
        <v>0</v>
      </c>
      <c r="V891" s="17">
        <v>0</v>
      </c>
      <c r="W891" s="17">
        <v>0</v>
      </c>
      <c r="X891" s="17">
        <v>0</v>
      </c>
      <c r="Y891" s="17">
        <v>0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</row>
    <row r="892" spans="1:31" ht="28.8" x14ac:dyDescent="0.3">
      <c r="A892" t="str">
        <f t="shared" si="51"/>
        <v>BACA_Firm Capacity</v>
      </c>
      <c r="B892" t="str">
        <f t="shared" si="52"/>
        <v>BACA_Build CC_Firm Capacity</v>
      </c>
      <c r="C892" t="str">
        <f t="shared" si="53"/>
        <v>BACA_Build CC 2031_Firm Capacity</v>
      </c>
      <c r="D892" t="s">
        <v>329</v>
      </c>
      <c r="E892" s="15" t="s">
        <v>92</v>
      </c>
      <c r="F892" s="15" t="s">
        <v>146</v>
      </c>
      <c r="G892" s="15" t="s">
        <v>159</v>
      </c>
      <c r="H892" s="15" t="s">
        <v>67</v>
      </c>
      <c r="I892" s="15" t="s">
        <v>148</v>
      </c>
      <c r="J892" s="16">
        <v>1</v>
      </c>
      <c r="K892" s="15" t="s">
        <v>96</v>
      </c>
      <c r="L892" s="17">
        <v>0</v>
      </c>
      <c r="M892" s="17">
        <v>0</v>
      </c>
      <c r="N892" s="17">
        <v>0</v>
      </c>
      <c r="O892" s="17">
        <v>0</v>
      </c>
      <c r="P892" s="17">
        <v>0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</row>
    <row r="893" spans="1:31" ht="28.8" x14ac:dyDescent="0.3">
      <c r="A893" t="str">
        <f t="shared" si="51"/>
        <v>BACA_Firm Capacity</v>
      </c>
      <c r="B893" t="str">
        <f t="shared" si="52"/>
        <v>BACA_Build CC_Firm Capacity</v>
      </c>
      <c r="C893" t="str">
        <f t="shared" si="53"/>
        <v>BACA_Build CC 2032_Firm Capacity</v>
      </c>
      <c r="D893" t="s">
        <v>329</v>
      </c>
      <c r="E893" s="15" t="s">
        <v>92</v>
      </c>
      <c r="F893" s="15" t="s">
        <v>146</v>
      </c>
      <c r="G893" s="15" t="s">
        <v>160</v>
      </c>
      <c r="H893" s="15" t="s">
        <v>67</v>
      </c>
      <c r="I893" s="15" t="s">
        <v>148</v>
      </c>
      <c r="J893" s="16">
        <v>1</v>
      </c>
      <c r="K893" s="15" t="s">
        <v>96</v>
      </c>
      <c r="L893" s="17">
        <v>0</v>
      </c>
      <c r="M893" s="17">
        <v>0</v>
      </c>
      <c r="N893" s="17">
        <v>0</v>
      </c>
      <c r="O893" s="17">
        <v>0</v>
      </c>
      <c r="P893" s="17">
        <v>0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</row>
    <row r="894" spans="1:31" ht="28.8" x14ac:dyDescent="0.3">
      <c r="A894" t="str">
        <f t="shared" si="51"/>
        <v>BACA_Firm Capacity</v>
      </c>
      <c r="B894" t="str">
        <f t="shared" si="52"/>
        <v>BACA_Build CC_Firm Capacity</v>
      </c>
      <c r="C894" t="str">
        <f t="shared" si="53"/>
        <v>BACA_Build CC 2033_Firm Capacity</v>
      </c>
      <c r="D894" t="s">
        <v>329</v>
      </c>
      <c r="E894" s="15" t="s">
        <v>92</v>
      </c>
      <c r="F894" s="15" t="s">
        <v>146</v>
      </c>
      <c r="G894" s="15" t="s">
        <v>161</v>
      </c>
      <c r="H894" s="15" t="s">
        <v>67</v>
      </c>
      <c r="I894" s="15" t="s">
        <v>148</v>
      </c>
      <c r="J894" s="16">
        <v>1</v>
      </c>
      <c r="K894" s="15" t="s">
        <v>96</v>
      </c>
      <c r="L894" s="17">
        <v>0</v>
      </c>
      <c r="M894" s="17">
        <v>0</v>
      </c>
      <c r="N894" s="17">
        <v>0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</row>
    <row r="895" spans="1:31" ht="28.8" x14ac:dyDescent="0.3">
      <c r="A895" t="str">
        <f t="shared" si="51"/>
        <v>BACA_Firm Capacity</v>
      </c>
      <c r="B895" t="str">
        <f t="shared" si="52"/>
        <v>BACA_Build CC_Firm Capacity</v>
      </c>
      <c r="C895" t="str">
        <f t="shared" si="53"/>
        <v>BACA_Build CC 2034_Firm Capacity</v>
      </c>
      <c r="D895" t="s">
        <v>329</v>
      </c>
      <c r="E895" s="15" t="s">
        <v>92</v>
      </c>
      <c r="F895" s="15" t="s">
        <v>146</v>
      </c>
      <c r="G895" s="15" t="s">
        <v>162</v>
      </c>
      <c r="H895" s="15" t="s">
        <v>67</v>
      </c>
      <c r="I895" s="15" t="s">
        <v>148</v>
      </c>
      <c r="J895" s="16">
        <v>1</v>
      </c>
      <c r="K895" s="15" t="s">
        <v>96</v>
      </c>
      <c r="L895" s="17">
        <v>0</v>
      </c>
      <c r="M895" s="17">
        <v>0</v>
      </c>
      <c r="N895" s="17">
        <v>0</v>
      </c>
      <c r="O895" s="17">
        <v>0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</row>
    <row r="896" spans="1:31" ht="28.8" x14ac:dyDescent="0.3">
      <c r="A896" t="str">
        <f t="shared" si="51"/>
        <v>BACA_Firm Capacity</v>
      </c>
      <c r="B896" t="str">
        <f t="shared" si="52"/>
        <v>BACA_Build CC_Firm Capacity</v>
      </c>
      <c r="C896" t="str">
        <f t="shared" si="53"/>
        <v>BACA_Build CC 2035_Firm Capacity</v>
      </c>
      <c r="D896" t="s">
        <v>329</v>
      </c>
      <c r="E896" s="15" t="s">
        <v>92</v>
      </c>
      <c r="F896" s="15" t="s">
        <v>146</v>
      </c>
      <c r="G896" s="15" t="s">
        <v>163</v>
      </c>
      <c r="H896" s="15" t="s">
        <v>67</v>
      </c>
      <c r="I896" s="15" t="s">
        <v>148</v>
      </c>
      <c r="J896" s="16">
        <v>1</v>
      </c>
      <c r="K896" s="15" t="s">
        <v>96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</row>
    <row r="897" spans="1:31" ht="28.8" x14ac:dyDescent="0.3">
      <c r="A897" t="str">
        <f t="shared" si="51"/>
        <v>BACA_Firm Capacity</v>
      </c>
      <c r="B897" t="str">
        <f t="shared" si="52"/>
        <v>BACA_Build CC_Firm Capacity</v>
      </c>
      <c r="C897" t="str">
        <f t="shared" si="53"/>
        <v>BACA_Build CC 2036_Firm Capacity</v>
      </c>
      <c r="D897" t="s">
        <v>329</v>
      </c>
      <c r="E897" s="15" t="s">
        <v>92</v>
      </c>
      <c r="F897" s="15" t="s">
        <v>146</v>
      </c>
      <c r="G897" s="15" t="s">
        <v>164</v>
      </c>
      <c r="H897" s="15" t="s">
        <v>67</v>
      </c>
      <c r="I897" s="15" t="s">
        <v>148</v>
      </c>
      <c r="J897" s="16">
        <v>1</v>
      </c>
      <c r="K897" s="15" t="s">
        <v>96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0</v>
      </c>
      <c r="X897" s="17">
        <v>0</v>
      </c>
      <c r="Y897" s="17">
        <v>260.35000000000002</v>
      </c>
      <c r="Z897" s="17">
        <v>260.35000000000002</v>
      </c>
      <c r="AA897" s="17">
        <v>260.35000000000002</v>
      </c>
      <c r="AB897" s="17">
        <v>260.35000000000002</v>
      </c>
      <c r="AC897" s="17">
        <v>260.35000000000002</v>
      </c>
      <c r="AD897" s="17">
        <v>260.35000000000002</v>
      </c>
      <c r="AE897" s="17">
        <v>260.35000000000002</v>
      </c>
    </row>
    <row r="898" spans="1:31" ht="28.8" x14ac:dyDescent="0.3">
      <c r="A898" t="str">
        <f t="shared" si="51"/>
        <v>BACA_Firm Capacity</v>
      </c>
      <c r="B898" t="str">
        <f t="shared" si="52"/>
        <v>BACA_Build CC_Firm Capacity</v>
      </c>
      <c r="C898" t="str">
        <f t="shared" si="53"/>
        <v>BACA_Build CC 2037_Firm Capacity</v>
      </c>
      <c r="D898" t="s">
        <v>329</v>
      </c>
      <c r="E898" s="15" t="s">
        <v>92</v>
      </c>
      <c r="F898" s="15" t="s">
        <v>146</v>
      </c>
      <c r="G898" s="15" t="s">
        <v>165</v>
      </c>
      <c r="H898" s="15" t="s">
        <v>67</v>
      </c>
      <c r="I898" s="15" t="s">
        <v>148</v>
      </c>
      <c r="J898" s="16">
        <v>1</v>
      </c>
      <c r="K898" s="15" t="s">
        <v>96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</row>
    <row r="899" spans="1:31" ht="28.8" x14ac:dyDescent="0.3">
      <c r="A899" t="str">
        <f t="shared" si="51"/>
        <v>BACA_Firm Capacity</v>
      </c>
      <c r="B899" t="str">
        <f t="shared" si="52"/>
        <v>BACA_Build CC_Firm Capacity</v>
      </c>
      <c r="C899" t="str">
        <f t="shared" si="53"/>
        <v>BACA_Build CC 2038_Firm Capacity</v>
      </c>
      <c r="D899" t="s">
        <v>329</v>
      </c>
      <c r="E899" s="15" t="s">
        <v>92</v>
      </c>
      <c r="F899" s="15" t="s">
        <v>146</v>
      </c>
      <c r="G899" s="15" t="s">
        <v>166</v>
      </c>
      <c r="H899" s="15" t="s">
        <v>67</v>
      </c>
      <c r="I899" s="15" t="s">
        <v>148</v>
      </c>
      <c r="J899" s="16">
        <v>1</v>
      </c>
      <c r="K899" s="15" t="s">
        <v>96</v>
      </c>
      <c r="L899" s="17">
        <v>0</v>
      </c>
      <c r="M899" s="17">
        <v>0</v>
      </c>
      <c r="N899" s="17">
        <v>0</v>
      </c>
      <c r="O899" s="17">
        <v>0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</row>
    <row r="900" spans="1:31" ht="28.8" x14ac:dyDescent="0.3">
      <c r="A900" t="str">
        <f t="shared" si="51"/>
        <v>BACA_Firm Capacity</v>
      </c>
      <c r="B900" t="str">
        <f t="shared" si="52"/>
        <v>BACA_Build CC_Firm Capacity</v>
      </c>
      <c r="C900" t="str">
        <f t="shared" si="53"/>
        <v>BACA_Build CC 2039_Firm Capacity</v>
      </c>
      <c r="D900" t="s">
        <v>329</v>
      </c>
      <c r="E900" s="15" t="s">
        <v>92</v>
      </c>
      <c r="F900" s="15" t="s">
        <v>146</v>
      </c>
      <c r="G900" s="15" t="s">
        <v>167</v>
      </c>
      <c r="H900" s="15" t="s">
        <v>67</v>
      </c>
      <c r="I900" s="15" t="s">
        <v>148</v>
      </c>
      <c r="J900" s="16">
        <v>1</v>
      </c>
      <c r="K900" s="15" t="s">
        <v>96</v>
      </c>
      <c r="L900" s="17">
        <v>0</v>
      </c>
      <c r="M900" s="17">
        <v>0</v>
      </c>
      <c r="N900" s="17">
        <v>0</v>
      </c>
      <c r="O900" s="17">
        <v>0</v>
      </c>
      <c r="P900" s="17">
        <v>0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260.35000000000002</v>
      </c>
      <c r="AC900" s="17">
        <v>260.35000000000002</v>
      </c>
      <c r="AD900" s="17">
        <v>260.35000000000002</v>
      </c>
      <c r="AE900" s="17">
        <v>260.35000000000002</v>
      </c>
    </row>
    <row r="901" spans="1:31" ht="28.8" x14ac:dyDescent="0.3">
      <c r="A901" t="str">
        <f t="shared" si="51"/>
        <v>BACA_Firm Capacity</v>
      </c>
      <c r="B901" t="str">
        <f t="shared" si="52"/>
        <v>BACA_Build CC_Firm Capacity</v>
      </c>
      <c r="C901" t="str">
        <f t="shared" si="53"/>
        <v>BACA_Build CC 2040_Firm Capacity</v>
      </c>
      <c r="D901" t="s">
        <v>329</v>
      </c>
      <c r="E901" s="15" t="s">
        <v>92</v>
      </c>
      <c r="F901" s="15" t="s">
        <v>146</v>
      </c>
      <c r="G901" s="15" t="s">
        <v>168</v>
      </c>
      <c r="H901" s="15" t="s">
        <v>67</v>
      </c>
      <c r="I901" s="15" t="s">
        <v>148</v>
      </c>
      <c r="J901" s="16">
        <v>1</v>
      </c>
      <c r="K901" s="15" t="s">
        <v>96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260.35000000000002</v>
      </c>
      <c r="AD901" s="17">
        <v>260.35000000000002</v>
      </c>
      <c r="AE901" s="17">
        <v>260.35000000000002</v>
      </c>
    </row>
    <row r="902" spans="1:31" ht="28.8" x14ac:dyDescent="0.3">
      <c r="A902" t="str">
        <f t="shared" si="51"/>
        <v>BACA_Firm Capacity</v>
      </c>
      <c r="B902" t="str">
        <f t="shared" si="52"/>
        <v>BACA_Build CC_Firm Capacity</v>
      </c>
      <c r="C902" t="str">
        <f t="shared" si="53"/>
        <v>BACA_Build CC 2041_Firm Capacity</v>
      </c>
      <c r="D902" t="s">
        <v>329</v>
      </c>
      <c r="E902" s="15" t="s">
        <v>92</v>
      </c>
      <c r="F902" s="15" t="s">
        <v>146</v>
      </c>
      <c r="G902" s="15" t="s">
        <v>169</v>
      </c>
      <c r="H902" s="15" t="s">
        <v>67</v>
      </c>
      <c r="I902" s="15" t="s">
        <v>148</v>
      </c>
      <c r="J902" s="16">
        <v>1</v>
      </c>
      <c r="K902" s="15" t="s">
        <v>96</v>
      </c>
      <c r="L902" s="17">
        <v>0</v>
      </c>
      <c r="M902" s="17">
        <v>0</v>
      </c>
      <c r="N902" s="17">
        <v>0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</row>
    <row r="903" spans="1:31" ht="28.8" x14ac:dyDescent="0.3">
      <c r="A903" t="str">
        <f t="shared" si="51"/>
        <v>BACA_Firm Capacity</v>
      </c>
      <c r="B903" t="str">
        <f t="shared" si="52"/>
        <v>BACA_Build CC_Firm Capacity</v>
      </c>
      <c r="C903" t="str">
        <f t="shared" si="53"/>
        <v>BACA_Build CC 2042_Firm Capacity</v>
      </c>
      <c r="D903" t="s">
        <v>329</v>
      </c>
      <c r="E903" s="15" t="s">
        <v>92</v>
      </c>
      <c r="F903" s="15" t="s">
        <v>146</v>
      </c>
      <c r="G903" s="15" t="s">
        <v>170</v>
      </c>
      <c r="H903" s="15" t="s">
        <v>67</v>
      </c>
      <c r="I903" s="15" t="s">
        <v>148</v>
      </c>
      <c r="J903" s="16">
        <v>1</v>
      </c>
      <c r="K903" s="15" t="s">
        <v>96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</row>
    <row r="904" spans="1:31" ht="28.8" x14ac:dyDescent="0.3">
      <c r="A904" t="str">
        <f t="shared" si="51"/>
        <v>BACA_Firm Capacity</v>
      </c>
      <c r="B904" t="str">
        <f t="shared" si="52"/>
        <v>BACA_DSM Potential_Firm Capacity</v>
      </c>
      <c r="C904" t="str">
        <f t="shared" si="53"/>
        <v>BACA_Metro RAP_Firm Capacity</v>
      </c>
      <c r="D904" t="s">
        <v>329</v>
      </c>
      <c r="E904" s="15" t="s">
        <v>92</v>
      </c>
      <c r="F904" s="15" t="s">
        <v>146</v>
      </c>
      <c r="G904" s="15" t="s">
        <v>174</v>
      </c>
      <c r="H904" s="15" t="s">
        <v>172</v>
      </c>
      <c r="I904" s="15" t="s">
        <v>148</v>
      </c>
      <c r="J904" s="16">
        <v>1</v>
      </c>
      <c r="K904" s="15" t="s">
        <v>96</v>
      </c>
      <c r="L904" s="17">
        <v>0</v>
      </c>
      <c r="M904" s="17">
        <v>8.94051844</v>
      </c>
      <c r="N904" s="17">
        <v>18.810364969999998</v>
      </c>
      <c r="O904" s="17">
        <v>28.786501579999999</v>
      </c>
      <c r="P904" s="17">
        <v>38.860309489999999</v>
      </c>
      <c r="Q904" s="17">
        <v>49.504738660000001</v>
      </c>
      <c r="R904" s="17">
        <v>60.128984850000002</v>
      </c>
      <c r="S904" s="17">
        <v>71.634801569999993</v>
      </c>
      <c r="T904" s="17">
        <v>83.24218922</v>
      </c>
      <c r="U904" s="17">
        <v>94.895004569999998</v>
      </c>
      <c r="V904" s="17">
        <v>106.5722131</v>
      </c>
      <c r="W904" s="17">
        <v>117.4412576</v>
      </c>
      <c r="X904" s="17">
        <v>128.34636029999999</v>
      </c>
      <c r="Y904" s="17">
        <v>139.18586500000001</v>
      </c>
      <c r="Z904" s="17">
        <v>150.08898959999999</v>
      </c>
      <c r="AA904" s="17">
        <v>160.94785880000001</v>
      </c>
      <c r="AB904" s="17">
        <v>170.589979</v>
      </c>
      <c r="AC904" s="17">
        <v>179.95627239999999</v>
      </c>
      <c r="AD904" s="17">
        <v>188.94324829999999</v>
      </c>
      <c r="AE904" s="17">
        <v>196.82250400000001</v>
      </c>
    </row>
    <row r="905" spans="1:31" ht="43.2" x14ac:dyDescent="0.3">
      <c r="A905" t="str">
        <f t="shared" si="51"/>
        <v>BACA_Firm Capacity</v>
      </c>
      <c r="B905" t="str">
        <f t="shared" si="52"/>
        <v>BACA_DSM Potential_Firm Capacity</v>
      </c>
      <c r="C905" t="str">
        <f t="shared" si="53"/>
        <v>BACA_Metro RAP DRDSR_Firm Capacity</v>
      </c>
      <c r="D905" t="s">
        <v>329</v>
      </c>
      <c r="E905" s="15" t="s">
        <v>92</v>
      </c>
      <c r="F905" s="15" t="s">
        <v>146</v>
      </c>
      <c r="G905" s="15" t="s">
        <v>175</v>
      </c>
      <c r="H905" s="15" t="s">
        <v>172</v>
      </c>
      <c r="I905" s="15" t="s">
        <v>148</v>
      </c>
      <c r="J905" s="16">
        <v>1</v>
      </c>
      <c r="K905" s="15" t="s">
        <v>96</v>
      </c>
      <c r="L905" s="17">
        <v>0</v>
      </c>
      <c r="M905" s="17">
        <v>39.111285250000002</v>
      </c>
      <c r="N905" s="17">
        <v>68.366666629999997</v>
      </c>
      <c r="O905" s="17">
        <v>91.363100630000005</v>
      </c>
      <c r="P905" s="17">
        <v>99.4746521</v>
      </c>
      <c r="Q905" s="17">
        <v>105.8364108</v>
      </c>
      <c r="R905" s="17">
        <v>109.905171</v>
      </c>
      <c r="S905" s="17">
        <v>112.4036503</v>
      </c>
      <c r="T905" s="17">
        <v>113.7918097</v>
      </c>
      <c r="U905" s="17">
        <v>114.76364580000001</v>
      </c>
      <c r="V905" s="17">
        <v>115.81172479999999</v>
      </c>
      <c r="W905" s="17">
        <v>115.71108529999999</v>
      </c>
      <c r="X905" s="17">
        <v>115.8717565</v>
      </c>
      <c r="Y905" s="17">
        <v>115.90925300000001</v>
      </c>
      <c r="Z905" s="17">
        <v>115.9445664</v>
      </c>
      <c r="AA905" s="17">
        <v>116.00948200000001</v>
      </c>
      <c r="AB905" s="17">
        <v>116.0527948</v>
      </c>
      <c r="AC905" s="17">
        <v>115.9802747</v>
      </c>
      <c r="AD905" s="17">
        <v>115.6422214</v>
      </c>
      <c r="AE905" s="17">
        <v>115.64107250000001</v>
      </c>
    </row>
    <row r="906" spans="1:31" ht="28.8" x14ac:dyDescent="0.3">
      <c r="A906" t="str">
        <f t="shared" si="51"/>
        <v>BACA_Firm Capacity</v>
      </c>
      <c r="B906" t="str">
        <f t="shared" si="52"/>
        <v>BACA_Capacity Only_Firm Capacity</v>
      </c>
      <c r="C906" t="str">
        <f t="shared" si="53"/>
        <v>BACA_Metro Cap Buy_Firm Capacity</v>
      </c>
      <c r="D906" t="s">
        <v>329</v>
      </c>
      <c r="E906" s="15" t="s">
        <v>92</v>
      </c>
      <c r="F906" s="15" t="s">
        <v>146</v>
      </c>
      <c r="G906" s="15" t="s">
        <v>176</v>
      </c>
      <c r="H906" s="15" t="s">
        <v>177</v>
      </c>
      <c r="I906" s="15" t="s">
        <v>148</v>
      </c>
      <c r="J906" s="16">
        <v>1</v>
      </c>
      <c r="K906" s="15" t="s">
        <v>96</v>
      </c>
      <c r="L906" s="17">
        <v>60.48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</row>
    <row r="907" spans="1:31" ht="28.8" x14ac:dyDescent="0.3">
      <c r="A907" t="str">
        <f t="shared" si="51"/>
        <v>BACA_Firm Capacity</v>
      </c>
      <c r="B907" t="str">
        <f t="shared" si="52"/>
        <v>BACA_Capacity Only_Firm Capacity</v>
      </c>
      <c r="C907" t="str">
        <f t="shared" si="53"/>
        <v>BACA_Metro Cap Sale_Firm Capacity</v>
      </c>
      <c r="D907" t="s">
        <v>329</v>
      </c>
      <c r="E907" s="15" t="s">
        <v>92</v>
      </c>
      <c r="F907" s="15" t="s">
        <v>146</v>
      </c>
      <c r="G907" s="15" t="s">
        <v>178</v>
      </c>
      <c r="H907" s="15" t="s">
        <v>177</v>
      </c>
      <c r="I907" s="15" t="s">
        <v>148</v>
      </c>
      <c r="J907" s="16">
        <v>1</v>
      </c>
      <c r="K907" s="15" t="s">
        <v>96</v>
      </c>
      <c r="L907" s="17">
        <v>-483</v>
      </c>
      <c r="M907" s="17">
        <v>-305</v>
      </c>
      <c r="N907" s="17">
        <v>-290</v>
      </c>
      <c r="O907" s="17">
        <v>-255</v>
      </c>
      <c r="P907" s="17">
        <v>-215</v>
      </c>
      <c r="Q907" s="17">
        <v>-215</v>
      </c>
      <c r="R907" s="17">
        <v>0</v>
      </c>
      <c r="S907" s="17">
        <v>0</v>
      </c>
      <c r="T907" s="17">
        <v>0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</row>
    <row r="908" spans="1:31" ht="72" x14ac:dyDescent="0.3">
      <c r="A908" t="str">
        <f t="shared" si="51"/>
        <v>BACA_Firm Capacity</v>
      </c>
      <c r="B908" t="str">
        <f t="shared" si="52"/>
        <v>BACA_Trans Upgrades_Firm Capacity</v>
      </c>
      <c r="C908" t="str">
        <f t="shared" si="53"/>
        <v>BACA_Trans Upgrade Iatan1 retires 2039_Firm Capacity</v>
      </c>
      <c r="D908" t="s">
        <v>329</v>
      </c>
      <c r="E908" s="15" t="s">
        <v>92</v>
      </c>
      <c r="F908" s="15" t="s">
        <v>146</v>
      </c>
      <c r="G908" s="15" t="s">
        <v>179</v>
      </c>
      <c r="H908" s="15" t="s">
        <v>180</v>
      </c>
      <c r="I908" s="15" t="s">
        <v>148</v>
      </c>
      <c r="J908" s="16">
        <v>1</v>
      </c>
      <c r="K908" s="15" t="s">
        <v>96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</row>
    <row r="909" spans="1:31" ht="72" x14ac:dyDescent="0.3">
      <c r="A909" t="str">
        <f t="shared" si="51"/>
        <v>BACA_Firm Capacity</v>
      </c>
      <c r="B909" t="str">
        <f t="shared" si="52"/>
        <v>BACA_Trans Upgrades_Firm Capacity</v>
      </c>
      <c r="C909" t="str">
        <f t="shared" si="53"/>
        <v>BACA_Trans Upgrade LAC Plant retires 2039_Firm Capacity</v>
      </c>
      <c r="D909" t="s">
        <v>329</v>
      </c>
      <c r="E909" s="15" t="s">
        <v>92</v>
      </c>
      <c r="F909" s="15" t="s">
        <v>146</v>
      </c>
      <c r="G909" s="15" t="s">
        <v>181</v>
      </c>
      <c r="H909" s="15" t="s">
        <v>180</v>
      </c>
      <c r="I909" s="15" t="s">
        <v>148</v>
      </c>
      <c r="J909" s="16">
        <v>1</v>
      </c>
      <c r="K909" s="15" t="s">
        <v>96</v>
      </c>
      <c r="L909" s="17">
        <v>0</v>
      </c>
      <c r="M909" s="17">
        <v>0</v>
      </c>
      <c r="N909" s="17">
        <v>0</v>
      </c>
      <c r="O909" s="17">
        <v>0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</row>
    <row r="910" spans="1:31" ht="28.8" x14ac:dyDescent="0.3">
      <c r="A910" t="str">
        <f t="shared" si="51"/>
        <v>BACA_Firm Capacity</v>
      </c>
      <c r="B910" t="str">
        <f t="shared" si="52"/>
        <v>BACA_Coal_to_NG_Firm Capacity</v>
      </c>
      <c r="C910" t="str">
        <f t="shared" si="53"/>
        <v>BACA_K HAW5 NG_Firm Capacity</v>
      </c>
      <c r="D910" t="s">
        <v>329</v>
      </c>
      <c r="E910" s="15" t="s">
        <v>92</v>
      </c>
      <c r="F910" s="15" t="s">
        <v>146</v>
      </c>
      <c r="G910" s="15" t="s">
        <v>327</v>
      </c>
      <c r="H910" s="15" t="s">
        <v>328</v>
      </c>
      <c r="I910" s="15" t="s">
        <v>148</v>
      </c>
      <c r="J910" s="16">
        <v>1</v>
      </c>
      <c r="K910" s="15" t="s">
        <v>96</v>
      </c>
      <c r="L910" s="17">
        <v>0</v>
      </c>
      <c r="M910" s="17">
        <v>0</v>
      </c>
      <c r="N910" s="17">
        <v>0</v>
      </c>
      <c r="O910" s="17">
        <v>0</v>
      </c>
      <c r="P910" s="17">
        <v>375</v>
      </c>
      <c r="Q910" s="17">
        <v>375</v>
      </c>
      <c r="R910" s="17">
        <v>375</v>
      </c>
      <c r="S910" s="17">
        <v>375</v>
      </c>
      <c r="T910" s="17">
        <v>375</v>
      </c>
      <c r="U910" s="17">
        <v>375</v>
      </c>
      <c r="V910" s="17">
        <v>375</v>
      </c>
      <c r="W910" s="17">
        <v>375</v>
      </c>
      <c r="X910" s="17">
        <v>375</v>
      </c>
      <c r="Y910" s="17">
        <v>375</v>
      </c>
      <c r="Z910" s="17">
        <v>375</v>
      </c>
      <c r="AA910" s="17">
        <v>375</v>
      </c>
      <c r="AB910" s="17">
        <v>375</v>
      </c>
      <c r="AC910" s="17">
        <v>375</v>
      </c>
      <c r="AD910" s="17">
        <v>375</v>
      </c>
      <c r="AE910" s="17">
        <v>375</v>
      </c>
    </row>
    <row r="911" spans="1:31" ht="43.2" x14ac:dyDescent="0.3">
      <c r="A911" t="str">
        <f t="shared" si="51"/>
        <v>BACA_Firm Capacity</v>
      </c>
      <c r="B911" t="str">
        <f t="shared" si="52"/>
        <v>BACA_Build Wind_Firm Capacity</v>
      </c>
      <c r="C911" t="str">
        <f t="shared" si="53"/>
        <v>BACA_Build Wind 2026_Firm Capacity</v>
      </c>
      <c r="D911" t="s">
        <v>329</v>
      </c>
      <c r="E911" s="15" t="s">
        <v>92</v>
      </c>
      <c r="F911" s="15" t="s">
        <v>146</v>
      </c>
      <c r="G911" s="15" t="s">
        <v>182</v>
      </c>
      <c r="H911" s="15" t="s">
        <v>73</v>
      </c>
      <c r="I911" s="15" t="s">
        <v>148</v>
      </c>
      <c r="J911" s="16">
        <v>1</v>
      </c>
      <c r="K911" s="15" t="s">
        <v>96</v>
      </c>
      <c r="L911" s="17">
        <v>0</v>
      </c>
      <c r="M911" s="17">
        <v>0</v>
      </c>
      <c r="N911" s="17">
        <v>0</v>
      </c>
      <c r="O911" s="17">
        <v>0</v>
      </c>
      <c r="P911" s="17">
        <v>0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</row>
    <row r="912" spans="1:31" ht="43.2" x14ac:dyDescent="0.3">
      <c r="A912" t="str">
        <f t="shared" si="51"/>
        <v>BACA_Firm Capacity</v>
      </c>
      <c r="B912" t="str">
        <f t="shared" si="52"/>
        <v>BACA_Build Wind_Firm Capacity</v>
      </c>
      <c r="C912" t="str">
        <f t="shared" si="53"/>
        <v>BACA_Build Wind 2027_Firm Capacity</v>
      </c>
      <c r="D912" t="s">
        <v>329</v>
      </c>
      <c r="E912" s="15" t="s">
        <v>92</v>
      </c>
      <c r="F912" s="15" t="s">
        <v>146</v>
      </c>
      <c r="G912" s="15" t="s">
        <v>183</v>
      </c>
      <c r="H912" s="15" t="s">
        <v>73</v>
      </c>
      <c r="I912" s="15" t="s">
        <v>148</v>
      </c>
      <c r="J912" s="16">
        <v>1</v>
      </c>
      <c r="K912" s="15" t="s">
        <v>96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</v>
      </c>
      <c r="X912" s="17">
        <v>0</v>
      </c>
      <c r="Y912" s="17">
        <v>0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</row>
    <row r="913" spans="1:31" ht="43.2" x14ac:dyDescent="0.3">
      <c r="A913" t="str">
        <f t="shared" si="51"/>
        <v>BACA_Firm Capacity</v>
      </c>
      <c r="B913" t="str">
        <f t="shared" si="52"/>
        <v>BACA_Build Wind_Firm Capacity</v>
      </c>
      <c r="C913" t="str">
        <f t="shared" si="53"/>
        <v>BACA_Build Wind 2028_Firm Capacity</v>
      </c>
      <c r="D913" t="s">
        <v>329</v>
      </c>
      <c r="E913" s="15" t="s">
        <v>92</v>
      </c>
      <c r="F913" s="15" t="s">
        <v>146</v>
      </c>
      <c r="G913" s="15" t="s">
        <v>184</v>
      </c>
      <c r="H913" s="15" t="s">
        <v>73</v>
      </c>
      <c r="I913" s="15" t="s">
        <v>148</v>
      </c>
      <c r="J913" s="16">
        <v>1</v>
      </c>
      <c r="K913" s="15" t="s">
        <v>96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</row>
    <row r="914" spans="1:31" ht="43.2" x14ac:dyDescent="0.3">
      <c r="A914" t="str">
        <f t="shared" si="51"/>
        <v>BACA_Firm Capacity</v>
      </c>
      <c r="B914" t="str">
        <f t="shared" si="52"/>
        <v>BACA_Build Wind_Firm Capacity</v>
      </c>
      <c r="C914" t="str">
        <f t="shared" si="53"/>
        <v>BACA_Build Wind 2029_Firm Capacity</v>
      </c>
      <c r="D914" t="s">
        <v>329</v>
      </c>
      <c r="E914" s="15" t="s">
        <v>92</v>
      </c>
      <c r="F914" s="15" t="s">
        <v>146</v>
      </c>
      <c r="G914" s="15" t="s">
        <v>185</v>
      </c>
      <c r="H914" s="15" t="s">
        <v>73</v>
      </c>
      <c r="I914" s="15" t="s">
        <v>148</v>
      </c>
      <c r="J914" s="16">
        <v>1</v>
      </c>
      <c r="K914" s="15" t="s">
        <v>96</v>
      </c>
      <c r="L914" s="17">
        <v>0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</row>
    <row r="915" spans="1:31" ht="43.2" x14ac:dyDescent="0.3">
      <c r="A915" t="str">
        <f t="shared" si="51"/>
        <v>BACA_Firm Capacity</v>
      </c>
      <c r="B915" t="str">
        <f t="shared" si="52"/>
        <v>BACA_Build Wind_Firm Capacity</v>
      </c>
      <c r="C915" t="str">
        <f t="shared" si="53"/>
        <v>BACA_Build Wind 2030_Firm Capacity</v>
      </c>
      <c r="D915" t="s">
        <v>329</v>
      </c>
      <c r="E915" s="15" t="s">
        <v>92</v>
      </c>
      <c r="F915" s="15" t="s">
        <v>146</v>
      </c>
      <c r="G915" s="15" t="s">
        <v>186</v>
      </c>
      <c r="H915" s="15" t="s">
        <v>73</v>
      </c>
      <c r="I915" s="15" t="s">
        <v>148</v>
      </c>
      <c r="J915" s="16">
        <v>1</v>
      </c>
      <c r="K915" s="15" t="s">
        <v>96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</row>
    <row r="916" spans="1:31" ht="43.2" x14ac:dyDescent="0.3">
      <c r="A916" t="str">
        <f t="shared" si="51"/>
        <v>BACA_Firm Capacity</v>
      </c>
      <c r="B916" t="str">
        <f t="shared" si="52"/>
        <v>BACA_Build Wind_Firm Capacity</v>
      </c>
      <c r="C916" t="str">
        <f t="shared" si="53"/>
        <v>BACA_Build Wind 2031_Firm Capacity</v>
      </c>
      <c r="D916" t="s">
        <v>329</v>
      </c>
      <c r="E916" s="15" t="s">
        <v>92</v>
      </c>
      <c r="F916" s="15" t="s">
        <v>146</v>
      </c>
      <c r="G916" s="15" t="s">
        <v>187</v>
      </c>
      <c r="H916" s="15" t="s">
        <v>73</v>
      </c>
      <c r="I916" s="15" t="s">
        <v>148</v>
      </c>
      <c r="J916" s="16">
        <v>1</v>
      </c>
      <c r="K916" s="15" t="s">
        <v>96</v>
      </c>
      <c r="L916" s="17">
        <v>0</v>
      </c>
      <c r="M916" s="17">
        <v>0</v>
      </c>
      <c r="N916" s="17">
        <v>0</v>
      </c>
      <c r="O916" s="17">
        <v>0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7">
        <v>0</v>
      </c>
    </row>
    <row r="917" spans="1:31" ht="43.2" x14ac:dyDescent="0.3">
      <c r="A917" t="str">
        <f t="shared" si="51"/>
        <v>BACA_Firm Capacity</v>
      </c>
      <c r="B917" t="str">
        <f t="shared" si="52"/>
        <v>BACA_Build Wind_Firm Capacity</v>
      </c>
      <c r="C917" t="str">
        <f t="shared" si="53"/>
        <v>BACA_Build Wind 2032_Firm Capacity</v>
      </c>
      <c r="D917" t="s">
        <v>329</v>
      </c>
      <c r="E917" s="15" t="s">
        <v>92</v>
      </c>
      <c r="F917" s="15" t="s">
        <v>146</v>
      </c>
      <c r="G917" s="15" t="s">
        <v>188</v>
      </c>
      <c r="H917" s="15" t="s">
        <v>73</v>
      </c>
      <c r="I917" s="15" t="s">
        <v>148</v>
      </c>
      <c r="J917" s="16">
        <v>1</v>
      </c>
      <c r="K917" s="15" t="s">
        <v>96</v>
      </c>
      <c r="L917" s="17">
        <v>0</v>
      </c>
      <c r="M917" s="17">
        <v>0</v>
      </c>
      <c r="N917" s="17">
        <v>0</v>
      </c>
      <c r="O917" s="17">
        <v>0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15</v>
      </c>
      <c r="V917" s="17">
        <v>15</v>
      </c>
      <c r="W917" s="17">
        <v>15</v>
      </c>
      <c r="X917" s="17">
        <v>15</v>
      </c>
      <c r="Y917" s="17">
        <v>15</v>
      </c>
      <c r="Z917" s="17">
        <v>37.5</v>
      </c>
      <c r="AA917" s="17">
        <v>37.5</v>
      </c>
      <c r="AB917" s="17">
        <v>37.5</v>
      </c>
      <c r="AC917" s="17">
        <v>37.5</v>
      </c>
      <c r="AD917" s="17">
        <v>37.5</v>
      </c>
      <c r="AE917" s="17">
        <v>37.5</v>
      </c>
    </row>
    <row r="918" spans="1:31" ht="43.2" x14ac:dyDescent="0.3">
      <c r="A918" t="str">
        <f t="shared" si="51"/>
        <v>BACA_Firm Capacity</v>
      </c>
      <c r="B918" t="str">
        <f t="shared" si="52"/>
        <v>BACA_Build Wind_Firm Capacity</v>
      </c>
      <c r="C918" t="str">
        <f t="shared" si="53"/>
        <v>BACA_Build Wind 2033_Firm Capacity</v>
      </c>
      <c r="D918" t="s">
        <v>329</v>
      </c>
      <c r="E918" s="15" t="s">
        <v>92</v>
      </c>
      <c r="F918" s="15" t="s">
        <v>146</v>
      </c>
      <c r="G918" s="15" t="s">
        <v>189</v>
      </c>
      <c r="H918" s="15" t="s">
        <v>73</v>
      </c>
      <c r="I918" s="15" t="s">
        <v>148</v>
      </c>
      <c r="J918" s="16">
        <v>1</v>
      </c>
      <c r="K918" s="15" t="s">
        <v>96</v>
      </c>
      <c r="L918" s="17">
        <v>0</v>
      </c>
      <c r="M918" s="17">
        <v>0</v>
      </c>
      <c r="N918" s="17">
        <v>0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15</v>
      </c>
      <c r="W918" s="17">
        <v>15</v>
      </c>
      <c r="X918" s="17">
        <v>15</v>
      </c>
      <c r="Y918" s="17">
        <v>15</v>
      </c>
      <c r="Z918" s="17">
        <v>37.5</v>
      </c>
      <c r="AA918" s="17">
        <v>37.5</v>
      </c>
      <c r="AB918" s="17">
        <v>37.5</v>
      </c>
      <c r="AC918" s="17">
        <v>37.5</v>
      </c>
      <c r="AD918" s="17">
        <v>37.5</v>
      </c>
      <c r="AE918" s="17">
        <v>37.5</v>
      </c>
    </row>
    <row r="919" spans="1:31" ht="43.2" x14ac:dyDescent="0.3">
      <c r="A919" t="str">
        <f t="shared" si="51"/>
        <v>BACA_Firm Capacity</v>
      </c>
      <c r="B919" t="str">
        <f t="shared" si="52"/>
        <v>BACA_Build Wind_Firm Capacity</v>
      </c>
      <c r="C919" t="str">
        <f t="shared" si="53"/>
        <v>BACA_Build Wind 2034_Firm Capacity</v>
      </c>
      <c r="D919" t="s">
        <v>329</v>
      </c>
      <c r="E919" s="15" t="s">
        <v>92</v>
      </c>
      <c r="F919" s="15" t="s">
        <v>146</v>
      </c>
      <c r="G919" s="15" t="s">
        <v>190</v>
      </c>
      <c r="H919" s="15" t="s">
        <v>73</v>
      </c>
      <c r="I919" s="15" t="s">
        <v>148</v>
      </c>
      <c r="J919" s="16">
        <v>1</v>
      </c>
      <c r="K919" s="15" t="s">
        <v>96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</row>
    <row r="920" spans="1:31" ht="43.2" x14ac:dyDescent="0.3">
      <c r="A920" t="str">
        <f t="shared" si="51"/>
        <v>BACA_Firm Capacity</v>
      </c>
      <c r="B920" t="str">
        <f t="shared" si="52"/>
        <v>BACA_Build Wind_Firm Capacity</v>
      </c>
      <c r="C920" t="str">
        <f t="shared" si="53"/>
        <v>BACA_Build Wind 2035_Firm Capacity</v>
      </c>
      <c r="D920" t="s">
        <v>329</v>
      </c>
      <c r="E920" s="15" t="s">
        <v>92</v>
      </c>
      <c r="F920" s="15" t="s">
        <v>146</v>
      </c>
      <c r="G920" s="15" t="s">
        <v>191</v>
      </c>
      <c r="H920" s="15" t="s">
        <v>73</v>
      </c>
      <c r="I920" s="15" t="s">
        <v>148</v>
      </c>
      <c r="J920" s="16">
        <v>1</v>
      </c>
      <c r="K920" s="15" t="s">
        <v>96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</row>
    <row r="921" spans="1:31" ht="43.2" x14ac:dyDescent="0.3">
      <c r="A921" t="str">
        <f t="shared" si="51"/>
        <v>BACA_Firm Capacity</v>
      </c>
      <c r="B921" t="str">
        <f t="shared" si="52"/>
        <v>BACA_Build Wind_Firm Capacity</v>
      </c>
      <c r="C921" t="str">
        <f t="shared" si="53"/>
        <v>BACA_Build Wind 2036_Firm Capacity</v>
      </c>
      <c r="D921" t="s">
        <v>329</v>
      </c>
      <c r="E921" s="15" t="s">
        <v>92</v>
      </c>
      <c r="F921" s="15" t="s">
        <v>146</v>
      </c>
      <c r="G921" s="15" t="s">
        <v>192</v>
      </c>
      <c r="H921" s="15" t="s">
        <v>73</v>
      </c>
      <c r="I921" s="15" t="s">
        <v>148</v>
      </c>
      <c r="J921" s="16">
        <v>1</v>
      </c>
      <c r="K921" s="15" t="s">
        <v>96</v>
      </c>
      <c r="L921" s="17">
        <v>0</v>
      </c>
      <c r="M921" s="17">
        <v>0</v>
      </c>
      <c r="N921" s="17">
        <v>0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0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</row>
    <row r="922" spans="1:31" ht="43.2" x14ac:dyDescent="0.3">
      <c r="A922" t="str">
        <f t="shared" si="51"/>
        <v>BACA_Firm Capacity</v>
      </c>
      <c r="B922" t="str">
        <f t="shared" si="52"/>
        <v>BACA_Build Wind_Firm Capacity</v>
      </c>
      <c r="C922" t="str">
        <f t="shared" si="53"/>
        <v>BACA_Build Wind 2037_Firm Capacity</v>
      </c>
      <c r="D922" t="s">
        <v>329</v>
      </c>
      <c r="E922" s="15" t="s">
        <v>92</v>
      </c>
      <c r="F922" s="15" t="s">
        <v>146</v>
      </c>
      <c r="G922" s="15" t="s">
        <v>193</v>
      </c>
      <c r="H922" s="15" t="s">
        <v>73</v>
      </c>
      <c r="I922" s="15" t="s">
        <v>148</v>
      </c>
      <c r="J922" s="16">
        <v>1</v>
      </c>
      <c r="K922" s="15" t="s">
        <v>96</v>
      </c>
      <c r="L922" s="17">
        <v>0</v>
      </c>
      <c r="M922" s="17">
        <v>0</v>
      </c>
      <c r="N922" s="17">
        <v>0</v>
      </c>
      <c r="O922" s="17">
        <v>0</v>
      </c>
      <c r="P922" s="17">
        <v>0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</row>
    <row r="923" spans="1:31" ht="43.2" x14ac:dyDescent="0.3">
      <c r="A923" t="str">
        <f t="shared" si="51"/>
        <v>BACA_Firm Capacity</v>
      </c>
      <c r="B923" t="str">
        <f t="shared" si="52"/>
        <v>BACA_Build Wind_Firm Capacity</v>
      </c>
      <c r="C923" t="str">
        <f t="shared" si="53"/>
        <v>BACA_Build Wind 2038_Firm Capacity</v>
      </c>
      <c r="D923" t="s">
        <v>329</v>
      </c>
      <c r="E923" s="15" t="s">
        <v>92</v>
      </c>
      <c r="F923" s="15" t="s">
        <v>146</v>
      </c>
      <c r="G923" s="15" t="s">
        <v>194</v>
      </c>
      <c r="H923" s="15" t="s">
        <v>73</v>
      </c>
      <c r="I923" s="15" t="s">
        <v>148</v>
      </c>
      <c r="J923" s="16">
        <v>1</v>
      </c>
      <c r="K923" s="15" t="s">
        <v>96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</row>
    <row r="924" spans="1:31" ht="43.2" x14ac:dyDescent="0.3">
      <c r="A924" t="str">
        <f t="shared" si="51"/>
        <v>BACA_Firm Capacity</v>
      </c>
      <c r="B924" t="str">
        <f t="shared" si="52"/>
        <v>BACA_Build Wind_Firm Capacity</v>
      </c>
      <c r="C924" t="str">
        <f t="shared" si="53"/>
        <v>BACA_Build Wind 2039_Firm Capacity</v>
      </c>
      <c r="D924" t="s">
        <v>329</v>
      </c>
      <c r="E924" s="15" t="s">
        <v>92</v>
      </c>
      <c r="F924" s="15" t="s">
        <v>146</v>
      </c>
      <c r="G924" s="15" t="s">
        <v>195</v>
      </c>
      <c r="H924" s="15" t="s">
        <v>73</v>
      </c>
      <c r="I924" s="15" t="s">
        <v>148</v>
      </c>
      <c r="J924" s="16">
        <v>1</v>
      </c>
      <c r="K924" s="15" t="s">
        <v>96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</v>
      </c>
      <c r="X924" s="17">
        <v>0</v>
      </c>
      <c r="Y924" s="17">
        <v>0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</row>
    <row r="925" spans="1:31" ht="43.2" x14ac:dyDescent="0.3">
      <c r="A925" t="str">
        <f t="shared" si="51"/>
        <v>BACA_Firm Capacity</v>
      </c>
      <c r="B925" t="str">
        <f t="shared" si="52"/>
        <v>BACA_Build Wind_Firm Capacity</v>
      </c>
      <c r="C925" t="str">
        <f t="shared" si="53"/>
        <v>BACA_Build Wind 2040_Firm Capacity</v>
      </c>
      <c r="D925" t="s">
        <v>329</v>
      </c>
      <c r="E925" s="15" t="s">
        <v>92</v>
      </c>
      <c r="F925" s="15" t="s">
        <v>146</v>
      </c>
      <c r="G925" s="15" t="s">
        <v>196</v>
      </c>
      <c r="H925" s="15" t="s">
        <v>73</v>
      </c>
      <c r="I925" s="15" t="s">
        <v>148</v>
      </c>
      <c r="J925" s="16">
        <v>1</v>
      </c>
      <c r="K925" s="15" t="s">
        <v>96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0</v>
      </c>
      <c r="X925" s="17">
        <v>0</v>
      </c>
      <c r="Y925" s="17">
        <v>0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</row>
    <row r="926" spans="1:31" ht="43.2" x14ac:dyDescent="0.3">
      <c r="A926" t="str">
        <f t="shared" si="51"/>
        <v>BACA_Firm Capacity</v>
      </c>
      <c r="B926" t="str">
        <f t="shared" si="52"/>
        <v>BACA_Build Wind_Firm Capacity</v>
      </c>
      <c r="C926" t="str">
        <f t="shared" si="53"/>
        <v>BACA_Build Wind 2041_Firm Capacity</v>
      </c>
      <c r="D926" t="s">
        <v>329</v>
      </c>
      <c r="E926" s="15" t="s">
        <v>92</v>
      </c>
      <c r="F926" s="15" t="s">
        <v>146</v>
      </c>
      <c r="G926" s="15" t="s">
        <v>197</v>
      </c>
      <c r="H926" s="15" t="s">
        <v>73</v>
      </c>
      <c r="I926" s="15" t="s">
        <v>148</v>
      </c>
      <c r="J926" s="16">
        <v>1</v>
      </c>
      <c r="K926" s="15" t="s">
        <v>96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0</v>
      </c>
      <c r="X926" s="17">
        <v>0</v>
      </c>
      <c r="Y926" s="17">
        <v>0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</row>
    <row r="927" spans="1:31" ht="43.2" x14ac:dyDescent="0.3">
      <c r="A927" t="str">
        <f t="shared" si="51"/>
        <v>BACA_Firm Capacity</v>
      </c>
      <c r="B927" t="str">
        <f t="shared" si="52"/>
        <v>BACA_Build Wind_Firm Capacity</v>
      </c>
      <c r="C927" t="str">
        <f t="shared" si="53"/>
        <v>BACA_Build Wind 2042_Firm Capacity</v>
      </c>
      <c r="D927" t="s">
        <v>329</v>
      </c>
      <c r="E927" s="15" t="s">
        <v>92</v>
      </c>
      <c r="F927" s="15" t="s">
        <v>146</v>
      </c>
      <c r="G927" s="15" t="s">
        <v>198</v>
      </c>
      <c r="H927" s="15" t="s">
        <v>73</v>
      </c>
      <c r="I927" s="15" t="s">
        <v>148</v>
      </c>
      <c r="J927" s="16">
        <v>1</v>
      </c>
      <c r="K927" s="15" t="s">
        <v>96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0</v>
      </c>
      <c r="X927" s="17">
        <v>0</v>
      </c>
      <c r="Y927" s="17">
        <v>0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37.5</v>
      </c>
    </row>
    <row r="928" spans="1:31" ht="43.2" x14ac:dyDescent="0.3">
      <c r="A928" t="str">
        <f t="shared" si="51"/>
        <v>BACA_Firm Capacity</v>
      </c>
      <c r="B928" t="str">
        <f t="shared" si="52"/>
        <v>BACA_Build Solar_Firm Capacity</v>
      </c>
      <c r="C928" t="str">
        <f t="shared" si="53"/>
        <v>BACA_Build Solar 2026_Firm Capacity</v>
      </c>
      <c r="D928" t="s">
        <v>329</v>
      </c>
      <c r="E928" s="15" t="s">
        <v>92</v>
      </c>
      <c r="F928" s="15" t="s">
        <v>146</v>
      </c>
      <c r="G928" s="15" t="s">
        <v>199</v>
      </c>
      <c r="H928" s="15" t="s">
        <v>84</v>
      </c>
      <c r="I928" s="15" t="s">
        <v>148</v>
      </c>
      <c r="J928" s="16">
        <v>1</v>
      </c>
      <c r="K928" s="15" t="s">
        <v>96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0</v>
      </c>
      <c r="X928" s="17">
        <v>0</v>
      </c>
      <c r="Y928" s="17">
        <v>0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</row>
    <row r="929" spans="1:31" ht="43.2" x14ac:dyDescent="0.3">
      <c r="A929" t="str">
        <f t="shared" si="51"/>
        <v>BACA_Firm Capacity</v>
      </c>
      <c r="B929" t="str">
        <f t="shared" si="52"/>
        <v>BACA_Build Solar_Firm Capacity</v>
      </c>
      <c r="C929" t="str">
        <f t="shared" si="53"/>
        <v>BACA_Build Solar 2027_Firm Capacity</v>
      </c>
      <c r="D929" t="s">
        <v>329</v>
      </c>
      <c r="E929" s="15" t="s">
        <v>92</v>
      </c>
      <c r="F929" s="15" t="s">
        <v>146</v>
      </c>
      <c r="G929" s="15" t="s">
        <v>200</v>
      </c>
      <c r="H929" s="15" t="s">
        <v>84</v>
      </c>
      <c r="I929" s="15" t="s">
        <v>148</v>
      </c>
      <c r="J929" s="16">
        <v>1</v>
      </c>
      <c r="K929" s="15" t="s">
        <v>96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</row>
    <row r="930" spans="1:31" ht="43.2" x14ac:dyDescent="0.3">
      <c r="A930" t="str">
        <f t="shared" si="51"/>
        <v>BACA_Firm Capacity</v>
      </c>
      <c r="B930" t="str">
        <f t="shared" si="52"/>
        <v>BACA_Build Solar_Firm Capacity</v>
      </c>
      <c r="C930" t="str">
        <f t="shared" si="53"/>
        <v>BACA_Build Solar 2027 T2_Firm Capacity</v>
      </c>
      <c r="D930" t="s">
        <v>329</v>
      </c>
      <c r="E930" s="15" t="s">
        <v>92</v>
      </c>
      <c r="F930" s="15" t="s">
        <v>146</v>
      </c>
      <c r="G930" s="15" t="s">
        <v>201</v>
      </c>
      <c r="H930" s="15" t="s">
        <v>84</v>
      </c>
      <c r="I930" s="15" t="s">
        <v>148</v>
      </c>
      <c r="J930" s="16">
        <v>1</v>
      </c>
      <c r="K930" s="15" t="s">
        <v>96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</v>
      </c>
      <c r="X930" s="17">
        <v>0</v>
      </c>
      <c r="Y930" s="17">
        <v>0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</row>
    <row r="931" spans="1:31" ht="43.2" x14ac:dyDescent="0.3">
      <c r="A931" t="str">
        <f t="shared" si="51"/>
        <v>BACA_Firm Capacity</v>
      </c>
      <c r="B931" t="str">
        <f t="shared" si="52"/>
        <v>BACA_Build Solar_Firm Capacity</v>
      </c>
      <c r="C931" t="str">
        <f t="shared" si="53"/>
        <v>BACA_Build Solar 2028_Firm Capacity</v>
      </c>
      <c r="D931" t="s">
        <v>329</v>
      </c>
      <c r="E931" s="15" t="s">
        <v>92</v>
      </c>
      <c r="F931" s="15" t="s">
        <v>146</v>
      </c>
      <c r="G931" s="15" t="s">
        <v>202</v>
      </c>
      <c r="H931" s="15" t="s">
        <v>84</v>
      </c>
      <c r="I931" s="15" t="s">
        <v>148</v>
      </c>
      <c r="J931" s="16">
        <v>1</v>
      </c>
      <c r="K931" s="15" t="s">
        <v>96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75</v>
      </c>
      <c r="R931" s="17">
        <v>75</v>
      </c>
      <c r="S931" s="17">
        <v>75</v>
      </c>
      <c r="T931" s="17">
        <v>75</v>
      </c>
      <c r="U931" s="17">
        <v>75</v>
      </c>
      <c r="V931" s="17">
        <v>75</v>
      </c>
      <c r="W931" s="17">
        <v>75</v>
      </c>
      <c r="X931" s="17">
        <v>75</v>
      </c>
      <c r="Y931" s="17">
        <v>75</v>
      </c>
      <c r="Z931" s="17">
        <v>75</v>
      </c>
      <c r="AA931" s="17">
        <v>75</v>
      </c>
      <c r="AB931" s="17">
        <v>75</v>
      </c>
      <c r="AC931" s="17">
        <v>75</v>
      </c>
      <c r="AD931" s="17">
        <v>75</v>
      </c>
      <c r="AE931" s="17">
        <v>75</v>
      </c>
    </row>
    <row r="932" spans="1:31" ht="43.2" x14ac:dyDescent="0.3">
      <c r="A932" t="str">
        <f t="shared" si="51"/>
        <v>BACA_Firm Capacity</v>
      </c>
      <c r="B932" t="str">
        <f t="shared" si="52"/>
        <v>BACA_Build Solar_Firm Capacity</v>
      </c>
      <c r="C932" t="str">
        <f t="shared" si="53"/>
        <v>BACA_Build Solar 2028 T2_Firm Capacity</v>
      </c>
      <c r="D932" t="s">
        <v>329</v>
      </c>
      <c r="E932" s="15" t="s">
        <v>92</v>
      </c>
      <c r="F932" s="15" t="s">
        <v>146</v>
      </c>
      <c r="G932" s="15" t="s">
        <v>203</v>
      </c>
      <c r="H932" s="15" t="s">
        <v>84</v>
      </c>
      <c r="I932" s="15" t="s">
        <v>148</v>
      </c>
      <c r="J932" s="16">
        <v>1</v>
      </c>
      <c r="K932" s="15" t="s">
        <v>96</v>
      </c>
      <c r="L932" s="17">
        <v>0</v>
      </c>
      <c r="M932" s="17">
        <v>0</v>
      </c>
      <c r="N932" s="17">
        <v>0</v>
      </c>
      <c r="O932" s="17">
        <v>0</v>
      </c>
      <c r="P932" s="17">
        <v>0</v>
      </c>
      <c r="Q932" s="17">
        <v>0</v>
      </c>
      <c r="R932" s="17">
        <v>0</v>
      </c>
      <c r="S932" s="17">
        <v>0</v>
      </c>
      <c r="T932" s="17">
        <v>0</v>
      </c>
      <c r="U932" s="17">
        <v>0</v>
      </c>
      <c r="V932" s="17">
        <v>0</v>
      </c>
      <c r="W932" s="17">
        <v>0</v>
      </c>
      <c r="X932" s="17">
        <v>0</v>
      </c>
      <c r="Y932" s="17">
        <v>0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</row>
    <row r="933" spans="1:31" ht="43.2" x14ac:dyDescent="0.3">
      <c r="A933" t="str">
        <f t="shared" ref="A933:A996" si="54">D933&amp;"_"&amp;I933</f>
        <v>BACA_Firm Capacity</v>
      </c>
      <c r="B933" t="str">
        <f t="shared" ref="B933:B996" si="55">D933&amp;"_"&amp;H933&amp;"_"&amp;I933</f>
        <v>BACA_Build Solar_Firm Capacity</v>
      </c>
      <c r="C933" t="str">
        <f t="shared" ref="C933:C996" si="56">D933&amp;"_"&amp;G933&amp;"_"&amp;I933</f>
        <v>BACA_Build Solar 2029_Firm Capacity</v>
      </c>
      <c r="D933" t="s">
        <v>329</v>
      </c>
      <c r="E933" s="15" t="s">
        <v>92</v>
      </c>
      <c r="F933" s="15" t="s">
        <v>146</v>
      </c>
      <c r="G933" s="15" t="s">
        <v>204</v>
      </c>
      <c r="H933" s="15" t="s">
        <v>84</v>
      </c>
      <c r="I933" s="15" t="s">
        <v>148</v>
      </c>
      <c r="J933" s="16">
        <v>1</v>
      </c>
      <c r="K933" s="15" t="s">
        <v>96</v>
      </c>
      <c r="L933" s="17">
        <v>0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</v>
      </c>
      <c r="X933" s="17">
        <v>0</v>
      </c>
      <c r="Y933" s="17">
        <v>0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</row>
    <row r="934" spans="1:31" ht="43.2" x14ac:dyDescent="0.3">
      <c r="A934" t="str">
        <f t="shared" si="54"/>
        <v>BACA_Firm Capacity</v>
      </c>
      <c r="B934" t="str">
        <f t="shared" si="55"/>
        <v>BACA_Build Solar_Firm Capacity</v>
      </c>
      <c r="C934" t="str">
        <f t="shared" si="56"/>
        <v>BACA_Build Solar 2029 T2_Firm Capacity</v>
      </c>
      <c r="D934" t="s">
        <v>329</v>
      </c>
      <c r="E934" s="15" t="s">
        <v>92</v>
      </c>
      <c r="F934" s="15" t="s">
        <v>146</v>
      </c>
      <c r="G934" s="15" t="s">
        <v>205</v>
      </c>
      <c r="H934" s="15" t="s">
        <v>84</v>
      </c>
      <c r="I934" s="15" t="s">
        <v>148</v>
      </c>
      <c r="J934" s="16">
        <v>1</v>
      </c>
      <c r="K934" s="15" t="s">
        <v>96</v>
      </c>
      <c r="L934" s="17">
        <v>0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0</v>
      </c>
      <c r="X934" s="17">
        <v>0</v>
      </c>
      <c r="Y934" s="17">
        <v>0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</row>
    <row r="935" spans="1:31" ht="43.2" x14ac:dyDescent="0.3">
      <c r="A935" t="str">
        <f t="shared" si="54"/>
        <v>BACA_Firm Capacity</v>
      </c>
      <c r="B935" t="str">
        <f t="shared" si="55"/>
        <v>BACA_Build Solar_Firm Capacity</v>
      </c>
      <c r="C935" t="str">
        <f t="shared" si="56"/>
        <v>BACA_Build Solar 2030_Firm Capacity</v>
      </c>
      <c r="D935" t="s">
        <v>329</v>
      </c>
      <c r="E935" s="15" t="s">
        <v>92</v>
      </c>
      <c r="F935" s="15" t="s">
        <v>146</v>
      </c>
      <c r="G935" s="15" t="s">
        <v>206</v>
      </c>
      <c r="H935" s="15" t="s">
        <v>84</v>
      </c>
      <c r="I935" s="15" t="s">
        <v>148</v>
      </c>
      <c r="J935" s="16">
        <v>1</v>
      </c>
      <c r="K935" s="15" t="s">
        <v>96</v>
      </c>
      <c r="L935" s="17">
        <v>0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75</v>
      </c>
      <c r="T935" s="17">
        <v>75</v>
      </c>
      <c r="U935" s="17">
        <v>75</v>
      </c>
      <c r="V935" s="17">
        <v>75</v>
      </c>
      <c r="W935" s="17">
        <v>75</v>
      </c>
      <c r="X935" s="17">
        <v>75</v>
      </c>
      <c r="Y935" s="17">
        <v>75</v>
      </c>
      <c r="Z935" s="17">
        <v>75</v>
      </c>
      <c r="AA935" s="17">
        <v>75</v>
      </c>
      <c r="AB935" s="17">
        <v>75</v>
      </c>
      <c r="AC935" s="17">
        <v>75</v>
      </c>
      <c r="AD935" s="17">
        <v>75</v>
      </c>
      <c r="AE935" s="17">
        <v>75</v>
      </c>
    </row>
    <row r="936" spans="1:31" ht="43.2" x14ac:dyDescent="0.3">
      <c r="A936" t="str">
        <f t="shared" si="54"/>
        <v>BACA_Firm Capacity</v>
      </c>
      <c r="B936" t="str">
        <f t="shared" si="55"/>
        <v>BACA_Build Solar_Firm Capacity</v>
      </c>
      <c r="C936" t="str">
        <f t="shared" si="56"/>
        <v>BACA_Build Solar 2030 T2_Firm Capacity</v>
      </c>
      <c r="D936" t="s">
        <v>329</v>
      </c>
      <c r="E936" s="15" t="s">
        <v>92</v>
      </c>
      <c r="F936" s="15" t="s">
        <v>146</v>
      </c>
      <c r="G936" s="15" t="s">
        <v>207</v>
      </c>
      <c r="H936" s="15" t="s">
        <v>84</v>
      </c>
      <c r="I936" s="15" t="s">
        <v>148</v>
      </c>
      <c r="J936" s="16">
        <v>1</v>
      </c>
      <c r="K936" s="15" t="s">
        <v>96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</row>
    <row r="937" spans="1:31" ht="43.2" x14ac:dyDescent="0.3">
      <c r="A937" t="str">
        <f t="shared" si="54"/>
        <v>BACA_Firm Capacity</v>
      </c>
      <c r="B937" t="str">
        <f t="shared" si="55"/>
        <v>BACA_Build Solar_Firm Capacity</v>
      </c>
      <c r="C937" t="str">
        <f t="shared" si="56"/>
        <v>BACA_Build Solar 2031_Firm Capacity</v>
      </c>
      <c r="D937" t="s">
        <v>329</v>
      </c>
      <c r="E937" s="15" t="s">
        <v>92</v>
      </c>
      <c r="F937" s="15" t="s">
        <v>146</v>
      </c>
      <c r="G937" s="15" t="s">
        <v>208</v>
      </c>
      <c r="H937" s="15" t="s">
        <v>84</v>
      </c>
      <c r="I937" s="15" t="s">
        <v>148</v>
      </c>
      <c r="J937" s="16">
        <v>1</v>
      </c>
      <c r="K937" s="15" t="s">
        <v>96</v>
      </c>
      <c r="L937" s="17">
        <v>0</v>
      </c>
      <c r="M937" s="17">
        <v>0</v>
      </c>
      <c r="N937" s="17">
        <v>0</v>
      </c>
      <c r="O937" s="17">
        <v>0</v>
      </c>
      <c r="P937" s="17">
        <v>0</v>
      </c>
      <c r="Q937" s="17">
        <v>0</v>
      </c>
      <c r="R937" s="17">
        <v>0</v>
      </c>
      <c r="S937" s="17">
        <v>0</v>
      </c>
      <c r="T937" s="17">
        <v>75</v>
      </c>
      <c r="U937" s="17">
        <v>75</v>
      </c>
      <c r="V937" s="17">
        <v>75</v>
      </c>
      <c r="W937" s="17">
        <v>75</v>
      </c>
      <c r="X937" s="17">
        <v>75</v>
      </c>
      <c r="Y937" s="17">
        <v>75</v>
      </c>
      <c r="Z937" s="17">
        <v>75</v>
      </c>
      <c r="AA937" s="17">
        <v>75</v>
      </c>
      <c r="AB937" s="17">
        <v>75</v>
      </c>
      <c r="AC937" s="17">
        <v>75</v>
      </c>
      <c r="AD937" s="17">
        <v>75</v>
      </c>
      <c r="AE937" s="17">
        <v>75</v>
      </c>
    </row>
    <row r="938" spans="1:31" ht="43.2" x14ac:dyDescent="0.3">
      <c r="A938" t="str">
        <f t="shared" si="54"/>
        <v>BACA_Firm Capacity</v>
      </c>
      <c r="B938" t="str">
        <f t="shared" si="55"/>
        <v>BACA_Build Solar_Firm Capacity</v>
      </c>
      <c r="C938" t="str">
        <f t="shared" si="56"/>
        <v>BACA_Build Solar 2031 T2_Firm Capacity</v>
      </c>
      <c r="D938" t="s">
        <v>329</v>
      </c>
      <c r="E938" s="15" t="s">
        <v>92</v>
      </c>
      <c r="F938" s="15" t="s">
        <v>146</v>
      </c>
      <c r="G938" s="15" t="s">
        <v>209</v>
      </c>
      <c r="H938" s="15" t="s">
        <v>84</v>
      </c>
      <c r="I938" s="15" t="s">
        <v>148</v>
      </c>
      <c r="J938" s="16">
        <v>1</v>
      </c>
      <c r="K938" s="15" t="s">
        <v>96</v>
      </c>
      <c r="L938" s="17">
        <v>0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</row>
    <row r="939" spans="1:31" ht="43.2" x14ac:dyDescent="0.3">
      <c r="A939" t="str">
        <f t="shared" si="54"/>
        <v>BACA_Firm Capacity</v>
      </c>
      <c r="B939" t="str">
        <f t="shared" si="55"/>
        <v>BACA_Build Solar_Firm Capacity</v>
      </c>
      <c r="C939" t="str">
        <f t="shared" si="56"/>
        <v>BACA_Build Solar 2032_Firm Capacity</v>
      </c>
      <c r="D939" t="s">
        <v>329</v>
      </c>
      <c r="E939" s="15" t="s">
        <v>92</v>
      </c>
      <c r="F939" s="15" t="s">
        <v>146</v>
      </c>
      <c r="G939" s="15" t="s">
        <v>210</v>
      </c>
      <c r="H939" s="15" t="s">
        <v>84</v>
      </c>
      <c r="I939" s="15" t="s">
        <v>148</v>
      </c>
      <c r="J939" s="16">
        <v>1</v>
      </c>
      <c r="K939" s="15" t="s">
        <v>96</v>
      </c>
      <c r="L939" s="17">
        <v>0</v>
      </c>
      <c r="M939" s="17">
        <v>0</v>
      </c>
      <c r="N939" s="17">
        <v>0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</row>
    <row r="940" spans="1:31" ht="43.2" x14ac:dyDescent="0.3">
      <c r="A940" t="str">
        <f t="shared" si="54"/>
        <v>BACA_Firm Capacity</v>
      </c>
      <c r="B940" t="str">
        <f t="shared" si="55"/>
        <v>BACA_Build Solar_Firm Capacity</v>
      </c>
      <c r="C940" t="str">
        <f t="shared" si="56"/>
        <v>BACA_Build Solar 2032 T2_Firm Capacity</v>
      </c>
      <c r="D940" t="s">
        <v>329</v>
      </c>
      <c r="E940" s="15" t="s">
        <v>92</v>
      </c>
      <c r="F940" s="15" t="s">
        <v>146</v>
      </c>
      <c r="G940" s="15" t="s">
        <v>211</v>
      </c>
      <c r="H940" s="15" t="s">
        <v>84</v>
      </c>
      <c r="I940" s="15" t="s">
        <v>148</v>
      </c>
      <c r="J940" s="16">
        <v>1</v>
      </c>
      <c r="K940" s="15" t="s">
        <v>96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</row>
    <row r="941" spans="1:31" ht="43.2" x14ac:dyDescent="0.3">
      <c r="A941" t="str">
        <f t="shared" si="54"/>
        <v>BACA_Firm Capacity</v>
      </c>
      <c r="B941" t="str">
        <f t="shared" si="55"/>
        <v>BACA_Build Solar_Firm Capacity</v>
      </c>
      <c r="C941" t="str">
        <f t="shared" si="56"/>
        <v>BACA_Build Solar 2033_Firm Capacity</v>
      </c>
      <c r="D941" t="s">
        <v>329</v>
      </c>
      <c r="E941" s="15" t="s">
        <v>92</v>
      </c>
      <c r="F941" s="15" t="s">
        <v>146</v>
      </c>
      <c r="G941" s="15" t="s">
        <v>212</v>
      </c>
      <c r="H941" s="15" t="s">
        <v>84</v>
      </c>
      <c r="I941" s="15" t="s">
        <v>148</v>
      </c>
      <c r="J941" s="16">
        <v>1</v>
      </c>
      <c r="K941" s="15" t="s">
        <v>96</v>
      </c>
      <c r="L941" s="17">
        <v>0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</row>
    <row r="942" spans="1:31" ht="43.2" x14ac:dyDescent="0.3">
      <c r="A942" t="str">
        <f t="shared" si="54"/>
        <v>BACA_Firm Capacity</v>
      </c>
      <c r="B942" t="str">
        <f t="shared" si="55"/>
        <v>BACA_Build Solar_Firm Capacity</v>
      </c>
      <c r="C942" t="str">
        <f t="shared" si="56"/>
        <v>BACA_Build Solar 2033 T2_Firm Capacity</v>
      </c>
      <c r="D942" t="s">
        <v>329</v>
      </c>
      <c r="E942" s="15" t="s">
        <v>92</v>
      </c>
      <c r="F942" s="15" t="s">
        <v>146</v>
      </c>
      <c r="G942" s="15" t="s">
        <v>213</v>
      </c>
      <c r="H942" s="15" t="s">
        <v>84</v>
      </c>
      <c r="I942" s="15" t="s">
        <v>148</v>
      </c>
      <c r="J942" s="16">
        <v>1</v>
      </c>
      <c r="K942" s="15" t="s">
        <v>96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</row>
    <row r="943" spans="1:31" ht="43.2" x14ac:dyDescent="0.3">
      <c r="A943" t="str">
        <f t="shared" si="54"/>
        <v>BACA_Firm Capacity</v>
      </c>
      <c r="B943" t="str">
        <f t="shared" si="55"/>
        <v>BACA_Build Solar_Firm Capacity</v>
      </c>
      <c r="C943" t="str">
        <f t="shared" si="56"/>
        <v>BACA_Build Solar 2034_Firm Capacity</v>
      </c>
      <c r="D943" t="s">
        <v>329</v>
      </c>
      <c r="E943" s="15" t="s">
        <v>92</v>
      </c>
      <c r="F943" s="15" t="s">
        <v>146</v>
      </c>
      <c r="G943" s="15" t="s">
        <v>214</v>
      </c>
      <c r="H943" s="15" t="s">
        <v>84</v>
      </c>
      <c r="I943" s="15" t="s">
        <v>148</v>
      </c>
      <c r="J943" s="16">
        <v>1</v>
      </c>
      <c r="K943" s="15" t="s">
        <v>96</v>
      </c>
      <c r="L943" s="17">
        <v>0</v>
      </c>
      <c r="M943" s="17">
        <v>0</v>
      </c>
      <c r="N943" s="17">
        <v>0</v>
      </c>
      <c r="O943" s="17">
        <v>0</v>
      </c>
      <c r="P943" s="17">
        <v>0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</row>
    <row r="944" spans="1:31" ht="43.2" x14ac:dyDescent="0.3">
      <c r="A944" t="str">
        <f t="shared" si="54"/>
        <v>BACA_Firm Capacity</v>
      </c>
      <c r="B944" t="str">
        <f t="shared" si="55"/>
        <v>BACA_Build Solar_Firm Capacity</v>
      </c>
      <c r="C944" t="str">
        <f t="shared" si="56"/>
        <v>BACA_Build Solar 2034 T2_Firm Capacity</v>
      </c>
      <c r="D944" t="s">
        <v>329</v>
      </c>
      <c r="E944" s="15" t="s">
        <v>92</v>
      </c>
      <c r="F944" s="15" t="s">
        <v>146</v>
      </c>
      <c r="G944" s="15" t="s">
        <v>215</v>
      </c>
      <c r="H944" s="15" t="s">
        <v>84</v>
      </c>
      <c r="I944" s="15" t="s">
        <v>148</v>
      </c>
      <c r="J944" s="16">
        <v>1</v>
      </c>
      <c r="K944" s="15" t="s">
        <v>96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</row>
    <row r="945" spans="1:31" ht="43.2" x14ac:dyDescent="0.3">
      <c r="A945" t="str">
        <f t="shared" si="54"/>
        <v>BACA_Firm Capacity</v>
      </c>
      <c r="B945" t="str">
        <f t="shared" si="55"/>
        <v>BACA_Build Solar_Firm Capacity</v>
      </c>
      <c r="C945" t="str">
        <f t="shared" si="56"/>
        <v>BACA_Build Solar 2035_Firm Capacity</v>
      </c>
      <c r="D945" t="s">
        <v>329</v>
      </c>
      <c r="E945" s="15" t="s">
        <v>92</v>
      </c>
      <c r="F945" s="15" t="s">
        <v>146</v>
      </c>
      <c r="G945" s="15" t="s">
        <v>216</v>
      </c>
      <c r="H945" s="15" t="s">
        <v>84</v>
      </c>
      <c r="I945" s="15" t="s">
        <v>148</v>
      </c>
      <c r="J945" s="16">
        <v>1</v>
      </c>
      <c r="K945" s="15" t="s">
        <v>96</v>
      </c>
      <c r="L945" s="17">
        <v>0</v>
      </c>
      <c r="M945" s="17">
        <v>0</v>
      </c>
      <c r="N945" s="17">
        <v>0</v>
      </c>
      <c r="O945" s="17">
        <v>0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</row>
    <row r="946" spans="1:31" ht="43.2" x14ac:dyDescent="0.3">
      <c r="A946" t="str">
        <f t="shared" si="54"/>
        <v>BACA_Firm Capacity</v>
      </c>
      <c r="B946" t="str">
        <f t="shared" si="55"/>
        <v>BACA_Build Solar_Firm Capacity</v>
      </c>
      <c r="C946" t="str">
        <f t="shared" si="56"/>
        <v>BACA_Build Solar 2035 T2_Firm Capacity</v>
      </c>
      <c r="D946" t="s">
        <v>329</v>
      </c>
      <c r="E946" s="15" t="s">
        <v>92</v>
      </c>
      <c r="F946" s="15" t="s">
        <v>146</v>
      </c>
      <c r="G946" s="15" t="s">
        <v>217</v>
      </c>
      <c r="H946" s="15" t="s">
        <v>84</v>
      </c>
      <c r="I946" s="15" t="s">
        <v>148</v>
      </c>
      <c r="J946" s="16">
        <v>1</v>
      </c>
      <c r="K946" s="15" t="s">
        <v>96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7">
        <v>0</v>
      </c>
    </row>
    <row r="947" spans="1:31" ht="43.2" x14ac:dyDescent="0.3">
      <c r="A947" t="str">
        <f t="shared" si="54"/>
        <v>BACA_Firm Capacity</v>
      </c>
      <c r="B947" t="str">
        <f t="shared" si="55"/>
        <v>BACA_Build Solar_Firm Capacity</v>
      </c>
      <c r="C947" t="str">
        <f t="shared" si="56"/>
        <v>BACA_Build Solar 2036_Firm Capacity</v>
      </c>
      <c r="D947" t="s">
        <v>329</v>
      </c>
      <c r="E947" s="15" t="s">
        <v>92</v>
      </c>
      <c r="F947" s="15" t="s">
        <v>146</v>
      </c>
      <c r="G947" s="15" t="s">
        <v>218</v>
      </c>
      <c r="H947" s="15" t="s">
        <v>84</v>
      </c>
      <c r="I947" s="15" t="s">
        <v>148</v>
      </c>
      <c r="J947" s="16">
        <v>1</v>
      </c>
      <c r="K947" s="15" t="s">
        <v>96</v>
      </c>
      <c r="L947" s="17">
        <v>0</v>
      </c>
      <c r="M947" s="17">
        <v>0</v>
      </c>
      <c r="N947" s="17">
        <v>0</v>
      </c>
      <c r="O947" s="17">
        <v>0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</row>
    <row r="948" spans="1:31" ht="43.2" x14ac:dyDescent="0.3">
      <c r="A948" t="str">
        <f t="shared" si="54"/>
        <v>BACA_Firm Capacity</v>
      </c>
      <c r="B948" t="str">
        <f t="shared" si="55"/>
        <v>BACA_Build Solar_Firm Capacity</v>
      </c>
      <c r="C948" t="str">
        <f t="shared" si="56"/>
        <v>BACA_Build Solar 2036 T2_Firm Capacity</v>
      </c>
      <c r="D948" t="s">
        <v>329</v>
      </c>
      <c r="E948" s="15" t="s">
        <v>92</v>
      </c>
      <c r="F948" s="15" t="s">
        <v>146</v>
      </c>
      <c r="G948" s="15" t="s">
        <v>219</v>
      </c>
      <c r="H948" s="15" t="s">
        <v>84</v>
      </c>
      <c r="I948" s="15" t="s">
        <v>148</v>
      </c>
      <c r="J948" s="16">
        <v>1</v>
      </c>
      <c r="K948" s="15" t="s">
        <v>96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</row>
    <row r="949" spans="1:31" ht="43.2" x14ac:dyDescent="0.3">
      <c r="A949" t="str">
        <f t="shared" si="54"/>
        <v>BACA_Firm Capacity</v>
      </c>
      <c r="B949" t="str">
        <f t="shared" si="55"/>
        <v>BACA_Build Solar_Firm Capacity</v>
      </c>
      <c r="C949" t="str">
        <f t="shared" si="56"/>
        <v>BACA_Build Solar 2037_Firm Capacity</v>
      </c>
      <c r="D949" t="s">
        <v>329</v>
      </c>
      <c r="E949" s="15" t="s">
        <v>92</v>
      </c>
      <c r="F949" s="15" t="s">
        <v>146</v>
      </c>
      <c r="G949" s="15" t="s">
        <v>220</v>
      </c>
      <c r="H949" s="15" t="s">
        <v>84</v>
      </c>
      <c r="I949" s="15" t="s">
        <v>148</v>
      </c>
      <c r="J949" s="16">
        <v>1</v>
      </c>
      <c r="K949" s="15" t="s">
        <v>96</v>
      </c>
      <c r="L949" s="17">
        <v>0</v>
      </c>
      <c r="M949" s="17">
        <v>0</v>
      </c>
      <c r="N949" s="17">
        <v>0</v>
      </c>
      <c r="O949" s="17">
        <v>0</v>
      </c>
      <c r="P949" s="17">
        <v>0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</row>
    <row r="950" spans="1:31" ht="43.2" x14ac:dyDescent="0.3">
      <c r="A950" t="str">
        <f t="shared" si="54"/>
        <v>BACA_Firm Capacity</v>
      </c>
      <c r="B950" t="str">
        <f t="shared" si="55"/>
        <v>BACA_Build Solar_Firm Capacity</v>
      </c>
      <c r="C950" t="str">
        <f t="shared" si="56"/>
        <v>BACA_Build Solar 2037 T2_Firm Capacity</v>
      </c>
      <c r="D950" t="s">
        <v>329</v>
      </c>
      <c r="E950" s="15" t="s">
        <v>92</v>
      </c>
      <c r="F950" s="15" t="s">
        <v>146</v>
      </c>
      <c r="G950" s="15" t="s">
        <v>221</v>
      </c>
      <c r="H950" s="15" t="s">
        <v>84</v>
      </c>
      <c r="I950" s="15" t="s">
        <v>148</v>
      </c>
      <c r="J950" s="16">
        <v>1</v>
      </c>
      <c r="K950" s="15" t="s">
        <v>96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</row>
    <row r="951" spans="1:31" ht="43.2" x14ac:dyDescent="0.3">
      <c r="A951" t="str">
        <f t="shared" si="54"/>
        <v>BACA_Firm Capacity</v>
      </c>
      <c r="B951" t="str">
        <f t="shared" si="55"/>
        <v>BACA_Build Solar_Firm Capacity</v>
      </c>
      <c r="C951" t="str">
        <f t="shared" si="56"/>
        <v>BACA_Build Solar 2038_Firm Capacity</v>
      </c>
      <c r="D951" t="s">
        <v>329</v>
      </c>
      <c r="E951" s="15" t="s">
        <v>92</v>
      </c>
      <c r="F951" s="15" t="s">
        <v>146</v>
      </c>
      <c r="G951" s="15" t="s">
        <v>222</v>
      </c>
      <c r="H951" s="15" t="s">
        <v>84</v>
      </c>
      <c r="I951" s="15" t="s">
        <v>148</v>
      </c>
      <c r="J951" s="16">
        <v>1</v>
      </c>
      <c r="K951" s="15" t="s">
        <v>96</v>
      </c>
      <c r="L951" s="17">
        <v>0</v>
      </c>
      <c r="M951" s="17">
        <v>0</v>
      </c>
      <c r="N951" s="17">
        <v>0</v>
      </c>
      <c r="O951" s="17">
        <v>0</v>
      </c>
      <c r="P951" s="17">
        <v>0</v>
      </c>
      <c r="Q951" s="17">
        <v>0</v>
      </c>
      <c r="R951" s="17">
        <v>0</v>
      </c>
      <c r="S951" s="17">
        <v>0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</row>
    <row r="952" spans="1:31" ht="43.2" x14ac:dyDescent="0.3">
      <c r="A952" t="str">
        <f t="shared" si="54"/>
        <v>BACA_Firm Capacity</v>
      </c>
      <c r="B952" t="str">
        <f t="shared" si="55"/>
        <v>BACA_Build Solar_Firm Capacity</v>
      </c>
      <c r="C952" t="str">
        <f t="shared" si="56"/>
        <v>BACA_Build Solar 2038 T2_Firm Capacity</v>
      </c>
      <c r="D952" t="s">
        <v>329</v>
      </c>
      <c r="E952" s="15" t="s">
        <v>92</v>
      </c>
      <c r="F952" s="15" t="s">
        <v>146</v>
      </c>
      <c r="G952" s="15" t="s">
        <v>223</v>
      </c>
      <c r="H952" s="15" t="s">
        <v>84</v>
      </c>
      <c r="I952" s="15" t="s">
        <v>148</v>
      </c>
      <c r="J952" s="16">
        <v>1</v>
      </c>
      <c r="K952" s="15" t="s">
        <v>96</v>
      </c>
      <c r="L952" s="17">
        <v>0</v>
      </c>
      <c r="M952" s="17">
        <v>0</v>
      </c>
      <c r="N952" s="17">
        <v>0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</row>
    <row r="953" spans="1:31" ht="43.2" x14ac:dyDescent="0.3">
      <c r="A953" t="str">
        <f t="shared" si="54"/>
        <v>BACA_Firm Capacity</v>
      </c>
      <c r="B953" t="str">
        <f t="shared" si="55"/>
        <v>BACA_Build Solar_Firm Capacity</v>
      </c>
      <c r="C953" t="str">
        <f t="shared" si="56"/>
        <v>BACA_Build Solar 2039_Firm Capacity</v>
      </c>
      <c r="D953" t="s">
        <v>329</v>
      </c>
      <c r="E953" s="15" t="s">
        <v>92</v>
      </c>
      <c r="F953" s="15" t="s">
        <v>146</v>
      </c>
      <c r="G953" s="15" t="s">
        <v>224</v>
      </c>
      <c r="H953" s="15" t="s">
        <v>84</v>
      </c>
      <c r="I953" s="15" t="s">
        <v>148</v>
      </c>
      <c r="J953" s="16">
        <v>1</v>
      </c>
      <c r="K953" s="15" t="s">
        <v>96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</row>
    <row r="954" spans="1:31" ht="43.2" x14ac:dyDescent="0.3">
      <c r="A954" t="str">
        <f t="shared" si="54"/>
        <v>BACA_Firm Capacity</v>
      </c>
      <c r="B954" t="str">
        <f t="shared" si="55"/>
        <v>BACA_Build Solar_Firm Capacity</v>
      </c>
      <c r="C954" t="str">
        <f t="shared" si="56"/>
        <v>BACA_Build Solar 2039 T2_Firm Capacity</v>
      </c>
      <c r="D954" t="s">
        <v>329</v>
      </c>
      <c r="E954" s="15" t="s">
        <v>92</v>
      </c>
      <c r="F954" s="15" t="s">
        <v>146</v>
      </c>
      <c r="G954" s="15" t="s">
        <v>225</v>
      </c>
      <c r="H954" s="15" t="s">
        <v>84</v>
      </c>
      <c r="I954" s="15" t="s">
        <v>148</v>
      </c>
      <c r="J954" s="16">
        <v>1</v>
      </c>
      <c r="K954" s="15" t="s">
        <v>96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</row>
    <row r="955" spans="1:31" ht="43.2" x14ac:dyDescent="0.3">
      <c r="A955" t="str">
        <f t="shared" si="54"/>
        <v>BACA_Firm Capacity</v>
      </c>
      <c r="B955" t="str">
        <f t="shared" si="55"/>
        <v>BACA_Build Solar_Firm Capacity</v>
      </c>
      <c r="C955" t="str">
        <f t="shared" si="56"/>
        <v>BACA_Build Solar 2040_Firm Capacity</v>
      </c>
      <c r="D955" t="s">
        <v>329</v>
      </c>
      <c r="E955" s="15" t="s">
        <v>92</v>
      </c>
      <c r="F955" s="15" t="s">
        <v>146</v>
      </c>
      <c r="G955" s="15" t="s">
        <v>226</v>
      </c>
      <c r="H955" s="15" t="s">
        <v>84</v>
      </c>
      <c r="I955" s="15" t="s">
        <v>148</v>
      </c>
      <c r="J955" s="16">
        <v>1</v>
      </c>
      <c r="K955" s="15" t="s">
        <v>96</v>
      </c>
      <c r="L955" s="17">
        <v>0</v>
      </c>
      <c r="M955" s="17">
        <v>0</v>
      </c>
      <c r="N955" s="17">
        <v>0</v>
      </c>
      <c r="O955" s="17">
        <v>0</v>
      </c>
      <c r="P955" s="17">
        <v>0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7">
        <v>0</v>
      </c>
    </row>
    <row r="956" spans="1:31" ht="43.2" x14ac:dyDescent="0.3">
      <c r="A956" t="str">
        <f t="shared" si="54"/>
        <v>BACA_Firm Capacity</v>
      </c>
      <c r="B956" t="str">
        <f t="shared" si="55"/>
        <v>BACA_Build Solar_Firm Capacity</v>
      </c>
      <c r="C956" t="str">
        <f t="shared" si="56"/>
        <v>BACA_Build Solar 2040 T2_Firm Capacity</v>
      </c>
      <c r="D956" t="s">
        <v>329</v>
      </c>
      <c r="E956" s="15" t="s">
        <v>92</v>
      </c>
      <c r="F956" s="15" t="s">
        <v>146</v>
      </c>
      <c r="G956" s="15" t="s">
        <v>227</v>
      </c>
      <c r="H956" s="15" t="s">
        <v>84</v>
      </c>
      <c r="I956" s="15" t="s">
        <v>148</v>
      </c>
      <c r="J956" s="16">
        <v>1</v>
      </c>
      <c r="K956" s="15" t="s">
        <v>96</v>
      </c>
      <c r="L956" s="17">
        <v>0</v>
      </c>
      <c r="M956" s="17">
        <v>0</v>
      </c>
      <c r="N956" s="17">
        <v>0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</row>
    <row r="957" spans="1:31" ht="43.2" x14ac:dyDescent="0.3">
      <c r="A957" t="str">
        <f t="shared" si="54"/>
        <v>BACA_Firm Capacity</v>
      </c>
      <c r="B957" t="str">
        <f t="shared" si="55"/>
        <v>BACA_Build Solar_Firm Capacity</v>
      </c>
      <c r="C957" t="str">
        <f t="shared" si="56"/>
        <v>BACA_Build Solar 2041_Firm Capacity</v>
      </c>
      <c r="D957" t="s">
        <v>329</v>
      </c>
      <c r="E957" s="15" t="s">
        <v>92</v>
      </c>
      <c r="F957" s="15" t="s">
        <v>146</v>
      </c>
      <c r="G957" s="15" t="s">
        <v>228</v>
      </c>
      <c r="H957" s="15" t="s">
        <v>84</v>
      </c>
      <c r="I957" s="15" t="s">
        <v>148</v>
      </c>
      <c r="J957" s="16">
        <v>1</v>
      </c>
      <c r="K957" s="15" t="s">
        <v>96</v>
      </c>
      <c r="L957" s="17">
        <v>0</v>
      </c>
      <c r="M957" s="17">
        <v>0</v>
      </c>
      <c r="N957" s="17">
        <v>0</v>
      </c>
      <c r="O957" s="17">
        <v>0</v>
      </c>
      <c r="P957" s="17">
        <v>0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</row>
    <row r="958" spans="1:31" ht="43.2" x14ac:dyDescent="0.3">
      <c r="A958" t="str">
        <f t="shared" si="54"/>
        <v>BACA_Firm Capacity</v>
      </c>
      <c r="B958" t="str">
        <f t="shared" si="55"/>
        <v>BACA_Build Solar_Firm Capacity</v>
      </c>
      <c r="C958" t="str">
        <f t="shared" si="56"/>
        <v>BACA_Build Solar 2041 T2_Firm Capacity</v>
      </c>
      <c r="D958" t="s">
        <v>329</v>
      </c>
      <c r="E958" s="15" t="s">
        <v>92</v>
      </c>
      <c r="F958" s="15" t="s">
        <v>146</v>
      </c>
      <c r="G958" s="15" t="s">
        <v>229</v>
      </c>
      <c r="H958" s="15" t="s">
        <v>84</v>
      </c>
      <c r="I958" s="15" t="s">
        <v>148</v>
      </c>
      <c r="J958" s="16">
        <v>1</v>
      </c>
      <c r="K958" s="15" t="s">
        <v>96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</row>
    <row r="959" spans="1:31" ht="43.2" x14ac:dyDescent="0.3">
      <c r="A959" t="str">
        <f t="shared" si="54"/>
        <v>BACA_Firm Capacity</v>
      </c>
      <c r="B959" t="str">
        <f t="shared" si="55"/>
        <v>BACA_Build Solar_Firm Capacity</v>
      </c>
      <c r="C959" t="str">
        <f t="shared" si="56"/>
        <v>BACA_Build Solar 2042_Firm Capacity</v>
      </c>
      <c r="D959" t="s">
        <v>329</v>
      </c>
      <c r="E959" s="15" t="s">
        <v>92</v>
      </c>
      <c r="F959" s="15" t="s">
        <v>146</v>
      </c>
      <c r="G959" s="15" t="s">
        <v>230</v>
      </c>
      <c r="H959" s="15" t="s">
        <v>84</v>
      </c>
      <c r="I959" s="15" t="s">
        <v>148</v>
      </c>
      <c r="J959" s="16">
        <v>1</v>
      </c>
      <c r="K959" s="15" t="s">
        <v>96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</row>
    <row r="960" spans="1:31" ht="43.2" x14ac:dyDescent="0.3">
      <c r="A960" t="str">
        <f t="shared" si="54"/>
        <v>BACA_Firm Capacity</v>
      </c>
      <c r="B960" t="str">
        <f t="shared" si="55"/>
        <v>BACA_Build Solar_Firm Capacity</v>
      </c>
      <c r="C960" t="str">
        <f t="shared" si="56"/>
        <v>BACA_Build Solar 2042 T2_Firm Capacity</v>
      </c>
      <c r="D960" t="s">
        <v>329</v>
      </c>
      <c r="E960" s="15" t="s">
        <v>92</v>
      </c>
      <c r="F960" s="15" t="s">
        <v>146</v>
      </c>
      <c r="G960" s="15" t="s">
        <v>231</v>
      </c>
      <c r="H960" s="15" t="s">
        <v>84</v>
      </c>
      <c r="I960" s="15" t="s">
        <v>148</v>
      </c>
      <c r="J960" s="16">
        <v>1</v>
      </c>
      <c r="K960" s="15" t="s">
        <v>96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</row>
    <row r="961" spans="1:31" ht="28.8" x14ac:dyDescent="0.3">
      <c r="A961" t="str">
        <f t="shared" si="54"/>
        <v>BACA_Firm Capacity</v>
      </c>
      <c r="B961" t="str">
        <f t="shared" si="55"/>
        <v>BACA_Build CT_Firm Capacity</v>
      </c>
      <c r="C961" t="str">
        <f t="shared" si="56"/>
        <v>BACA_Build CT 2028_Firm Capacity</v>
      </c>
      <c r="D961" t="s">
        <v>329</v>
      </c>
      <c r="E961" s="15" t="s">
        <v>92</v>
      </c>
      <c r="F961" s="15" t="s">
        <v>146</v>
      </c>
      <c r="G961" s="15" t="s">
        <v>232</v>
      </c>
      <c r="H961" s="15" t="s">
        <v>68</v>
      </c>
      <c r="I961" s="15" t="s">
        <v>148</v>
      </c>
      <c r="J961" s="16">
        <v>1</v>
      </c>
      <c r="K961" s="15" t="s">
        <v>96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</row>
    <row r="962" spans="1:31" ht="28.8" x14ac:dyDescent="0.3">
      <c r="A962" t="str">
        <f t="shared" si="54"/>
        <v>BACA_Firm Capacity</v>
      </c>
      <c r="B962" t="str">
        <f t="shared" si="55"/>
        <v>BACA_Build CT_Firm Capacity</v>
      </c>
      <c r="C962" t="str">
        <f t="shared" si="56"/>
        <v>BACA_Build CT 2029_Firm Capacity</v>
      </c>
      <c r="D962" t="s">
        <v>329</v>
      </c>
      <c r="E962" s="15" t="s">
        <v>92</v>
      </c>
      <c r="F962" s="15" t="s">
        <v>146</v>
      </c>
      <c r="G962" s="15" t="s">
        <v>233</v>
      </c>
      <c r="H962" s="15" t="s">
        <v>68</v>
      </c>
      <c r="I962" s="15" t="s">
        <v>148</v>
      </c>
      <c r="J962" s="16">
        <v>1</v>
      </c>
      <c r="K962" s="15" t="s">
        <v>96</v>
      </c>
      <c r="L962" s="17">
        <v>0</v>
      </c>
      <c r="M962" s="17">
        <v>0</v>
      </c>
      <c r="N962" s="17">
        <v>0</v>
      </c>
      <c r="O962" s="17">
        <v>0</v>
      </c>
      <c r="P962" s="17">
        <v>0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7">
        <v>0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</row>
    <row r="963" spans="1:31" ht="28.8" x14ac:dyDescent="0.3">
      <c r="A963" t="str">
        <f t="shared" si="54"/>
        <v>BACA_Firm Capacity</v>
      </c>
      <c r="B963" t="str">
        <f t="shared" si="55"/>
        <v>BACA_Build CT_Firm Capacity</v>
      </c>
      <c r="C963" t="str">
        <f t="shared" si="56"/>
        <v>BACA_Build CT 2030_Firm Capacity</v>
      </c>
      <c r="D963" t="s">
        <v>329</v>
      </c>
      <c r="E963" s="15" t="s">
        <v>92</v>
      </c>
      <c r="F963" s="15" t="s">
        <v>146</v>
      </c>
      <c r="G963" s="15" t="s">
        <v>234</v>
      </c>
      <c r="H963" s="15" t="s">
        <v>68</v>
      </c>
      <c r="I963" s="15" t="s">
        <v>148</v>
      </c>
      <c r="J963" s="16">
        <v>1</v>
      </c>
      <c r="K963" s="15" t="s">
        <v>96</v>
      </c>
      <c r="L963" s="17">
        <v>0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</row>
    <row r="964" spans="1:31" ht="28.8" x14ac:dyDescent="0.3">
      <c r="A964" t="str">
        <f t="shared" si="54"/>
        <v>BACA_Firm Capacity</v>
      </c>
      <c r="B964" t="str">
        <f t="shared" si="55"/>
        <v>BACA_Build CT_Firm Capacity</v>
      </c>
      <c r="C964" t="str">
        <f t="shared" si="56"/>
        <v>BACA_Build CT 2031_Firm Capacity</v>
      </c>
      <c r="D964" t="s">
        <v>329</v>
      </c>
      <c r="E964" s="15" t="s">
        <v>92</v>
      </c>
      <c r="F964" s="15" t="s">
        <v>146</v>
      </c>
      <c r="G964" s="15" t="s">
        <v>235</v>
      </c>
      <c r="H964" s="15" t="s">
        <v>68</v>
      </c>
      <c r="I964" s="15" t="s">
        <v>148</v>
      </c>
      <c r="J964" s="16">
        <v>1</v>
      </c>
      <c r="K964" s="15" t="s">
        <v>96</v>
      </c>
      <c r="L964" s="17">
        <v>0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</row>
    <row r="965" spans="1:31" ht="28.8" x14ac:dyDescent="0.3">
      <c r="A965" t="str">
        <f t="shared" si="54"/>
        <v>BACA_Firm Capacity</v>
      </c>
      <c r="B965" t="str">
        <f t="shared" si="55"/>
        <v>BACA_Build CT_Firm Capacity</v>
      </c>
      <c r="C965" t="str">
        <f t="shared" si="56"/>
        <v>BACA_Build CT 2032_Firm Capacity</v>
      </c>
      <c r="D965" t="s">
        <v>329</v>
      </c>
      <c r="E965" s="15" t="s">
        <v>92</v>
      </c>
      <c r="F965" s="15" t="s">
        <v>146</v>
      </c>
      <c r="G965" s="15" t="s">
        <v>236</v>
      </c>
      <c r="H965" s="15" t="s">
        <v>68</v>
      </c>
      <c r="I965" s="15" t="s">
        <v>148</v>
      </c>
      <c r="J965" s="16">
        <v>1</v>
      </c>
      <c r="K965" s="15" t="s">
        <v>96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7">
        <v>0</v>
      </c>
    </row>
    <row r="966" spans="1:31" ht="28.8" x14ac:dyDescent="0.3">
      <c r="A966" t="str">
        <f t="shared" si="54"/>
        <v>BACA_Firm Capacity</v>
      </c>
      <c r="B966" t="str">
        <f t="shared" si="55"/>
        <v>BACA_Build CT_Firm Capacity</v>
      </c>
      <c r="C966" t="str">
        <f t="shared" si="56"/>
        <v>BACA_Build CT 2033_Firm Capacity</v>
      </c>
      <c r="D966" t="s">
        <v>329</v>
      </c>
      <c r="E966" s="15" t="s">
        <v>92</v>
      </c>
      <c r="F966" s="15" t="s">
        <v>146</v>
      </c>
      <c r="G966" s="15" t="s">
        <v>237</v>
      </c>
      <c r="H966" s="15" t="s">
        <v>68</v>
      </c>
      <c r="I966" s="15" t="s">
        <v>148</v>
      </c>
      <c r="J966" s="16">
        <v>1</v>
      </c>
      <c r="K966" s="15" t="s">
        <v>96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</row>
    <row r="967" spans="1:31" ht="28.8" x14ac:dyDescent="0.3">
      <c r="A967" t="str">
        <f t="shared" si="54"/>
        <v>BACA_Firm Capacity</v>
      </c>
      <c r="B967" t="str">
        <f t="shared" si="55"/>
        <v>BACA_Build CT_Firm Capacity</v>
      </c>
      <c r="C967" t="str">
        <f t="shared" si="56"/>
        <v>BACA_Build CT 2034_Firm Capacity</v>
      </c>
      <c r="D967" t="s">
        <v>329</v>
      </c>
      <c r="E967" s="15" t="s">
        <v>92</v>
      </c>
      <c r="F967" s="15" t="s">
        <v>146</v>
      </c>
      <c r="G967" s="15" t="s">
        <v>238</v>
      </c>
      <c r="H967" s="15" t="s">
        <v>68</v>
      </c>
      <c r="I967" s="15" t="s">
        <v>148</v>
      </c>
      <c r="J967" s="16">
        <v>1</v>
      </c>
      <c r="K967" s="15" t="s">
        <v>96</v>
      </c>
      <c r="L967" s="17">
        <v>0</v>
      </c>
      <c r="M967" s="17">
        <v>0</v>
      </c>
      <c r="N967" s="17">
        <v>0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7">
        <v>0</v>
      </c>
    </row>
    <row r="968" spans="1:31" ht="28.8" x14ac:dyDescent="0.3">
      <c r="A968" t="str">
        <f t="shared" si="54"/>
        <v>BACA_Firm Capacity</v>
      </c>
      <c r="B968" t="str">
        <f t="shared" si="55"/>
        <v>BACA_Build CT_Firm Capacity</v>
      </c>
      <c r="C968" t="str">
        <f t="shared" si="56"/>
        <v>BACA_Build CT 2035_Firm Capacity</v>
      </c>
      <c r="D968" t="s">
        <v>329</v>
      </c>
      <c r="E968" s="15" t="s">
        <v>92</v>
      </c>
      <c r="F968" s="15" t="s">
        <v>146</v>
      </c>
      <c r="G968" s="15" t="s">
        <v>239</v>
      </c>
      <c r="H968" s="15" t="s">
        <v>68</v>
      </c>
      <c r="I968" s="15" t="s">
        <v>148</v>
      </c>
      <c r="J968" s="16">
        <v>1</v>
      </c>
      <c r="K968" s="15" t="s">
        <v>96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7">
        <v>0</v>
      </c>
    </row>
    <row r="969" spans="1:31" ht="28.8" x14ac:dyDescent="0.3">
      <c r="A969" t="str">
        <f t="shared" si="54"/>
        <v>BACA_Firm Capacity</v>
      </c>
      <c r="B969" t="str">
        <f t="shared" si="55"/>
        <v>BACA_Build CT_Firm Capacity</v>
      </c>
      <c r="C969" t="str">
        <f t="shared" si="56"/>
        <v>BACA_Build CT 2036_Firm Capacity</v>
      </c>
      <c r="D969" t="s">
        <v>329</v>
      </c>
      <c r="E969" s="15" t="s">
        <v>92</v>
      </c>
      <c r="F969" s="15" t="s">
        <v>146</v>
      </c>
      <c r="G969" s="15" t="s">
        <v>240</v>
      </c>
      <c r="H969" s="15" t="s">
        <v>68</v>
      </c>
      <c r="I969" s="15" t="s">
        <v>148</v>
      </c>
      <c r="J969" s="16">
        <v>1</v>
      </c>
      <c r="K969" s="15" t="s">
        <v>96</v>
      </c>
      <c r="L969" s="17">
        <v>0</v>
      </c>
      <c r="M969" s="17">
        <v>0</v>
      </c>
      <c r="N969" s="17">
        <v>0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</row>
    <row r="970" spans="1:31" ht="28.8" x14ac:dyDescent="0.3">
      <c r="A970" t="str">
        <f t="shared" si="54"/>
        <v>BACA_Firm Capacity</v>
      </c>
      <c r="B970" t="str">
        <f t="shared" si="55"/>
        <v>BACA_Build CT_Firm Capacity</v>
      </c>
      <c r="C970" t="str">
        <f t="shared" si="56"/>
        <v>BACA_Build CT 2037_Firm Capacity</v>
      </c>
      <c r="D970" t="s">
        <v>329</v>
      </c>
      <c r="E970" s="15" t="s">
        <v>92</v>
      </c>
      <c r="F970" s="15" t="s">
        <v>146</v>
      </c>
      <c r="G970" s="15" t="s">
        <v>241</v>
      </c>
      <c r="H970" s="15" t="s">
        <v>68</v>
      </c>
      <c r="I970" s="15" t="s">
        <v>148</v>
      </c>
      <c r="J970" s="16">
        <v>1</v>
      </c>
      <c r="K970" s="15" t="s">
        <v>96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0</v>
      </c>
      <c r="AE970" s="17">
        <v>0</v>
      </c>
    </row>
    <row r="971" spans="1:31" ht="28.8" x14ac:dyDescent="0.3">
      <c r="A971" t="str">
        <f t="shared" si="54"/>
        <v>BACA_Firm Capacity</v>
      </c>
      <c r="B971" t="str">
        <f t="shared" si="55"/>
        <v>BACA_Build CT_Firm Capacity</v>
      </c>
      <c r="C971" t="str">
        <f t="shared" si="56"/>
        <v>BACA_Build CT 2038_Firm Capacity</v>
      </c>
      <c r="D971" t="s">
        <v>329</v>
      </c>
      <c r="E971" s="15" t="s">
        <v>92</v>
      </c>
      <c r="F971" s="15" t="s">
        <v>146</v>
      </c>
      <c r="G971" s="15" t="s">
        <v>242</v>
      </c>
      <c r="H971" s="15" t="s">
        <v>68</v>
      </c>
      <c r="I971" s="15" t="s">
        <v>148</v>
      </c>
      <c r="J971" s="16">
        <v>1</v>
      </c>
      <c r="K971" s="15" t="s">
        <v>96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</row>
    <row r="972" spans="1:31" ht="28.8" x14ac:dyDescent="0.3">
      <c r="A972" t="str">
        <f t="shared" si="54"/>
        <v>BACA_Firm Capacity</v>
      </c>
      <c r="B972" t="str">
        <f t="shared" si="55"/>
        <v>BACA_Build CT_Firm Capacity</v>
      </c>
      <c r="C972" t="str">
        <f t="shared" si="56"/>
        <v>BACA_Build CT 2039_Firm Capacity</v>
      </c>
      <c r="D972" t="s">
        <v>329</v>
      </c>
      <c r="E972" s="15" t="s">
        <v>92</v>
      </c>
      <c r="F972" s="15" t="s">
        <v>146</v>
      </c>
      <c r="G972" s="15" t="s">
        <v>243</v>
      </c>
      <c r="H972" s="15" t="s">
        <v>68</v>
      </c>
      <c r="I972" s="15" t="s">
        <v>148</v>
      </c>
      <c r="J972" s="16">
        <v>1</v>
      </c>
      <c r="K972" s="15" t="s">
        <v>96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</row>
    <row r="973" spans="1:31" ht="28.8" x14ac:dyDescent="0.3">
      <c r="A973" t="str">
        <f t="shared" si="54"/>
        <v>BACA_Firm Capacity</v>
      </c>
      <c r="B973" t="str">
        <f t="shared" si="55"/>
        <v>BACA_Build CT_Firm Capacity</v>
      </c>
      <c r="C973" t="str">
        <f t="shared" si="56"/>
        <v>BACA_Build CT 2040_Firm Capacity</v>
      </c>
      <c r="D973" t="s">
        <v>329</v>
      </c>
      <c r="E973" s="15" t="s">
        <v>92</v>
      </c>
      <c r="F973" s="15" t="s">
        <v>146</v>
      </c>
      <c r="G973" s="15" t="s">
        <v>244</v>
      </c>
      <c r="H973" s="15" t="s">
        <v>68</v>
      </c>
      <c r="I973" s="15" t="s">
        <v>148</v>
      </c>
      <c r="J973" s="16">
        <v>1</v>
      </c>
      <c r="K973" s="18" t="s">
        <v>96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238</v>
      </c>
      <c r="AD973" s="17">
        <v>238</v>
      </c>
      <c r="AE973" s="17">
        <v>238</v>
      </c>
    </row>
    <row r="974" spans="1:31" ht="28.8" x14ac:dyDescent="0.3">
      <c r="A974" t="str">
        <f t="shared" si="54"/>
        <v>BACA_Firm Capacity</v>
      </c>
      <c r="B974" t="str">
        <f t="shared" si="55"/>
        <v>BACA_Build CT_Firm Capacity</v>
      </c>
      <c r="C974" t="str">
        <f t="shared" si="56"/>
        <v>BACA_Build CT 2041_Firm Capacity</v>
      </c>
      <c r="D974" t="s">
        <v>329</v>
      </c>
      <c r="E974" s="15" t="s">
        <v>92</v>
      </c>
      <c r="F974" s="15" t="s">
        <v>146</v>
      </c>
      <c r="G974" s="15" t="s">
        <v>245</v>
      </c>
      <c r="H974" s="15" t="s">
        <v>68</v>
      </c>
      <c r="I974" s="15" t="s">
        <v>148</v>
      </c>
      <c r="J974" s="16">
        <v>1</v>
      </c>
      <c r="K974" s="18" t="s">
        <v>96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7">
        <v>0</v>
      </c>
    </row>
    <row r="975" spans="1:31" ht="28.8" x14ac:dyDescent="0.3">
      <c r="A975" t="str">
        <f t="shared" si="54"/>
        <v>BACA_Firm Capacity</v>
      </c>
      <c r="B975" t="str">
        <f t="shared" si="55"/>
        <v>BACA_Build CT_Firm Capacity</v>
      </c>
      <c r="C975" t="str">
        <f t="shared" si="56"/>
        <v>BACA_Build CT 2042_Firm Capacity</v>
      </c>
      <c r="D975" t="s">
        <v>329</v>
      </c>
      <c r="E975" s="15" t="s">
        <v>92</v>
      </c>
      <c r="F975" s="15" t="s">
        <v>146</v>
      </c>
      <c r="G975" s="15" t="s">
        <v>246</v>
      </c>
      <c r="H975" s="15" t="s">
        <v>68</v>
      </c>
      <c r="I975" s="15" t="s">
        <v>148</v>
      </c>
      <c r="J975" s="16">
        <v>1</v>
      </c>
      <c r="K975" s="18" t="s">
        <v>96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0</v>
      </c>
      <c r="AE975" s="17">
        <v>0</v>
      </c>
    </row>
    <row r="976" spans="1:31" ht="43.2" x14ac:dyDescent="0.3">
      <c r="A976" t="str">
        <f t="shared" si="54"/>
        <v>BACA_Firm Capacity</v>
      </c>
      <c r="B976" t="str">
        <f t="shared" si="55"/>
        <v>BACA_Build Capacity_Firm Capacity</v>
      </c>
      <c r="C976" t="str">
        <f t="shared" si="56"/>
        <v>BACA_Build Capacity Only_Firm Capacity</v>
      </c>
      <c r="D976" t="s">
        <v>329</v>
      </c>
      <c r="E976" s="15" t="s">
        <v>92</v>
      </c>
      <c r="F976" s="15" t="s">
        <v>146</v>
      </c>
      <c r="G976" s="15" t="s">
        <v>247</v>
      </c>
      <c r="H976" s="15" t="s">
        <v>89</v>
      </c>
      <c r="I976" s="15" t="s">
        <v>148</v>
      </c>
      <c r="J976" s="16">
        <v>1</v>
      </c>
      <c r="K976" s="18" t="s">
        <v>96</v>
      </c>
      <c r="L976" s="17">
        <v>0</v>
      </c>
      <c r="M976" s="17">
        <v>0</v>
      </c>
      <c r="N976" s="17">
        <v>0</v>
      </c>
      <c r="O976" s="17">
        <v>0</v>
      </c>
      <c r="P976" s="17">
        <v>29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9</v>
      </c>
      <c r="W976" s="17">
        <v>22</v>
      </c>
      <c r="X976" s="17">
        <v>30</v>
      </c>
      <c r="Y976" s="17">
        <v>0</v>
      </c>
      <c r="Z976" s="17">
        <v>0</v>
      </c>
      <c r="AA976" s="17">
        <v>0</v>
      </c>
      <c r="AB976" s="17">
        <v>0</v>
      </c>
      <c r="AC976" s="17">
        <v>9</v>
      </c>
      <c r="AD976" s="17">
        <v>30</v>
      </c>
      <c r="AE976" s="17">
        <v>1</v>
      </c>
    </row>
    <row r="977" spans="1:31" ht="43.2" x14ac:dyDescent="0.3">
      <c r="A977" t="str">
        <f t="shared" si="54"/>
        <v>BACA_Firm Capacity</v>
      </c>
      <c r="B977" t="str">
        <f t="shared" si="55"/>
        <v>BACA_Sell Capacity_Firm Capacity</v>
      </c>
      <c r="C977" t="str">
        <f t="shared" si="56"/>
        <v>BACA_Sell Capacity Only_Firm Capacity</v>
      </c>
      <c r="D977" t="s">
        <v>329</v>
      </c>
      <c r="E977" s="15" t="s">
        <v>92</v>
      </c>
      <c r="F977" s="15" t="s">
        <v>146</v>
      </c>
      <c r="G977" s="15" t="s">
        <v>248</v>
      </c>
      <c r="H977" s="15" t="s">
        <v>90</v>
      </c>
      <c r="I977" s="15" t="s">
        <v>148</v>
      </c>
      <c r="J977" s="16">
        <v>1</v>
      </c>
      <c r="K977" s="15" t="s">
        <v>96</v>
      </c>
      <c r="L977" s="17">
        <v>0</v>
      </c>
      <c r="M977" s="17">
        <v>0</v>
      </c>
      <c r="N977" s="17">
        <v>0</v>
      </c>
      <c r="O977" s="17">
        <v>0</v>
      </c>
      <c r="P977" s="17">
        <v>0</v>
      </c>
      <c r="Q977" s="17">
        <v>0</v>
      </c>
      <c r="R977" s="17">
        <v>-15</v>
      </c>
      <c r="S977" s="17">
        <v>-15</v>
      </c>
      <c r="T977" s="17">
        <v>-30</v>
      </c>
      <c r="U977" s="17">
        <v>-45</v>
      </c>
      <c r="V977" s="17">
        <v>0</v>
      </c>
      <c r="W977" s="17">
        <v>-1</v>
      </c>
      <c r="X977" s="17">
        <v>0</v>
      </c>
      <c r="Y977" s="17">
        <v>-75</v>
      </c>
      <c r="Z977" s="17">
        <v>-100</v>
      </c>
      <c r="AA977" s="17">
        <v>-100</v>
      </c>
      <c r="AB977" s="17">
        <v>-100</v>
      </c>
      <c r="AC977" s="17">
        <v>-2</v>
      </c>
      <c r="AD977" s="17">
        <v>-1</v>
      </c>
      <c r="AE977" s="17">
        <v>-14</v>
      </c>
    </row>
    <row r="978" spans="1:31" ht="43.2" x14ac:dyDescent="0.3">
      <c r="A978" t="str">
        <f t="shared" si="54"/>
        <v>BACA_Firm Capacity</v>
      </c>
      <c r="B978" t="str">
        <f t="shared" si="55"/>
        <v>BACA_DSM Existing_Firm Capacity</v>
      </c>
      <c r="C978" t="str">
        <f t="shared" si="56"/>
        <v>BACA_K DSM Existing DSRDR_Firm Capacity</v>
      </c>
      <c r="D978" t="s">
        <v>329</v>
      </c>
      <c r="E978" s="15" t="s">
        <v>92</v>
      </c>
      <c r="F978" s="15" t="s">
        <v>146</v>
      </c>
      <c r="G978" s="15" t="s">
        <v>249</v>
      </c>
      <c r="H978" s="15" t="s">
        <v>250</v>
      </c>
      <c r="I978" s="15" t="s">
        <v>148</v>
      </c>
      <c r="J978" s="16">
        <v>1</v>
      </c>
      <c r="K978" s="15" t="s">
        <v>96</v>
      </c>
      <c r="L978" s="17">
        <v>59.129808750000002</v>
      </c>
      <c r="M978" s="17">
        <v>38.729343499999999</v>
      </c>
      <c r="N978" s="17">
        <v>38.592137000000001</v>
      </c>
      <c r="O978" s="17">
        <v>35.187837999999999</v>
      </c>
      <c r="P978" s="17">
        <v>31.783539000000001</v>
      </c>
      <c r="Q978" s="17">
        <v>28.379239999999999</v>
      </c>
      <c r="R978" s="17">
        <v>24.974941000000001</v>
      </c>
      <c r="S978" s="17">
        <v>21.570641999999999</v>
      </c>
      <c r="T978" s="17">
        <v>18.166343000000001</v>
      </c>
      <c r="U978" s="17">
        <v>14.762043999999999</v>
      </c>
      <c r="V978" s="17">
        <v>3.2670925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</row>
    <row r="979" spans="1:31" ht="28.8" x14ac:dyDescent="0.3">
      <c r="A979" t="str">
        <f t="shared" si="54"/>
        <v>BACA_Firm Capacity</v>
      </c>
      <c r="B979" t="str">
        <f t="shared" si="55"/>
        <v>BACA_TOU Rate Impact_Firm Capacity</v>
      </c>
      <c r="C979" t="str">
        <f t="shared" si="56"/>
        <v>BACA_Metro TOU_Firm Capacity</v>
      </c>
      <c r="D979" t="s">
        <v>329</v>
      </c>
      <c r="E979" s="15" t="s">
        <v>92</v>
      </c>
      <c r="F979" s="15" t="s">
        <v>146</v>
      </c>
      <c r="G979" s="15" t="s">
        <v>251</v>
      </c>
      <c r="H979" s="15" t="s">
        <v>252</v>
      </c>
      <c r="I979" s="15" t="s">
        <v>148</v>
      </c>
      <c r="J979" s="16">
        <v>1</v>
      </c>
      <c r="K979" s="15" t="s">
        <v>96</v>
      </c>
      <c r="L979" s="17">
        <v>0</v>
      </c>
      <c r="M979" s="17">
        <v>9.4599648399999996</v>
      </c>
      <c r="N979" s="17">
        <v>16.551802080000002</v>
      </c>
      <c r="O979" s="17">
        <v>24.762811670000001</v>
      </c>
      <c r="P979" s="17">
        <v>32.952282820000001</v>
      </c>
      <c r="Q979" s="17">
        <v>32.898660409999998</v>
      </c>
      <c r="R979" s="17">
        <v>32.812320479999997</v>
      </c>
      <c r="S979" s="17">
        <v>32.7212575</v>
      </c>
      <c r="T979" s="17">
        <v>32.678978190000002</v>
      </c>
      <c r="U979" s="17">
        <v>32.709868790000002</v>
      </c>
      <c r="V979" s="17">
        <v>32.619226329999996</v>
      </c>
      <c r="W979" s="17">
        <v>32.579755319999997</v>
      </c>
      <c r="X979" s="17">
        <v>32.582112160000001</v>
      </c>
      <c r="Y979" s="17">
        <v>32.648407050000003</v>
      </c>
      <c r="Z979" s="17">
        <v>32.6356222</v>
      </c>
      <c r="AA979" s="17">
        <v>32.655033709999998</v>
      </c>
      <c r="AB979" s="17">
        <v>32.684706200000001</v>
      </c>
      <c r="AC979" s="17">
        <v>32.730465760000001</v>
      </c>
      <c r="AD979" s="17">
        <v>32.611748839999997</v>
      </c>
      <c r="AE979" s="17">
        <v>32.694610679999997</v>
      </c>
    </row>
    <row r="980" spans="1:31" ht="43.2" x14ac:dyDescent="0.3">
      <c r="A980" t="str">
        <f t="shared" si="54"/>
        <v>BACA_Firm Capacity</v>
      </c>
      <c r="B980" t="str">
        <f t="shared" si="55"/>
        <v>BACA_Reserve Buffer_Firm Capacity</v>
      </c>
      <c r="C980" t="str">
        <f t="shared" si="56"/>
        <v>BACA_Metro Extra Capacity_Firm Capacity</v>
      </c>
      <c r="D980" t="s">
        <v>329</v>
      </c>
      <c r="E980" s="15" t="s">
        <v>92</v>
      </c>
      <c r="F980" s="15" t="s">
        <v>146</v>
      </c>
      <c r="G980" s="15" t="s">
        <v>253</v>
      </c>
      <c r="H980" s="15" t="s">
        <v>254</v>
      </c>
      <c r="I980" s="15" t="s">
        <v>148</v>
      </c>
      <c r="J980" s="16">
        <v>1</v>
      </c>
      <c r="K980" s="15" t="s">
        <v>96</v>
      </c>
      <c r="L980" s="17">
        <v>0</v>
      </c>
      <c r="M980" s="17">
        <v>0</v>
      </c>
      <c r="N980" s="17">
        <v>0</v>
      </c>
      <c r="O980" s="17">
        <v>-60</v>
      </c>
      <c r="P980" s="17">
        <v>-100</v>
      </c>
      <c r="Q980" s="17">
        <v>-100</v>
      </c>
      <c r="R980" s="17">
        <v>-100</v>
      </c>
      <c r="S980" s="17">
        <v>-100</v>
      </c>
      <c r="T980" s="17">
        <v>-100</v>
      </c>
      <c r="U980" s="17">
        <v>-100</v>
      </c>
      <c r="V980" s="17">
        <v>-100</v>
      </c>
      <c r="W980" s="17">
        <v>-100</v>
      </c>
      <c r="X980" s="17">
        <v>-100</v>
      </c>
      <c r="Y980" s="17">
        <v>-100</v>
      </c>
      <c r="Z980" s="17">
        <v>-100</v>
      </c>
      <c r="AA980" s="17">
        <v>-100</v>
      </c>
      <c r="AB980" s="17">
        <v>-100</v>
      </c>
      <c r="AC980" s="17">
        <v>-100</v>
      </c>
      <c r="AD980" s="17">
        <v>-100</v>
      </c>
      <c r="AE980" s="17">
        <v>-100</v>
      </c>
    </row>
    <row r="981" spans="1:31" ht="43.2" x14ac:dyDescent="0.3">
      <c r="A981" t="str">
        <f t="shared" si="54"/>
        <v>BACA_Firm Capacity</v>
      </c>
      <c r="B981" t="str">
        <f t="shared" si="55"/>
        <v>BACA_Build Hy-Solar_Firm Capacity</v>
      </c>
      <c r="C981" t="str">
        <f t="shared" si="56"/>
        <v>BACA_Build Hy-Solar 2027_Firm Capacity</v>
      </c>
      <c r="D981" t="s">
        <v>329</v>
      </c>
      <c r="E981" s="15" t="s">
        <v>92</v>
      </c>
      <c r="F981" s="15" t="s">
        <v>146</v>
      </c>
      <c r="G981" s="15" t="s">
        <v>255</v>
      </c>
      <c r="H981" s="15" t="s">
        <v>85</v>
      </c>
      <c r="I981" s="15" t="s">
        <v>148</v>
      </c>
      <c r="J981" s="16">
        <v>1</v>
      </c>
      <c r="K981" s="18" t="s">
        <v>96</v>
      </c>
      <c r="L981" s="17">
        <v>0</v>
      </c>
      <c r="M981" s="17">
        <v>0</v>
      </c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</row>
    <row r="982" spans="1:31" ht="43.2" x14ac:dyDescent="0.3">
      <c r="A982" t="str">
        <f t="shared" si="54"/>
        <v>BACA_Firm Capacity</v>
      </c>
      <c r="B982" t="str">
        <f t="shared" si="55"/>
        <v>BACA_Build Hy-Solar_Firm Capacity</v>
      </c>
      <c r="C982" t="str">
        <f t="shared" si="56"/>
        <v>BACA_Build Hy-Solar 2028_Firm Capacity</v>
      </c>
      <c r="D982" t="s">
        <v>329</v>
      </c>
      <c r="E982" s="15" t="s">
        <v>92</v>
      </c>
      <c r="F982" s="15" t="s">
        <v>146</v>
      </c>
      <c r="G982" s="15" t="s">
        <v>256</v>
      </c>
      <c r="H982" s="15" t="s">
        <v>85</v>
      </c>
      <c r="I982" s="15" t="s">
        <v>148</v>
      </c>
      <c r="J982" s="16">
        <v>1</v>
      </c>
      <c r="K982" s="18" t="s">
        <v>96</v>
      </c>
      <c r="L982" s="17">
        <v>0</v>
      </c>
      <c r="M982" s="17">
        <v>0</v>
      </c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</row>
    <row r="983" spans="1:31" ht="43.2" x14ac:dyDescent="0.3">
      <c r="A983" t="str">
        <f t="shared" si="54"/>
        <v>BACA_Firm Capacity</v>
      </c>
      <c r="B983" t="str">
        <f t="shared" si="55"/>
        <v>BACA_Build Hy-Solar_Firm Capacity</v>
      </c>
      <c r="C983" t="str">
        <f t="shared" si="56"/>
        <v>BACA_Build Hy-Solar 2029_Firm Capacity</v>
      </c>
      <c r="D983" t="s">
        <v>329</v>
      </c>
      <c r="E983" s="15" t="s">
        <v>92</v>
      </c>
      <c r="F983" s="15" t="s">
        <v>146</v>
      </c>
      <c r="G983" s="15" t="s">
        <v>257</v>
      </c>
      <c r="H983" s="15" t="s">
        <v>85</v>
      </c>
      <c r="I983" s="15" t="s">
        <v>148</v>
      </c>
      <c r="J983" s="16">
        <v>1</v>
      </c>
      <c r="K983" s="15" t="s">
        <v>96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</row>
    <row r="984" spans="1:31" ht="43.2" x14ac:dyDescent="0.3">
      <c r="A984" t="str">
        <f t="shared" si="54"/>
        <v>BACA_Firm Capacity</v>
      </c>
      <c r="B984" t="str">
        <f t="shared" si="55"/>
        <v>BACA_Build Hy-Solar_Firm Capacity</v>
      </c>
      <c r="C984" t="str">
        <f t="shared" si="56"/>
        <v>BACA_Build Hy-Solar 2030_Firm Capacity</v>
      </c>
      <c r="D984" t="s">
        <v>329</v>
      </c>
      <c r="E984" s="15" t="s">
        <v>92</v>
      </c>
      <c r="F984" s="15" t="s">
        <v>146</v>
      </c>
      <c r="G984" s="15" t="s">
        <v>258</v>
      </c>
      <c r="H984" s="15" t="s">
        <v>85</v>
      </c>
      <c r="I984" s="15" t="s">
        <v>148</v>
      </c>
      <c r="J984" s="16">
        <v>1</v>
      </c>
      <c r="K984" s="18" t="s">
        <v>96</v>
      </c>
      <c r="L984" s="17">
        <v>0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</row>
    <row r="985" spans="1:31" ht="43.2" x14ac:dyDescent="0.3">
      <c r="A985" t="str">
        <f t="shared" si="54"/>
        <v>BACA_Firm Capacity</v>
      </c>
      <c r="B985" t="str">
        <f t="shared" si="55"/>
        <v>BACA_Build Hy-Solar_Firm Capacity</v>
      </c>
      <c r="C985" t="str">
        <f t="shared" si="56"/>
        <v>BACA_Build Hy-Solar 2031_Firm Capacity</v>
      </c>
      <c r="D985" t="s">
        <v>329</v>
      </c>
      <c r="E985" s="15" t="s">
        <v>92</v>
      </c>
      <c r="F985" s="15" t="s">
        <v>146</v>
      </c>
      <c r="G985" s="15" t="s">
        <v>259</v>
      </c>
      <c r="H985" s="15" t="s">
        <v>85</v>
      </c>
      <c r="I985" s="15" t="s">
        <v>148</v>
      </c>
      <c r="J985" s="16">
        <v>1</v>
      </c>
      <c r="K985" s="18" t="s">
        <v>96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</row>
    <row r="986" spans="1:31" ht="43.2" x14ac:dyDescent="0.3">
      <c r="A986" t="str">
        <f t="shared" si="54"/>
        <v>BACA_Firm Capacity</v>
      </c>
      <c r="B986" t="str">
        <f t="shared" si="55"/>
        <v>BACA_Build Hy-Solar_Firm Capacity</v>
      </c>
      <c r="C986" t="str">
        <f t="shared" si="56"/>
        <v>BACA_Build Hy-Solar 2032_Firm Capacity</v>
      </c>
      <c r="D986" t="s">
        <v>329</v>
      </c>
      <c r="E986" s="15" t="s">
        <v>92</v>
      </c>
      <c r="F986" s="15" t="s">
        <v>146</v>
      </c>
      <c r="G986" s="15" t="s">
        <v>260</v>
      </c>
      <c r="H986" s="15" t="s">
        <v>85</v>
      </c>
      <c r="I986" s="15" t="s">
        <v>148</v>
      </c>
      <c r="J986" s="16">
        <v>1</v>
      </c>
      <c r="K986" s="18" t="s">
        <v>96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</row>
    <row r="987" spans="1:31" ht="43.2" x14ac:dyDescent="0.3">
      <c r="A987" t="str">
        <f t="shared" si="54"/>
        <v>BACA_Firm Capacity</v>
      </c>
      <c r="B987" t="str">
        <f t="shared" si="55"/>
        <v>BACA_Build Hy-Solar_Firm Capacity</v>
      </c>
      <c r="C987" t="str">
        <f t="shared" si="56"/>
        <v>BACA_Build Hy-Solar 2033_Firm Capacity</v>
      </c>
      <c r="D987" t="s">
        <v>329</v>
      </c>
      <c r="E987" s="15" t="s">
        <v>92</v>
      </c>
      <c r="F987" s="15" t="s">
        <v>146</v>
      </c>
      <c r="G987" s="15" t="s">
        <v>261</v>
      </c>
      <c r="H987" s="15" t="s">
        <v>85</v>
      </c>
      <c r="I987" s="15" t="s">
        <v>148</v>
      </c>
      <c r="J987" s="16">
        <v>1</v>
      </c>
      <c r="K987" s="18" t="s">
        <v>96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</row>
    <row r="988" spans="1:31" ht="43.2" x14ac:dyDescent="0.3">
      <c r="A988" t="str">
        <f t="shared" si="54"/>
        <v>BACA_Firm Capacity</v>
      </c>
      <c r="B988" t="str">
        <f t="shared" si="55"/>
        <v>BACA_Build Hy-Solar_Firm Capacity</v>
      </c>
      <c r="C988" t="str">
        <f t="shared" si="56"/>
        <v>BACA_Build Hy-Solar 2034_Firm Capacity</v>
      </c>
      <c r="D988" t="s">
        <v>329</v>
      </c>
      <c r="E988" s="15" t="s">
        <v>92</v>
      </c>
      <c r="F988" s="15" t="s">
        <v>146</v>
      </c>
      <c r="G988" s="15" t="s">
        <v>262</v>
      </c>
      <c r="H988" s="15" t="s">
        <v>85</v>
      </c>
      <c r="I988" s="15" t="s">
        <v>148</v>
      </c>
      <c r="J988" s="16">
        <v>1</v>
      </c>
      <c r="K988" s="18" t="s">
        <v>96</v>
      </c>
      <c r="L988" s="17">
        <v>0</v>
      </c>
      <c r="M988" s="17">
        <v>0</v>
      </c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</row>
    <row r="989" spans="1:31" ht="43.2" x14ac:dyDescent="0.3">
      <c r="A989" t="str">
        <f t="shared" si="54"/>
        <v>BACA_Firm Capacity</v>
      </c>
      <c r="B989" t="str">
        <f t="shared" si="55"/>
        <v>BACA_Build Hy-Solar_Firm Capacity</v>
      </c>
      <c r="C989" t="str">
        <f t="shared" si="56"/>
        <v>BACA_Build Hy-Solar 2035_Firm Capacity</v>
      </c>
      <c r="D989" t="s">
        <v>329</v>
      </c>
      <c r="E989" s="15" t="s">
        <v>92</v>
      </c>
      <c r="F989" s="15" t="s">
        <v>146</v>
      </c>
      <c r="G989" s="15" t="s">
        <v>263</v>
      </c>
      <c r="H989" s="15" t="s">
        <v>85</v>
      </c>
      <c r="I989" s="15" t="s">
        <v>148</v>
      </c>
      <c r="J989" s="16">
        <v>1</v>
      </c>
      <c r="K989" s="15" t="s">
        <v>96</v>
      </c>
      <c r="L989" s="17">
        <v>0</v>
      </c>
      <c r="M989" s="17">
        <v>0</v>
      </c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</row>
    <row r="990" spans="1:31" ht="43.2" x14ac:dyDescent="0.3">
      <c r="A990" t="str">
        <f t="shared" si="54"/>
        <v>BACA_Firm Capacity</v>
      </c>
      <c r="B990" t="str">
        <f t="shared" si="55"/>
        <v>BACA_Build Hy-Solar_Firm Capacity</v>
      </c>
      <c r="C990" t="str">
        <f t="shared" si="56"/>
        <v>BACA_Build Hy-Solar 2036_Firm Capacity</v>
      </c>
      <c r="D990" t="s">
        <v>329</v>
      </c>
      <c r="E990" s="15" t="s">
        <v>92</v>
      </c>
      <c r="F990" s="15" t="s">
        <v>146</v>
      </c>
      <c r="G990" s="15" t="s">
        <v>264</v>
      </c>
      <c r="H990" s="15" t="s">
        <v>85</v>
      </c>
      <c r="I990" s="15" t="s">
        <v>148</v>
      </c>
      <c r="J990" s="16">
        <v>1</v>
      </c>
      <c r="K990" s="18" t="s">
        <v>96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</row>
    <row r="991" spans="1:31" ht="43.2" x14ac:dyDescent="0.3">
      <c r="A991" t="str">
        <f t="shared" si="54"/>
        <v>BACA_Firm Capacity</v>
      </c>
      <c r="B991" t="str">
        <f t="shared" si="55"/>
        <v>BACA_Build Hy-Solar_Firm Capacity</v>
      </c>
      <c r="C991" t="str">
        <f t="shared" si="56"/>
        <v>BACA_Build Hy-Solar 2037_Firm Capacity</v>
      </c>
      <c r="D991" t="s">
        <v>329</v>
      </c>
      <c r="E991" s="15" t="s">
        <v>92</v>
      </c>
      <c r="F991" s="15" t="s">
        <v>146</v>
      </c>
      <c r="G991" s="15" t="s">
        <v>265</v>
      </c>
      <c r="H991" s="15" t="s">
        <v>85</v>
      </c>
      <c r="I991" s="15" t="s">
        <v>148</v>
      </c>
      <c r="J991" s="16">
        <v>1</v>
      </c>
      <c r="K991" s="18" t="s">
        <v>96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</row>
    <row r="992" spans="1:31" ht="43.2" x14ac:dyDescent="0.3">
      <c r="A992" t="str">
        <f t="shared" si="54"/>
        <v>BACA_Firm Capacity</v>
      </c>
      <c r="B992" t="str">
        <f t="shared" si="55"/>
        <v>BACA_Build Hy-Solar_Firm Capacity</v>
      </c>
      <c r="C992" t="str">
        <f t="shared" si="56"/>
        <v>BACA_Build Hy-Solar 2038_Firm Capacity</v>
      </c>
      <c r="D992" t="s">
        <v>329</v>
      </c>
      <c r="E992" s="15" t="s">
        <v>92</v>
      </c>
      <c r="F992" s="15" t="s">
        <v>146</v>
      </c>
      <c r="G992" s="15" t="s">
        <v>266</v>
      </c>
      <c r="H992" s="15" t="s">
        <v>85</v>
      </c>
      <c r="I992" s="15" t="s">
        <v>148</v>
      </c>
      <c r="J992" s="16">
        <v>1</v>
      </c>
      <c r="K992" s="18" t="s">
        <v>96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</row>
    <row r="993" spans="1:31" ht="43.2" x14ac:dyDescent="0.3">
      <c r="A993" t="str">
        <f t="shared" si="54"/>
        <v>BACA_Firm Capacity</v>
      </c>
      <c r="B993" t="str">
        <f t="shared" si="55"/>
        <v>BACA_Build Hy-Solar_Firm Capacity</v>
      </c>
      <c r="C993" t="str">
        <f t="shared" si="56"/>
        <v>BACA_Build Hy-Solar 2039_Firm Capacity</v>
      </c>
      <c r="D993" t="s">
        <v>329</v>
      </c>
      <c r="E993" s="15" t="s">
        <v>92</v>
      </c>
      <c r="F993" s="15" t="s">
        <v>146</v>
      </c>
      <c r="G993" s="15" t="s">
        <v>267</v>
      </c>
      <c r="H993" s="15" t="s">
        <v>85</v>
      </c>
      <c r="I993" s="15" t="s">
        <v>148</v>
      </c>
      <c r="J993" s="16">
        <v>1</v>
      </c>
      <c r="K993" s="18" t="s">
        <v>96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</row>
    <row r="994" spans="1:31" ht="43.2" x14ac:dyDescent="0.3">
      <c r="A994" t="str">
        <f t="shared" si="54"/>
        <v>BACA_Firm Capacity</v>
      </c>
      <c r="B994" t="str">
        <f t="shared" si="55"/>
        <v>BACA_Build Hy-Solar_Firm Capacity</v>
      </c>
      <c r="C994" t="str">
        <f t="shared" si="56"/>
        <v>BACA_Build Hy-Solar 2040_Firm Capacity</v>
      </c>
      <c r="D994" t="s">
        <v>329</v>
      </c>
      <c r="E994" s="15" t="s">
        <v>92</v>
      </c>
      <c r="F994" s="15" t="s">
        <v>146</v>
      </c>
      <c r="G994" s="15" t="s">
        <v>268</v>
      </c>
      <c r="H994" s="15" t="s">
        <v>85</v>
      </c>
      <c r="I994" s="15" t="s">
        <v>148</v>
      </c>
      <c r="J994" s="16">
        <v>1</v>
      </c>
      <c r="K994" s="18" t="s">
        <v>96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</row>
    <row r="995" spans="1:31" ht="43.2" x14ac:dyDescent="0.3">
      <c r="A995" t="str">
        <f t="shared" si="54"/>
        <v>BACA_Firm Capacity</v>
      </c>
      <c r="B995" t="str">
        <f t="shared" si="55"/>
        <v>BACA_Build Hy-Solar_Firm Capacity</v>
      </c>
      <c r="C995" t="str">
        <f t="shared" si="56"/>
        <v>BACA_Build Hy-Solar 2041_Firm Capacity</v>
      </c>
      <c r="D995" t="s">
        <v>329</v>
      </c>
      <c r="E995" s="15" t="s">
        <v>92</v>
      </c>
      <c r="F995" s="15" t="s">
        <v>146</v>
      </c>
      <c r="G995" s="15" t="s">
        <v>269</v>
      </c>
      <c r="H995" s="15" t="s">
        <v>85</v>
      </c>
      <c r="I995" s="15" t="s">
        <v>148</v>
      </c>
      <c r="J995" s="16">
        <v>1</v>
      </c>
      <c r="K995" s="18" t="s">
        <v>96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</row>
    <row r="996" spans="1:31" ht="43.2" x14ac:dyDescent="0.3">
      <c r="A996" t="str">
        <f t="shared" si="54"/>
        <v>BACA_Firm Capacity</v>
      </c>
      <c r="B996" t="str">
        <f t="shared" si="55"/>
        <v>BACA_Build Hy-Solar_Firm Capacity</v>
      </c>
      <c r="C996" t="str">
        <f t="shared" si="56"/>
        <v>BACA_Build Hy-Solar 2042_Firm Capacity</v>
      </c>
      <c r="D996" t="s">
        <v>329</v>
      </c>
      <c r="E996" s="15" t="s">
        <v>92</v>
      </c>
      <c r="F996" s="15" t="s">
        <v>146</v>
      </c>
      <c r="G996" s="15" t="s">
        <v>270</v>
      </c>
      <c r="H996" s="15" t="s">
        <v>85</v>
      </c>
      <c r="I996" s="15" t="s">
        <v>148</v>
      </c>
      <c r="J996" s="16">
        <v>1</v>
      </c>
      <c r="K996" s="18" t="s">
        <v>96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</row>
    <row r="997" spans="1:31" ht="57.6" x14ac:dyDescent="0.3">
      <c r="A997" t="str">
        <f t="shared" ref="A997:A1005" si="57">D997&amp;"_"&amp;I997</f>
        <v>BACA_Firm Generation Capacity</v>
      </c>
      <c r="B997" t="str">
        <f t="shared" ref="B997:B1005" si="58">D997&amp;"_"&amp;H997&amp;"_"&amp;I997</f>
        <v>BACA_Zonal Regions_Firm Generation Capacity</v>
      </c>
      <c r="C997" t="str">
        <f t="shared" ref="C997:C1005" si="59">D997&amp;"_"&amp;G997&amp;"_"&amp;I997</f>
        <v>BACA_Build Zonal Region_Firm Generation Capacity</v>
      </c>
      <c r="D997" t="s">
        <v>329</v>
      </c>
      <c r="E997" s="15" t="s">
        <v>92</v>
      </c>
      <c r="F997" s="15" t="s">
        <v>271</v>
      </c>
      <c r="G997" s="15" t="s">
        <v>272</v>
      </c>
      <c r="H997" s="15" t="s">
        <v>273</v>
      </c>
      <c r="I997" s="15" t="s">
        <v>95</v>
      </c>
      <c r="J997" s="16">
        <v>1</v>
      </c>
      <c r="K997" s="18" t="s">
        <v>96</v>
      </c>
      <c r="L997" s="17">
        <v>0</v>
      </c>
      <c r="M997" s="17">
        <v>0</v>
      </c>
      <c r="N997" s="17">
        <v>0</v>
      </c>
      <c r="O997" s="17">
        <v>0</v>
      </c>
      <c r="P997" s="17">
        <v>29</v>
      </c>
      <c r="Q997" s="17">
        <v>75</v>
      </c>
      <c r="R997" s="17">
        <v>60</v>
      </c>
      <c r="S997" s="17">
        <v>135</v>
      </c>
      <c r="T997" s="17">
        <v>195</v>
      </c>
      <c r="U997" s="17">
        <v>195</v>
      </c>
      <c r="V997" s="17">
        <v>264</v>
      </c>
      <c r="W997" s="17">
        <v>276</v>
      </c>
      <c r="X997" s="17">
        <v>285</v>
      </c>
      <c r="Y997" s="17">
        <v>440.35</v>
      </c>
      <c r="Z997" s="17">
        <v>460.35</v>
      </c>
      <c r="AA997" s="17">
        <v>460.35</v>
      </c>
      <c r="AB997" s="17">
        <v>720.7</v>
      </c>
      <c r="AC997" s="17">
        <v>1326.05</v>
      </c>
      <c r="AD997" s="17">
        <v>1348.05</v>
      </c>
      <c r="AE997" s="17">
        <v>1343.55</v>
      </c>
    </row>
    <row r="998" spans="1:31" ht="43.2" x14ac:dyDescent="0.3">
      <c r="A998" t="str">
        <f t="shared" si="57"/>
        <v>BACA_Planning Peak Load</v>
      </c>
      <c r="B998" t="str">
        <f t="shared" si="58"/>
        <v>BACA_Zonal Regions_Planning Peak Load</v>
      </c>
      <c r="C998" t="str">
        <f t="shared" si="59"/>
        <v>BACA_Build Zonal Region_Planning Peak Load</v>
      </c>
      <c r="D998" t="s">
        <v>329</v>
      </c>
      <c r="E998" s="15" t="s">
        <v>92</v>
      </c>
      <c r="F998" s="15" t="s">
        <v>271</v>
      </c>
      <c r="G998" s="15" t="s">
        <v>272</v>
      </c>
      <c r="H998" s="15" t="s">
        <v>273</v>
      </c>
      <c r="I998" s="15" t="s">
        <v>274</v>
      </c>
      <c r="J998" s="16">
        <v>1</v>
      </c>
      <c r="K998" s="18" t="s">
        <v>96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</row>
    <row r="999" spans="1:31" ht="57.6" x14ac:dyDescent="0.3">
      <c r="A999" t="str">
        <f t="shared" si="57"/>
        <v>BACA_Firm Generation Capacity</v>
      </c>
      <c r="B999" t="str">
        <f t="shared" si="58"/>
        <v>BACA_Zonal Regions_Firm Generation Capacity</v>
      </c>
      <c r="C999" t="str">
        <f t="shared" si="59"/>
        <v>BACA_External Sales Metro_Firm Generation Capacity</v>
      </c>
      <c r="D999" t="s">
        <v>329</v>
      </c>
      <c r="E999" s="15" t="s">
        <v>92</v>
      </c>
      <c r="F999" s="15" t="s">
        <v>271</v>
      </c>
      <c r="G999" s="15" t="s">
        <v>275</v>
      </c>
      <c r="H999" s="15" t="s">
        <v>273</v>
      </c>
      <c r="I999" s="15" t="s">
        <v>95</v>
      </c>
      <c r="J999" s="16">
        <v>1</v>
      </c>
      <c r="K999" s="18" t="s">
        <v>96</v>
      </c>
      <c r="L999" s="17">
        <v>0</v>
      </c>
      <c r="M999" s="17">
        <v>0</v>
      </c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</row>
    <row r="1000" spans="1:31" ht="43.2" x14ac:dyDescent="0.3">
      <c r="A1000" t="str">
        <f t="shared" si="57"/>
        <v>BACA_Planning Peak Load</v>
      </c>
      <c r="B1000" t="str">
        <f t="shared" si="58"/>
        <v>BACA_Zonal Regions_Planning Peak Load</v>
      </c>
      <c r="C1000" t="str">
        <f t="shared" si="59"/>
        <v>BACA_External Sales Metro_Planning Peak Load</v>
      </c>
      <c r="D1000" t="s">
        <v>329</v>
      </c>
      <c r="E1000" s="15" t="s">
        <v>92</v>
      </c>
      <c r="F1000" s="15" t="s">
        <v>271</v>
      </c>
      <c r="G1000" s="15" t="s">
        <v>275</v>
      </c>
      <c r="H1000" s="15" t="s">
        <v>273</v>
      </c>
      <c r="I1000" s="15" t="s">
        <v>274</v>
      </c>
      <c r="J1000" s="16">
        <v>1</v>
      </c>
      <c r="K1000" s="18" t="s">
        <v>96</v>
      </c>
      <c r="L1000" s="17">
        <v>0</v>
      </c>
      <c r="M1000" s="17">
        <v>0</v>
      </c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</row>
    <row r="1001" spans="1:31" ht="57.6" x14ac:dyDescent="0.3">
      <c r="A1001" t="str">
        <f t="shared" si="57"/>
        <v>BACA_Firm Generation Capacity</v>
      </c>
      <c r="B1001" t="str">
        <f t="shared" si="58"/>
        <v>BACA_Zonal Regions_Firm Generation Capacity</v>
      </c>
      <c r="C1001" t="str">
        <f t="shared" si="59"/>
        <v>BACA_Metro Zonal Region_Firm Generation Capacity</v>
      </c>
      <c r="D1001" t="s">
        <v>329</v>
      </c>
      <c r="E1001" s="15" t="s">
        <v>92</v>
      </c>
      <c r="F1001" s="15" t="s">
        <v>271</v>
      </c>
      <c r="G1001" s="15" t="s">
        <v>276</v>
      </c>
      <c r="H1001" s="15" t="s">
        <v>273</v>
      </c>
      <c r="I1001" s="15" t="s">
        <v>95</v>
      </c>
      <c r="J1001" s="16">
        <v>1</v>
      </c>
      <c r="K1001" s="18" t="s">
        <v>96</v>
      </c>
      <c r="L1001" s="17">
        <v>4150.9176072700002</v>
      </c>
      <c r="M1001" s="17">
        <v>4055.0949757899998</v>
      </c>
      <c r="N1001" s="17">
        <v>4116.1748344400003</v>
      </c>
      <c r="O1001" s="17">
        <v>4128.9541156400001</v>
      </c>
      <c r="P1001" s="17">
        <v>3965.3246471699999</v>
      </c>
      <c r="Q1001" s="17">
        <v>3978.8729136299999</v>
      </c>
      <c r="R1001" s="17">
        <v>4205.0752810900003</v>
      </c>
      <c r="S1001" s="17">
        <v>4215.5842151300003</v>
      </c>
      <c r="T1001" s="17">
        <v>4225.1331838699998</v>
      </c>
      <c r="U1001" s="17">
        <v>4198.5078979299997</v>
      </c>
      <c r="V1001" s="17">
        <v>3797.5511951100002</v>
      </c>
      <c r="W1001" s="17">
        <v>3805.0130365999999</v>
      </c>
      <c r="X1001" s="17">
        <v>3816.0811673399999</v>
      </c>
      <c r="Y1001" s="17">
        <v>3749.44572281</v>
      </c>
      <c r="Z1001" s="17">
        <v>3737.45133214</v>
      </c>
      <c r="AA1001" s="17">
        <v>3708.31788886</v>
      </c>
      <c r="AB1001" s="17">
        <v>3718.0329943500001</v>
      </c>
      <c r="AC1001" s="17">
        <v>2882.43423067</v>
      </c>
      <c r="AD1001" s="17">
        <v>2875.70836715</v>
      </c>
      <c r="AE1001" s="17">
        <v>2883.6693357899999</v>
      </c>
    </row>
    <row r="1002" spans="1:31" ht="43.2" x14ac:dyDescent="0.3">
      <c r="A1002" t="str">
        <f t="shared" si="57"/>
        <v>BACA_Planning Peak Load</v>
      </c>
      <c r="B1002" t="str">
        <f t="shared" si="58"/>
        <v>BACA_Zonal Regions_Planning Peak Load</v>
      </c>
      <c r="C1002" t="str">
        <f t="shared" si="59"/>
        <v>BACA_Metro Zonal Region_Planning Peak Load</v>
      </c>
      <c r="D1002" t="s">
        <v>329</v>
      </c>
      <c r="E1002" s="15" t="s">
        <v>92</v>
      </c>
      <c r="F1002" s="15" t="s">
        <v>271</v>
      </c>
      <c r="G1002" s="15" t="s">
        <v>276</v>
      </c>
      <c r="H1002" s="15" t="s">
        <v>273</v>
      </c>
      <c r="I1002" s="15" t="s">
        <v>274</v>
      </c>
      <c r="J1002" s="16">
        <v>1</v>
      </c>
      <c r="K1002" s="18" t="s">
        <v>96</v>
      </c>
      <c r="L1002" s="17">
        <v>3437</v>
      </c>
      <c r="M1002" s="17">
        <v>3444</v>
      </c>
      <c r="N1002" s="17">
        <v>3450</v>
      </c>
      <c r="O1002" s="17">
        <v>3462</v>
      </c>
      <c r="P1002" s="17">
        <v>3473</v>
      </c>
      <c r="Q1002" s="17">
        <v>3487</v>
      </c>
      <c r="R1002" s="17">
        <v>3496</v>
      </c>
      <c r="S1002" s="17">
        <v>3502</v>
      </c>
      <c r="T1002" s="17">
        <v>3507</v>
      </c>
      <c r="U1002" s="17">
        <v>3521</v>
      </c>
      <c r="V1002" s="17">
        <v>3531</v>
      </c>
      <c r="W1002" s="17">
        <v>3548</v>
      </c>
      <c r="X1002" s="17">
        <v>3566</v>
      </c>
      <c r="Y1002" s="17">
        <v>3585</v>
      </c>
      <c r="Z1002" s="17">
        <v>3600</v>
      </c>
      <c r="AA1002" s="17">
        <v>3618</v>
      </c>
      <c r="AB1002" s="17">
        <v>3637</v>
      </c>
      <c r="AC1002" s="17">
        <v>3659</v>
      </c>
      <c r="AD1002" s="17">
        <v>3672</v>
      </c>
      <c r="AE1002" s="17">
        <v>3675</v>
      </c>
    </row>
    <row r="1003" spans="1:31" ht="57.6" x14ac:dyDescent="0.3">
      <c r="A1003" t="str">
        <f t="shared" si="57"/>
        <v>BACA_Firm Generation Capacity</v>
      </c>
      <c r="B1003" t="str">
        <f t="shared" si="58"/>
        <v>BACA_Zonal Regions_Firm Generation Capacity</v>
      </c>
      <c r="C1003" t="str">
        <f t="shared" si="59"/>
        <v>BACA_SPP Zonal Region_Firm Generation Capacity</v>
      </c>
      <c r="D1003" t="s">
        <v>329</v>
      </c>
      <c r="E1003" s="15" t="s">
        <v>92</v>
      </c>
      <c r="F1003" s="15" t="s">
        <v>271</v>
      </c>
      <c r="G1003" s="15" t="s">
        <v>277</v>
      </c>
      <c r="H1003" s="15" t="s">
        <v>273</v>
      </c>
      <c r="I1003" s="15" t="s">
        <v>95</v>
      </c>
      <c r="J1003" s="16">
        <v>1</v>
      </c>
      <c r="K1003" s="18" t="s">
        <v>96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</row>
    <row r="1004" spans="1:31" ht="43.2" x14ac:dyDescent="0.3">
      <c r="A1004" t="str">
        <f t="shared" si="57"/>
        <v>BACA_Planning Peak Load</v>
      </c>
      <c r="B1004" t="str">
        <f t="shared" si="58"/>
        <v>BACA_Zonal Regions_Planning Peak Load</v>
      </c>
      <c r="C1004" t="str">
        <f t="shared" si="59"/>
        <v>BACA_SPP Zonal Region_Planning Peak Load</v>
      </c>
      <c r="D1004" t="s">
        <v>329</v>
      </c>
      <c r="E1004" s="15" t="s">
        <v>92</v>
      </c>
      <c r="F1004" s="15" t="s">
        <v>271</v>
      </c>
      <c r="G1004" s="15" t="s">
        <v>277</v>
      </c>
      <c r="H1004" s="15" t="s">
        <v>273</v>
      </c>
      <c r="I1004" s="15" t="s">
        <v>274</v>
      </c>
      <c r="J1004" s="16">
        <v>1</v>
      </c>
      <c r="K1004" s="18" t="s">
        <v>96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</row>
    <row r="1005" spans="1:31" ht="57.6" x14ac:dyDescent="0.3">
      <c r="A1005" t="str">
        <f t="shared" si="57"/>
        <v>BDAA_Firm Generation Capacity</v>
      </c>
      <c r="B1005" t="str">
        <f t="shared" si="58"/>
        <v>BDAA_Build Battery-Wind_Firm Generation Capacity</v>
      </c>
      <c r="C1005" t="str">
        <f t="shared" si="59"/>
        <v>BDAA_Build Battery-Wind 2026_Firm Generation Capacity</v>
      </c>
      <c r="D1005" t="s">
        <v>332</v>
      </c>
      <c r="E1005" s="15" t="s">
        <v>92</v>
      </c>
      <c r="F1005" s="15" t="s">
        <v>93</v>
      </c>
      <c r="G1005" s="15" t="s">
        <v>94</v>
      </c>
      <c r="H1005" s="15" t="s">
        <v>88</v>
      </c>
      <c r="I1005" s="15" t="s">
        <v>95</v>
      </c>
      <c r="J1005" s="16">
        <v>1</v>
      </c>
      <c r="K1005" s="15" t="s">
        <v>96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</row>
    <row r="1006" spans="1:31" ht="57.6" x14ac:dyDescent="0.3">
      <c r="A1006" t="str">
        <f t="shared" ref="A1006:A1069" si="60">D1006&amp;"_"&amp;I1006</f>
        <v>BDAA_Firm Generation Capacity</v>
      </c>
      <c r="B1006" t="str">
        <f t="shared" ref="B1006:B1069" si="61">D1006&amp;"_"&amp;H1006&amp;"_"&amp;I1006</f>
        <v>BDAA_Build Battery-Wind_Firm Generation Capacity</v>
      </c>
      <c r="C1006" t="str">
        <f t="shared" ref="C1006:C1069" si="62">D1006&amp;"_"&amp;G1006&amp;"_"&amp;I1006</f>
        <v>BDAA_Build Battery-Wind 2027_Firm Generation Capacity</v>
      </c>
      <c r="D1006" t="s">
        <v>332</v>
      </c>
      <c r="E1006" s="15" t="s">
        <v>92</v>
      </c>
      <c r="F1006" s="15" t="s">
        <v>93</v>
      </c>
      <c r="G1006" s="15" t="s">
        <v>97</v>
      </c>
      <c r="H1006" s="15" t="s">
        <v>88</v>
      </c>
      <c r="I1006" s="15" t="s">
        <v>95</v>
      </c>
      <c r="J1006" s="16">
        <v>1</v>
      </c>
      <c r="K1006" s="15" t="s">
        <v>96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</row>
    <row r="1007" spans="1:31" ht="57.6" x14ac:dyDescent="0.3">
      <c r="A1007" t="str">
        <f t="shared" si="60"/>
        <v>BDAA_Firm Generation Capacity</v>
      </c>
      <c r="B1007" t="str">
        <f t="shared" si="61"/>
        <v>BDAA_Build Battery-Wind_Firm Generation Capacity</v>
      </c>
      <c r="C1007" t="str">
        <f t="shared" si="62"/>
        <v>BDAA_Build Battery-Wind 2028_Firm Generation Capacity</v>
      </c>
      <c r="D1007" t="s">
        <v>332</v>
      </c>
      <c r="E1007" s="15" t="s">
        <v>92</v>
      </c>
      <c r="F1007" s="15" t="s">
        <v>93</v>
      </c>
      <c r="G1007" s="15" t="s">
        <v>98</v>
      </c>
      <c r="H1007" s="15" t="s">
        <v>88</v>
      </c>
      <c r="I1007" s="15" t="s">
        <v>95</v>
      </c>
      <c r="J1007" s="16">
        <v>1</v>
      </c>
      <c r="K1007" s="15" t="s">
        <v>96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</row>
    <row r="1008" spans="1:31" ht="57.6" x14ac:dyDescent="0.3">
      <c r="A1008" t="str">
        <f t="shared" si="60"/>
        <v>BDAA_Firm Generation Capacity</v>
      </c>
      <c r="B1008" t="str">
        <f t="shared" si="61"/>
        <v>BDAA_Build Battery-Wind_Firm Generation Capacity</v>
      </c>
      <c r="C1008" t="str">
        <f t="shared" si="62"/>
        <v>BDAA_Build Battery-Wind 2029_Firm Generation Capacity</v>
      </c>
      <c r="D1008" t="s">
        <v>332</v>
      </c>
      <c r="E1008" s="15" t="s">
        <v>92</v>
      </c>
      <c r="F1008" s="15" t="s">
        <v>93</v>
      </c>
      <c r="G1008" s="15" t="s">
        <v>99</v>
      </c>
      <c r="H1008" s="15" t="s">
        <v>88</v>
      </c>
      <c r="I1008" s="15" t="s">
        <v>95</v>
      </c>
      <c r="J1008" s="16">
        <v>1</v>
      </c>
      <c r="K1008" s="15" t="s">
        <v>96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0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</row>
    <row r="1009" spans="1:31" ht="57.6" x14ac:dyDescent="0.3">
      <c r="A1009" t="str">
        <f t="shared" si="60"/>
        <v>BDAA_Firm Generation Capacity</v>
      </c>
      <c r="B1009" t="str">
        <f t="shared" si="61"/>
        <v>BDAA_Build Battery-Wind_Firm Generation Capacity</v>
      </c>
      <c r="C1009" t="str">
        <f t="shared" si="62"/>
        <v>BDAA_Build Battery-Wind 2030_Firm Generation Capacity</v>
      </c>
      <c r="D1009" t="s">
        <v>332</v>
      </c>
      <c r="E1009" s="15" t="s">
        <v>92</v>
      </c>
      <c r="F1009" s="15" t="s">
        <v>93</v>
      </c>
      <c r="G1009" s="15" t="s">
        <v>100</v>
      </c>
      <c r="H1009" s="15" t="s">
        <v>88</v>
      </c>
      <c r="I1009" s="15" t="s">
        <v>95</v>
      </c>
      <c r="J1009" s="16">
        <v>1</v>
      </c>
      <c r="K1009" s="15" t="s">
        <v>96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</row>
    <row r="1010" spans="1:31" ht="57.6" x14ac:dyDescent="0.3">
      <c r="A1010" t="str">
        <f t="shared" si="60"/>
        <v>BDAA_Firm Generation Capacity</v>
      </c>
      <c r="B1010" t="str">
        <f t="shared" si="61"/>
        <v>BDAA_Build Battery-Wind_Firm Generation Capacity</v>
      </c>
      <c r="C1010" t="str">
        <f t="shared" si="62"/>
        <v>BDAA_Build Battery-Wind 2031_Firm Generation Capacity</v>
      </c>
      <c r="D1010" t="s">
        <v>332</v>
      </c>
      <c r="E1010" s="15" t="s">
        <v>92</v>
      </c>
      <c r="F1010" s="15" t="s">
        <v>93</v>
      </c>
      <c r="G1010" s="15" t="s">
        <v>101</v>
      </c>
      <c r="H1010" s="15" t="s">
        <v>88</v>
      </c>
      <c r="I1010" s="15" t="s">
        <v>95</v>
      </c>
      <c r="J1010" s="16">
        <v>1</v>
      </c>
      <c r="K1010" s="15" t="s">
        <v>96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144</v>
      </c>
      <c r="U1010" s="17">
        <v>144</v>
      </c>
      <c r="V1010" s="17">
        <v>144</v>
      </c>
      <c r="W1010" s="17">
        <v>144</v>
      </c>
      <c r="X1010" s="17">
        <v>144</v>
      </c>
      <c r="Y1010" s="17">
        <v>144</v>
      </c>
      <c r="Z1010" s="17">
        <v>144</v>
      </c>
      <c r="AA1010" s="17">
        <v>144</v>
      </c>
      <c r="AB1010" s="17">
        <v>144</v>
      </c>
      <c r="AC1010" s="17">
        <v>144</v>
      </c>
      <c r="AD1010" s="17">
        <v>144</v>
      </c>
      <c r="AE1010" s="17">
        <v>144</v>
      </c>
    </row>
    <row r="1011" spans="1:31" ht="57.6" x14ac:dyDescent="0.3">
      <c r="A1011" t="str">
        <f t="shared" si="60"/>
        <v>BDAA_Firm Generation Capacity</v>
      </c>
      <c r="B1011" t="str">
        <f t="shared" si="61"/>
        <v>BDAA_Build Battery-Wind_Firm Generation Capacity</v>
      </c>
      <c r="C1011" t="str">
        <f t="shared" si="62"/>
        <v>BDAA_Build Battery-Wind 2032_Firm Generation Capacity</v>
      </c>
      <c r="D1011" t="s">
        <v>332</v>
      </c>
      <c r="E1011" s="15" t="s">
        <v>92</v>
      </c>
      <c r="F1011" s="15" t="s">
        <v>93</v>
      </c>
      <c r="G1011" s="15" t="s">
        <v>102</v>
      </c>
      <c r="H1011" s="15" t="s">
        <v>88</v>
      </c>
      <c r="I1011" s="15" t="s">
        <v>95</v>
      </c>
      <c r="J1011" s="16">
        <v>1</v>
      </c>
      <c r="K1011" s="15" t="s">
        <v>96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</row>
    <row r="1012" spans="1:31" ht="57.6" x14ac:dyDescent="0.3">
      <c r="A1012" t="str">
        <f t="shared" si="60"/>
        <v>BDAA_Firm Generation Capacity</v>
      </c>
      <c r="B1012" t="str">
        <f t="shared" si="61"/>
        <v>BDAA_Build Battery-Wind_Firm Generation Capacity</v>
      </c>
      <c r="C1012" t="str">
        <f t="shared" si="62"/>
        <v>BDAA_Build Battery-Wind 2033_Firm Generation Capacity</v>
      </c>
      <c r="D1012" t="s">
        <v>332</v>
      </c>
      <c r="E1012" s="15" t="s">
        <v>92</v>
      </c>
      <c r="F1012" s="15" t="s">
        <v>93</v>
      </c>
      <c r="G1012" s="15" t="s">
        <v>103</v>
      </c>
      <c r="H1012" s="15" t="s">
        <v>88</v>
      </c>
      <c r="I1012" s="15" t="s">
        <v>95</v>
      </c>
      <c r="J1012" s="16">
        <v>1</v>
      </c>
      <c r="K1012" s="15" t="s">
        <v>96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</row>
    <row r="1013" spans="1:31" ht="57.6" x14ac:dyDescent="0.3">
      <c r="A1013" t="str">
        <f t="shared" si="60"/>
        <v>BDAA_Firm Generation Capacity</v>
      </c>
      <c r="B1013" t="str">
        <f t="shared" si="61"/>
        <v>BDAA_Build Battery-Wind_Firm Generation Capacity</v>
      </c>
      <c r="C1013" t="str">
        <f t="shared" si="62"/>
        <v>BDAA_Build Battery-Wind 2034_Firm Generation Capacity</v>
      </c>
      <c r="D1013" t="s">
        <v>332</v>
      </c>
      <c r="E1013" s="15" t="s">
        <v>92</v>
      </c>
      <c r="F1013" s="15" t="s">
        <v>93</v>
      </c>
      <c r="G1013" s="15" t="s">
        <v>104</v>
      </c>
      <c r="H1013" s="15" t="s">
        <v>88</v>
      </c>
      <c r="I1013" s="15" t="s">
        <v>95</v>
      </c>
      <c r="J1013" s="16">
        <v>1</v>
      </c>
      <c r="K1013" s="15" t="s">
        <v>96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</row>
    <row r="1014" spans="1:31" ht="57.6" x14ac:dyDescent="0.3">
      <c r="A1014" t="str">
        <f t="shared" si="60"/>
        <v>BDAA_Firm Generation Capacity</v>
      </c>
      <c r="B1014" t="str">
        <f t="shared" si="61"/>
        <v>BDAA_Build Battery-Wind_Firm Generation Capacity</v>
      </c>
      <c r="C1014" t="str">
        <f t="shared" si="62"/>
        <v>BDAA_Build Battery-Wind 2035_Firm Generation Capacity</v>
      </c>
      <c r="D1014" t="s">
        <v>332</v>
      </c>
      <c r="E1014" s="15" t="s">
        <v>92</v>
      </c>
      <c r="F1014" s="15" t="s">
        <v>93</v>
      </c>
      <c r="G1014" s="15" t="s">
        <v>105</v>
      </c>
      <c r="H1014" s="15" t="s">
        <v>88</v>
      </c>
      <c r="I1014" s="15" t="s">
        <v>95</v>
      </c>
      <c r="J1014" s="16">
        <v>1</v>
      </c>
      <c r="K1014" s="15" t="s">
        <v>96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</row>
    <row r="1015" spans="1:31" ht="57.6" x14ac:dyDescent="0.3">
      <c r="A1015" t="str">
        <f t="shared" si="60"/>
        <v>BDAA_Firm Generation Capacity</v>
      </c>
      <c r="B1015" t="str">
        <f t="shared" si="61"/>
        <v>BDAA_Build Battery-Wind_Firm Generation Capacity</v>
      </c>
      <c r="C1015" t="str">
        <f t="shared" si="62"/>
        <v>BDAA_Build Battery-Wind 2036_Firm Generation Capacity</v>
      </c>
      <c r="D1015" t="s">
        <v>332</v>
      </c>
      <c r="E1015" s="15" t="s">
        <v>92</v>
      </c>
      <c r="F1015" s="15" t="s">
        <v>93</v>
      </c>
      <c r="G1015" s="15" t="s">
        <v>106</v>
      </c>
      <c r="H1015" s="15" t="s">
        <v>88</v>
      </c>
      <c r="I1015" s="15" t="s">
        <v>95</v>
      </c>
      <c r="J1015" s="16">
        <v>1</v>
      </c>
      <c r="K1015" s="15" t="s">
        <v>96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</row>
    <row r="1016" spans="1:31" ht="57.6" x14ac:dyDescent="0.3">
      <c r="A1016" t="str">
        <f t="shared" si="60"/>
        <v>BDAA_Firm Generation Capacity</v>
      </c>
      <c r="B1016" t="str">
        <f t="shared" si="61"/>
        <v>BDAA_Build Battery-Wind_Firm Generation Capacity</v>
      </c>
      <c r="C1016" t="str">
        <f t="shared" si="62"/>
        <v>BDAA_Build Battery-Wind 2037_Firm Generation Capacity</v>
      </c>
      <c r="D1016" t="s">
        <v>332</v>
      </c>
      <c r="E1016" s="15" t="s">
        <v>92</v>
      </c>
      <c r="F1016" s="15" t="s">
        <v>93</v>
      </c>
      <c r="G1016" s="15" t="s">
        <v>107</v>
      </c>
      <c r="H1016" s="15" t="s">
        <v>88</v>
      </c>
      <c r="I1016" s="15" t="s">
        <v>95</v>
      </c>
      <c r="J1016" s="16">
        <v>1</v>
      </c>
      <c r="K1016" s="15" t="s">
        <v>96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</row>
    <row r="1017" spans="1:31" ht="57.6" x14ac:dyDescent="0.3">
      <c r="A1017" t="str">
        <f t="shared" si="60"/>
        <v>BDAA_Firm Generation Capacity</v>
      </c>
      <c r="B1017" t="str">
        <f t="shared" si="61"/>
        <v>BDAA_Build Battery-Wind_Firm Generation Capacity</v>
      </c>
      <c r="C1017" t="str">
        <f t="shared" si="62"/>
        <v>BDAA_Build Battery-Wind 2038_Firm Generation Capacity</v>
      </c>
      <c r="D1017" t="s">
        <v>332</v>
      </c>
      <c r="E1017" s="15" t="s">
        <v>92</v>
      </c>
      <c r="F1017" s="15" t="s">
        <v>93</v>
      </c>
      <c r="G1017" s="15" t="s">
        <v>108</v>
      </c>
      <c r="H1017" s="15" t="s">
        <v>88</v>
      </c>
      <c r="I1017" s="15" t="s">
        <v>95</v>
      </c>
      <c r="J1017" s="16">
        <v>1</v>
      </c>
      <c r="K1017" s="15" t="s">
        <v>96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</row>
    <row r="1018" spans="1:31" ht="57.6" x14ac:dyDescent="0.3">
      <c r="A1018" t="str">
        <f t="shared" si="60"/>
        <v>BDAA_Firm Generation Capacity</v>
      </c>
      <c r="B1018" t="str">
        <f t="shared" si="61"/>
        <v>BDAA_Build Battery-Wind_Firm Generation Capacity</v>
      </c>
      <c r="C1018" t="str">
        <f t="shared" si="62"/>
        <v>BDAA_Build Battery-Wind 2039_Firm Generation Capacity</v>
      </c>
      <c r="D1018" t="s">
        <v>332</v>
      </c>
      <c r="E1018" s="15" t="s">
        <v>92</v>
      </c>
      <c r="F1018" s="15" t="s">
        <v>93</v>
      </c>
      <c r="G1018" s="15" t="s">
        <v>109</v>
      </c>
      <c r="H1018" s="15" t="s">
        <v>88</v>
      </c>
      <c r="I1018" s="15" t="s">
        <v>95</v>
      </c>
      <c r="J1018" s="16">
        <v>1</v>
      </c>
      <c r="K1018" s="15" t="s">
        <v>96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</row>
    <row r="1019" spans="1:31" ht="57.6" x14ac:dyDescent="0.3">
      <c r="A1019" t="str">
        <f t="shared" si="60"/>
        <v>BDAA_Firm Generation Capacity</v>
      </c>
      <c r="B1019" t="str">
        <f t="shared" si="61"/>
        <v>BDAA_Build Battery-Wind_Firm Generation Capacity</v>
      </c>
      <c r="C1019" t="str">
        <f t="shared" si="62"/>
        <v>BDAA_Build Battery-Wind 2040_Firm Generation Capacity</v>
      </c>
      <c r="D1019" t="s">
        <v>332</v>
      </c>
      <c r="E1019" s="15" t="s">
        <v>92</v>
      </c>
      <c r="F1019" s="15" t="s">
        <v>93</v>
      </c>
      <c r="G1019" s="15" t="s">
        <v>110</v>
      </c>
      <c r="H1019" s="15" t="s">
        <v>88</v>
      </c>
      <c r="I1019" s="15" t="s">
        <v>95</v>
      </c>
      <c r="J1019" s="16">
        <v>1</v>
      </c>
      <c r="K1019" s="15" t="s">
        <v>96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</row>
    <row r="1020" spans="1:31" ht="57.6" x14ac:dyDescent="0.3">
      <c r="A1020" t="str">
        <f t="shared" si="60"/>
        <v>BDAA_Firm Generation Capacity</v>
      </c>
      <c r="B1020" t="str">
        <f t="shared" si="61"/>
        <v>BDAA_Build Battery-Wind_Firm Generation Capacity</v>
      </c>
      <c r="C1020" t="str">
        <f t="shared" si="62"/>
        <v>BDAA_Build Battery-Wind 2041_Firm Generation Capacity</v>
      </c>
      <c r="D1020" t="s">
        <v>332</v>
      </c>
      <c r="E1020" s="15" t="s">
        <v>92</v>
      </c>
      <c r="F1020" s="15" t="s">
        <v>93</v>
      </c>
      <c r="G1020" s="15" t="s">
        <v>111</v>
      </c>
      <c r="H1020" s="15" t="s">
        <v>88</v>
      </c>
      <c r="I1020" s="15" t="s">
        <v>95</v>
      </c>
      <c r="J1020" s="16">
        <v>1</v>
      </c>
      <c r="K1020" s="15" t="s">
        <v>96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</row>
    <row r="1021" spans="1:31" ht="57.6" x14ac:dyDescent="0.3">
      <c r="A1021" t="str">
        <f t="shared" si="60"/>
        <v>BDAA_Firm Generation Capacity</v>
      </c>
      <c r="B1021" t="str">
        <f t="shared" si="61"/>
        <v>BDAA_Build Battery-Wind_Firm Generation Capacity</v>
      </c>
      <c r="C1021" t="str">
        <f t="shared" si="62"/>
        <v>BDAA_Build Battery-Wind 2042_Firm Generation Capacity</v>
      </c>
      <c r="D1021" t="s">
        <v>332</v>
      </c>
      <c r="E1021" s="15" t="s">
        <v>92</v>
      </c>
      <c r="F1021" s="15" t="s">
        <v>93</v>
      </c>
      <c r="G1021" s="15" t="s">
        <v>112</v>
      </c>
      <c r="H1021" s="15" t="s">
        <v>88</v>
      </c>
      <c r="I1021" s="15" t="s">
        <v>95</v>
      </c>
      <c r="J1021" s="16">
        <v>1</v>
      </c>
      <c r="K1021" s="15" t="s">
        <v>96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</row>
    <row r="1022" spans="1:31" ht="57.6" x14ac:dyDescent="0.3">
      <c r="A1022" t="str">
        <f t="shared" si="60"/>
        <v>BDAA_Firm Generation Capacity</v>
      </c>
      <c r="B1022" t="str">
        <f t="shared" si="61"/>
        <v>BDAA_Build Battery-Gen_Firm Generation Capacity</v>
      </c>
      <c r="C1022" t="str">
        <f t="shared" si="62"/>
        <v>BDAA_Build Battery-Gen 2026_Firm Generation Capacity</v>
      </c>
      <c r="D1022" t="s">
        <v>332</v>
      </c>
      <c r="E1022" s="15" t="s">
        <v>92</v>
      </c>
      <c r="F1022" s="15" t="s">
        <v>93</v>
      </c>
      <c r="G1022" s="15" t="s">
        <v>113</v>
      </c>
      <c r="H1022" s="15" t="s">
        <v>87</v>
      </c>
      <c r="I1022" s="15" t="s">
        <v>95</v>
      </c>
      <c r="J1022" s="16">
        <v>1</v>
      </c>
      <c r="K1022" s="15" t="s">
        <v>96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</row>
    <row r="1023" spans="1:31" ht="57.6" x14ac:dyDescent="0.3">
      <c r="A1023" t="str">
        <f t="shared" si="60"/>
        <v>BDAA_Firm Generation Capacity</v>
      </c>
      <c r="B1023" t="str">
        <f t="shared" si="61"/>
        <v>BDAA_Build Battery-Gen_Firm Generation Capacity</v>
      </c>
      <c r="C1023" t="str">
        <f t="shared" si="62"/>
        <v>BDAA_Build Battery-Gen 2027_Firm Generation Capacity</v>
      </c>
      <c r="D1023" t="s">
        <v>332</v>
      </c>
      <c r="E1023" s="15" t="s">
        <v>92</v>
      </c>
      <c r="F1023" s="15" t="s">
        <v>93</v>
      </c>
      <c r="G1023" s="15" t="s">
        <v>114</v>
      </c>
      <c r="H1023" s="15" t="s">
        <v>87</v>
      </c>
      <c r="I1023" s="15" t="s">
        <v>95</v>
      </c>
      <c r="J1023" s="16">
        <v>1</v>
      </c>
      <c r="K1023" s="15" t="s">
        <v>96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</row>
    <row r="1024" spans="1:31" ht="57.6" x14ac:dyDescent="0.3">
      <c r="A1024" t="str">
        <f t="shared" si="60"/>
        <v>BDAA_Firm Generation Capacity</v>
      </c>
      <c r="B1024" t="str">
        <f t="shared" si="61"/>
        <v>BDAA_Build Battery-Gen_Firm Generation Capacity</v>
      </c>
      <c r="C1024" t="str">
        <f t="shared" si="62"/>
        <v>BDAA_Build Battery-Gen 2028_Firm Generation Capacity</v>
      </c>
      <c r="D1024" t="s">
        <v>332</v>
      </c>
      <c r="E1024" s="15" t="s">
        <v>92</v>
      </c>
      <c r="F1024" s="15" t="s">
        <v>93</v>
      </c>
      <c r="G1024" s="15" t="s">
        <v>115</v>
      </c>
      <c r="H1024" s="15" t="s">
        <v>87</v>
      </c>
      <c r="I1024" s="15" t="s">
        <v>95</v>
      </c>
      <c r="J1024" s="16">
        <v>1</v>
      </c>
      <c r="K1024" s="15" t="s">
        <v>96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</row>
    <row r="1025" spans="1:31" ht="57.6" x14ac:dyDescent="0.3">
      <c r="A1025" t="str">
        <f t="shared" si="60"/>
        <v>BDAA_Firm Generation Capacity</v>
      </c>
      <c r="B1025" t="str">
        <f t="shared" si="61"/>
        <v>BDAA_Build Battery-Gen_Firm Generation Capacity</v>
      </c>
      <c r="C1025" t="str">
        <f t="shared" si="62"/>
        <v>BDAA_Build Battery-Gen 2029_Firm Generation Capacity</v>
      </c>
      <c r="D1025" t="s">
        <v>332</v>
      </c>
      <c r="E1025" s="15" t="s">
        <v>92</v>
      </c>
      <c r="F1025" s="15" t="s">
        <v>93</v>
      </c>
      <c r="G1025" s="15" t="s">
        <v>116</v>
      </c>
      <c r="H1025" s="15" t="s">
        <v>87</v>
      </c>
      <c r="I1025" s="15" t="s">
        <v>95</v>
      </c>
      <c r="J1025" s="16">
        <v>1</v>
      </c>
      <c r="K1025" s="15" t="s">
        <v>96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</row>
    <row r="1026" spans="1:31" ht="57.6" x14ac:dyDescent="0.3">
      <c r="A1026" t="str">
        <f t="shared" si="60"/>
        <v>BDAA_Firm Generation Capacity</v>
      </c>
      <c r="B1026" t="str">
        <f t="shared" si="61"/>
        <v>BDAA_Build Battery-Gen_Firm Generation Capacity</v>
      </c>
      <c r="C1026" t="str">
        <f t="shared" si="62"/>
        <v>BDAA_Build Battery-Gen 2030_Firm Generation Capacity</v>
      </c>
      <c r="D1026" t="s">
        <v>332</v>
      </c>
      <c r="E1026" s="15" t="s">
        <v>92</v>
      </c>
      <c r="F1026" s="15" t="s">
        <v>93</v>
      </c>
      <c r="G1026" s="15" t="s">
        <v>117</v>
      </c>
      <c r="H1026" s="15" t="s">
        <v>87</v>
      </c>
      <c r="I1026" s="15" t="s">
        <v>95</v>
      </c>
      <c r="J1026" s="16">
        <v>1</v>
      </c>
      <c r="K1026" s="15" t="s">
        <v>96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</row>
    <row r="1027" spans="1:31" ht="57.6" x14ac:dyDescent="0.3">
      <c r="A1027" t="str">
        <f t="shared" si="60"/>
        <v>BDAA_Firm Generation Capacity</v>
      </c>
      <c r="B1027" t="str">
        <f t="shared" si="61"/>
        <v>BDAA_Build Battery-Gen_Firm Generation Capacity</v>
      </c>
      <c r="C1027" t="str">
        <f t="shared" si="62"/>
        <v>BDAA_Build Battery-Gen 2031_Firm Generation Capacity</v>
      </c>
      <c r="D1027" t="s">
        <v>332</v>
      </c>
      <c r="E1027" s="15" t="s">
        <v>92</v>
      </c>
      <c r="F1027" s="15" t="s">
        <v>93</v>
      </c>
      <c r="G1027" s="15" t="s">
        <v>118</v>
      </c>
      <c r="H1027" s="15" t="s">
        <v>87</v>
      </c>
      <c r="I1027" s="15" t="s">
        <v>95</v>
      </c>
      <c r="J1027" s="16">
        <v>1</v>
      </c>
      <c r="K1027" s="15" t="s">
        <v>96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</row>
    <row r="1028" spans="1:31" ht="57.6" x14ac:dyDescent="0.3">
      <c r="A1028" t="str">
        <f t="shared" si="60"/>
        <v>BDAA_Firm Generation Capacity</v>
      </c>
      <c r="B1028" t="str">
        <f t="shared" si="61"/>
        <v>BDAA_Build Battery-Gen_Firm Generation Capacity</v>
      </c>
      <c r="C1028" t="str">
        <f t="shared" si="62"/>
        <v>BDAA_Build Battery-Gen 2032_Firm Generation Capacity</v>
      </c>
      <c r="D1028" t="s">
        <v>332</v>
      </c>
      <c r="E1028" s="15" t="s">
        <v>92</v>
      </c>
      <c r="F1028" s="15" t="s">
        <v>93</v>
      </c>
      <c r="G1028" s="15" t="s">
        <v>119</v>
      </c>
      <c r="H1028" s="15" t="s">
        <v>87</v>
      </c>
      <c r="I1028" s="15" t="s">
        <v>95</v>
      </c>
      <c r="J1028" s="16">
        <v>1</v>
      </c>
      <c r="K1028" s="15" t="s">
        <v>96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</row>
    <row r="1029" spans="1:31" ht="57.6" x14ac:dyDescent="0.3">
      <c r="A1029" t="str">
        <f t="shared" si="60"/>
        <v>BDAA_Firm Generation Capacity</v>
      </c>
      <c r="B1029" t="str">
        <f t="shared" si="61"/>
        <v>BDAA_Build Battery-Gen_Firm Generation Capacity</v>
      </c>
      <c r="C1029" t="str">
        <f t="shared" si="62"/>
        <v>BDAA_Build Battery-Gen 2033_Firm Generation Capacity</v>
      </c>
      <c r="D1029" t="s">
        <v>332</v>
      </c>
      <c r="E1029" s="15" t="s">
        <v>92</v>
      </c>
      <c r="F1029" s="15" t="s">
        <v>93</v>
      </c>
      <c r="G1029" s="15" t="s">
        <v>120</v>
      </c>
      <c r="H1029" s="15" t="s">
        <v>87</v>
      </c>
      <c r="I1029" s="15" t="s">
        <v>95</v>
      </c>
      <c r="J1029" s="16">
        <v>1</v>
      </c>
      <c r="K1029" s="15" t="s">
        <v>96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</row>
    <row r="1030" spans="1:31" ht="57.6" x14ac:dyDescent="0.3">
      <c r="A1030" t="str">
        <f t="shared" si="60"/>
        <v>BDAA_Firm Generation Capacity</v>
      </c>
      <c r="B1030" t="str">
        <f t="shared" si="61"/>
        <v>BDAA_Build Battery-Gen_Firm Generation Capacity</v>
      </c>
      <c r="C1030" t="str">
        <f t="shared" si="62"/>
        <v>BDAA_Build Battery-Gen 2034_Firm Generation Capacity</v>
      </c>
      <c r="D1030" t="s">
        <v>332</v>
      </c>
      <c r="E1030" s="15" t="s">
        <v>92</v>
      </c>
      <c r="F1030" s="15" t="s">
        <v>93</v>
      </c>
      <c r="G1030" s="15" t="s">
        <v>121</v>
      </c>
      <c r="H1030" s="15" t="s">
        <v>87</v>
      </c>
      <c r="I1030" s="15" t="s">
        <v>95</v>
      </c>
      <c r="J1030" s="16">
        <v>1</v>
      </c>
      <c r="K1030" s="15" t="s">
        <v>96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</row>
    <row r="1031" spans="1:31" ht="57.6" x14ac:dyDescent="0.3">
      <c r="A1031" t="str">
        <f t="shared" si="60"/>
        <v>BDAA_Firm Generation Capacity</v>
      </c>
      <c r="B1031" t="str">
        <f t="shared" si="61"/>
        <v>BDAA_Build Battery-Gen_Firm Generation Capacity</v>
      </c>
      <c r="C1031" t="str">
        <f t="shared" si="62"/>
        <v>BDAA_Build Battery-Gen 2035_Firm Generation Capacity</v>
      </c>
      <c r="D1031" t="s">
        <v>332</v>
      </c>
      <c r="E1031" s="15" t="s">
        <v>92</v>
      </c>
      <c r="F1031" s="15" t="s">
        <v>93</v>
      </c>
      <c r="G1031" s="15" t="s">
        <v>122</v>
      </c>
      <c r="H1031" s="15" t="s">
        <v>87</v>
      </c>
      <c r="I1031" s="15" t="s">
        <v>95</v>
      </c>
      <c r="J1031" s="16">
        <v>1</v>
      </c>
      <c r="K1031" s="15" t="s">
        <v>96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</row>
    <row r="1032" spans="1:31" ht="57.6" x14ac:dyDescent="0.3">
      <c r="A1032" t="str">
        <f t="shared" si="60"/>
        <v>BDAA_Firm Generation Capacity</v>
      </c>
      <c r="B1032" t="str">
        <f t="shared" si="61"/>
        <v>BDAA_Build Battery-Gen_Firm Generation Capacity</v>
      </c>
      <c r="C1032" t="str">
        <f t="shared" si="62"/>
        <v>BDAA_Build Battery-Gen 2036_Firm Generation Capacity</v>
      </c>
      <c r="D1032" t="s">
        <v>332</v>
      </c>
      <c r="E1032" s="15" t="s">
        <v>92</v>
      </c>
      <c r="F1032" s="15" t="s">
        <v>93</v>
      </c>
      <c r="G1032" s="15" t="s">
        <v>123</v>
      </c>
      <c r="H1032" s="15" t="s">
        <v>87</v>
      </c>
      <c r="I1032" s="15" t="s">
        <v>95</v>
      </c>
      <c r="J1032" s="16">
        <v>1</v>
      </c>
      <c r="K1032" s="15" t="s">
        <v>96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</row>
    <row r="1033" spans="1:31" ht="57.6" x14ac:dyDescent="0.3">
      <c r="A1033" t="str">
        <f t="shared" si="60"/>
        <v>BDAA_Firm Generation Capacity</v>
      </c>
      <c r="B1033" t="str">
        <f t="shared" si="61"/>
        <v>BDAA_Build Battery-Gen_Firm Generation Capacity</v>
      </c>
      <c r="C1033" t="str">
        <f t="shared" si="62"/>
        <v>BDAA_Build Battery-Gen 2037_Firm Generation Capacity</v>
      </c>
      <c r="D1033" t="s">
        <v>332</v>
      </c>
      <c r="E1033" s="15" t="s">
        <v>92</v>
      </c>
      <c r="F1033" s="15" t="s">
        <v>93</v>
      </c>
      <c r="G1033" s="15" t="s">
        <v>124</v>
      </c>
      <c r="H1033" s="15" t="s">
        <v>87</v>
      </c>
      <c r="I1033" s="15" t="s">
        <v>95</v>
      </c>
      <c r="J1033" s="16">
        <v>1</v>
      </c>
      <c r="K1033" s="15" t="s">
        <v>96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</row>
    <row r="1034" spans="1:31" ht="57.6" x14ac:dyDescent="0.3">
      <c r="A1034" t="str">
        <f t="shared" si="60"/>
        <v>BDAA_Firm Generation Capacity</v>
      </c>
      <c r="B1034" t="str">
        <f t="shared" si="61"/>
        <v>BDAA_Build Battery-Gen_Firm Generation Capacity</v>
      </c>
      <c r="C1034" t="str">
        <f t="shared" si="62"/>
        <v>BDAA_Build Battery-Gen 2038_Firm Generation Capacity</v>
      </c>
      <c r="D1034" t="s">
        <v>332</v>
      </c>
      <c r="E1034" s="15" t="s">
        <v>92</v>
      </c>
      <c r="F1034" s="15" t="s">
        <v>93</v>
      </c>
      <c r="G1034" s="15" t="s">
        <v>125</v>
      </c>
      <c r="H1034" s="15" t="s">
        <v>87</v>
      </c>
      <c r="I1034" s="15" t="s">
        <v>95</v>
      </c>
      <c r="J1034" s="16">
        <v>1</v>
      </c>
      <c r="K1034" s="15" t="s">
        <v>96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</row>
    <row r="1035" spans="1:31" ht="57.6" x14ac:dyDescent="0.3">
      <c r="A1035" t="str">
        <f t="shared" si="60"/>
        <v>BDAA_Firm Generation Capacity</v>
      </c>
      <c r="B1035" t="str">
        <f t="shared" si="61"/>
        <v>BDAA_Build Battery-Gen_Firm Generation Capacity</v>
      </c>
      <c r="C1035" t="str">
        <f t="shared" si="62"/>
        <v>BDAA_Build Battery-Gen 2039_Firm Generation Capacity</v>
      </c>
      <c r="D1035" t="s">
        <v>332</v>
      </c>
      <c r="E1035" s="15" t="s">
        <v>92</v>
      </c>
      <c r="F1035" s="15" t="s">
        <v>93</v>
      </c>
      <c r="G1035" s="15" t="s">
        <v>126</v>
      </c>
      <c r="H1035" s="15" t="s">
        <v>87</v>
      </c>
      <c r="I1035" s="15" t="s">
        <v>95</v>
      </c>
      <c r="J1035" s="16">
        <v>1</v>
      </c>
      <c r="K1035" s="15" t="s">
        <v>96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</row>
    <row r="1036" spans="1:31" ht="57.6" x14ac:dyDescent="0.3">
      <c r="A1036" t="str">
        <f t="shared" si="60"/>
        <v>BDAA_Firm Generation Capacity</v>
      </c>
      <c r="B1036" t="str">
        <f t="shared" si="61"/>
        <v>BDAA_Build Battery-Gen_Firm Generation Capacity</v>
      </c>
      <c r="C1036" t="str">
        <f t="shared" si="62"/>
        <v>BDAA_Build Battery-Gen 2040_Firm Generation Capacity</v>
      </c>
      <c r="D1036" t="s">
        <v>332</v>
      </c>
      <c r="E1036" s="15" t="s">
        <v>92</v>
      </c>
      <c r="F1036" s="15" t="s">
        <v>93</v>
      </c>
      <c r="G1036" s="15" t="s">
        <v>127</v>
      </c>
      <c r="H1036" s="15" t="s">
        <v>87</v>
      </c>
      <c r="I1036" s="15" t="s">
        <v>95</v>
      </c>
      <c r="J1036" s="16">
        <v>1</v>
      </c>
      <c r="K1036" s="15" t="s">
        <v>96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</row>
    <row r="1037" spans="1:31" ht="57.6" x14ac:dyDescent="0.3">
      <c r="A1037" t="str">
        <f t="shared" si="60"/>
        <v>BDAA_Firm Generation Capacity</v>
      </c>
      <c r="B1037" t="str">
        <f t="shared" si="61"/>
        <v>BDAA_Build Battery-Gen_Firm Generation Capacity</v>
      </c>
      <c r="C1037" t="str">
        <f t="shared" si="62"/>
        <v>BDAA_Build Battery-Gen 2041_Firm Generation Capacity</v>
      </c>
      <c r="D1037" t="s">
        <v>332</v>
      </c>
      <c r="E1037" s="15" t="s">
        <v>92</v>
      </c>
      <c r="F1037" s="15" t="s">
        <v>93</v>
      </c>
      <c r="G1037" s="15" t="s">
        <v>128</v>
      </c>
      <c r="H1037" s="15" t="s">
        <v>87</v>
      </c>
      <c r="I1037" s="15" t="s">
        <v>95</v>
      </c>
      <c r="J1037" s="16">
        <v>1</v>
      </c>
      <c r="K1037" s="15" t="s">
        <v>96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</row>
    <row r="1038" spans="1:31" ht="57.6" x14ac:dyDescent="0.3">
      <c r="A1038" t="str">
        <f t="shared" si="60"/>
        <v>BDAA_Firm Generation Capacity</v>
      </c>
      <c r="B1038" t="str">
        <f t="shared" si="61"/>
        <v>BDAA_Build Battery-Gen_Firm Generation Capacity</v>
      </c>
      <c r="C1038" t="str">
        <f t="shared" si="62"/>
        <v>BDAA_Build Battery-Gen 2042_Firm Generation Capacity</v>
      </c>
      <c r="D1038" t="s">
        <v>332</v>
      </c>
      <c r="E1038" s="15" t="s">
        <v>92</v>
      </c>
      <c r="F1038" s="15" t="s">
        <v>93</v>
      </c>
      <c r="G1038" s="15" t="s">
        <v>129</v>
      </c>
      <c r="H1038" s="15" t="s">
        <v>87</v>
      </c>
      <c r="I1038" s="15" t="s">
        <v>95</v>
      </c>
      <c r="J1038" s="16">
        <v>1</v>
      </c>
      <c r="K1038" s="15" t="s">
        <v>96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</row>
    <row r="1039" spans="1:31" ht="57.6" x14ac:dyDescent="0.3">
      <c r="A1039" t="str">
        <f t="shared" si="60"/>
        <v>BDAA_Firm Generation Capacity</v>
      </c>
      <c r="B1039" t="str">
        <f t="shared" si="61"/>
        <v>BDAA_Build Hy-Batt_Firm Generation Capacity</v>
      </c>
      <c r="C1039" t="str">
        <f t="shared" si="62"/>
        <v>BDAA_Build Hy-Batt 2027_Firm Generation Capacity</v>
      </c>
      <c r="D1039" t="s">
        <v>332</v>
      </c>
      <c r="E1039" s="15" t="s">
        <v>92</v>
      </c>
      <c r="F1039" s="15" t="s">
        <v>93</v>
      </c>
      <c r="G1039" s="15" t="s">
        <v>130</v>
      </c>
      <c r="H1039" s="15" t="s">
        <v>86</v>
      </c>
      <c r="I1039" s="15" t="s">
        <v>95</v>
      </c>
      <c r="J1039" s="16">
        <v>1</v>
      </c>
      <c r="K1039" s="15" t="s">
        <v>96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</row>
    <row r="1040" spans="1:31" ht="57.6" x14ac:dyDescent="0.3">
      <c r="A1040" t="str">
        <f t="shared" si="60"/>
        <v>BDAA_Firm Generation Capacity</v>
      </c>
      <c r="B1040" t="str">
        <f t="shared" si="61"/>
        <v>BDAA_Build Hy-Batt_Firm Generation Capacity</v>
      </c>
      <c r="C1040" t="str">
        <f t="shared" si="62"/>
        <v>BDAA_Build Hy-Batt 2028_Firm Generation Capacity</v>
      </c>
      <c r="D1040" t="s">
        <v>332</v>
      </c>
      <c r="E1040" s="15" t="s">
        <v>92</v>
      </c>
      <c r="F1040" s="15" t="s">
        <v>93</v>
      </c>
      <c r="G1040" s="15" t="s">
        <v>131</v>
      </c>
      <c r="H1040" s="15" t="s">
        <v>86</v>
      </c>
      <c r="I1040" s="15" t="s">
        <v>95</v>
      </c>
      <c r="J1040" s="16">
        <v>1</v>
      </c>
      <c r="K1040" s="15" t="s">
        <v>96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</row>
    <row r="1041" spans="1:31" ht="57.6" x14ac:dyDescent="0.3">
      <c r="A1041" t="str">
        <f t="shared" si="60"/>
        <v>BDAA_Firm Generation Capacity</v>
      </c>
      <c r="B1041" t="str">
        <f t="shared" si="61"/>
        <v>BDAA_Build Hy-Batt_Firm Generation Capacity</v>
      </c>
      <c r="C1041" t="str">
        <f t="shared" si="62"/>
        <v>BDAA_Build Hy-Batt 2029_Firm Generation Capacity</v>
      </c>
      <c r="D1041" t="s">
        <v>332</v>
      </c>
      <c r="E1041" s="15" t="s">
        <v>92</v>
      </c>
      <c r="F1041" s="15" t="s">
        <v>93</v>
      </c>
      <c r="G1041" s="15" t="s">
        <v>132</v>
      </c>
      <c r="H1041" s="15" t="s">
        <v>86</v>
      </c>
      <c r="I1041" s="15" t="s">
        <v>95</v>
      </c>
      <c r="J1041" s="16">
        <v>1</v>
      </c>
      <c r="K1041" s="15" t="s">
        <v>96</v>
      </c>
      <c r="L1041" s="17">
        <v>0</v>
      </c>
      <c r="M1041" s="17">
        <v>0</v>
      </c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  <c r="T1041" s="17">
        <v>0</v>
      </c>
      <c r="U1041" s="17">
        <v>0</v>
      </c>
      <c r="V1041" s="17">
        <v>0</v>
      </c>
      <c r="W1041" s="17">
        <v>0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0</v>
      </c>
      <c r="AD1041" s="17">
        <v>0</v>
      </c>
      <c r="AE1041" s="17">
        <v>0</v>
      </c>
    </row>
    <row r="1042" spans="1:31" ht="57.6" x14ac:dyDescent="0.3">
      <c r="A1042" t="str">
        <f t="shared" si="60"/>
        <v>BDAA_Firm Generation Capacity</v>
      </c>
      <c r="B1042" t="str">
        <f t="shared" si="61"/>
        <v>BDAA_Build Hy-Batt_Firm Generation Capacity</v>
      </c>
      <c r="C1042" t="str">
        <f t="shared" si="62"/>
        <v>BDAA_Build Hy-Batt 2030_Firm Generation Capacity</v>
      </c>
      <c r="D1042" t="s">
        <v>332</v>
      </c>
      <c r="E1042" s="15" t="s">
        <v>92</v>
      </c>
      <c r="F1042" s="15" t="s">
        <v>93</v>
      </c>
      <c r="G1042" s="15" t="s">
        <v>133</v>
      </c>
      <c r="H1042" s="15" t="s">
        <v>86</v>
      </c>
      <c r="I1042" s="15" t="s">
        <v>95</v>
      </c>
      <c r="J1042" s="16">
        <v>1</v>
      </c>
      <c r="K1042" s="15" t="s">
        <v>96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</row>
    <row r="1043" spans="1:31" ht="57.6" x14ac:dyDescent="0.3">
      <c r="A1043" t="str">
        <f t="shared" si="60"/>
        <v>BDAA_Firm Generation Capacity</v>
      </c>
      <c r="B1043" t="str">
        <f t="shared" si="61"/>
        <v>BDAA_Build Hy-Batt_Firm Generation Capacity</v>
      </c>
      <c r="C1043" t="str">
        <f t="shared" si="62"/>
        <v>BDAA_Build Hy-Batt 2031_Firm Generation Capacity</v>
      </c>
      <c r="D1043" t="s">
        <v>332</v>
      </c>
      <c r="E1043" s="15" t="s">
        <v>92</v>
      </c>
      <c r="F1043" s="15" t="s">
        <v>93</v>
      </c>
      <c r="G1043" s="15" t="s">
        <v>134</v>
      </c>
      <c r="H1043" s="15" t="s">
        <v>86</v>
      </c>
      <c r="I1043" s="15" t="s">
        <v>95</v>
      </c>
      <c r="J1043" s="16">
        <v>1</v>
      </c>
      <c r="K1043" s="15" t="s">
        <v>96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</row>
    <row r="1044" spans="1:31" ht="57.6" x14ac:dyDescent="0.3">
      <c r="A1044" t="str">
        <f t="shared" si="60"/>
        <v>BDAA_Firm Generation Capacity</v>
      </c>
      <c r="B1044" t="str">
        <f t="shared" si="61"/>
        <v>BDAA_Build Hy-Batt_Firm Generation Capacity</v>
      </c>
      <c r="C1044" t="str">
        <f t="shared" si="62"/>
        <v>BDAA_Build Hy-Batt 2032_Firm Generation Capacity</v>
      </c>
      <c r="D1044" t="s">
        <v>332</v>
      </c>
      <c r="E1044" s="15" t="s">
        <v>92</v>
      </c>
      <c r="F1044" s="15" t="s">
        <v>93</v>
      </c>
      <c r="G1044" s="15" t="s">
        <v>135</v>
      </c>
      <c r="H1044" s="15" t="s">
        <v>86</v>
      </c>
      <c r="I1044" s="15" t="s">
        <v>95</v>
      </c>
      <c r="J1044" s="16">
        <v>1</v>
      </c>
      <c r="K1044" s="15" t="s">
        <v>96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</row>
    <row r="1045" spans="1:31" ht="57.6" x14ac:dyDescent="0.3">
      <c r="A1045" t="str">
        <f t="shared" si="60"/>
        <v>BDAA_Firm Generation Capacity</v>
      </c>
      <c r="B1045" t="str">
        <f t="shared" si="61"/>
        <v>BDAA_Build Hy-Batt_Firm Generation Capacity</v>
      </c>
      <c r="C1045" t="str">
        <f t="shared" si="62"/>
        <v>BDAA_Build Hy-Batt 2033_Firm Generation Capacity</v>
      </c>
      <c r="D1045" t="s">
        <v>332</v>
      </c>
      <c r="E1045" s="15" t="s">
        <v>92</v>
      </c>
      <c r="F1045" s="15" t="s">
        <v>93</v>
      </c>
      <c r="G1045" s="15" t="s">
        <v>136</v>
      </c>
      <c r="H1045" s="15" t="s">
        <v>86</v>
      </c>
      <c r="I1045" s="15" t="s">
        <v>95</v>
      </c>
      <c r="J1045" s="16">
        <v>1</v>
      </c>
      <c r="K1045" s="15" t="s">
        <v>96</v>
      </c>
      <c r="L1045" s="17">
        <v>0</v>
      </c>
      <c r="M1045" s="17">
        <v>0</v>
      </c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</row>
    <row r="1046" spans="1:31" ht="57.6" x14ac:dyDescent="0.3">
      <c r="A1046" t="str">
        <f t="shared" si="60"/>
        <v>BDAA_Firm Generation Capacity</v>
      </c>
      <c r="B1046" t="str">
        <f t="shared" si="61"/>
        <v>BDAA_Build Hy-Batt_Firm Generation Capacity</v>
      </c>
      <c r="C1046" t="str">
        <f t="shared" si="62"/>
        <v>BDAA_Build Hy-Batt 2034_Firm Generation Capacity</v>
      </c>
      <c r="D1046" t="s">
        <v>332</v>
      </c>
      <c r="E1046" s="15" t="s">
        <v>92</v>
      </c>
      <c r="F1046" s="15" t="s">
        <v>93</v>
      </c>
      <c r="G1046" s="15" t="s">
        <v>137</v>
      </c>
      <c r="H1046" s="15" t="s">
        <v>86</v>
      </c>
      <c r="I1046" s="15" t="s">
        <v>95</v>
      </c>
      <c r="J1046" s="16">
        <v>1</v>
      </c>
      <c r="K1046" s="15" t="s">
        <v>96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</row>
    <row r="1047" spans="1:31" ht="57.6" x14ac:dyDescent="0.3">
      <c r="A1047" t="str">
        <f t="shared" si="60"/>
        <v>BDAA_Firm Generation Capacity</v>
      </c>
      <c r="B1047" t="str">
        <f t="shared" si="61"/>
        <v>BDAA_Build Hy-Batt_Firm Generation Capacity</v>
      </c>
      <c r="C1047" t="str">
        <f t="shared" si="62"/>
        <v>BDAA_Build Hy-Batt 2035_Firm Generation Capacity</v>
      </c>
      <c r="D1047" t="s">
        <v>332</v>
      </c>
      <c r="E1047" s="15" t="s">
        <v>92</v>
      </c>
      <c r="F1047" s="15" t="s">
        <v>93</v>
      </c>
      <c r="G1047" s="15" t="s">
        <v>138</v>
      </c>
      <c r="H1047" s="15" t="s">
        <v>86</v>
      </c>
      <c r="I1047" s="15" t="s">
        <v>95</v>
      </c>
      <c r="J1047" s="16">
        <v>1</v>
      </c>
      <c r="K1047" s="15" t="s">
        <v>96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</row>
    <row r="1048" spans="1:31" ht="57.6" x14ac:dyDescent="0.3">
      <c r="A1048" t="str">
        <f t="shared" si="60"/>
        <v>BDAA_Firm Generation Capacity</v>
      </c>
      <c r="B1048" t="str">
        <f t="shared" si="61"/>
        <v>BDAA_Build Hy-Batt_Firm Generation Capacity</v>
      </c>
      <c r="C1048" t="str">
        <f t="shared" si="62"/>
        <v>BDAA_Build Hy-Batt 2036_Firm Generation Capacity</v>
      </c>
      <c r="D1048" t="s">
        <v>332</v>
      </c>
      <c r="E1048" s="15" t="s">
        <v>92</v>
      </c>
      <c r="F1048" s="15" t="s">
        <v>93</v>
      </c>
      <c r="G1048" s="15" t="s">
        <v>139</v>
      </c>
      <c r="H1048" s="15" t="s">
        <v>86</v>
      </c>
      <c r="I1048" s="15" t="s">
        <v>95</v>
      </c>
      <c r="J1048" s="16">
        <v>1</v>
      </c>
      <c r="K1048" s="15" t="s">
        <v>96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0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</row>
    <row r="1049" spans="1:31" ht="57.6" x14ac:dyDescent="0.3">
      <c r="A1049" t="str">
        <f t="shared" si="60"/>
        <v>BDAA_Firm Generation Capacity</v>
      </c>
      <c r="B1049" t="str">
        <f t="shared" si="61"/>
        <v>BDAA_Build Hy-Batt_Firm Generation Capacity</v>
      </c>
      <c r="C1049" t="str">
        <f t="shared" si="62"/>
        <v>BDAA_Build Hy-Batt 2037_Firm Generation Capacity</v>
      </c>
      <c r="D1049" t="s">
        <v>332</v>
      </c>
      <c r="E1049" s="15" t="s">
        <v>92</v>
      </c>
      <c r="F1049" s="15" t="s">
        <v>93</v>
      </c>
      <c r="G1049" s="15" t="s">
        <v>140</v>
      </c>
      <c r="H1049" s="15" t="s">
        <v>86</v>
      </c>
      <c r="I1049" s="15" t="s">
        <v>95</v>
      </c>
      <c r="J1049" s="16">
        <v>1</v>
      </c>
      <c r="K1049" s="15" t="s">
        <v>96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</row>
    <row r="1050" spans="1:31" ht="57.6" x14ac:dyDescent="0.3">
      <c r="A1050" t="str">
        <f t="shared" si="60"/>
        <v>BDAA_Firm Generation Capacity</v>
      </c>
      <c r="B1050" t="str">
        <f t="shared" si="61"/>
        <v>BDAA_Build Hy-Batt_Firm Generation Capacity</v>
      </c>
      <c r="C1050" t="str">
        <f t="shared" si="62"/>
        <v>BDAA_Build Hy-Batt 2038_Firm Generation Capacity</v>
      </c>
      <c r="D1050" t="s">
        <v>332</v>
      </c>
      <c r="E1050" s="15" t="s">
        <v>92</v>
      </c>
      <c r="F1050" s="15" t="s">
        <v>93</v>
      </c>
      <c r="G1050" s="15" t="s">
        <v>141</v>
      </c>
      <c r="H1050" s="15" t="s">
        <v>86</v>
      </c>
      <c r="I1050" s="15" t="s">
        <v>95</v>
      </c>
      <c r="J1050" s="16">
        <v>1</v>
      </c>
      <c r="K1050" s="15" t="s">
        <v>96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</row>
    <row r="1051" spans="1:31" ht="57.6" x14ac:dyDescent="0.3">
      <c r="A1051" t="str">
        <f t="shared" si="60"/>
        <v>BDAA_Firm Generation Capacity</v>
      </c>
      <c r="B1051" t="str">
        <f t="shared" si="61"/>
        <v>BDAA_Build Hy-Batt_Firm Generation Capacity</v>
      </c>
      <c r="C1051" t="str">
        <f t="shared" si="62"/>
        <v>BDAA_Build Hy-Batt 2039_Firm Generation Capacity</v>
      </c>
      <c r="D1051" t="s">
        <v>332</v>
      </c>
      <c r="E1051" s="15" t="s">
        <v>92</v>
      </c>
      <c r="F1051" s="15" t="s">
        <v>93</v>
      </c>
      <c r="G1051" s="15" t="s">
        <v>142</v>
      </c>
      <c r="H1051" s="15" t="s">
        <v>86</v>
      </c>
      <c r="I1051" s="15" t="s">
        <v>95</v>
      </c>
      <c r="J1051" s="16">
        <v>1</v>
      </c>
      <c r="K1051" s="15" t="s">
        <v>96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</row>
    <row r="1052" spans="1:31" ht="57.6" x14ac:dyDescent="0.3">
      <c r="A1052" t="str">
        <f t="shared" si="60"/>
        <v>BDAA_Firm Generation Capacity</v>
      </c>
      <c r="B1052" t="str">
        <f t="shared" si="61"/>
        <v>BDAA_Build Hy-Batt_Firm Generation Capacity</v>
      </c>
      <c r="C1052" t="str">
        <f t="shared" si="62"/>
        <v>BDAA_Build Hy-Batt 2040_Firm Generation Capacity</v>
      </c>
      <c r="D1052" t="s">
        <v>332</v>
      </c>
      <c r="E1052" s="15" t="s">
        <v>92</v>
      </c>
      <c r="F1052" s="15" t="s">
        <v>93</v>
      </c>
      <c r="G1052" s="15" t="s">
        <v>143</v>
      </c>
      <c r="H1052" s="15" t="s">
        <v>86</v>
      </c>
      <c r="I1052" s="15" t="s">
        <v>95</v>
      </c>
      <c r="J1052" s="16">
        <v>1</v>
      </c>
      <c r="K1052" s="15" t="s">
        <v>96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</row>
    <row r="1053" spans="1:31" ht="57.6" x14ac:dyDescent="0.3">
      <c r="A1053" t="str">
        <f t="shared" si="60"/>
        <v>BDAA_Firm Generation Capacity</v>
      </c>
      <c r="B1053" t="str">
        <f t="shared" si="61"/>
        <v>BDAA_Build Hy-Batt_Firm Generation Capacity</v>
      </c>
      <c r="C1053" t="str">
        <f t="shared" si="62"/>
        <v>BDAA_Build Hy-Batt 2041_Firm Generation Capacity</v>
      </c>
      <c r="D1053" t="s">
        <v>332</v>
      </c>
      <c r="E1053" s="15" t="s">
        <v>92</v>
      </c>
      <c r="F1053" s="15" t="s">
        <v>93</v>
      </c>
      <c r="G1053" s="15" t="s">
        <v>144</v>
      </c>
      <c r="H1053" s="15" t="s">
        <v>86</v>
      </c>
      <c r="I1053" s="15" t="s">
        <v>95</v>
      </c>
      <c r="J1053" s="16">
        <v>1</v>
      </c>
      <c r="K1053" s="15" t="s">
        <v>96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</row>
    <row r="1054" spans="1:31" ht="57.6" x14ac:dyDescent="0.3">
      <c r="A1054" t="str">
        <f t="shared" si="60"/>
        <v>BDAA_Firm Generation Capacity</v>
      </c>
      <c r="B1054" t="str">
        <f t="shared" si="61"/>
        <v>BDAA_Build Hy-Batt_Firm Generation Capacity</v>
      </c>
      <c r="C1054" t="str">
        <f t="shared" si="62"/>
        <v>BDAA_Build Hy-Batt 2042_Firm Generation Capacity</v>
      </c>
      <c r="D1054" t="s">
        <v>332</v>
      </c>
      <c r="E1054" s="15" t="s">
        <v>92</v>
      </c>
      <c r="F1054" s="15" t="s">
        <v>93</v>
      </c>
      <c r="G1054" s="15" t="s">
        <v>145</v>
      </c>
      <c r="H1054" s="15" t="s">
        <v>86</v>
      </c>
      <c r="I1054" s="15" t="s">
        <v>95</v>
      </c>
      <c r="J1054" s="16">
        <v>1</v>
      </c>
      <c r="K1054" s="15" t="s">
        <v>96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</row>
    <row r="1055" spans="1:31" ht="28.8" x14ac:dyDescent="0.3">
      <c r="A1055" t="str">
        <f t="shared" si="60"/>
        <v>BDAA_Firm Capacity</v>
      </c>
      <c r="B1055" t="str">
        <f t="shared" si="61"/>
        <v>BDAA_Nuclear_Firm Capacity</v>
      </c>
      <c r="C1055" t="str">
        <f t="shared" si="62"/>
        <v>BDAA_J WCK_Firm Capacity</v>
      </c>
      <c r="D1055" t="s">
        <v>332</v>
      </c>
      <c r="E1055" s="15" t="s">
        <v>92</v>
      </c>
      <c r="F1055" s="15" t="s">
        <v>146</v>
      </c>
      <c r="G1055" s="15" t="s">
        <v>45</v>
      </c>
      <c r="H1055" s="15" t="s">
        <v>147</v>
      </c>
      <c r="I1055" s="15" t="s">
        <v>148</v>
      </c>
      <c r="J1055" s="16">
        <v>1</v>
      </c>
      <c r="K1055" s="15" t="s">
        <v>96</v>
      </c>
      <c r="L1055" s="17">
        <v>552.6</v>
      </c>
      <c r="M1055" s="17">
        <v>552.6</v>
      </c>
      <c r="N1055" s="17">
        <v>552.6</v>
      </c>
      <c r="O1055" s="17">
        <v>552.6</v>
      </c>
      <c r="P1055" s="17">
        <v>552.6</v>
      </c>
      <c r="Q1055" s="17">
        <v>552.6</v>
      </c>
      <c r="R1055" s="17">
        <v>552.6</v>
      </c>
      <c r="S1055" s="17">
        <v>552.6</v>
      </c>
      <c r="T1055" s="17">
        <v>552.6</v>
      </c>
      <c r="U1055" s="17">
        <v>552.6</v>
      </c>
      <c r="V1055" s="17">
        <v>552.6</v>
      </c>
      <c r="W1055" s="17">
        <v>552.6</v>
      </c>
      <c r="X1055" s="17">
        <v>552.6</v>
      </c>
      <c r="Y1055" s="17">
        <v>552.6</v>
      </c>
      <c r="Z1055" s="17">
        <v>552.6</v>
      </c>
      <c r="AA1055" s="17">
        <v>552.6</v>
      </c>
      <c r="AB1055" s="17">
        <v>552.6</v>
      </c>
      <c r="AC1055" s="17">
        <v>552.6</v>
      </c>
      <c r="AD1055" s="17">
        <v>552.6</v>
      </c>
      <c r="AE1055" s="17">
        <v>552.6</v>
      </c>
    </row>
    <row r="1056" spans="1:31" ht="28.8" x14ac:dyDescent="0.3">
      <c r="A1056" t="str">
        <f t="shared" si="60"/>
        <v>BDAA_Firm Capacity</v>
      </c>
      <c r="B1056" t="str">
        <f t="shared" si="61"/>
        <v>BDAA_Coal_Firm Capacity</v>
      </c>
      <c r="C1056" t="str">
        <f t="shared" si="62"/>
        <v>BDAA_J IATAN1_Firm Capacity</v>
      </c>
      <c r="D1056" t="s">
        <v>332</v>
      </c>
      <c r="E1056" s="15" t="s">
        <v>92</v>
      </c>
      <c r="F1056" s="15" t="s">
        <v>146</v>
      </c>
      <c r="G1056" s="15" t="s">
        <v>46</v>
      </c>
      <c r="H1056" s="15" t="s">
        <v>149</v>
      </c>
      <c r="I1056" s="15" t="s">
        <v>148</v>
      </c>
      <c r="J1056" s="16">
        <v>1</v>
      </c>
      <c r="K1056" s="15" t="s">
        <v>96</v>
      </c>
      <c r="L1056" s="17">
        <v>491.8</v>
      </c>
      <c r="M1056" s="17">
        <v>491.8</v>
      </c>
      <c r="N1056" s="17">
        <v>491.8</v>
      </c>
      <c r="O1056" s="17">
        <v>491.8</v>
      </c>
      <c r="P1056" s="17">
        <v>491.8</v>
      </c>
      <c r="Q1056" s="17">
        <v>491.8</v>
      </c>
      <c r="R1056" s="17">
        <v>491.8</v>
      </c>
      <c r="S1056" s="17">
        <v>491.8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</row>
    <row r="1057" spans="1:31" ht="28.8" x14ac:dyDescent="0.3">
      <c r="A1057" t="str">
        <f t="shared" si="60"/>
        <v>BDAA_Firm Capacity</v>
      </c>
      <c r="B1057" t="str">
        <f t="shared" si="61"/>
        <v>BDAA_Coal_Firm Capacity</v>
      </c>
      <c r="C1057" t="str">
        <f t="shared" si="62"/>
        <v>BDAA_J IATAN2_Firm Capacity</v>
      </c>
      <c r="D1057" t="s">
        <v>332</v>
      </c>
      <c r="E1057" s="15" t="s">
        <v>92</v>
      </c>
      <c r="F1057" s="15" t="s">
        <v>146</v>
      </c>
      <c r="G1057" s="15" t="s">
        <v>47</v>
      </c>
      <c r="H1057" s="15" t="s">
        <v>149</v>
      </c>
      <c r="I1057" s="15" t="s">
        <v>148</v>
      </c>
      <c r="J1057" s="16">
        <v>1</v>
      </c>
      <c r="K1057" s="15" t="s">
        <v>96</v>
      </c>
      <c r="L1057" s="17">
        <v>490.80340999999999</v>
      </c>
      <c r="M1057" s="17">
        <v>490.80340999999999</v>
      </c>
      <c r="N1057" s="17">
        <v>490.80340999999999</v>
      </c>
      <c r="O1057" s="17">
        <v>490.80340999999999</v>
      </c>
      <c r="P1057" s="17">
        <v>490.80340999999999</v>
      </c>
      <c r="Q1057" s="17">
        <v>490.80340999999999</v>
      </c>
      <c r="R1057" s="17">
        <v>490.80340999999999</v>
      </c>
      <c r="S1057" s="17">
        <v>490.80340999999999</v>
      </c>
      <c r="T1057" s="17">
        <v>490.80340999999999</v>
      </c>
      <c r="U1057" s="17">
        <v>490.80340999999999</v>
      </c>
      <c r="V1057" s="17">
        <v>490.80340999999999</v>
      </c>
      <c r="W1057" s="17">
        <v>490.80340999999999</v>
      </c>
      <c r="X1057" s="17">
        <v>490.80340999999999</v>
      </c>
      <c r="Y1057" s="17">
        <v>490.80340999999999</v>
      </c>
      <c r="Z1057" s="17">
        <v>490.80340999999999</v>
      </c>
      <c r="AA1057" s="17">
        <v>490.80340999999999</v>
      </c>
      <c r="AB1057" s="17">
        <v>490.80340999999999</v>
      </c>
      <c r="AC1057" s="17">
        <v>490.80340999999999</v>
      </c>
      <c r="AD1057" s="17">
        <v>490.80340999999999</v>
      </c>
      <c r="AE1057" s="17">
        <v>490.80340999999999</v>
      </c>
    </row>
    <row r="1058" spans="1:31" ht="28.8" x14ac:dyDescent="0.3">
      <c r="A1058" t="str">
        <f t="shared" si="60"/>
        <v>BDAA_Firm Capacity</v>
      </c>
      <c r="B1058" t="str">
        <f t="shared" si="61"/>
        <v>BDAA_Coal_Firm Capacity</v>
      </c>
      <c r="C1058" t="str">
        <f t="shared" si="62"/>
        <v>BDAA_J LAC1_Firm Capacity</v>
      </c>
      <c r="D1058" t="s">
        <v>332</v>
      </c>
      <c r="E1058" s="15" t="s">
        <v>92</v>
      </c>
      <c r="F1058" s="15" t="s">
        <v>146</v>
      </c>
      <c r="G1058" s="15" t="s">
        <v>49</v>
      </c>
      <c r="H1058" s="15" t="s">
        <v>149</v>
      </c>
      <c r="I1058" s="15" t="s">
        <v>148</v>
      </c>
      <c r="J1058" s="16">
        <v>1</v>
      </c>
      <c r="K1058" s="15" t="s">
        <v>96</v>
      </c>
      <c r="L1058" s="17">
        <v>379</v>
      </c>
      <c r="M1058" s="17">
        <v>379</v>
      </c>
      <c r="N1058" s="17">
        <v>379</v>
      </c>
      <c r="O1058" s="17">
        <v>379</v>
      </c>
      <c r="P1058" s="17">
        <v>379</v>
      </c>
      <c r="Q1058" s="17">
        <v>379</v>
      </c>
      <c r="R1058" s="17">
        <v>379</v>
      </c>
      <c r="S1058" s="17">
        <v>379</v>
      </c>
      <c r="T1058" s="17">
        <v>379</v>
      </c>
      <c r="U1058" s="17">
        <v>379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</row>
    <row r="1059" spans="1:31" ht="28.8" x14ac:dyDescent="0.3">
      <c r="A1059" t="str">
        <f t="shared" si="60"/>
        <v>BDAA_Firm Capacity</v>
      </c>
      <c r="B1059" t="str">
        <f t="shared" si="61"/>
        <v>BDAA_Coal_Firm Capacity</v>
      </c>
      <c r="C1059" t="str">
        <f t="shared" si="62"/>
        <v>BDAA_J LAC2_Firm Capacity</v>
      </c>
      <c r="D1059" t="s">
        <v>332</v>
      </c>
      <c r="E1059" s="15" t="s">
        <v>92</v>
      </c>
      <c r="F1059" s="15" t="s">
        <v>146</v>
      </c>
      <c r="G1059" s="15" t="s">
        <v>50</v>
      </c>
      <c r="H1059" s="15" t="s">
        <v>149</v>
      </c>
      <c r="I1059" s="15" t="s">
        <v>148</v>
      </c>
      <c r="J1059" s="16">
        <v>1</v>
      </c>
      <c r="K1059" s="15" t="s">
        <v>96</v>
      </c>
      <c r="L1059" s="17">
        <v>334</v>
      </c>
      <c r="M1059" s="17">
        <v>334</v>
      </c>
      <c r="N1059" s="17">
        <v>334</v>
      </c>
      <c r="O1059" s="17">
        <v>334</v>
      </c>
      <c r="P1059" s="17">
        <v>334</v>
      </c>
      <c r="Q1059" s="17">
        <v>334</v>
      </c>
      <c r="R1059" s="17">
        <v>334</v>
      </c>
      <c r="S1059" s="17">
        <v>334</v>
      </c>
      <c r="T1059" s="17">
        <v>334</v>
      </c>
      <c r="U1059" s="17">
        <v>334</v>
      </c>
      <c r="V1059" s="17">
        <v>334</v>
      </c>
      <c r="W1059" s="17">
        <v>334</v>
      </c>
      <c r="X1059" s="17">
        <v>334</v>
      </c>
      <c r="Y1059" s="17">
        <v>334</v>
      </c>
      <c r="Z1059" s="17">
        <v>334</v>
      </c>
      <c r="AA1059" s="17">
        <v>334</v>
      </c>
      <c r="AB1059" s="17">
        <v>334</v>
      </c>
      <c r="AC1059" s="17">
        <v>0</v>
      </c>
      <c r="AD1059" s="17">
        <v>0</v>
      </c>
      <c r="AE1059" s="17">
        <v>0</v>
      </c>
    </row>
    <row r="1060" spans="1:31" ht="43.2" x14ac:dyDescent="0.3">
      <c r="A1060" t="str">
        <f t="shared" si="60"/>
        <v>BDAA_Firm Capacity</v>
      </c>
      <c r="B1060" t="str">
        <f t="shared" si="61"/>
        <v>BDAA_Coal_Firm Capacity</v>
      </c>
      <c r="C1060" t="str">
        <f t="shared" si="62"/>
        <v>BDAA_K HAWTHORN5_Firm Capacity</v>
      </c>
      <c r="D1060" t="s">
        <v>332</v>
      </c>
      <c r="E1060" s="15" t="s">
        <v>92</v>
      </c>
      <c r="F1060" s="15" t="s">
        <v>146</v>
      </c>
      <c r="G1060" s="15" t="s">
        <v>48</v>
      </c>
      <c r="H1060" s="15" t="s">
        <v>149</v>
      </c>
      <c r="I1060" s="15" t="s">
        <v>148</v>
      </c>
      <c r="J1060" s="16">
        <v>1</v>
      </c>
      <c r="K1060" s="15" t="s">
        <v>96</v>
      </c>
      <c r="L1060" s="17">
        <v>561.6</v>
      </c>
      <c r="M1060" s="17">
        <v>561.6</v>
      </c>
      <c r="N1060" s="17">
        <v>561.6</v>
      </c>
      <c r="O1060" s="17">
        <v>561.6</v>
      </c>
      <c r="P1060" s="17">
        <v>561.6</v>
      </c>
      <c r="Q1060" s="17">
        <v>561.6</v>
      </c>
      <c r="R1060" s="17">
        <v>561.6</v>
      </c>
      <c r="S1060" s="17">
        <v>561.6</v>
      </c>
      <c r="T1060" s="17">
        <v>561.6</v>
      </c>
      <c r="U1060" s="17">
        <v>561.6</v>
      </c>
      <c r="V1060" s="17">
        <v>561.6</v>
      </c>
      <c r="W1060" s="17">
        <v>561.6</v>
      </c>
      <c r="X1060" s="17">
        <v>561.6</v>
      </c>
      <c r="Y1060" s="17">
        <v>561.6</v>
      </c>
      <c r="Z1060" s="17">
        <v>561.6</v>
      </c>
      <c r="AA1060" s="17">
        <v>561.6</v>
      </c>
      <c r="AB1060" s="17">
        <v>561.6</v>
      </c>
      <c r="AC1060" s="17">
        <v>561.6</v>
      </c>
      <c r="AD1060" s="17">
        <v>561.6</v>
      </c>
      <c r="AE1060" s="17">
        <v>561.6</v>
      </c>
    </row>
    <row r="1061" spans="1:31" ht="43.2" x14ac:dyDescent="0.3">
      <c r="A1061" t="str">
        <f t="shared" si="60"/>
        <v>BDAA_Firm Capacity</v>
      </c>
      <c r="B1061" t="str">
        <f t="shared" si="61"/>
        <v>BDAA_Gas_Firm Capacity</v>
      </c>
      <c r="C1061" t="str">
        <f t="shared" si="62"/>
        <v>BDAA_K HAWTHORN69_Firm Capacity</v>
      </c>
      <c r="D1061" t="s">
        <v>332</v>
      </c>
      <c r="E1061" s="15" t="s">
        <v>92</v>
      </c>
      <c r="F1061" s="15" t="s">
        <v>146</v>
      </c>
      <c r="G1061" s="15" t="s">
        <v>51</v>
      </c>
      <c r="H1061" s="15" t="s">
        <v>150</v>
      </c>
      <c r="I1061" s="15" t="s">
        <v>148</v>
      </c>
      <c r="J1061" s="16">
        <v>1</v>
      </c>
      <c r="K1061" s="15" t="s">
        <v>96</v>
      </c>
      <c r="L1061" s="17">
        <v>234.7</v>
      </c>
      <c r="M1061" s="17">
        <v>234.7</v>
      </c>
      <c r="N1061" s="17">
        <v>234.7</v>
      </c>
      <c r="O1061" s="17">
        <v>234.7</v>
      </c>
      <c r="P1061" s="17">
        <v>234.7</v>
      </c>
      <c r="Q1061" s="17">
        <v>234.7</v>
      </c>
      <c r="R1061" s="17">
        <v>234.7</v>
      </c>
      <c r="S1061" s="17">
        <v>234.7</v>
      </c>
      <c r="T1061" s="17">
        <v>234.7</v>
      </c>
      <c r="U1061" s="17">
        <v>234.7</v>
      </c>
      <c r="V1061" s="17">
        <v>234.7</v>
      </c>
      <c r="W1061" s="17">
        <v>234.7</v>
      </c>
      <c r="X1061" s="17">
        <v>234.7</v>
      </c>
      <c r="Y1061" s="17">
        <v>234.7</v>
      </c>
      <c r="Z1061" s="17">
        <v>234.7</v>
      </c>
      <c r="AA1061" s="17">
        <v>234.7</v>
      </c>
      <c r="AB1061" s="17">
        <v>234.7</v>
      </c>
      <c r="AC1061" s="17">
        <v>234.7</v>
      </c>
      <c r="AD1061" s="17">
        <v>234.7</v>
      </c>
      <c r="AE1061" s="17">
        <v>234.7</v>
      </c>
    </row>
    <row r="1062" spans="1:31" ht="43.2" x14ac:dyDescent="0.3">
      <c r="A1062" t="str">
        <f t="shared" si="60"/>
        <v>BDAA_Firm Capacity</v>
      </c>
      <c r="B1062" t="str">
        <f t="shared" si="61"/>
        <v>BDAA_Gas_Firm Capacity</v>
      </c>
      <c r="C1062" t="str">
        <f t="shared" si="62"/>
        <v>BDAA_K HAWTHORN7_Firm Capacity</v>
      </c>
      <c r="D1062" t="s">
        <v>332</v>
      </c>
      <c r="E1062" s="15" t="s">
        <v>92</v>
      </c>
      <c r="F1062" s="15" t="s">
        <v>146</v>
      </c>
      <c r="G1062" s="15" t="s">
        <v>52</v>
      </c>
      <c r="H1062" s="15" t="s">
        <v>150</v>
      </c>
      <c r="I1062" s="15" t="s">
        <v>148</v>
      </c>
      <c r="J1062" s="16">
        <v>1</v>
      </c>
      <c r="K1062" s="15" t="s">
        <v>96</v>
      </c>
      <c r="L1062" s="17">
        <v>76.2</v>
      </c>
      <c r="M1062" s="17">
        <v>76.2</v>
      </c>
      <c r="N1062" s="17">
        <v>76.2</v>
      </c>
      <c r="O1062" s="17">
        <v>76.2</v>
      </c>
      <c r="P1062" s="17">
        <v>76.2</v>
      </c>
      <c r="Q1062" s="17">
        <v>76.2</v>
      </c>
      <c r="R1062" s="17">
        <v>76.2</v>
      </c>
      <c r="S1062" s="17">
        <v>76.2</v>
      </c>
      <c r="T1062" s="17">
        <v>76.2</v>
      </c>
      <c r="U1062" s="17">
        <v>76.2</v>
      </c>
      <c r="V1062" s="17">
        <v>76.2</v>
      </c>
      <c r="W1062" s="17">
        <v>76.2</v>
      </c>
      <c r="X1062" s="17">
        <v>76.2</v>
      </c>
      <c r="Y1062" s="17">
        <v>76.2</v>
      </c>
      <c r="Z1062" s="17">
        <v>76.2</v>
      </c>
      <c r="AA1062" s="17">
        <v>76.2</v>
      </c>
      <c r="AB1062" s="17">
        <v>76.2</v>
      </c>
      <c r="AC1062" s="17">
        <v>76.2</v>
      </c>
      <c r="AD1062" s="17">
        <v>76.2</v>
      </c>
      <c r="AE1062" s="17">
        <v>76.2</v>
      </c>
    </row>
    <row r="1063" spans="1:31" ht="43.2" x14ac:dyDescent="0.3">
      <c r="A1063" t="str">
        <f t="shared" si="60"/>
        <v>BDAA_Firm Capacity</v>
      </c>
      <c r="B1063" t="str">
        <f t="shared" si="61"/>
        <v>BDAA_Gas_Firm Capacity</v>
      </c>
      <c r="C1063" t="str">
        <f t="shared" si="62"/>
        <v>BDAA_K HAWTHORN8_Firm Capacity</v>
      </c>
      <c r="D1063" t="s">
        <v>332</v>
      </c>
      <c r="E1063" s="15" t="s">
        <v>92</v>
      </c>
      <c r="F1063" s="15" t="s">
        <v>146</v>
      </c>
      <c r="G1063" s="15" t="s">
        <v>53</v>
      </c>
      <c r="H1063" s="15" t="s">
        <v>150</v>
      </c>
      <c r="I1063" s="15" t="s">
        <v>148</v>
      </c>
      <c r="J1063" s="16">
        <v>1</v>
      </c>
      <c r="K1063" s="15" t="s">
        <v>96</v>
      </c>
      <c r="L1063" s="17">
        <v>77.2</v>
      </c>
      <c r="M1063" s="17">
        <v>77.2</v>
      </c>
      <c r="N1063" s="17">
        <v>77.2</v>
      </c>
      <c r="O1063" s="17">
        <v>77.2</v>
      </c>
      <c r="P1063" s="17">
        <v>77.2</v>
      </c>
      <c r="Q1063" s="17">
        <v>77.2</v>
      </c>
      <c r="R1063" s="17">
        <v>77.2</v>
      </c>
      <c r="S1063" s="17">
        <v>77.2</v>
      </c>
      <c r="T1063" s="17">
        <v>77.2</v>
      </c>
      <c r="U1063" s="17">
        <v>77.2</v>
      </c>
      <c r="V1063" s="17">
        <v>77.2</v>
      </c>
      <c r="W1063" s="17">
        <v>77.2</v>
      </c>
      <c r="X1063" s="17">
        <v>77.2</v>
      </c>
      <c r="Y1063" s="17">
        <v>77.2</v>
      </c>
      <c r="Z1063" s="17">
        <v>77.2</v>
      </c>
      <c r="AA1063" s="17">
        <v>77.2</v>
      </c>
      <c r="AB1063" s="17">
        <v>77.2</v>
      </c>
      <c r="AC1063" s="17">
        <v>77.2</v>
      </c>
      <c r="AD1063" s="17">
        <v>77.2</v>
      </c>
      <c r="AE1063" s="17">
        <v>77.2</v>
      </c>
    </row>
    <row r="1064" spans="1:31" ht="43.2" x14ac:dyDescent="0.3">
      <c r="A1064" t="str">
        <f t="shared" si="60"/>
        <v>BDAA_Firm Capacity</v>
      </c>
      <c r="B1064" t="str">
        <f t="shared" si="61"/>
        <v>BDAA_Gas_Firm Capacity</v>
      </c>
      <c r="C1064" t="str">
        <f t="shared" si="62"/>
        <v>BDAA_K Osawatomie_Firm Capacity</v>
      </c>
      <c r="D1064" t="s">
        <v>332</v>
      </c>
      <c r="E1064" s="15" t="s">
        <v>92</v>
      </c>
      <c r="F1064" s="15" t="s">
        <v>146</v>
      </c>
      <c r="G1064" s="15" t="s">
        <v>66</v>
      </c>
      <c r="H1064" s="15" t="s">
        <v>150</v>
      </c>
      <c r="I1064" s="15" t="s">
        <v>148</v>
      </c>
      <c r="J1064" s="16">
        <v>1</v>
      </c>
      <c r="K1064" s="15" t="s">
        <v>96</v>
      </c>
      <c r="L1064" s="17">
        <v>75.400000000000006</v>
      </c>
      <c r="M1064" s="17">
        <v>75.400000000000006</v>
      </c>
      <c r="N1064" s="17">
        <v>75.400000000000006</v>
      </c>
      <c r="O1064" s="17">
        <v>75.400000000000006</v>
      </c>
      <c r="P1064" s="17">
        <v>75.400000000000006</v>
      </c>
      <c r="Q1064" s="17">
        <v>75.400000000000006</v>
      </c>
      <c r="R1064" s="17">
        <v>75.400000000000006</v>
      </c>
      <c r="S1064" s="17">
        <v>75.400000000000006</v>
      </c>
      <c r="T1064" s="17">
        <v>75.400000000000006</v>
      </c>
      <c r="U1064" s="17">
        <v>75.400000000000006</v>
      </c>
      <c r="V1064" s="17">
        <v>75.400000000000006</v>
      </c>
      <c r="W1064" s="17">
        <v>75.400000000000006</v>
      </c>
      <c r="X1064" s="17">
        <v>75.400000000000006</v>
      </c>
      <c r="Y1064" s="17">
        <v>75.400000000000006</v>
      </c>
      <c r="Z1064" s="17">
        <v>75.400000000000006</v>
      </c>
      <c r="AA1064" s="17">
        <v>75.400000000000006</v>
      </c>
      <c r="AB1064" s="17">
        <v>75.400000000000006</v>
      </c>
      <c r="AC1064" s="17">
        <v>75.400000000000006</v>
      </c>
      <c r="AD1064" s="17">
        <v>75.400000000000006</v>
      </c>
      <c r="AE1064" s="17">
        <v>75.400000000000006</v>
      </c>
    </row>
    <row r="1065" spans="1:31" ht="43.2" x14ac:dyDescent="0.3">
      <c r="A1065" t="str">
        <f t="shared" si="60"/>
        <v>BDAA_Firm Capacity</v>
      </c>
      <c r="B1065" t="str">
        <f t="shared" si="61"/>
        <v>BDAA_Gas_Firm Capacity</v>
      </c>
      <c r="C1065" t="str">
        <f t="shared" si="62"/>
        <v>BDAA_K WestGardner1_Firm Capacity</v>
      </c>
      <c r="D1065" t="s">
        <v>332</v>
      </c>
      <c r="E1065" s="15" t="s">
        <v>92</v>
      </c>
      <c r="F1065" s="15" t="s">
        <v>146</v>
      </c>
      <c r="G1065" s="15" t="s">
        <v>62</v>
      </c>
      <c r="H1065" s="15" t="s">
        <v>150</v>
      </c>
      <c r="I1065" s="15" t="s">
        <v>148</v>
      </c>
      <c r="J1065" s="16">
        <v>1</v>
      </c>
      <c r="K1065" s="15" t="s">
        <v>96</v>
      </c>
      <c r="L1065" s="17">
        <v>77.400000000000006</v>
      </c>
      <c r="M1065" s="17">
        <v>77.400000000000006</v>
      </c>
      <c r="N1065" s="17">
        <v>77.400000000000006</v>
      </c>
      <c r="O1065" s="17">
        <v>77.400000000000006</v>
      </c>
      <c r="P1065" s="17">
        <v>77.400000000000006</v>
      </c>
      <c r="Q1065" s="17">
        <v>77.400000000000006</v>
      </c>
      <c r="R1065" s="17">
        <v>77.400000000000006</v>
      </c>
      <c r="S1065" s="17">
        <v>77.400000000000006</v>
      </c>
      <c r="T1065" s="17">
        <v>77.400000000000006</v>
      </c>
      <c r="U1065" s="17">
        <v>77.400000000000006</v>
      </c>
      <c r="V1065" s="17">
        <v>77.400000000000006</v>
      </c>
      <c r="W1065" s="17">
        <v>77.400000000000006</v>
      </c>
      <c r="X1065" s="17">
        <v>77.400000000000006</v>
      </c>
      <c r="Y1065" s="17">
        <v>77.400000000000006</v>
      </c>
      <c r="Z1065" s="17">
        <v>77.400000000000006</v>
      </c>
      <c r="AA1065" s="17">
        <v>77.400000000000006</v>
      </c>
      <c r="AB1065" s="17">
        <v>77.400000000000006</v>
      </c>
      <c r="AC1065" s="17">
        <v>77.400000000000006</v>
      </c>
      <c r="AD1065" s="17">
        <v>77.400000000000006</v>
      </c>
      <c r="AE1065" s="17">
        <v>77.400000000000006</v>
      </c>
    </row>
    <row r="1066" spans="1:31" ht="43.2" x14ac:dyDescent="0.3">
      <c r="A1066" t="str">
        <f t="shared" si="60"/>
        <v>BDAA_Firm Capacity</v>
      </c>
      <c r="B1066" t="str">
        <f t="shared" si="61"/>
        <v>BDAA_Gas_Firm Capacity</v>
      </c>
      <c r="C1066" t="str">
        <f t="shared" si="62"/>
        <v>BDAA_K WestGardner2_Firm Capacity</v>
      </c>
      <c r="D1066" t="s">
        <v>332</v>
      </c>
      <c r="E1066" s="15" t="s">
        <v>92</v>
      </c>
      <c r="F1066" s="15" t="s">
        <v>146</v>
      </c>
      <c r="G1066" s="15" t="s">
        <v>63</v>
      </c>
      <c r="H1066" s="15" t="s">
        <v>150</v>
      </c>
      <c r="I1066" s="15" t="s">
        <v>148</v>
      </c>
      <c r="J1066" s="16">
        <v>1</v>
      </c>
      <c r="K1066" s="15" t="s">
        <v>96</v>
      </c>
      <c r="L1066" s="17">
        <v>77.5</v>
      </c>
      <c r="M1066" s="17">
        <v>77.5</v>
      </c>
      <c r="N1066" s="17">
        <v>77.5</v>
      </c>
      <c r="O1066" s="17">
        <v>77.5</v>
      </c>
      <c r="P1066" s="17">
        <v>77.5</v>
      </c>
      <c r="Q1066" s="17">
        <v>77.5</v>
      </c>
      <c r="R1066" s="17">
        <v>77.5</v>
      </c>
      <c r="S1066" s="17">
        <v>77.5</v>
      </c>
      <c r="T1066" s="17">
        <v>77.5</v>
      </c>
      <c r="U1066" s="17">
        <v>77.5</v>
      </c>
      <c r="V1066" s="17">
        <v>77.5</v>
      </c>
      <c r="W1066" s="17">
        <v>77.5</v>
      </c>
      <c r="X1066" s="17">
        <v>77.5</v>
      </c>
      <c r="Y1066" s="17">
        <v>77.5</v>
      </c>
      <c r="Z1066" s="17">
        <v>77.5</v>
      </c>
      <c r="AA1066" s="17">
        <v>77.5</v>
      </c>
      <c r="AB1066" s="17">
        <v>77.5</v>
      </c>
      <c r="AC1066" s="17">
        <v>77.5</v>
      </c>
      <c r="AD1066" s="17">
        <v>77.5</v>
      </c>
      <c r="AE1066" s="17">
        <v>77.5</v>
      </c>
    </row>
    <row r="1067" spans="1:31" ht="43.2" x14ac:dyDescent="0.3">
      <c r="A1067" t="str">
        <f t="shared" si="60"/>
        <v>BDAA_Firm Capacity</v>
      </c>
      <c r="B1067" t="str">
        <f t="shared" si="61"/>
        <v>BDAA_Gas_Firm Capacity</v>
      </c>
      <c r="C1067" t="str">
        <f t="shared" si="62"/>
        <v>BDAA_K WestGardner3_Firm Capacity</v>
      </c>
      <c r="D1067" t="s">
        <v>332</v>
      </c>
      <c r="E1067" s="15" t="s">
        <v>92</v>
      </c>
      <c r="F1067" s="15" t="s">
        <v>146</v>
      </c>
      <c r="G1067" s="15" t="s">
        <v>64</v>
      </c>
      <c r="H1067" s="15" t="s">
        <v>150</v>
      </c>
      <c r="I1067" s="15" t="s">
        <v>148</v>
      </c>
      <c r="J1067" s="16">
        <v>1</v>
      </c>
      <c r="K1067" s="15" t="s">
        <v>96</v>
      </c>
      <c r="L1067" s="17">
        <v>75</v>
      </c>
      <c r="M1067" s="17">
        <v>75</v>
      </c>
      <c r="N1067" s="17">
        <v>75</v>
      </c>
      <c r="O1067" s="17">
        <v>75</v>
      </c>
      <c r="P1067" s="17">
        <v>75</v>
      </c>
      <c r="Q1067" s="17">
        <v>75</v>
      </c>
      <c r="R1067" s="17">
        <v>75</v>
      </c>
      <c r="S1067" s="17">
        <v>75</v>
      </c>
      <c r="T1067" s="17">
        <v>75</v>
      </c>
      <c r="U1067" s="17">
        <v>75</v>
      </c>
      <c r="V1067" s="17">
        <v>75</v>
      </c>
      <c r="W1067" s="17">
        <v>75</v>
      </c>
      <c r="X1067" s="17">
        <v>75</v>
      </c>
      <c r="Y1067" s="17">
        <v>75</v>
      </c>
      <c r="Z1067" s="17">
        <v>75</v>
      </c>
      <c r="AA1067" s="17">
        <v>75</v>
      </c>
      <c r="AB1067" s="17">
        <v>75</v>
      </c>
      <c r="AC1067" s="17">
        <v>75</v>
      </c>
      <c r="AD1067" s="17">
        <v>75</v>
      </c>
      <c r="AE1067" s="17">
        <v>75</v>
      </c>
    </row>
    <row r="1068" spans="1:31" ht="43.2" x14ac:dyDescent="0.3">
      <c r="A1068" t="str">
        <f t="shared" si="60"/>
        <v>BDAA_Firm Capacity</v>
      </c>
      <c r="B1068" t="str">
        <f t="shared" si="61"/>
        <v>BDAA_Gas_Firm Capacity</v>
      </c>
      <c r="C1068" t="str">
        <f t="shared" si="62"/>
        <v>BDAA_K WestGardner4_Firm Capacity</v>
      </c>
      <c r="D1068" t="s">
        <v>332</v>
      </c>
      <c r="E1068" s="15" t="s">
        <v>92</v>
      </c>
      <c r="F1068" s="15" t="s">
        <v>146</v>
      </c>
      <c r="G1068" s="15" t="s">
        <v>65</v>
      </c>
      <c r="H1068" s="15" t="s">
        <v>150</v>
      </c>
      <c r="I1068" s="15" t="s">
        <v>148</v>
      </c>
      <c r="J1068" s="16">
        <v>1</v>
      </c>
      <c r="K1068" s="15" t="s">
        <v>96</v>
      </c>
      <c r="L1068" s="17">
        <v>79.2</v>
      </c>
      <c r="M1068" s="17">
        <v>79.2</v>
      </c>
      <c r="N1068" s="17">
        <v>79.2</v>
      </c>
      <c r="O1068" s="17">
        <v>79.2</v>
      </c>
      <c r="P1068" s="17">
        <v>79.2</v>
      </c>
      <c r="Q1068" s="17">
        <v>79.2</v>
      </c>
      <c r="R1068" s="17">
        <v>79.2</v>
      </c>
      <c r="S1068" s="17">
        <v>79.2</v>
      </c>
      <c r="T1068" s="17">
        <v>79.2</v>
      </c>
      <c r="U1068" s="17">
        <v>79.2</v>
      </c>
      <c r="V1068" s="17">
        <v>79.2</v>
      </c>
      <c r="W1068" s="17">
        <v>79.2</v>
      </c>
      <c r="X1068" s="17">
        <v>79.2</v>
      </c>
      <c r="Y1068" s="17">
        <v>79.2</v>
      </c>
      <c r="Z1068" s="17">
        <v>79.2</v>
      </c>
      <c r="AA1068" s="17">
        <v>79.2</v>
      </c>
      <c r="AB1068" s="17">
        <v>79.2</v>
      </c>
      <c r="AC1068" s="17">
        <v>79.2</v>
      </c>
      <c r="AD1068" s="17">
        <v>79.2</v>
      </c>
      <c r="AE1068" s="17">
        <v>79.2</v>
      </c>
    </row>
    <row r="1069" spans="1:31" ht="43.2" x14ac:dyDescent="0.3">
      <c r="A1069" t="str">
        <f t="shared" si="60"/>
        <v>BDAA_Firm Capacity</v>
      </c>
      <c r="B1069" t="str">
        <f t="shared" si="61"/>
        <v>BDAA_Oil_Firm Capacity</v>
      </c>
      <c r="C1069" t="str">
        <f t="shared" si="62"/>
        <v>BDAA_K NORTHEAST11_Firm Capacity</v>
      </c>
      <c r="D1069" t="s">
        <v>332</v>
      </c>
      <c r="E1069" s="15" t="s">
        <v>92</v>
      </c>
      <c r="F1069" s="15" t="s">
        <v>146</v>
      </c>
      <c r="G1069" s="15" t="s">
        <v>54</v>
      </c>
      <c r="H1069" s="15" t="s">
        <v>151</v>
      </c>
      <c r="I1069" s="15" t="s">
        <v>148</v>
      </c>
      <c r="J1069" s="16">
        <v>1</v>
      </c>
      <c r="K1069" s="15" t="s">
        <v>96</v>
      </c>
      <c r="L1069" s="17">
        <v>46.6</v>
      </c>
      <c r="M1069" s="17">
        <v>46.6</v>
      </c>
      <c r="N1069" s="17">
        <v>46.6</v>
      </c>
      <c r="O1069" s="17">
        <v>46.6</v>
      </c>
      <c r="P1069" s="17">
        <v>46.6</v>
      </c>
      <c r="Q1069" s="17">
        <v>46.6</v>
      </c>
      <c r="R1069" s="17">
        <v>46.6</v>
      </c>
      <c r="S1069" s="17">
        <v>46.6</v>
      </c>
      <c r="T1069" s="17">
        <v>46.6</v>
      </c>
      <c r="U1069" s="17">
        <v>46.6</v>
      </c>
      <c r="V1069" s="17">
        <v>46.6</v>
      </c>
      <c r="W1069" s="17">
        <v>46.6</v>
      </c>
      <c r="X1069" s="17">
        <v>46.6</v>
      </c>
      <c r="Y1069" s="17">
        <v>46.6</v>
      </c>
      <c r="Z1069" s="17">
        <v>46.6</v>
      </c>
      <c r="AA1069" s="17">
        <v>46.6</v>
      </c>
      <c r="AB1069" s="17">
        <v>46.6</v>
      </c>
      <c r="AC1069" s="17">
        <v>46.6</v>
      </c>
      <c r="AD1069" s="17">
        <v>46.6</v>
      </c>
      <c r="AE1069" s="17">
        <v>46.6</v>
      </c>
    </row>
    <row r="1070" spans="1:31" ht="43.2" x14ac:dyDescent="0.3">
      <c r="A1070" t="str">
        <f t="shared" ref="A1070:A1133" si="63">D1070&amp;"_"&amp;I1070</f>
        <v>BDAA_Firm Capacity</v>
      </c>
      <c r="B1070" t="str">
        <f t="shared" ref="B1070:B1133" si="64">D1070&amp;"_"&amp;H1070&amp;"_"&amp;I1070</f>
        <v>BDAA_Oil_Firm Capacity</v>
      </c>
      <c r="C1070" t="str">
        <f t="shared" ref="C1070:C1133" si="65">D1070&amp;"_"&amp;G1070&amp;"_"&amp;I1070</f>
        <v>BDAA_K NORTHEAST12_Firm Capacity</v>
      </c>
      <c r="D1070" t="s">
        <v>332</v>
      </c>
      <c r="E1070" s="15" t="s">
        <v>92</v>
      </c>
      <c r="F1070" s="15" t="s">
        <v>146</v>
      </c>
      <c r="G1070" s="15" t="s">
        <v>55</v>
      </c>
      <c r="H1070" s="15" t="s">
        <v>151</v>
      </c>
      <c r="I1070" s="15" t="s">
        <v>148</v>
      </c>
      <c r="J1070" s="16">
        <v>1</v>
      </c>
      <c r="K1070" s="15" t="s">
        <v>96</v>
      </c>
      <c r="L1070" s="17">
        <v>46</v>
      </c>
      <c r="M1070" s="17">
        <v>46</v>
      </c>
      <c r="N1070" s="17">
        <v>46</v>
      </c>
      <c r="O1070" s="17">
        <v>46</v>
      </c>
      <c r="P1070" s="17">
        <v>46</v>
      </c>
      <c r="Q1070" s="17">
        <v>46</v>
      </c>
      <c r="R1070" s="17">
        <v>46</v>
      </c>
      <c r="S1070" s="17">
        <v>46</v>
      </c>
      <c r="T1070" s="17">
        <v>46</v>
      </c>
      <c r="U1070" s="17">
        <v>46</v>
      </c>
      <c r="V1070" s="17">
        <v>46</v>
      </c>
      <c r="W1070" s="17">
        <v>46</v>
      </c>
      <c r="X1070" s="17">
        <v>46</v>
      </c>
      <c r="Y1070" s="17">
        <v>46</v>
      </c>
      <c r="Z1070" s="17">
        <v>46</v>
      </c>
      <c r="AA1070" s="17">
        <v>46</v>
      </c>
      <c r="AB1070" s="17">
        <v>46</v>
      </c>
      <c r="AC1070" s="17">
        <v>46</v>
      </c>
      <c r="AD1070" s="17">
        <v>46</v>
      </c>
      <c r="AE1070" s="17">
        <v>46</v>
      </c>
    </row>
    <row r="1071" spans="1:31" ht="43.2" x14ac:dyDescent="0.3">
      <c r="A1071" t="str">
        <f t="shared" si="63"/>
        <v>BDAA_Firm Capacity</v>
      </c>
      <c r="B1071" t="str">
        <f t="shared" si="64"/>
        <v>BDAA_Oil_Firm Capacity</v>
      </c>
      <c r="C1071" t="str">
        <f t="shared" si="65"/>
        <v>BDAA_K NORTHEAST13_Firm Capacity</v>
      </c>
      <c r="D1071" t="s">
        <v>332</v>
      </c>
      <c r="E1071" s="15" t="s">
        <v>92</v>
      </c>
      <c r="F1071" s="15" t="s">
        <v>146</v>
      </c>
      <c r="G1071" s="15" t="s">
        <v>56</v>
      </c>
      <c r="H1071" s="15" t="s">
        <v>151</v>
      </c>
      <c r="I1071" s="15" t="s">
        <v>148</v>
      </c>
      <c r="J1071" s="16">
        <v>1</v>
      </c>
      <c r="K1071" s="15" t="s">
        <v>96</v>
      </c>
      <c r="L1071" s="17">
        <v>48.2</v>
      </c>
      <c r="M1071" s="17">
        <v>48.2</v>
      </c>
      <c r="N1071" s="17">
        <v>48.2</v>
      </c>
      <c r="O1071" s="17">
        <v>48.2</v>
      </c>
      <c r="P1071" s="17">
        <v>48.2</v>
      </c>
      <c r="Q1071" s="17">
        <v>48.2</v>
      </c>
      <c r="R1071" s="17">
        <v>48.2</v>
      </c>
      <c r="S1071" s="17">
        <v>48.2</v>
      </c>
      <c r="T1071" s="17">
        <v>48.2</v>
      </c>
      <c r="U1071" s="17">
        <v>48.2</v>
      </c>
      <c r="V1071" s="17">
        <v>48.2</v>
      </c>
      <c r="W1071" s="17">
        <v>48.2</v>
      </c>
      <c r="X1071" s="17">
        <v>48.2</v>
      </c>
      <c r="Y1071" s="17">
        <v>48.2</v>
      </c>
      <c r="Z1071" s="17">
        <v>48.2</v>
      </c>
      <c r="AA1071" s="17">
        <v>48.2</v>
      </c>
      <c r="AB1071" s="17">
        <v>48.2</v>
      </c>
      <c r="AC1071" s="17">
        <v>48.2</v>
      </c>
      <c r="AD1071" s="17">
        <v>48.2</v>
      </c>
      <c r="AE1071" s="17">
        <v>48.2</v>
      </c>
    </row>
    <row r="1072" spans="1:31" ht="43.2" x14ac:dyDescent="0.3">
      <c r="A1072" t="str">
        <f t="shared" si="63"/>
        <v>BDAA_Firm Capacity</v>
      </c>
      <c r="B1072" t="str">
        <f t="shared" si="64"/>
        <v>BDAA_Oil_Firm Capacity</v>
      </c>
      <c r="C1072" t="str">
        <f t="shared" si="65"/>
        <v>BDAA_K NORTHEAST14_Firm Capacity</v>
      </c>
      <c r="D1072" t="s">
        <v>332</v>
      </c>
      <c r="E1072" s="15" t="s">
        <v>92</v>
      </c>
      <c r="F1072" s="15" t="s">
        <v>146</v>
      </c>
      <c r="G1072" s="15" t="s">
        <v>57</v>
      </c>
      <c r="H1072" s="15" t="s">
        <v>151</v>
      </c>
      <c r="I1072" s="15" t="s">
        <v>148</v>
      </c>
      <c r="J1072" s="16">
        <v>1</v>
      </c>
      <c r="K1072" s="15" t="s">
        <v>96</v>
      </c>
      <c r="L1072" s="17">
        <v>47.5</v>
      </c>
      <c r="M1072" s="17">
        <v>47.5</v>
      </c>
      <c r="N1072" s="17">
        <v>47.5</v>
      </c>
      <c r="O1072" s="17">
        <v>47.5</v>
      </c>
      <c r="P1072" s="17">
        <v>47.5</v>
      </c>
      <c r="Q1072" s="17">
        <v>47.5</v>
      </c>
      <c r="R1072" s="17">
        <v>47.5</v>
      </c>
      <c r="S1072" s="17">
        <v>47.5</v>
      </c>
      <c r="T1072" s="17">
        <v>47.5</v>
      </c>
      <c r="U1072" s="17">
        <v>47.5</v>
      </c>
      <c r="V1072" s="17">
        <v>47.5</v>
      </c>
      <c r="W1072" s="17">
        <v>47.5</v>
      </c>
      <c r="X1072" s="17">
        <v>47.5</v>
      </c>
      <c r="Y1072" s="17">
        <v>47.5</v>
      </c>
      <c r="Z1072" s="17">
        <v>47.5</v>
      </c>
      <c r="AA1072" s="17">
        <v>47.5</v>
      </c>
      <c r="AB1072" s="17">
        <v>47.5</v>
      </c>
      <c r="AC1072" s="17">
        <v>47.5</v>
      </c>
      <c r="AD1072" s="17">
        <v>47.5</v>
      </c>
      <c r="AE1072" s="17">
        <v>47.5</v>
      </c>
    </row>
    <row r="1073" spans="1:31" ht="43.2" x14ac:dyDescent="0.3">
      <c r="A1073" t="str">
        <f t="shared" si="63"/>
        <v>BDAA_Firm Capacity</v>
      </c>
      <c r="B1073" t="str">
        <f t="shared" si="64"/>
        <v>BDAA_Oil_Firm Capacity</v>
      </c>
      <c r="C1073" t="str">
        <f t="shared" si="65"/>
        <v>BDAA_K NORTHEAST15_Firm Capacity</v>
      </c>
      <c r="D1073" t="s">
        <v>332</v>
      </c>
      <c r="E1073" s="15" t="s">
        <v>92</v>
      </c>
      <c r="F1073" s="15" t="s">
        <v>146</v>
      </c>
      <c r="G1073" s="15" t="s">
        <v>58</v>
      </c>
      <c r="H1073" s="15" t="s">
        <v>151</v>
      </c>
      <c r="I1073" s="15" t="s">
        <v>148</v>
      </c>
      <c r="J1073" s="16">
        <v>1</v>
      </c>
      <c r="K1073" s="15" t="s">
        <v>96</v>
      </c>
      <c r="L1073" s="17">
        <v>47.5</v>
      </c>
      <c r="M1073" s="17">
        <v>47.5</v>
      </c>
      <c r="N1073" s="17">
        <v>47.5</v>
      </c>
      <c r="O1073" s="17">
        <v>47.5</v>
      </c>
      <c r="P1073" s="17">
        <v>47.5</v>
      </c>
      <c r="Q1073" s="17">
        <v>47.5</v>
      </c>
      <c r="R1073" s="17">
        <v>47.5</v>
      </c>
      <c r="S1073" s="17">
        <v>47.5</v>
      </c>
      <c r="T1073" s="17">
        <v>47.5</v>
      </c>
      <c r="U1073" s="17">
        <v>47.5</v>
      </c>
      <c r="V1073" s="17">
        <v>47.5</v>
      </c>
      <c r="W1073" s="17">
        <v>47.5</v>
      </c>
      <c r="X1073" s="17">
        <v>47.5</v>
      </c>
      <c r="Y1073" s="17">
        <v>47.5</v>
      </c>
      <c r="Z1073" s="17">
        <v>47.5</v>
      </c>
      <c r="AA1073" s="17">
        <v>47.5</v>
      </c>
      <c r="AB1073" s="17">
        <v>47.5</v>
      </c>
      <c r="AC1073" s="17">
        <v>47.5</v>
      </c>
      <c r="AD1073" s="17">
        <v>47.5</v>
      </c>
      <c r="AE1073" s="17">
        <v>47.5</v>
      </c>
    </row>
    <row r="1074" spans="1:31" ht="43.2" x14ac:dyDescent="0.3">
      <c r="A1074" t="str">
        <f t="shared" si="63"/>
        <v>BDAA_Firm Capacity</v>
      </c>
      <c r="B1074" t="str">
        <f t="shared" si="64"/>
        <v>BDAA_Oil_Firm Capacity</v>
      </c>
      <c r="C1074" t="str">
        <f t="shared" si="65"/>
        <v>BDAA_K NORTHEAST16_Firm Capacity</v>
      </c>
      <c r="D1074" t="s">
        <v>332</v>
      </c>
      <c r="E1074" s="15" t="s">
        <v>92</v>
      </c>
      <c r="F1074" s="15" t="s">
        <v>146</v>
      </c>
      <c r="G1074" s="15" t="s">
        <v>59</v>
      </c>
      <c r="H1074" s="15" t="s">
        <v>151</v>
      </c>
      <c r="I1074" s="15" t="s">
        <v>148</v>
      </c>
      <c r="J1074" s="16">
        <v>1</v>
      </c>
      <c r="K1074" s="15" t="s">
        <v>96</v>
      </c>
      <c r="L1074" s="17">
        <v>46</v>
      </c>
      <c r="M1074" s="17">
        <v>46</v>
      </c>
      <c r="N1074" s="17">
        <v>46</v>
      </c>
      <c r="O1074" s="17">
        <v>46</v>
      </c>
      <c r="P1074" s="17">
        <v>46</v>
      </c>
      <c r="Q1074" s="17">
        <v>46</v>
      </c>
      <c r="R1074" s="17">
        <v>46</v>
      </c>
      <c r="S1074" s="17">
        <v>46</v>
      </c>
      <c r="T1074" s="17">
        <v>46</v>
      </c>
      <c r="U1074" s="17">
        <v>46</v>
      </c>
      <c r="V1074" s="17">
        <v>46</v>
      </c>
      <c r="W1074" s="17">
        <v>46</v>
      </c>
      <c r="X1074" s="17">
        <v>46</v>
      </c>
      <c r="Y1074" s="17">
        <v>46</v>
      </c>
      <c r="Z1074" s="17">
        <v>46</v>
      </c>
      <c r="AA1074" s="17">
        <v>46</v>
      </c>
      <c r="AB1074" s="17">
        <v>46</v>
      </c>
      <c r="AC1074" s="17">
        <v>46</v>
      </c>
      <c r="AD1074" s="17">
        <v>46</v>
      </c>
      <c r="AE1074" s="17">
        <v>46</v>
      </c>
    </row>
    <row r="1075" spans="1:31" ht="43.2" x14ac:dyDescent="0.3">
      <c r="A1075" t="str">
        <f t="shared" si="63"/>
        <v>BDAA_Firm Capacity</v>
      </c>
      <c r="B1075" t="str">
        <f t="shared" si="64"/>
        <v>BDAA_Oil_Firm Capacity</v>
      </c>
      <c r="C1075" t="str">
        <f t="shared" si="65"/>
        <v>BDAA_K NORTHEAST17_Firm Capacity</v>
      </c>
      <c r="D1075" t="s">
        <v>332</v>
      </c>
      <c r="E1075" s="15" t="s">
        <v>92</v>
      </c>
      <c r="F1075" s="15" t="s">
        <v>146</v>
      </c>
      <c r="G1075" s="15" t="s">
        <v>60</v>
      </c>
      <c r="H1075" s="15" t="s">
        <v>151</v>
      </c>
      <c r="I1075" s="15" t="s">
        <v>148</v>
      </c>
      <c r="J1075" s="16">
        <v>1</v>
      </c>
      <c r="K1075" s="15" t="s">
        <v>96</v>
      </c>
      <c r="L1075" s="17">
        <v>53.2</v>
      </c>
      <c r="M1075" s="17">
        <v>53.2</v>
      </c>
      <c r="N1075" s="17">
        <v>53.2</v>
      </c>
      <c r="O1075" s="17">
        <v>53.2</v>
      </c>
      <c r="P1075" s="17">
        <v>53.2</v>
      </c>
      <c r="Q1075" s="17">
        <v>53.2</v>
      </c>
      <c r="R1075" s="17">
        <v>53.2</v>
      </c>
      <c r="S1075" s="17">
        <v>53.2</v>
      </c>
      <c r="T1075" s="17">
        <v>53.2</v>
      </c>
      <c r="U1075" s="17">
        <v>53.2</v>
      </c>
      <c r="V1075" s="17">
        <v>53.2</v>
      </c>
      <c r="W1075" s="17">
        <v>53.2</v>
      </c>
      <c r="X1075" s="17">
        <v>53.2</v>
      </c>
      <c r="Y1075" s="17">
        <v>53.2</v>
      </c>
      <c r="Z1075" s="17">
        <v>53.2</v>
      </c>
      <c r="AA1075" s="17">
        <v>53.2</v>
      </c>
      <c r="AB1075" s="17">
        <v>53.2</v>
      </c>
      <c r="AC1075" s="17">
        <v>53.2</v>
      </c>
      <c r="AD1075" s="17">
        <v>53.2</v>
      </c>
      <c r="AE1075" s="17">
        <v>53.2</v>
      </c>
    </row>
    <row r="1076" spans="1:31" ht="43.2" x14ac:dyDescent="0.3">
      <c r="A1076" t="str">
        <f t="shared" si="63"/>
        <v>BDAA_Firm Capacity</v>
      </c>
      <c r="B1076" t="str">
        <f t="shared" si="64"/>
        <v>BDAA_Oil_Firm Capacity</v>
      </c>
      <c r="C1076" t="str">
        <f t="shared" si="65"/>
        <v>BDAA_K NORTHEAST18_Firm Capacity</v>
      </c>
      <c r="D1076" t="s">
        <v>332</v>
      </c>
      <c r="E1076" s="15" t="s">
        <v>92</v>
      </c>
      <c r="F1076" s="15" t="s">
        <v>146</v>
      </c>
      <c r="G1076" s="15" t="s">
        <v>61</v>
      </c>
      <c r="H1076" s="15" t="s">
        <v>151</v>
      </c>
      <c r="I1076" s="15" t="s">
        <v>148</v>
      </c>
      <c r="J1076" s="16">
        <v>1</v>
      </c>
      <c r="K1076" s="15" t="s">
        <v>96</v>
      </c>
      <c r="L1076" s="17">
        <v>47</v>
      </c>
      <c r="M1076" s="17">
        <v>47</v>
      </c>
      <c r="N1076" s="17">
        <v>47</v>
      </c>
      <c r="O1076" s="17">
        <v>47</v>
      </c>
      <c r="P1076" s="17">
        <v>47</v>
      </c>
      <c r="Q1076" s="17">
        <v>47</v>
      </c>
      <c r="R1076" s="17">
        <v>47</v>
      </c>
      <c r="S1076" s="17">
        <v>47</v>
      </c>
      <c r="T1076" s="17">
        <v>47</v>
      </c>
      <c r="U1076" s="17">
        <v>47</v>
      </c>
      <c r="V1076" s="17">
        <v>47</v>
      </c>
      <c r="W1076" s="17">
        <v>47</v>
      </c>
      <c r="X1076" s="17">
        <v>47</v>
      </c>
      <c r="Y1076" s="17">
        <v>47</v>
      </c>
      <c r="Z1076" s="17">
        <v>47</v>
      </c>
      <c r="AA1076" s="17">
        <v>47</v>
      </c>
      <c r="AB1076" s="17">
        <v>47</v>
      </c>
      <c r="AC1076" s="17">
        <v>47</v>
      </c>
      <c r="AD1076" s="17">
        <v>47</v>
      </c>
      <c r="AE1076" s="17">
        <v>47</v>
      </c>
    </row>
    <row r="1077" spans="1:31" ht="28.8" x14ac:dyDescent="0.3">
      <c r="A1077" t="str">
        <f t="shared" si="63"/>
        <v>BDAA_Firm Capacity</v>
      </c>
      <c r="B1077" t="str">
        <f t="shared" si="64"/>
        <v>BDAA_Wind_Firm Capacity</v>
      </c>
      <c r="C1077" t="str">
        <f t="shared" si="65"/>
        <v>BDAA_K SPEAR1_Firm Capacity</v>
      </c>
      <c r="D1077" t="s">
        <v>332</v>
      </c>
      <c r="E1077" s="15" t="s">
        <v>92</v>
      </c>
      <c r="F1077" s="15" t="s">
        <v>146</v>
      </c>
      <c r="G1077" s="15" t="s">
        <v>69</v>
      </c>
      <c r="H1077" s="15" t="s">
        <v>152</v>
      </c>
      <c r="I1077" s="15" t="s">
        <v>148</v>
      </c>
      <c r="J1077" s="16">
        <v>1</v>
      </c>
      <c r="K1077" s="15" t="s">
        <v>96</v>
      </c>
      <c r="L1077" s="17">
        <v>35.51</v>
      </c>
      <c r="M1077" s="17">
        <v>18.64290458</v>
      </c>
      <c r="N1077" s="17">
        <v>18.64290458</v>
      </c>
      <c r="O1077" s="17">
        <v>18.64290458</v>
      </c>
      <c r="P1077" s="17">
        <v>18.64290458</v>
      </c>
      <c r="Q1077" s="17">
        <v>18.64290458</v>
      </c>
      <c r="R1077" s="17">
        <v>18.64290458</v>
      </c>
      <c r="S1077" s="17">
        <v>18.64290458</v>
      </c>
      <c r="T1077" s="17">
        <v>18.64290458</v>
      </c>
      <c r="U1077" s="17">
        <v>18.64290458</v>
      </c>
      <c r="V1077" s="17">
        <v>18.64290458</v>
      </c>
      <c r="W1077" s="17">
        <v>18.64290458</v>
      </c>
      <c r="X1077" s="17">
        <v>18.64290458</v>
      </c>
      <c r="Y1077" s="17">
        <v>18.64290458</v>
      </c>
      <c r="Z1077" s="17">
        <v>18.64290458</v>
      </c>
      <c r="AA1077" s="17">
        <v>18.64290458</v>
      </c>
      <c r="AB1077" s="17">
        <v>18.64290458</v>
      </c>
      <c r="AC1077" s="17">
        <v>18.64290458</v>
      </c>
      <c r="AD1077" s="17">
        <v>18.64290458</v>
      </c>
      <c r="AE1077" s="17">
        <v>18.64290458</v>
      </c>
    </row>
    <row r="1078" spans="1:31" ht="28.8" x14ac:dyDescent="0.3">
      <c r="A1078" t="str">
        <f t="shared" si="63"/>
        <v>BDAA_Firm Capacity</v>
      </c>
      <c r="B1078" t="str">
        <f t="shared" si="64"/>
        <v>BDAA_Wind_Firm Capacity</v>
      </c>
      <c r="C1078" t="str">
        <f t="shared" si="65"/>
        <v>BDAA_K SPEAR2_Firm Capacity</v>
      </c>
      <c r="D1078" t="s">
        <v>332</v>
      </c>
      <c r="E1078" s="15" t="s">
        <v>92</v>
      </c>
      <c r="F1078" s="15" t="s">
        <v>146</v>
      </c>
      <c r="G1078" s="15" t="s">
        <v>70</v>
      </c>
      <c r="H1078" s="15" t="s">
        <v>152</v>
      </c>
      <c r="I1078" s="15" t="s">
        <v>148</v>
      </c>
      <c r="J1078" s="16">
        <v>1</v>
      </c>
      <c r="K1078" s="15" t="s">
        <v>96</v>
      </c>
      <c r="L1078" s="17">
        <v>16.96</v>
      </c>
      <c r="M1078" s="17">
        <v>10.88471245</v>
      </c>
      <c r="N1078" s="17">
        <v>10.88471245</v>
      </c>
      <c r="O1078" s="17">
        <v>10.88471245</v>
      </c>
      <c r="P1078" s="17">
        <v>10.88471245</v>
      </c>
      <c r="Q1078" s="17">
        <v>10.88471245</v>
      </c>
      <c r="R1078" s="17">
        <v>10.88471245</v>
      </c>
      <c r="S1078" s="17">
        <v>10.88471245</v>
      </c>
      <c r="T1078" s="17">
        <v>10.88471245</v>
      </c>
      <c r="U1078" s="17">
        <v>10.88471245</v>
      </c>
      <c r="V1078" s="17">
        <v>10.88471245</v>
      </c>
      <c r="W1078" s="17">
        <v>10.88471245</v>
      </c>
      <c r="X1078" s="17">
        <v>10.88471245</v>
      </c>
      <c r="Y1078" s="17">
        <v>10.88471245</v>
      </c>
      <c r="Z1078" s="17">
        <v>10.88471245</v>
      </c>
      <c r="AA1078" s="17">
        <v>10.88471245</v>
      </c>
      <c r="AB1078" s="17">
        <v>10.88471245</v>
      </c>
      <c r="AC1078" s="17">
        <v>10.88471245</v>
      </c>
      <c r="AD1078" s="17">
        <v>10.88471245</v>
      </c>
      <c r="AE1078" s="17">
        <v>10.88471245</v>
      </c>
    </row>
    <row r="1079" spans="1:31" ht="43.2" x14ac:dyDescent="0.3">
      <c r="A1079" t="str">
        <f t="shared" si="63"/>
        <v>BDAA_Firm Capacity</v>
      </c>
      <c r="B1079" t="str">
        <f t="shared" si="64"/>
        <v>BDAA_Wind PPA_Firm Capacity</v>
      </c>
      <c r="C1079" t="str">
        <f t="shared" si="65"/>
        <v>BDAA_K CIMARRON2_Firm Capacity</v>
      </c>
      <c r="D1079" t="s">
        <v>332</v>
      </c>
      <c r="E1079" s="15" t="s">
        <v>92</v>
      </c>
      <c r="F1079" s="15" t="s">
        <v>146</v>
      </c>
      <c r="G1079" s="15" t="s">
        <v>74</v>
      </c>
      <c r="H1079" s="15" t="s">
        <v>153</v>
      </c>
      <c r="I1079" s="15" t="s">
        <v>148</v>
      </c>
      <c r="J1079" s="16">
        <v>1</v>
      </c>
      <c r="K1079" s="15" t="s">
        <v>96</v>
      </c>
      <c r="L1079" s="17">
        <v>54.3</v>
      </c>
      <c r="M1079" s="17">
        <v>35.876528989999997</v>
      </c>
      <c r="N1079" s="17">
        <v>35.876528989999997</v>
      </c>
      <c r="O1079" s="17">
        <v>35.876528989999997</v>
      </c>
      <c r="P1079" s="17">
        <v>35.876528989999997</v>
      </c>
      <c r="Q1079" s="17">
        <v>35.876528989999997</v>
      </c>
      <c r="R1079" s="17">
        <v>35.876528989999997</v>
      </c>
      <c r="S1079" s="17">
        <v>35.876528989999997</v>
      </c>
      <c r="T1079" s="17">
        <v>35.876528989999997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</row>
    <row r="1080" spans="1:31" ht="28.8" x14ac:dyDescent="0.3">
      <c r="A1080" t="str">
        <f t="shared" si="63"/>
        <v>BDAA_Firm Capacity</v>
      </c>
      <c r="B1080" t="str">
        <f t="shared" si="64"/>
        <v>BDAA_Wind PPA_Firm Capacity</v>
      </c>
      <c r="C1080" t="str">
        <f t="shared" si="65"/>
        <v>BDAA_K OSBORN_Firm Capacity</v>
      </c>
      <c r="D1080" t="s">
        <v>332</v>
      </c>
      <c r="E1080" s="15" t="s">
        <v>92</v>
      </c>
      <c r="F1080" s="15" t="s">
        <v>146</v>
      </c>
      <c r="G1080" s="15" t="s">
        <v>80</v>
      </c>
      <c r="H1080" s="15" t="s">
        <v>153</v>
      </c>
      <c r="I1080" s="15" t="s">
        <v>148</v>
      </c>
      <c r="J1080" s="16">
        <v>1</v>
      </c>
      <c r="K1080" s="15" t="s">
        <v>96</v>
      </c>
      <c r="L1080" s="17">
        <v>20.7</v>
      </c>
      <c r="M1080" s="17">
        <v>22.92004382</v>
      </c>
      <c r="N1080" s="17">
        <v>22.92004382</v>
      </c>
      <c r="O1080" s="17">
        <v>22.92004382</v>
      </c>
      <c r="P1080" s="17">
        <v>22.92004382</v>
      </c>
      <c r="Q1080" s="17">
        <v>22.92004382</v>
      </c>
      <c r="R1080" s="17">
        <v>22.92004382</v>
      </c>
      <c r="S1080" s="17">
        <v>22.92004382</v>
      </c>
      <c r="T1080" s="17">
        <v>22.92004382</v>
      </c>
      <c r="U1080" s="17">
        <v>22.92004382</v>
      </c>
      <c r="V1080" s="17">
        <v>22.92004382</v>
      </c>
      <c r="W1080" s="17">
        <v>22.92004382</v>
      </c>
      <c r="X1080" s="17">
        <v>22.92004382</v>
      </c>
      <c r="Y1080" s="17">
        <v>22.92004382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</row>
    <row r="1081" spans="1:31" ht="43.2" x14ac:dyDescent="0.3">
      <c r="A1081" t="str">
        <f t="shared" si="63"/>
        <v>BDAA_Firm Capacity</v>
      </c>
      <c r="B1081" t="str">
        <f t="shared" si="64"/>
        <v>BDAA_Wind PPA_Firm Capacity</v>
      </c>
      <c r="C1081" t="str">
        <f t="shared" si="65"/>
        <v>BDAA_K PONDEROSA_Firm Capacity</v>
      </c>
      <c r="D1081" t="s">
        <v>332</v>
      </c>
      <c r="E1081" s="15" t="s">
        <v>92</v>
      </c>
      <c r="F1081" s="15" t="s">
        <v>146</v>
      </c>
      <c r="G1081" s="15" t="s">
        <v>83</v>
      </c>
      <c r="H1081" s="15" t="s">
        <v>153</v>
      </c>
      <c r="I1081" s="15" t="s">
        <v>148</v>
      </c>
      <c r="J1081" s="16">
        <v>1</v>
      </c>
      <c r="K1081" s="15" t="s">
        <v>96</v>
      </c>
      <c r="L1081" s="17">
        <v>62.24</v>
      </c>
      <c r="M1081" s="17">
        <v>15.256069200000001</v>
      </c>
      <c r="N1081" s="17">
        <v>15.256069200000001</v>
      </c>
      <c r="O1081" s="17">
        <v>15.256069200000001</v>
      </c>
      <c r="P1081" s="17">
        <v>15.256069200000001</v>
      </c>
      <c r="Q1081" s="17">
        <v>15.256069200000001</v>
      </c>
      <c r="R1081" s="17">
        <v>15.256069200000001</v>
      </c>
      <c r="S1081" s="17">
        <v>15.256069200000001</v>
      </c>
      <c r="T1081" s="17">
        <v>15.256069200000001</v>
      </c>
      <c r="U1081" s="17">
        <v>15.256069200000001</v>
      </c>
      <c r="V1081" s="17">
        <v>15.256069200000001</v>
      </c>
      <c r="W1081" s="17">
        <v>15.256069200000001</v>
      </c>
      <c r="X1081" s="17">
        <v>15.256069200000001</v>
      </c>
      <c r="Y1081" s="17">
        <v>15.256069200000001</v>
      </c>
      <c r="Z1081" s="17">
        <v>15.256069200000001</v>
      </c>
      <c r="AA1081" s="17">
        <v>15.256069200000001</v>
      </c>
      <c r="AB1081" s="17">
        <v>15.256069200000001</v>
      </c>
      <c r="AC1081" s="17">
        <v>15.256069200000001</v>
      </c>
      <c r="AD1081" s="17">
        <v>0</v>
      </c>
      <c r="AE1081" s="17">
        <v>0</v>
      </c>
    </row>
    <row r="1082" spans="1:31" ht="43.2" x14ac:dyDescent="0.3">
      <c r="A1082" t="str">
        <f t="shared" si="63"/>
        <v>BDAA_Firm Capacity</v>
      </c>
      <c r="B1082" t="str">
        <f t="shared" si="64"/>
        <v>BDAA_Wind PPA_Firm Capacity</v>
      </c>
      <c r="C1082" t="str">
        <f t="shared" si="65"/>
        <v>BDAA_K PRAIRIEQUEEN_Firm Capacity</v>
      </c>
      <c r="D1082" t="s">
        <v>332</v>
      </c>
      <c r="E1082" s="15" t="s">
        <v>92</v>
      </c>
      <c r="F1082" s="15" t="s">
        <v>146</v>
      </c>
      <c r="G1082" s="15" t="s">
        <v>82</v>
      </c>
      <c r="H1082" s="15" t="s">
        <v>153</v>
      </c>
      <c r="I1082" s="15" t="s">
        <v>148</v>
      </c>
      <c r="J1082" s="16">
        <v>1</v>
      </c>
      <c r="K1082" s="15" t="s">
        <v>96</v>
      </c>
      <c r="L1082" s="17">
        <v>25.987500000000001</v>
      </c>
      <c r="M1082" s="17">
        <v>19.138296539999999</v>
      </c>
      <c r="N1082" s="17">
        <v>19.138296539999999</v>
      </c>
      <c r="O1082" s="17">
        <v>19.138296539999999</v>
      </c>
      <c r="P1082" s="17">
        <v>19.138296539999999</v>
      </c>
      <c r="Q1082" s="17">
        <v>19.138296539999999</v>
      </c>
      <c r="R1082" s="17">
        <v>19.138296539999999</v>
      </c>
      <c r="S1082" s="17">
        <v>19.138296539999999</v>
      </c>
      <c r="T1082" s="17">
        <v>19.138296539999999</v>
      </c>
      <c r="U1082" s="17">
        <v>19.138296539999999</v>
      </c>
      <c r="V1082" s="17">
        <v>19.138296539999999</v>
      </c>
      <c r="W1082" s="17">
        <v>19.138296539999999</v>
      </c>
      <c r="X1082" s="17">
        <v>19.138296539999999</v>
      </c>
      <c r="Y1082" s="17">
        <v>19.138296539999999</v>
      </c>
      <c r="Z1082" s="17">
        <v>19.138296539999999</v>
      </c>
      <c r="AA1082" s="17">
        <v>19.138296539999999</v>
      </c>
      <c r="AB1082" s="17">
        <v>19.138296539999999</v>
      </c>
      <c r="AC1082" s="17">
        <v>0</v>
      </c>
      <c r="AD1082" s="17">
        <v>0</v>
      </c>
      <c r="AE1082" s="17">
        <v>0</v>
      </c>
    </row>
    <row r="1083" spans="1:31" ht="28.8" x14ac:dyDescent="0.3">
      <c r="A1083" t="str">
        <f t="shared" si="63"/>
        <v>BDAA_Firm Capacity</v>
      </c>
      <c r="B1083" t="str">
        <f t="shared" si="64"/>
        <v>BDAA_Wind PPA_Firm Capacity</v>
      </c>
      <c r="C1083" t="str">
        <f t="shared" si="65"/>
        <v>BDAA_K PRATT_Firm Capacity</v>
      </c>
      <c r="D1083" t="s">
        <v>332</v>
      </c>
      <c r="E1083" s="15" t="s">
        <v>92</v>
      </c>
      <c r="F1083" s="15" t="s">
        <v>146</v>
      </c>
      <c r="G1083" s="15" t="s">
        <v>81</v>
      </c>
      <c r="H1083" s="15" t="s">
        <v>153</v>
      </c>
      <c r="I1083" s="15" t="s">
        <v>148</v>
      </c>
      <c r="J1083" s="16">
        <v>1</v>
      </c>
      <c r="K1083" s="15" t="s">
        <v>96</v>
      </c>
      <c r="L1083" s="17">
        <v>69.95368852</v>
      </c>
      <c r="M1083" s="17">
        <v>32.680121579999998</v>
      </c>
      <c r="N1083" s="17">
        <v>32.680121579999998</v>
      </c>
      <c r="O1083" s="17">
        <v>32.680121579999998</v>
      </c>
      <c r="P1083" s="17">
        <v>32.680121579999998</v>
      </c>
      <c r="Q1083" s="17">
        <v>32.680121579999998</v>
      </c>
      <c r="R1083" s="17">
        <v>32.680121579999998</v>
      </c>
      <c r="S1083" s="17">
        <v>32.680121579999998</v>
      </c>
      <c r="T1083" s="17">
        <v>32.680121579999998</v>
      </c>
      <c r="U1083" s="17">
        <v>32.680121579999998</v>
      </c>
      <c r="V1083" s="17">
        <v>32.680121579999998</v>
      </c>
      <c r="W1083" s="17">
        <v>32.680121579999998</v>
      </c>
      <c r="X1083" s="17">
        <v>32.680121579999998</v>
      </c>
      <c r="Y1083" s="17">
        <v>32.680121579999998</v>
      </c>
      <c r="Z1083" s="17">
        <v>32.680121579999998</v>
      </c>
      <c r="AA1083" s="17">
        <v>32.680121579999998</v>
      </c>
      <c r="AB1083" s="17">
        <v>32.680121579999998</v>
      </c>
      <c r="AC1083" s="17">
        <v>32.680121579999998</v>
      </c>
      <c r="AD1083" s="17">
        <v>32.680121579999998</v>
      </c>
      <c r="AE1083" s="17">
        <v>32.680121579999998</v>
      </c>
    </row>
    <row r="1084" spans="1:31" ht="43.2" x14ac:dyDescent="0.3">
      <c r="A1084" t="str">
        <f t="shared" si="63"/>
        <v>BDAA_Firm Capacity</v>
      </c>
      <c r="B1084" t="str">
        <f t="shared" si="64"/>
        <v>BDAA_Wind PPA_Firm Capacity</v>
      </c>
      <c r="C1084" t="str">
        <f t="shared" si="65"/>
        <v>BDAA_K ROCKCREEK_Firm Capacity</v>
      </c>
      <c r="D1084" t="s">
        <v>332</v>
      </c>
      <c r="E1084" s="15" t="s">
        <v>92</v>
      </c>
      <c r="F1084" s="15" t="s">
        <v>146</v>
      </c>
      <c r="G1084" s="15" t="s">
        <v>79</v>
      </c>
      <c r="H1084" s="15" t="s">
        <v>153</v>
      </c>
      <c r="I1084" s="15" t="s">
        <v>148</v>
      </c>
      <c r="J1084" s="16">
        <v>1</v>
      </c>
      <c r="K1084" s="15" t="s">
        <v>96</v>
      </c>
      <c r="L1084" s="17">
        <v>31.032</v>
      </c>
      <c r="M1084" s="17">
        <v>40.076639589999999</v>
      </c>
      <c r="N1084" s="17">
        <v>40.076639589999999</v>
      </c>
      <c r="O1084" s="17">
        <v>40.076639589999999</v>
      </c>
      <c r="P1084" s="17">
        <v>40.076639589999999</v>
      </c>
      <c r="Q1084" s="17">
        <v>40.076639589999999</v>
      </c>
      <c r="R1084" s="17">
        <v>40.076639589999999</v>
      </c>
      <c r="S1084" s="17">
        <v>40.076639589999999</v>
      </c>
      <c r="T1084" s="17">
        <v>40.076639589999999</v>
      </c>
      <c r="U1084" s="17">
        <v>40.076639589999999</v>
      </c>
      <c r="V1084" s="17">
        <v>40.076639589999999</v>
      </c>
      <c r="W1084" s="17">
        <v>40.076639589999999</v>
      </c>
      <c r="X1084" s="17">
        <v>40.076639589999999</v>
      </c>
      <c r="Y1084" s="17">
        <v>40.076639589999999</v>
      </c>
      <c r="Z1084" s="17">
        <v>40.076639589999999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</row>
    <row r="1085" spans="1:31" ht="43.2" x14ac:dyDescent="0.3">
      <c r="A1085" t="str">
        <f t="shared" si="63"/>
        <v>BDAA_Firm Capacity</v>
      </c>
      <c r="B1085" t="str">
        <f t="shared" si="64"/>
        <v>BDAA_Wind PPA_Firm Capacity</v>
      </c>
      <c r="C1085" t="str">
        <f t="shared" si="65"/>
        <v>BDAA_K SLATECREEK_Firm Capacity</v>
      </c>
      <c r="D1085" t="s">
        <v>332</v>
      </c>
      <c r="E1085" s="15" t="s">
        <v>92</v>
      </c>
      <c r="F1085" s="15" t="s">
        <v>146</v>
      </c>
      <c r="G1085" s="15" t="s">
        <v>78</v>
      </c>
      <c r="H1085" s="15" t="s">
        <v>153</v>
      </c>
      <c r="I1085" s="15" t="s">
        <v>148</v>
      </c>
      <c r="J1085" s="16">
        <v>1</v>
      </c>
      <c r="K1085" s="15" t="s">
        <v>96</v>
      </c>
      <c r="L1085" s="17">
        <v>66.69</v>
      </c>
      <c r="M1085" s="17">
        <v>37.707110030000003</v>
      </c>
      <c r="N1085" s="17">
        <v>37.707110030000003</v>
      </c>
      <c r="O1085" s="17">
        <v>37.707110030000003</v>
      </c>
      <c r="P1085" s="17">
        <v>37.707110030000003</v>
      </c>
      <c r="Q1085" s="17">
        <v>37.707110030000003</v>
      </c>
      <c r="R1085" s="17">
        <v>37.707110030000003</v>
      </c>
      <c r="S1085" s="17">
        <v>37.707110030000003</v>
      </c>
      <c r="T1085" s="17">
        <v>37.707110030000003</v>
      </c>
      <c r="U1085" s="17">
        <v>37.707110030000003</v>
      </c>
      <c r="V1085" s="17">
        <v>37.707110030000003</v>
      </c>
      <c r="W1085" s="17">
        <v>37.707110030000003</v>
      </c>
      <c r="X1085" s="17">
        <v>37.707110030000003</v>
      </c>
      <c r="Y1085" s="17">
        <v>0</v>
      </c>
      <c r="Z1085" s="17">
        <v>0</v>
      </c>
      <c r="AA1085" s="17">
        <v>0</v>
      </c>
      <c r="AB1085" s="17">
        <v>0</v>
      </c>
      <c r="AC1085" s="17">
        <v>0</v>
      </c>
      <c r="AD1085" s="17">
        <v>0</v>
      </c>
      <c r="AE1085" s="17">
        <v>0</v>
      </c>
    </row>
    <row r="1086" spans="1:31" ht="28.8" x14ac:dyDescent="0.3">
      <c r="A1086" t="str">
        <f t="shared" si="63"/>
        <v>BDAA_Firm Capacity</v>
      </c>
      <c r="B1086" t="str">
        <f t="shared" si="64"/>
        <v>BDAA_Wind PPA_Firm Capacity</v>
      </c>
      <c r="C1086" t="str">
        <f t="shared" si="65"/>
        <v>BDAA_K SPEAR3_Firm Capacity</v>
      </c>
      <c r="D1086" t="s">
        <v>332</v>
      </c>
      <c r="E1086" s="15" t="s">
        <v>92</v>
      </c>
      <c r="F1086" s="15" t="s">
        <v>146</v>
      </c>
      <c r="G1086" s="15" t="s">
        <v>75</v>
      </c>
      <c r="H1086" s="15" t="s">
        <v>153</v>
      </c>
      <c r="I1086" s="15" t="s">
        <v>148</v>
      </c>
      <c r="J1086" s="16">
        <v>1</v>
      </c>
      <c r="K1086" s="15" t="s">
        <v>96</v>
      </c>
      <c r="L1086" s="17">
        <v>38.159999999999997</v>
      </c>
      <c r="M1086" s="17">
        <v>23.096396389999999</v>
      </c>
      <c r="N1086" s="17">
        <v>23.096396389999999</v>
      </c>
      <c r="O1086" s="17">
        <v>23.096396389999999</v>
      </c>
      <c r="P1086" s="17">
        <v>23.096396389999999</v>
      </c>
      <c r="Q1086" s="17">
        <v>23.096396389999999</v>
      </c>
      <c r="R1086" s="17">
        <v>23.096396389999999</v>
      </c>
      <c r="S1086" s="17">
        <v>23.096396389999999</v>
      </c>
      <c r="T1086" s="17">
        <v>23.096396389999999</v>
      </c>
      <c r="U1086" s="17">
        <v>23.096396389999999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</row>
    <row r="1087" spans="1:31" ht="43.2" x14ac:dyDescent="0.3">
      <c r="A1087" t="str">
        <f t="shared" si="63"/>
        <v>BDAA_Firm Capacity</v>
      </c>
      <c r="B1087" t="str">
        <f t="shared" si="64"/>
        <v>BDAA_Wind PPA_Firm Capacity</v>
      </c>
      <c r="C1087" t="str">
        <f t="shared" si="65"/>
        <v>BDAA_K WAVERLY_Firm Capacity</v>
      </c>
      <c r="D1087" t="s">
        <v>332</v>
      </c>
      <c r="E1087" s="15" t="s">
        <v>92</v>
      </c>
      <c r="F1087" s="15" t="s">
        <v>146</v>
      </c>
      <c r="G1087" s="15" t="s">
        <v>77</v>
      </c>
      <c r="H1087" s="15" t="s">
        <v>153</v>
      </c>
      <c r="I1087" s="15" t="s">
        <v>148</v>
      </c>
      <c r="J1087" s="16">
        <v>1</v>
      </c>
      <c r="K1087" s="15" t="s">
        <v>96</v>
      </c>
      <c r="L1087" s="17">
        <v>62.33</v>
      </c>
      <c r="M1087" s="17">
        <v>39.871630590000002</v>
      </c>
      <c r="N1087" s="17">
        <v>39.871630590000002</v>
      </c>
      <c r="O1087" s="17">
        <v>39.871630590000002</v>
      </c>
      <c r="P1087" s="17">
        <v>39.871630590000002</v>
      </c>
      <c r="Q1087" s="17">
        <v>39.871630590000002</v>
      </c>
      <c r="R1087" s="17">
        <v>39.871630590000002</v>
      </c>
      <c r="S1087" s="17">
        <v>39.871630590000002</v>
      </c>
      <c r="T1087" s="17">
        <v>39.871630590000002</v>
      </c>
      <c r="U1087" s="17">
        <v>39.871630590000002</v>
      </c>
      <c r="V1087" s="17">
        <v>39.871630590000002</v>
      </c>
      <c r="W1087" s="17">
        <v>39.871630590000002</v>
      </c>
      <c r="X1087" s="17">
        <v>39.871630590000002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</row>
    <row r="1088" spans="1:31" ht="28.8" x14ac:dyDescent="0.3">
      <c r="A1088" t="str">
        <f t="shared" si="63"/>
        <v>BDAA_Firm Capacity</v>
      </c>
      <c r="B1088" t="str">
        <f t="shared" si="64"/>
        <v>BDAA_Hydro PPA_Firm Capacity</v>
      </c>
      <c r="C1088" t="str">
        <f t="shared" si="65"/>
        <v>BDAA_K CNPPD_Firm Capacity</v>
      </c>
      <c r="D1088" t="s">
        <v>332</v>
      </c>
      <c r="E1088" s="15" t="s">
        <v>92</v>
      </c>
      <c r="F1088" s="15" t="s">
        <v>146</v>
      </c>
      <c r="G1088" s="15" t="s">
        <v>76</v>
      </c>
      <c r="H1088" s="15" t="s">
        <v>154</v>
      </c>
      <c r="I1088" s="15" t="s">
        <v>148</v>
      </c>
      <c r="J1088" s="16">
        <v>1</v>
      </c>
      <c r="K1088" s="15" t="s">
        <v>96</v>
      </c>
      <c r="L1088" s="17">
        <v>61.54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</row>
    <row r="1089" spans="1:31" ht="57.6" x14ac:dyDescent="0.3">
      <c r="A1089" t="str">
        <f t="shared" si="63"/>
        <v>BDAA_Firm Capacity</v>
      </c>
      <c r="B1089" t="str">
        <f t="shared" si="64"/>
        <v>BDAA_Solar_Firm Capacity</v>
      </c>
      <c r="C1089" t="str">
        <f t="shared" si="65"/>
        <v>BDAA_K HAWTHORN SOLAR_Firm Capacity</v>
      </c>
      <c r="D1089" t="s">
        <v>332</v>
      </c>
      <c r="E1089" s="15" t="s">
        <v>92</v>
      </c>
      <c r="F1089" s="15" t="s">
        <v>146</v>
      </c>
      <c r="G1089" s="15" t="s">
        <v>72</v>
      </c>
      <c r="H1089" s="15" t="s">
        <v>155</v>
      </c>
      <c r="I1089" s="15" t="s">
        <v>148</v>
      </c>
      <c r="J1089" s="16">
        <v>1</v>
      </c>
      <c r="K1089" s="15" t="s">
        <v>96</v>
      </c>
      <c r="L1089" s="17">
        <v>4.5011999999999999</v>
      </c>
      <c r="M1089" s="17">
        <v>3.3</v>
      </c>
      <c r="N1089" s="17">
        <v>3.3</v>
      </c>
      <c r="O1089" s="17">
        <v>3.3</v>
      </c>
      <c r="P1089" s="17">
        <v>3.3</v>
      </c>
      <c r="Q1089" s="17">
        <v>3.3</v>
      </c>
      <c r="R1089" s="17">
        <v>3.3</v>
      </c>
      <c r="S1089" s="17">
        <v>3.3</v>
      </c>
      <c r="T1089" s="17">
        <v>3.3</v>
      </c>
      <c r="U1089" s="17">
        <v>3.3</v>
      </c>
      <c r="V1089" s="17">
        <v>3.3</v>
      </c>
      <c r="W1089" s="17">
        <v>3.3</v>
      </c>
      <c r="X1089" s="17">
        <v>3.3</v>
      </c>
      <c r="Y1089" s="17">
        <v>3.3</v>
      </c>
      <c r="Z1089" s="17">
        <v>3.3</v>
      </c>
      <c r="AA1089" s="17">
        <v>3.3</v>
      </c>
      <c r="AB1089" s="17">
        <v>3.3</v>
      </c>
      <c r="AC1089" s="17">
        <v>3.3</v>
      </c>
      <c r="AD1089" s="17">
        <v>3.3</v>
      </c>
      <c r="AE1089" s="17">
        <v>3.3</v>
      </c>
    </row>
    <row r="1090" spans="1:31" ht="28.8" x14ac:dyDescent="0.3">
      <c r="A1090" t="str">
        <f t="shared" si="63"/>
        <v>BDAA_Firm Capacity</v>
      </c>
      <c r="B1090" t="str">
        <f t="shared" si="64"/>
        <v>BDAA_Build CC_Firm Capacity</v>
      </c>
      <c r="C1090" t="str">
        <f t="shared" si="65"/>
        <v>BDAA_Build CC 2028_Firm Capacity</v>
      </c>
      <c r="D1090" t="s">
        <v>332</v>
      </c>
      <c r="E1090" s="15" t="s">
        <v>92</v>
      </c>
      <c r="F1090" s="15" t="s">
        <v>146</v>
      </c>
      <c r="G1090" s="15" t="s">
        <v>156</v>
      </c>
      <c r="H1090" s="15" t="s">
        <v>67</v>
      </c>
      <c r="I1090" s="15" t="s">
        <v>148</v>
      </c>
      <c r="J1090" s="16">
        <v>1</v>
      </c>
      <c r="K1090" s="15" t="s">
        <v>96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</row>
    <row r="1091" spans="1:31" ht="28.8" x14ac:dyDescent="0.3">
      <c r="A1091" t="str">
        <f t="shared" si="63"/>
        <v>BDAA_Firm Capacity</v>
      </c>
      <c r="B1091" t="str">
        <f t="shared" si="64"/>
        <v>BDAA_Build CC_Firm Capacity</v>
      </c>
      <c r="C1091" t="str">
        <f t="shared" si="65"/>
        <v>BDAA_Build CC 2029_Firm Capacity</v>
      </c>
      <c r="D1091" t="s">
        <v>332</v>
      </c>
      <c r="E1091" s="15" t="s">
        <v>92</v>
      </c>
      <c r="F1091" s="15" t="s">
        <v>146</v>
      </c>
      <c r="G1091" s="15" t="s">
        <v>157</v>
      </c>
      <c r="H1091" s="15" t="s">
        <v>67</v>
      </c>
      <c r="I1091" s="15" t="s">
        <v>148</v>
      </c>
      <c r="J1091" s="16">
        <v>1</v>
      </c>
      <c r="K1091" s="15" t="s">
        <v>96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0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</row>
    <row r="1092" spans="1:31" ht="28.8" x14ac:dyDescent="0.3">
      <c r="A1092" t="str">
        <f t="shared" si="63"/>
        <v>BDAA_Firm Capacity</v>
      </c>
      <c r="B1092" t="str">
        <f t="shared" si="64"/>
        <v>BDAA_Build CC_Firm Capacity</v>
      </c>
      <c r="C1092" t="str">
        <f t="shared" si="65"/>
        <v>BDAA_Build CC 2030_Firm Capacity</v>
      </c>
      <c r="D1092" t="s">
        <v>332</v>
      </c>
      <c r="E1092" s="15" t="s">
        <v>92</v>
      </c>
      <c r="F1092" s="15" t="s">
        <v>146</v>
      </c>
      <c r="G1092" s="15" t="s">
        <v>158</v>
      </c>
      <c r="H1092" s="15" t="s">
        <v>67</v>
      </c>
      <c r="I1092" s="15" t="s">
        <v>148</v>
      </c>
      <c r="J1092" s="16">
        <v>1</v>
      </c>
      <c r="K1092" s="15" t="s">
        <v>96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</row>
    <row r="1093" spans="1:31" ht="28.8" x14ac:dyDescent="0.3">
      <c r="A1093" t="str">
        <f t="shared" si="63"/>
        <v>BDAA_Firm Capacity</v>
      </c>
      <c r="B1093" t="str">
        <f t="shared" si="64"/>
        <v>BDAA_Build CC_Firm Capacity</v>
      </c>
      <c r="C1093" t="str">
        <f t="shared" si="65"/>
        <v>BDAA_Build CC 2031_Firm Capacity</v>
      </c>
      <c r="D1093" t="s">
        <v>332</v>
      </c>
      <c r="E1093" s="15" t="s">
        <v>92</v>
      </c>
      <c r="F1093" s="15" t="s">
        <v>146</v>
      </c>
      <c r="G1093" s="15" t="s">
        <v>159</v>
      </c>
      <c r="H1093" s="15" t="s">
        <v>67</v>
      </c>
      <c r="I1093" s="15" t="s">
        <v>148</v>
      </c>
      <c r="J1093" s="16">
        <v>1</v>
      </c>
      <c r="K1093" s="15" t="s">
        <v>96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</row>
    <row r="1094" spans="1:31" ht="28.8" x14ac:dyDescent="0.3">
      <c r="A1094" t="str">
        <f t="shared" si="63"/>
        <v>BDAA_Firm Capacity</v>
      </c>
      <c r="B1094" t="str">
        <f t="shared" si="64"/>
        <v>BDAA_Build CC_Firm Capacity</v>
      </c>
      <c r="C1094" t="str">
        <f t="shared" si="65"/>
        <v>BDAA_Build CC 2032_Firm Capacity</v>
      </c>
      <c r="D1094" t="s">
        <v>332</v>
      </c>
      <c r="E1094" s="15" t="s">
        <v>92</v>
      </c>
      <c r="F1094" s="15" t="s">
        <v>146</v>
      </c>
      <c r="G1094" s="15" t="s">
        <v>160</v>
      </c>
      <c r="H1094" s="15" t="s">
        <v>67</v>
      </c>
      <c r="I1094" s="15" t="s">
        <v>148</v>
      </c>
      <c r="J1094" s="16">
        <v>1</v>
      </c>
      <c r="K1094" s="15" t="s">
        <v>96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</row>
    <row r="1095" spans="1:31" ht="28.8" x14ac:dyDescent="0.3">
      <c r="A1095" t="str">
        <f t="shared" si="63"/>
        <v>BDAA_Firm Capacity</v>
      </c>
      <c r="B1095" t="str">
        <f t="shared" si="64"/>
        <v>BDAA_Build CC_Firm Capacity</v>
      </c>
      <c r="C1095" t="str">
        <f t="shared" si="65"/>
        <v>BDAA_Build CC 2033_Firm Capacity</v>
      </c>
      <c r="D1095" t="s">
        <v>332</v>
      </c>
      <c r="E1095" s="15" t="s">
        <v>92</v>
      </c>
      <c r="F1095" s="15" t="s">
        <v>146</v>
      </c>
      <c r="G1095" s="15" t="s">
        <v>161</v>
      </c>
      <c r="H1095" s="15" t="s">
        <v>67</v>
      </c>
      <c r="I1095" s="15" t="s">
        <v>148</v>
      </c>
      <c r="J1095" s="16">
        <v>1</v>
      </c>
      <c r="K1095" s="15" t="s">
        <v>96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260.35000000000002</v>
      </c>
      <c r="W1095" s="17">
        <v>260.35000000000002</v>
      </c>
      <c r="X1095" s="17">
        <v>260.35000000000002</v>
      </c>
      <c r="Y1095" s="17">
        <v>260.35000000000002</v>
      </c>
      <c r="Z1095" s="17">
        <v>260.35000000000002</v>
      </c>
      <c r="AA1095" s="17">
        <v>260.35000000000002</v>
      </c>
      <c r="AB1095" s="17">
        <v>260.35000000000002</v>
      </c>
      <c r="AC1095" s="17">
        <v>260.35000000000002</v>
      </c>
      <c r="AD1095" s="17">
        <v>260.35000000000002</v>
      </c>
      <c r="AE1095" s="17">
        <v>260.35000000000002</v>
      </c>
    </row>
    <row r="1096" spans="1:31" ht="28.8" x14ac:dyDescent="0.3">
      <c r="A1096" t="str">
        <f t="shared" si="63"/>
        <v>BDAA_Firm Capacity</v>
      </c>
      <c r="B1096" t="str">
        <f t="shared" si="64"/>
        <v>BDAA_Build CC_Firm Capacity</v>
      </c>
      <c r="C1096" t="str">
        <f t="shared" si="65"/>
        <v>BDAA_Build CC 2034_Firm Capacity</v>
      </c>
      <c r="D1096" t="s">
        <v>332</v>
      </c>
      <c r="E1096" s="15" t="s">
        <v>92</v>
      </c>
      <c r="F1096" s="15" t="s">
        <v>146</v>
      </c>
      <c r="G1096" s="15" t="s">
        <v>162</v>
      </c>
      <c r="H1096" s="15" t="s">
        <v>67</v>
      </c>
      <c r="I1096" s="15" t="s">
        <v>148</v>
      </c>
      <c r="J1096" s="16">
        <v>1</v>
      </c>
      <c r="K1096" s="15" t="s">
        <v>96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</row>
    <row r="1097" spans="1:31" ht="28.8" x14ac:dyDescent="0.3">
      <c r="A1097" t="str">
        <f t="shared" si="63"/>
        <v>BDAA_Firm Capacity</v>
      </c>
      <c r="B1097" t="str">
        <f t="shared" si="64"/>
        <v>BDAA_Build CC_Firm Capacity</v>
      </c>
      <c r="C1097" t="str">
        <f t="shared" si="65"/>
        <v>BDAA_Build CC 2035_Firm Capacity</v>
      </c>
      <c r="D1097" t="s">
        <v>332</v>
      </c>
      <c r="E1097" s="15" t="s">
        <v>92</v>
      </c>
      <c r="F1097" s="15" t="s">
        <v>146</v>
      </c>
      <c r="G1097" s="15" t="s">
        <v>163</v>
      </c>
      <c r="H1097" s="15" t="s">
        <v>67</v>
      </c>
      <c r="I1097" s="15" t="s">
        <v>148</v>
      </c>
      <c r="J1097" s="16">
        <v>1</v>
      </c>
      <c r="K1097" s="15" t="s">
        <v>96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</row>
    <row r="1098" spans="1:31" ht="28.8" x14ac:dyDescent="0.3">
      <c r="A1098" t="str">
        <f t="shared" si="63"/>
        <v>BDAA_Firm Capacity</v>
      </c>
      <c r="B1098" t="str">
        <f t="shared" si="64"/>
        <v>BDAA_Build CC_Firm Capacity</v>
      </c>
      <c r="C1098" t="str">
        <f t="shared" si="65"/>
        <v>BDAA_Build CC 2036_Firm Capacity</v>
      </c>
      <c r="D1098" t="s">
        <v>332</v>
      </c>
      <c r="E1098" s="15" t="s">
        <v>92</v>
      </c>
      <c r="F1098" s="15" t="s">
        <v>146</v>
      </c>
      <c r="G1098" s="15" t="s">
        <v>164</v>
      </c>
      <c r="H1098" s="15" t="s">
        <v>67</v>
      </c>
      <c r="I1098" s="15" t="s">
        <v>148</v>
      </c>
      <c r="J1098" s="16">
        <v>1</v>
      </c>
      <c r="K1098" s="15" t="s">
        <v>96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</row>
    <row r="1099" spans="1:31" ht="28.8" x14ac:dyDescent="0.3">
      <c r="A1099" t="str">
        <f t="shared" si="63"/>
        <v>BDAA_Firm Capacity</v>
      </c>
      <c r="B1099" t="str">
        <f t="shared" si="64"/>
        <v>BDAA_Build CC_Firm Capacity</v>
      </c>
      <c r="C1099" t="str">
        <f t="shared" si="65"/>
        <v>BDAA_Build CC 2037_Firm Capacity</v>
      </c>
      <c r="D1099" t="s">
        <v>332</v>
      </c>
      <c r="E1099" s="15" t="s">
        <v>92</v>
      </c>
      <c r="F1099" s="15" t="s">
        <v>146</v>
      </c>
      <c r="G1099" s="15" t="s">
        <v>165</v>
      </c>
      <c r="H1099" s="15" t="s">
        <v>67</v>
      </c>
      <c r="I1099" s="15" t="s">
        <v>148</v>
      </c>
      <c r="J1099" s="16">
        <v>1</v>
      </c>
      <c r="K1099" s="15" t="s">
        <v>96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</row>
    <row r="1100" spans="1:31" ht="28.8" x14ac:dyDescent="0.3">
      <c r="A1100" t="str">
        <f t="shared" si="63"/>
        <v>BDAA_Firm Capacity</v>
      </c>
      <c r="B1100" t="str">
        <f t="shared" si="64"/>
        <v>BDAA_Build CC_Firm Capacity</v>
      </c>
      <c r="C1100" t="str">
        <f t="shared" si="65"/>
        <v>BDAA_Build CC 2038_Firm Capacity</v>
      </c>
      <c r="D1100" t="s">
        <v>332</v>
      </c>
      <c r="E1100" s="15" t="s">
        <v>92</v>
      </c>
      <c r="F1100" s="15" t="s">
        <v>146</v>
      </c>
      <c r="G1100" s="15" t="s">
        <v>166</v>
      </c>
      <c r="H1100" s="15" t="s">
        <v>67</v>
      </c>
      <c r="I1100" s="15" t="s">
        <v>148</v>
      </c>
      <c r="J1100" s="16">
        <v>1</v>
      </c>
      <c r="K1100" s="15" t="s">
        <v>96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260.35000000000002</v>
      </c>
      <c r="AB1100" s="17">
        <v>260.35000000000002</v>
      </c>
      <c r="AC1100" s="17">
        <v>260.35000000000002</v>
      </c>
      <c r="AD1100" s="17">
        <v>260.35000000000002</v>
      </c>
      <c r="AE1100" s="17">
        <v>260.35000000000002</v>
      </c>
    </row>
    <row r="1101" spans="1:31" ht="28.8" x14ac:dyDescent="0.3">
      <c r="A1101" t="str">
        <f t="shared" si="63"/>
        <v>BDAA_Firm Capacity</v>
      </c>
      <c r="B1101" t="str">
        <f t="shared" si="64"/>
        <v>BDAA_Build CC_Firm Capacity</v>
      </c>
      <c r="C1101" t="str">
        <f t="shared" si="65"/>
        <v>BDAA_Build CC 2039_Firm Capacity</v>
      </c>
      <c r="D1101" t="s">
        <v>332</v>
      </c>
      <c r="E1101" s="15" t="s">
        <v>92</v>
      </c>
      <c r="F1101" s="15" t="s">
        <v>146</v>
      </c>
      <c r="G1101" s="15" t="s">
        <v>167</v>
      </c>
      <c r="H1101" s="15" t="s">
        <v>67</v>
      </c>
      <c r="I1101" s="15" t="s">
        <v>148</v>
      </c>
      <c r="J1101" s="16">
        <v>1</v>
      </c>
      <c r="K1101" s="15" t="s">
        <v>96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</row>
    <row r="1102" spans="1:31" ht="28.8" x14ac:dyDescent="0.3">
      <c r="A1102" t="str">
        <f t="shared" si="63"/>
        <v>BDAA_Firm Capacity</v>
      </c>
      <c r="B1102" t="str">
        <f t="shared" si="64"/>
        <v>BDAA_Build CC_Firm Capacity</v>
      </c>
      <c r="C1102" t="str">
        <f t="shared" si="65"/>
        <v>BDAA_Build CC 2040_Firm Capacity</v>
      </c>
      <c r="D1102" t="s">
        <v>332</v>
      </c>
      <c r="E1102" s="15" t="s">
        <v>92</v>
      </c>
      <c r="F1102" s="15" t="s">
        <v>146</v>
      </c>
      <c r="G1102" s="15" t="s">
        <v>168</v>
      </c>
      <c r="H1102" s="15" t="s">
        <v>67</v>
      </c>
      <c r="I1102" s="15" t="s">
        <v>148</v>
      </c>
      <c r="J1102" s="16">
        <v>1</v>
      </c>
      <c r="K1102" s="15" t="s">
        <v>96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260.35000000000002</v>
      </c>
      <c r="AD1102" s="17">
        <v>260.35000000000002</v>
      </c>
      <c r="AE1102" s="17">
        <v>260.35000000000002</v>
      </c>
    </row>
    <row r="1103" spans="1:31" ht="28.8" x14ac:dyDescent="0.3">
      <c r="A1103" t="str">
        <f t="shared" si="63"/>
        <v>BDAA_Firm Capacity</v>
      </c>
      <c r="B1103" t="str">
        <f t="shared" si="64"/>
        <v>BDAA_Build CC_Firm Capacity</v>
      </c>
      <c r="C1103" t="str">
        <f t="shared" si="65"/>
        <v>BDAA_Build CC 2041_Firm Capacity</v>
      </c>
      <c r="D1103" t="s">
        <v>332</v>
      </c>
      <c r="E1103" s="15" t="s">
        <v>92</v>
      </c>
      <c r="F1103" s="15" t="s">
        <v>146</v>
      </c>
      <c r="G1103" s="15" t="s">
        <v>169</v>
      </c>
      <c r="H1103" s="15" t="s">
        <v>67</v>
      </c>
      <c r="I1103" s="15" t="s">
        <v>148</v>
      </c>
      <c r="J1103" s="16">
        <v>1</v>
      </c>
      <c r="K1103" s="15" t="s">
        <v>96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</row>
    <row r="1104" spans="1:31" ht="28.8" x14ac:dyDescent="0.3">
      <c r="A1104" t="str">
        <f t="shared" si="63"/>
        <v>BDAA_Firm Capacity</v>
      </c>
      <c r="B1104" t="str">
        <f t="shared" si="64"/>
        <v>BDAA_Build CC_Firm Capacity</v>
      </c>
      <c r="C1104" t="str">
        <f t="shared" si="65"/>
        <v>BDAA_Build CC 2042_Firm Capacity</v>
      </c>
      <c r="D1104" t="s">
        <v>332</v>
      </c>
      <c r="E1104" s="15" t="s">
        <v>92</v>
      </c>
      <c r="F1104" s="15" t="s">
        <v>146</v>
      </c>
      <c r="G1104" s="15" t="s">
        <v>170</v>
      </c>
      <c r="H1104" s="15" t="s">
        <v>67</v>
      </c>
      <c r="I1104" s="15" t="s">
        <v>148</v>
      </c>
      <c r="J1104" s="16">
        <v>1</v>
      </c>
      <c r="K1104" s="15" t="s">
        <v>96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</row>
    <row r="1105" spans="1:31" ht="28.8" x14ac:dyDescent="0.3">
      <c r="A1105" t="str">
        <f t="shared" si="63"/>
        <v>BDAA_Firm Capacity</v>
      </c>
      <c r="B1105" t="str">
        <f t="shared" si="64"/>
        <v>BDAA_DSM Potential_Firm Capacity</v>
      </c>
      <c r="C1105" t="str">
        <f t="shared" si="65"/>
        <v>BDAA_Metro RAP_Firm Capacity</v>
      </c>
      <c r="D1105" t="s">
        <v>332</v>
      </c>
      <c r="E1105" s="15" t="s">
        <v>92</v>
      </c>
      <c r="F1105" s="15" t="s">
        <v>146</v>
      </c>
      <c r="G1105" s="15" t="s">
        <v>174</v>
      </c>
      <c r="H1105" s="15" t="s">
        <v>172</v>
      </c>
      <c r="I1105" s="15" t="s">
        <v>148</v>
      </c>
      <c r="J1105" s="16">
        <v>1</v>
      </c>
      <c r="K1105" s="15" t="s">
        <v>96</v>
      </c>
      <c r="L1105" s="17">
        <v>0</v>
      </c>
      <c r="M1105" s="17">
        <v>8.94051844</v>
      </c>
      <c r="N1105" s="17">
        <v>18.810364969999998</v>
      </c>
      <c r="O1105" s="17">
        <v>28.786501579999999</v>
      </c>
      <c r="P1105" s="17">
        <v>38.860309489999999</v>
      </c>
      <c r="Q1105" s="17">
        <v>49.504738660000001</v>
      </c>
      <c r="R1105" s="17">
        <v>60.128984850000002</v>
      </c>
      <c r="S1105" s="17">
        <v>71.634801569999993</v>
      </c>
      <c r="T1105" s="17">
        <v>83.24218922</v>
      </c>
      <c r="U1105" s="17">
        <v>94.895004569999998</v>
      </c>
      <c r="V1105" s="17">
        <v>106.5722131</v>
      </c>
      <c r="W1105" s="17">
        <v>117.4412576</v>
      </c>
      <c r="X1105" s="17">
        <v>128.34636029999999</v>
      </c>
      <c r="Y1105" s="17">
        <v>139.18586500000001</v>
      </c>
      <c r="Z1105" s="17">
        <v>150.08898959999999</v>
      </c>
      <c r="AA1105" s="17">
        <v>160.94785880000001</v>
      </c>
      <c r="AB1105" s="17">
        <v>170.589979</v>
      </c>
      <c r="AC1105" s="17">
        <v>179.95627239999999</v>
      </c>
      <c r="AD1105" s="17">
        <v>188.94324829999999</v>
      </c>
      <c r="AE1105" s="17">
        <v>196.82250400000001</v>
      </c>
    </row>
    <row r="1106" spans="1:31" ht="43.2" x14ac:dyDescent="0.3">
      <c r="A1106" t="str">
        <f t="shared" si="63"/>
        <v>BDAA_Firm Capacity</v>
      </c>
      <c r="B1106" t="str">
        <f t="shared" si="64"/>
        <v>BDAA_DSM Potential_Firm Capacity</v>
      </c>
      <c r="C1106" t="str">
        <f t="shared" si="65"/>
        <v>BDAA_Metro RAP DRDSR_Firm Capacity</v>
      </c>
      <c r="D1106" t="s">
        <v>332</v>
      </c>
      <c r="E1106" s="15" t="s">
        <v>92</v>
      </c>
      <c r="F1106" s="15" t="s">
        <v>146</v>
      </c>
      <c r="G1106" s="15" t="s">
        <v>175</v>
      </c>
      <c r="H1106" s="15" t="s">
        <v>172</v>
      </c>
      <c r="I1106" s="15" t="s">
        <v>148</v>
      </c>
      <c r="J1106" s="16">
        <v>1</v>
      </c>
      <c r="K1106" s="15" t="s">
        <v>96</v>
      </c>
      <c r="L1106" s="17">
        <v>0</v>
      </c>
      <c r="M1106" s="17">
        <v>39.111285250000002</v>
      </c>
      <c r="N1106" s="17">
        <v>68.366666629999997</v>
      </c>
      <c r="O1106" s="17">
        <v>91.363100630000005</v>
      </c>
      <c r="P1106" s="17">
        <v>99.4746521</v>
      </c>
      <c r="Q1106" s="17">
        <v>105.8364108</v>
      </c>
      <c r="R1106" s="17">
        <v>109.905171</v>
      </c>
      <c r="S1106" s="17">
        <v>112.4036503</v>
      </c>
      <c r="T1106" s="17">
        <v>113.7918097</v>
      </c>
      <c r="U1106" s="17">
        <v>114.76364580000001</v>
      </c>
      <c r="V1106" s="17">
        <v>115.81172479999999</v>
      </c>
      <c r="W1106" s="17">
        <v>115.71108529999999</v>
      </c>
      <c r="X1106" s="17">
        <v>115.8717565</v>
      </c>
      <c r="Y1106" s="17">
        <v>115.90925300000001</v>
      </c>
      <c r="Z1106" s="17">
        <v>115.9445664</v>
      </c>
      <c r="AA1106" s="17">
        <v>116.00948200000001</v>
      </c>
      <c r="AB1106" s="17">
        <v>116.0527948</v>
      </c>
      <c r="AC1106" s="17">
        <v>115.9802747</v>
      </c>
      <c r="AD1106" s="17">
        <v>115.6422214</v>
      </c>
      <c r="AE1106" s="17">
        <v>115.64107250000001</v>
      </c>
    </row>
    <row r="1107" spans="1:31" ht="28.8" x14ac:dyDescent="0.3">
      <c r="A1107" t="str">
        <f t="shared" si="63"/>
        <v>BDAA_Firm Capacity</v>
      </c>
      <c r="B1107" t="str">
        <f t="shared" si="64"/>
        <v>BDAA_Capacity Only_Firm Capacity</v>
      </c>
      <c r="C1107" t="str">
        <f t="shared" si="65"/>
        <v>BDAA_Metro Cap Buy_Firm Capacity</v>
      </c>
      <c r="D1107" t="s">
        <v>332</v>
      </c>
      <c r="E1107" s="15" t="s">
        <v>92</v>
      </c>
      <c r="F1107" s="15" t="s">
        <v>146</v>
      </c>
      <c r="G1107" s="15" t="s">
        <v>176</v>
      </c>
      <c r="H1107" s="15" t="s">
        <v>177</v>
      </c>
      <c r="I1107" s="15" t="s">
        <v>148</v>
      </c>
      <c r="J1107" s="16">
        <v>1</v>
      </c>
      <c r="K1107" s="15" t="s">
        <v>96</v>
      </c>
      <c r="L1107" s="17">
        <v>60.48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</row>
    <row r="1108" spans="1:31" ht="28.8" x14ac:dyDescent="0.3">
      <c r="A1108" t="str">
        <f t="shared" si="63"/>
        <v>BDAA_Firm Capacity</v>
      </c>
      <c r="B1108" t="str">
        <f t="shared" si="64"/>
        <v>BDAA_Capacity Only_Firm Capacity</v>
      </c>
      <c r="C1108" t="str">
        <f t="shared" si="65"/>
        <v>BDAA_Metro Cap Sale_Firm Capacity</v>
      </c>
      <c r="D1108" t="s">
        <v>332</v>
      </c>
      <c r="E1108" s="15" t="s">
        <v>92</v>
      </c>
      <c r="F1108" s="15" t="s">
        <v>146</v>
      </c>
      <c r="G1108" s="15" t="s">
        <v>178</v>
      </c>
      <c r="H1108" s="15" t="s">
        <v>177</v>
      </c>
      <c r="I1108" s="15" t="s">
        <v>148</v>
      </c>
      <c r="J1108" s="16">
        <v>1</v>
      </c>
      <c r="K1108" s="15" t="s">
        <v>96</v>
      </c>
      <c r="L1108" s="17">
        <v>-483</v>
      </c>
      <c r="M1108" s="17">
        <v>-305</v>
      </c>
      <c r="N1108" s="17">
        <v>-290</v>
      </c>
      <c r="O1108" s="17">
        <v>-255</v>
      </c>
      <c r="P1108" s="17">
        <v>-215</v>
      </c>
      <c r="Q1108" s="17">
        <v>-215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</row>
    <row r="1109" spans="1:31" ht="72" x14ac:dyDescent="0.3">
      <c r="A1109" t="str">
        <f t="shared" si="63"/>
        <v>BDAA_Firm Capacity</v>
      </c>
      <c r="B1109" t="str">
        <f t="shared" si="64"/>
        <v>BDAA_Trans Upgrades_Firm Capacity</v>
      </c>
      <c r="C1109" t="str">
        <f t="shared" si="65"/>
        <v>BDAA_Trans Upgrade Iatan1 retires 2039_Firm Capacity</v>
      </c>
      <c r="D1109" t="s">
        <v>332</v>
      </c>
      <c r="E1109" s="15" t="s">
        <v>92</v>
      </c>
      <c r="F1109" s="15" t="s">
        <v>146</v>
      </c>
      <c r="G1109" s="15" t="s">
        <v>179</v>
      </c>
      <c r="H1109" s="15" t="s">
        <v>180</v>
      </c>
      <c r="I1109" s="15" t="s">
        <v>148</v>
      </c>
      <c r="J1109" s="16">
        <v>1</v>
      </c>
      <c r="K1109" s="15" t="s">
        <v>96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</row>
    <row r="1110" spans="1:31" ht="72" x14ac:dyDescent="0.3">
      <c r="A1110" t="str">
        <f t="shared" si="63"/>
        <v>BDAA_Firm Capacity</v>
      </c>
      <c r="B1110" t="str">
        <f t="shared" si="64"/>
        <v>BDAA_Trans Upgrades_Firm Capacity</v>
      </c>
      <c r="C1110" t="str">
        <f t="shared" si="65"/>
        <v>BDAA_Trans Upgrade LAC Plant retires 2039_Firm Capacity</v>
      </c>
      <c r="D1110" t="s">
        <v>332</v>
      </c>
      <c r="E1110" s="15" t="s">
        <v>92</v>
      </c>
      <c r="F1110" s="15" t="s">
        <v>146</v>
      </c>
      <c r="G1110" s="15" t="s">
        <v>181</v>
      </c>
      <c r="H1110" s="15" t="s">
        <v>180</v>
      </c>
      <c r="I1110" s="15" t="s">
        <v>148</v>
      </c>
      <c r="J1110" s="16">
        <v>1</v>
      </c>
      <c r="K1110" s="15" t="s">
        <v>96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</row>
    <row r="1111" spans="1:31" ht="43.2" x14ac:dyDescent="0.3">
      <c r="A1111" t="str">
        <f t="shared" si="63"/>
        <v>BDAA_Firm Capacity</v>
      </c>
      <c r="B1111" t="str">
        <f t="shared" si="64"/>
        <v>BDAA_Build Wind_Firm Capacity</v>
      </c>
      <c r="C1111" t="str">
        <f t="shared" si="65"/>
        <v>BDAA_Build Wind 2026_Firm Capacity</v>
      </c>
      <c r="D1111" t="s">
        <v>332</v>
      </c>
      <c r="E1111" s="15" t="s">
        <v>92</v>
      </c>
      <c r="F1111" s="15" t="s">
        <v>146</v>
      </c>
      <c r="G1111" s="15" t="s">
        <v>182</v>
      </c>
      <c r="H1111" s="15" t="s">
        <v>73</v>
      </c>
      <c r="I1111" s="15" t="s">
        <v>148</v>
      </c>
      <c r="J1111" s="16">
        <v>1</v>
      </c>
      <c r="K1111" s="15" t="s">
        <v>96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</row>
    <row r="1112" spans="1:31" ht="43.2" x14ac:dyDescent="0.3">
      <c r="A1112" t="str">
        <f t="shared" si="63"/>
        <v>BDAA_Firm Capacity</v>
      </c>
      <c r="B1112" t="str">
        <f t="shared" si="64"/>
        <v>BDAA_Build Wind_Firm Capacity</v>
      </c>
      <c r="C1112" t="str">
        <f t="shared" si="65"/>
        <v>BDAA_Build Wind 2027_Firm Capacity</v>
      </c>
      <c r="D1112" t="s">
        <v>332</v>
      </c>
      <c r="E1112" s="15" t="s">
        <v>92</v>
      </c>
      <c r="F1112" s="15" t="s">
        <v>146</v>
      </c>
      <c r="G1112" s="15" t="s">
        <v>183</v>
      </c>
      <c r="H1112" s="15" t="s">
        <v>73</v>
      </c>
      <c r="I1112" s="15" t="s">
        <v>148</v>
      </c>
      <c r="J1112" s="16">
        <v>1</v>
      </c>
      <c r="K1112" s="15" t="s">
        <v>96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</row>
    <row r="1113" spans="1:31" ht="43.2" x14ac:dyDescent="0.3">
      <c r="A1113" t="str">
        <f t="shared" si="63"/>
        <v>BDAA_Firm Capacity</v>
      </c>
      <c r="B1113" t="str">
        <f t="shared" si="64"/>
        <v>BDAA_Build Wind_Firm Capacity</v>
      </c>
      <c r="C1113" t="str">
        <f t="shared" si="65"/>
        <v>BDAA_Build Wind 2028_Firm Capacity</v>
      </c>
      <c r="D1113" t="s">
        <v>332</v>
      </c>
      <c r="E1113" s="15" t="s">
        <v>92</v>
      </c>
      <c r="F1113" s="15" t="s">
        <v>146</v>
      </c>
      <c r="G1113" s="15" t="s">
        <v>184</v>
      </c>
      <c r="H1113" s="15" t="s">
        <v>73</v>
      </c>
      <c r="I1113" s="15" t="s">
        <v>148</v>
      </c>
      <c r="J1113" s="16">
        <v>1</v>
      </c>
      <c r="K1113" s="15" t="s">
        <v>96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</row>
    <row r="1114" spans="1:31" ht="43.2" x14ac:dyDescent="0.3">
      <c r="A1114" t="str">
        <f t="shared" si="63"/>
        <v>BDAA_Firm Capacity</v>
      </c>
      <c r="B1114" t="str">
        <f t="shared" si="64"/>
        <v>BDAA_Build Wind_Firm Capacity</v>
      </c>
      <c r="C1114" t="str">
        <f t="shared" si="65"/>
        <v>BDAA_Build Wind 2029_Firm Capacity</v>
      </c>
      <c r="D1114" t="s">
        <v>332</v>
      </c>
      <c r="E1114" s="15" t="s">
        <v>92</v>
      </c>
      <c r="F1114" s="15" t="s">
        <v>146</v>
      </c>
      <c r="G1114" s="15" t="s">
        <v>185</v>
      </c>
      <c r="H1114" s="15" t="s">
        <v>73</v>
      </c>
      <c r="I1114" s="15" t="s">
        <v>148</v>
      </c>
      <c r="J1114" s="16">
        <v>1</v>
      </c>
      <c r="K1114" s="15" t="s">
        <v>96</v>
      </c>
      <c r="L1114" s="17">
        <v>0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</row>
    <row r="1115" spans="1:31" ht="43.2" x14ac:dyDescent="0.3">
      <c r="A1115" t="str">
        <f t="shared" si="63"/>
        <v>BDAA_Firm Capacity</v>
      </c>
      <c r="B1115" t="str">
        <f t="shared" si="64"/>
        <v>BDAA_Build Wind_Firm Capacity</v>
      </c>
      <c r="C1115" t="str">
        <f t="shared" si="65"/>
        <v>BDAA_Build Wind 2030_Firm Capacity</v>
      </c>
      <c r="D1115" t="s">
        <v>332</v>
      </c>
      <c r="E1115" s="15" t="s">
        <v>92</v>
      </c>
      <c r="F1115" s="15" t="s">
        <v>146</v>
      </c>
      <c r="G1115" s="15" t="s">
        <v>186</v>
      </c>
      <c r="H1115" s="15" t="s">
        <v>73</v>
      </c>
      <c r="I1115" s="15" t="s">
        <v>148</v>
      </c>
      <c r="J1115" s="16">
        <v>1</v>
      </c>
      <c r="K1115" s="15" t="s">
        <v>96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</row>
    <row r="1116" spans="1:31" ht="43.2" x14ac:dyDescent="0.3">
      <c r="A1116" t="str">
        <f t="shared" si="63"/>
        <v>BDAA_Firm Capacity</v>
      </c>
      <c r="B1116" t="str">
        <f t="shared" si="64"/>
        <v>BDAA_Build Wind_Firm Capacity</v>
      </c>
      <c r="C1116" t="str">
        <f t="shared" si="65"/>
        <v>BDAA_Build Wind 2031_Firm Capacity</v>
      </c>
      <c r="D1116" t="s">
        <v>332</v>
      </c>
      <c r="E1116" s="15" t="s">
        <v>92</v>
      </c>
      <c r="F1116" s="15" t="s">
        <v>146</v>
      </c>
      <c r="G1116" s="15" t="s">
        <v>187</v>
      </c>
      <c r="H1116" s="15" t="s">
        <v>73</v>
      </c>
      <c r="I1116" s="15" t="s">
        <v>148</v>
      </c>
      <c r="J1116" s="16">
        <v>1</v>
      </c>
      <c r="K1116" s="15" t="s">
        <v>96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</row>
    <row r="1117" spans="1:31" ht="43.2" x14ac:dyDescent="0.3">
      <c r="A1117" t="str">
        <f t="shared" si="63"/>
        <v>BDAA_Firm Capacity</v>
      </c>
      <c r="B1117" t="str">
        <f t="shared" si="64"/>
        <v>BDAA_Build Wind_Firm Capacity</v>
      </c>
      <c r="C1117" t="str">
        <f t="shared" si="65"/>
        <v>BDAA_Build Wind 2032_Firm Capacity</v>
      </c>
      <c r="D1117" t="s">
        <v>332</v>
      </c>
      <c r="E1117" s="15" t="s">
        <v>92</v>
      </c>
      <c r="F1117" s="15" t="s">
        <v>146</v>
      </c>
      <c r="G1117" s="15" t="s">
        <v>188</v>
      </c>
      <c r="H1117" s="15" t="s">
        <v>73</v>
      </c>
      <c r="I1117" s="15" t="s">
        <v>148</v>
      </c>
      <c r="J1117" s="16">
        <v>1</v>
      </c>
      <c r="K1117" s="15" t="s">
        <v>96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15</v>
      </c>
      <c r="V1117" s="17">
        <v>15</v>
      </c>
      <c r="W1117" s="17">
        <v>15</v>
      </c>
      <c r="X1117" s="17">
        <v>15</v>
      </c>
      <c r="Y1117" s="17">
        <v>15</v>
      </c>
      <c r="Z1117" s="17">
        <v>37.5</v>
      </c>
      <c r="AA1117" s="17">
        <v>37.5</v>
      </c>
      <c r="AB1117" s="17">
        <v>37.5</v>
      </c>
      <c r="AC1117" s="17">
        <v>37.5</v>
      </c>
      <c r="AD1117" s="17">
        <v>37.5</v>
      </c>
      <c r="AE1117" s="17">
        <v>37.5</v>
      </c>
    </row>
    <row r="1118" spans="1:31" ht="43.2" x14ac:dyDescent="0.3">
      <c r="A1118" t="str">
        <f t="shared" si="63"/>
        <v>BDAA_Firm Capacity</v>
      </c>
      <c r="B1118" t="str">
        <f t="shared" si="64"/>
        <v>BDAA_Build Wind_Firm Capacity</v>
      </c>
      <c r="C1118" t="str">
        <f t="shared" si="65"/>
        <v>BDAA_Build Wind 2033_Firm Capacity</v>
      </c>
      <c r="D1118" t="s">
        <v>332</v>
      </c>
      <c r="E1118" s="15" t="s">
        <v>92</v>
      </c>
      <c r="F1118" s="15" t="s">
        <v>146</v>
      </c>
      <c r="G1118" s="15" t="s">
        <v>189</v>
      </c>
      <c r="H1118" s="15" t="s">
        <v>73</v>
      </c>
      <c r="I1118" s="15" t="s">
        <v>148</v>
      </c>
      <c r="J1118" s="16">
        <v>1</v>
      </c>
      <c r="K1118" s="15" t="s">
        <v>96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</row>
    <row r="1119" spans="1:31" ht="43.2" x14ac:dyDescent="0.3">
      <c r="A1119" t="str">
        <f t="shared" si="63"/>
        <v>BDAA_Firm Capacity</v>
      </c>
      <c r="B1119" t="str">
        <f t="shared" si="64"/>
        <v>BDAA_Build Wind_Firm Capacity</v>
      </c>
      <c r="C1119" t="str">
        <f t="shared" si="65"/>
        <v>BDAA_Build Wind 2034_Firm Capacity</v>
      </c>
      <c r="D1119" t="s">
        <v>332</v>
      </c>
      <c r="E1119" s="15" t="s">
        <v>92</v>
      </c>
      <c r="F1119" s="15" t="s">
        <v>146</v>
      </c>
      <c r="G1119" s="15" t="s">
        <v>190</v>
      </c>
      <c r="H1119" s="15" t="s">
        <v>73</v>
      </c>
      <c r="I1119" s="15" t="s">
        <v>148</v>
      </c>
      <c r="J1119" s="16">
        <v>1</v>
      </c>
      <c r="K1119" s="15" t="s">
        <v>96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15</v>
      </c>
      <c r="X1119" s="17">
        <v>15</v>
      </c>
      <c r="Y1119" s="17">
        <v>15</v>
      </c>
      <c r="Z1119" s="17">
        <v>37.5</v>
      </c>
      <c r="AA1119" s="17">
        <v>37.5</v>
      </c>
      <c r="AB1119" s="17">
        <v>37.5</v>
      </c>
      <c r="AC1119" s="17">
        <v>37.5</v>
      </c>
      <c r="AD1119" s="17">
        <v>37.5</v>
      </c>
      <c r="AE1119" s="17">
        <v>37.5</v>
      </c>
    </row>
    <row r="1120" spans="1:31" ht="43.2" x14ac:dyDescent="0.3">
      <c r="A1120" t="str">
        <f t="shared" si="63"/>
        <v>BDAA_Firm Capacity</v>
      </c>
      <c r="B1120" t="str">
        <f t="shared" si="64"/>
        <v>BDAA_Build Wind_Firm Capacity</v>
      </c>
      <c r="C1120" t="str">
        <f t="shared" si="65"/>
        <v>BDAA_Build Wind 2035_Firm Capacity</v>
      </c>
      <c r="D1120" t="s">
        <v>332</v>
      </c>
      <c r="E1120" s="15" t="s">
        <v>92</v>
      </c>
      <c r="F1120" s="15" t="s">
        <v>146</v>
      </c>
      <c r="G1120" s="15" t="s">
        <v>191</v>
      </c>
      <c r="H1120" s="15" t="s">
        <v>73</v>
      </c>
      <c r="I1120" s="15" t="s">
        <v>148</v>
      </c>
      <c r="J1120" s="16">
        <v>1</v>
      </c>
      <c r="K1120" s="15" t="s">
        <v>96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</row>
    <row r="1121" spans="1:31" ht="43.2" x14ac:dyDescent="0.3">
      <c r="A1121" t="str">
        <f t="shared" si="63"/>
        <v>BDAA_Firm Capacity</v>
      </c>
      <c r="B1121" t="str">
        <f t="shared" si="64"/>
        <v>BDAA_Build Wind_Firm Capacity</v>
      </c>
      <c r="C1121" t="str">
        <f t="shared" si="65"/>
        <v>BDAA_Build Wind 2036_Firm Capacity</v>
      </c>
      <c r="D1121" t="s">
        <v>332</v>
      </c>
      <c r="E1121" s="15" t="s">
        <v>92</v>
      </c>
      <c r="F1121" s="15" t="s">
        <v>146</v>
      </c>
      <c r="G1121" s="15" t="s">
        <v>192</v>
      </c>
      <c r="H1121" s="15" t="s">
        <v>73</v>
      </c>
      <c r="I1121" s="15" t="s">
        <v>148</v>
      </c>
      <c r="J1121" s="16">
        <v>1</v>
      </c>
      <c r="K1121" s="15" t="s">
        <v>96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</row>
    <row r="1122" spans="1:31" ht="43.2" x14ac:dyDescent="0.3">
      <c r="A1122" t="str">
        <f t="shared" si="63"/>
        <v>BDAA_Firm Capacity</v>
      </c>
      <c r="B1122" t="str">
        <f t="shared" si="64"/>
        <v>BDAA_Build Wind_Firm Capacity</v>
      </c>
      <c r="C1122" t="str">
        <f t="shared" si="65"/>
        <v>BDAA_Build Wind 2037_Firm Capacity</v>
      </c>
      <c r="D1122" t="s">
        <v>332</v>
      </c>
      <c r="E1122" s="15" t="s">
        <v>92</v>
      </c>
      <c r="F1122" s="15" t="s">
        <v>146</v>
      </c>
      <c r="G1122" s="15" t="s">
        <v>193</v>
      </c>
      <c r="H1122" s="15" t="s">
        <v>73</v>
      </c>
      <c r="I1122" s="15" t="s">
        <v>148</v>
      </c>
      <c r="J1122" s="16">
        <v>1</v>
      </c>
      <c r="K1122" s="15" t="s">
        <v>96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</row>
    <row r="1123" spans="1:31" ht="43.2" x14ac:dyDescent="0.3">
      <c r="A1123" t="str">
        <f t="shared" si="63"/>
        <v>BDAA_Firm Capacity</v>
      </c>
      <c r="B1123" t="str">
        <f t="shared" si="64"/>
        <v>BDAA_Build Wind_Firm Capacity</v>
      </c>
      <c r="C1123" t="str">
        <f t="shared" si="65"/>
        <v>BDAA_Build Wind 2038_Firm Capacity</v>
      </c>
      <c r="D1123" t="s">
        <v>332</v>
      </c>
      <c r="E1123" s="15" t="s">
        <v>92</v>
      </c>
      <c r="F1123" s="15" t="s">
        <v>146</v>
      </c>
      <c r="G1123" s="15" t="s">
        <v>194</v>
      </c>
      <c r="H1123" s="15" t="s">
        <v>73</v>
      </c>
      <c r="I1123" s="15" t="s">
        <v>148</v>
      </c>
      <c r="J1123" s="16">
        <v>1</v>
      </c>
      <c r="K1123" s="15" t="s">
        <v>96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</row>
    <row r="1124" spans="1:31" ht="43.2" x14ac:dyDescent="0.3">
      <c r="A1124" t="str">
        <f t="shared" si="63"/>
        <v>BDAA_Firm Capacity</v>
      </c>
      <c r="B1124" t="str">
        <f t="shared" si="64"/>
        <v>BDAA_Build Wind_Firm Capacity</v>
      </c>
      <c r="C1124" t="str">
        <f t="shared" si="65"/>
        <v>BDAA_Build Wind 2039_Firm Capacity</v>
      </c>
      <c r="D1124" t="s">
        <v>332</v>
      </c>
      <c r="E1124" s="15" t="s">
        <v>92</v>
      </c>
      <c r="F1124" s="15" t="s">
        <v>146</v>
      </c>
      <c r="G1124" s="15" t="s">
        <v>195</v>
      </c>
      <c r="H1124" s="15" t="s">
        <v>73</v>
      </c>
      <c r="I1124" s="15" t="s">
        <v>148</v>
      </c>
      <c r="J1124" s="16">
        <v>1</v>
      </c>
      <c r="K1124" s="15" t="s">
        <v>96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</row>
    <row r="1125" spans="1:31" ht="43.2" x14ac:dyDescent="0.3">
      <c r="A1125" t="str">
        <f t="shared" si="63"/>
        <v>BDAA_Firm Capacity</v>
      </c>
      <c r="B1125" t="str">
        <f t="shared" si="64"/>
        <v>BDAA_Build Wind_Firm Capacity</v>
      </c>
      <c r="C1125" t="str">
        <f t="shared" si="65"/>
        <v>BDAA_Build Wind 2040_Firm Capacity</v>
      </c>
      <c r="D1125" t="s">
        <v>332</v>
      </c>
      <c r="E1125" s="15" t="s">
        <v>92</v>
      </c>
      <c r="F1125" s="15" t="s">
        <v>146</v>
      </c>
      <c r="G1125" s="15" t="s">
        <v>196</v>
      </c>
      <c r="H1125" s="15" t="s">
        <v>73</v>
      </c>
      <c r="I1125" s="15" t="s">
        <v>148</v>
      </c>
      <c r="J1125" s="16">
        <v>1</v>
      </c>
      <c r="K1125" s="15" t="s">
        <v>96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</row>
    <row r="1126" spans="1:31" ht="43.2" x14ac:dyDescent="0.3">
      <c r="A1126" t="str">
        <f t="shared" si="63"/>
        <v>BDAA_Firm Capacity</v>
      </c>
      <c r="B1126" t="str">
        <f t="shared" si="64"/>
        <v>BDAA_Build Wind_Firm Capacity</v>
      </c>
      <c r="C1126" t="str">
        <f t="shared" si="65"/>
        <v>BDAA_Build Wind 2041_Firm Capacity</v>
      </c>
      <c r="D1126" t="s">
        <v>332</v>
      </c>
      <c r="E1126" s="15" t="s">
        <v>92</v>
      </c>
      <c r="F1126" s="15" t="s">
        <v>146</v>
      </c>
      <c r="G1126" s="15" t="s">
        <v>197</v>
      </c>
      <c r="H1126" s="15" t="s">
        <v>73</v>
      </c>
      <c r="I1126" s="15" t="s">
        <v>148</v>
      </c>
      <c r="J1126" s="16">
        <v>1</v>
      </c>
      <c r="K1126" s="15" t="s">
        <v>96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</row>
    <row r="1127" spans="1:31" ht="43.2" x14ac:dyDescent="0.3">
      <c r="A1127" t="str">
        <f t="shared" si="63"/>
        <v>BDAA_Firm Capacity</v>
      </c>
      <c r="B1127" t="str">
        <f t="shared" si="64"/>
        <v>BDAA_Build Wind_Firm Capacity</v>
      </c>
      <c r="C1127" t="str">
        <f t="shared" si="65"/>
        <v>BDAA_Build Wind 2042_Firm Capacity</v>
      </c>
      <c r="D1127" t="s">
        <v>332</v>
      </c>
      <c r="E1127" s="15" t="s">
        <v>92</v>
      </c>
      <c r="F1127" s="15" t="s">
        <v>146</v>
      </c>
      <c r="G1127" s="15" t="s">
        <v>198</v>
      </c>
      <c r="H1127" s="15" t="s">
        <v>73</v>
      </c>
      <c r="I1127" s="15" t="s">
        <v>148</v>
      </c>
      <c r="J1127" s="16">
        <v>1</v>
      </c>
      <c r="K1127" s="15" t="s">
        <v>96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37.5</v>
      </c>
    </row>
    <row r="1128" spans="1:31" ht="43.2" x14ac:dyDescent="0.3">
      <c r="A1128" t="str">
        <f t="shared" si="63"/>
        <v>BDAA_Firm Capacity</v>
      </c>
      <c r="B1128" t="str">
        <f t="shared" si="64"/>
        <v>BDAA_Build Solar_Firm Capacity</v>
      </c>
      <c r="C1128" t="str">
        <f t="shared" si="65"/>
        <v>BDAA_Build Solar 2026_Firm Capacity</v>
      </c>
      <c r="D1128" t="s">
        <v>332</v>
      </c>
      <c r="E1128" s="15" t="s">
        <v>92</v>
      </c>
      <c r="F1128" s="15" t="s">
        <v>146</v>
      </c>
      <c r="G1128" s="15" t="s">
        <v>199</v>
      </c>
      <c r="H1128" s="15" t="s">
        <v>84</v>
      </c>
      <c r="I1128" s="15" t="s">
        <v>148</v>
      </c>
      <c r="J1128" s="16">
        <v>1</v>
      </c>
      <c r="K1128" s="15" t="s">
        <v>96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</row>
    <row r="1129" spans="1:31" ht="43.2" x14ac:dyDescent="0.3">
      <c r="A1129" t="str">
        <f t="shared" si="63"/>
        <v>BDAA_Firm Capacity</v>
      </c>
      <c r="B1129" t="str">
        <f t="shared" si="64"/>
        <v>BDAA_Build Solar_Firm Capacity</v>
      </c>
      <c r="C1129" t="str">
        <f t="shared" si="65"/>
        <v>BDAA_Build Solar 2027_Firm Capacity</v>
      </c>
      <c r="D1129" t="s">
        <v>332</v>
      </c>
      <c r="E1129" s="15" t="s">
        <v>92</v>
      </c>
      <c r="F1129" s="15" t="s">
        <v>146</v>
      </c>
      <c r="G1129" s="15" t="s">
        <v>200</v>
      </c>
      <c r="H1129" s="15" t="s">
        <v>84</v>
      </c>
      <c r="I1129" s="15" t="s">
        <v>148</v>
      </c>
      <c r="J1129" s="16">
        <v>1</v>
      </c>
      <c r="K1129" s="15" t="s">
        <v>96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</row>
    <row r="1130" spans="1:31" ht="43.2" x14ac:dyDescent="0.3">
      <c r="A1130" t="str">
        <f t="shared" si="63"/>
        <v>BDAA_Firm Capacity</v>
      </c>
      <c r="B1130" t="str">
        <f t="shared" si="64"/>
        <v>BDAA_Build Solar_Firm Capacity</v>
      </c>
      <c r="C1130" t="str">
        <f t="shared" si="65"/>
        <v>BDAA_Build Solar 2027 T2_Firm Capacity</v>
      </c>
      <c r="D1130" t="s">
        <v>332</v>
      </c>
      <c r="E1130" s="15" t="s">
        <v>92</v>
      </c>
      <c r="F1130" s="15" t="s">
        <v>146</v>
      </c>
      <c r="G1130" s="15" t="s">
        <v>201</v>
      </c>
      <c r="H1130" s="15" t="s">
        <v>84</v>
      </c>
      <c r="I1130" s="15" t="s">
        <v>148</v>
      </c>
      <c r="J1130" s="16">
        <v>1</v>
      </c>
      <c r="K1130" s="15" t="s">
        <v>96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</row>
    <row r="1131" spans="1:31" ht="43.2" x14ac:dyDescent="0.3">
      <c r="A1131" t="str">
        <f t="shared" si="63"/>
        <v>BDAA_Firm Capacity</v>
      </c>
      <c r="B1131" t="str">
        <f t="shared" si="64"/>
        <v>BDAA_Build Solar_Firm Capacity</v>
      </c>
      <c r="C1131" t="str">
        <f t="shared" si="65"/>
        <v>BDAA_Build Solar 2028_Firm Capacity</v>
      </c>
      <c r="D1131" t="s">
        <v>332</v>
      </c>
      <c r="E1131" s="15" t="s">
        <v>92</v>
      </c>
      <c r="F1131" s="15" t="s">
        <v>146</v>
      </c>
      <c r="G1131" s="15" t="s">
        <v>202</v>
      </c>
      <c r="H1131" s="15" t="s">
        <v>84</v>
      </c>
      <c r="I1131" s="15" t="s">
        <v>148</v>
      </c>
      <c r="J1131" s="16">
        <v>1</v>
      </c>
      <c r="K1131" s="15" t="s">
        <v>96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</row>
    <row r="1132" spans="1:31" ht="43.2" x14ac:dyDescent="0.3">
      <c r="A1132" t="str">
        <f t="shared" si="63"/>
        <v>BDAA_Firm Capacity</v>
      </c>
      <c r="B1132" t="str">
        <f t="shared" si="64"/>
        <v>BDAA_Build Solar_Firm Capacity</v>
      </c>
      <c r="C1132" t="str">
        <f t="shared" si="65"/>
        <v>BDAA_Build Solar 2028 T2_Firm Capacity</v>
      </c>
      <c r="D1132" t="s">
        <v>332</v>
      </c>
      <c r="E1132" s="15" t="s">
        <v>92</v>
      </c>
      <c r="F1132" s="15" t="s">
        <v>146</v>
      </c>
      <c r="G1132" s="15" t="s">
        <v>203</v>
      </c>
      <c r="H1132" s="15" t="s">
        <v>84</v>
      </c>
      <c r="I1132" s="15" t="s">
        <v>148</v>
      </c>
      <c r="J1132" s="16">
        <v>1</v>
      </c>
      <c r="K1132" s="15" t="s">
        <v>96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</row>
    <row r="1133" spans="1:31" ht="43.2" x14ac:dyDescent="0.3">
      <c r="A1133" t="str">
        <f t="shared" si="63"/>
        <v>BDAA_Firm Capacity</v>
      </c>
      <c r="B1133" t="str">
        <f t="shared" si="64"/>
        <v>BDAA_Build Solar_Firm Capacity</v>
      </c>
      <c r="C1133" t="str">
        <f t="shared" si="65"/>
        <v>BDAA_Build Solar 2029_Firm Capacity</v>
      </c>
      <c r="D1133" t="s">
        <v>332</v>
      </c>
      <c r="E1133" s="15" t="s">
        <v>92</v>
      </c>
      <c r="F1133" s="15" t="s">
        <v>146</v>
      </c>
      <c r="G1133" s="15" t="s">
        <v>204</v>
      </c>
      <c r="H1133" s="15" t="s">
        <v>84</v>
      </c>
      <c r="I1133" s="15" t="s">
        <v>148</v>
      </c>
      <c r="J1133" s="16">
        <v>1</v>
      </c>
      <c r="K1133" s="15" t="s">
        <v>96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75</v>
      </c>
      <c r="S1133" s="17">
        <v>75</v>
      </c>
      <c r="T1133" s="17">
        <v>75</v>
      </c>
      <c r="U1133" s="17">
        <v>75</v>
      </c>
      <c r="V1133" s="17">
        <v>75</v>
      </c>
      <c r="W1133" s="17">
        <v>75</v>
      </c>
      <c r="X1133" s="17">
        <v>75</v>
      </c>
      <c r="Y1133" s="17">
        <v>75</v>
      </c>
      <c r="Z1133" s="17">
        <v>75</v>
      </c>
      <c r="AA1133" s="17">
        <v>75</v>
      </c>
      <c r="AB1133" s="17">
        <v>75</v>
      </c>
      <c r="AC1133" s="17">
        <v>75</v>
      </c>
      <c r="AD1133" s="17">
        <v>75</v>
      </c>
      <c r="AE1133" s="17">
        <v>75</v>
      </c>
    </row>
    <row r="1134" spans="1:31" ht="43.2" x14ac:dyDescent="0.3">
      <c r="A1134" t="str">
        <f t="shared" ref="A1134:A1197" si="66">D1134&amp;"_"&amp;I1134</f>
        <v>BDAA_Firm Capacity</v>
      </c>
      <c r="B1134" t="str">
        <f t="shared" ref="B1134:B1197" si="67">D1134&amp;"_"&amp;H1134&amp;"_"&amp;I1134</f>
        <v>BDAA_Build Solar_Firm Capacity</v>
      </c>
      <c r="C1134" t="str">
        <f t="shared" ref="C1134:C1197" si="68">D1134&amp;"_"&amp;G1134&amp;"_"&amp;I1134</f>
        <v>BDAA_Build Solar 2029 T2_Firm Capacity</v>
      </c>
      <c r="D1134" t="s">
        <v>332</v>
      </c>
      <c r="E1134" s="15" t="s">
        <v>92</v>
      </c>
      <c r="F1134" s="15" t="s">
        <v>146</v>
      </c>
      <c r="G1134" s="15" t="s">
        <v>205</v>
      </c>
      <c r="H1134" s="15" t="s">
        <v>84</v>
      </c>
      <c r="I1134" s="15" t="s">
        <v>148</v>
      </c>
      <c r="J1134" s="16">
        <v>1</v>
      </c>
      <c r="K1134" s="15" t="s">
        <v>96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</row>
    <row r="1135" spans="1:31" ht="43.2" x14ac:dyDescent="0.3">
      <c r="A1135" t="str">
        <f t="shared" si="66"/>
        <v>BDAA_Firm Capacity</v>
      </c>
      <c r="B1135" t="str">
        <f t="shared" si="67"/>
        <v>BDAA_Build Solar_Firm Capacity</v>
      </c>
      <c r="C1135" t="str">
        <f t="shared" si="68"/>
        <v>BDAA_Build Solar 2030_Firm Capacity</v>
      </c>
      <c r="D1135" t="s">
        <v>332</v>
      </c>
      <c r="E1135" s="15" t="s">
        <v>92</v>
      </c>
      <c r="F1135" s="15" t="s">
        <v>146</v>
      </c>
      <c r="G1135" s="15" t="s">
        <v>206</v>
      </c>
      <c r="H1135" s="15" t="s">
        <v>84</v>
      </c>
      <c r="I1135" s="15" t="s">
        <v>148</v>
      </c>
      <c r="J1135" s="16">
        <v>1</v>
      </c>
      <c r="K1135" s="15" t="s">
        <v>96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75</v>
      </c>
      <c r="T1135" s="17">
        <v>75</v>
      </c>
      <c r="U1135" s="17">
        <v>75</v>
      </c>
      <c r="V1135" s="17">
        <v>75</v>
      </c>
      <c r="W1135" s="17">
        <v>75</v>
      </c>
      <c r="X1135" s="17">
        <v>75</v>
      </c>
      <c r="Y1135" s="17">
        <v>75</v>
      </c>
      <c r="Z1135" s="17">
        <v>75</v>
      </c>
      <c r="AA1135" s="17">
        <v>75</v>
      </c>
      <c r="AB1135" s="17">
        <v>75</v>
      </c>
      <c r="AC1135" s="17">
        <v>75</v>
      </c>
      <c r="AD1135" s="17">
        <v>75</v>
      </c>
      <c r="AE1135" s="17">
        <v>75</v>
      </c>
    </row>
    <row r="1136" spans="1:31" ht="43.2" x14ac:dyDescent="0.3">
      <c r="A1136" t="str">
        <f t="shared" si="66"/>
        <v>BDAA_Firm Capacity</v>
      </c>
      <c r="B1136" t="str">
        <f t="shared" si="67"/>
        <v>BDAA_Build Solar_Firm Capacity</v>
      </c>
      <c r="C1136" t="str">
        <f t="shared" si="68"/>
        <v>BDAA_Build Solar 2030 T2_Firm Capacity</v>
      </c>
      <c r="D1136" t="s">
        <v>332</v>
      </c>
      <c r="E1136" s="15" t="s">
        <v>92</v>
      </c>
      <c r="F1136" s="15" t="s">
        <v>146</v>
      </c>
      <c r="G1136" s="15" t="s">
        <v>207</v>
      </c>
      <c r="H1136" s="15" t="s">
        <v>84</v>
      </c>
      <c r="I1136" s="15" t="s">
        <v>148</v>
      </c>
      <c r="J1136" s="16">
        <v>1</v>
      </c>
      <c r="K1136" s="15" t="s">
        <v>96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</row>
    <row r="1137" spans="1:31" ht="43.2" x14ac:dyDescent="0.3">
      <c r="A1137" t="str">
        <f t="shared" si="66"/>
        <v>BDAA_Firm Capacity</v>
      </c>
      <c r="B1137" t="str">
        <f t="shared" si="67"/>
        <v>BDAA_Build Solar_Firm Capacity</v>
      </c>
      <c r="C1137" t="str">
        <f t="shared" si="68"/>
        <v>BDAA_Build Solar 2031_Firm Capacity</v>
      </c>
      <c r="D1137" t="s">
        <v>332</v>
      </c>
      <c r="E1137" s="15" t="s">
        <v>92</v>
      </c>
      <c r="F1137" s="15" t="s">
        <v>146</v>
      </c>
      <c r="G1137" s="15" t="s">
        <v>208</v>
      </c>
      <c r="H1137" s="15" t="s">
        <v>84</v>
      </c>
      <c r="I1137" s="15" t="s">
        <v>148</v>
      </c>
      <c r="J1137" s="16">
        <v>1</v>
      </c>
      <c r="K1137" s="15" t="s">
        <v>96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</row>
    <row r="1138" spans="1:31" ht="43.2" x14ac:dyDescent="0.3">
      <c r="A1138" t="str">
        <f t="shared" si="66"/>
        <v>BDAA_Firm Capacity</v>
      </c>
      <c r="B1138" t="str">
        <f t="shared" si="67"/>
        <v>BDAA_Build Solar_Firm Capacity</v>
      </c>
      <c r="C1138" t="str">
        <f t="shared" si="68"/>
        <v>BDAA_Build Solar 2031 T2_Firm Capacity</v>
      </c>
      <c r="D1138" t="s">
        <v>332</v>
      </c>
      <c r="E1138" s="15" t="s">
        <v>92</v>
      </c>
      <c r="F1138" s="15" t="s">
        <v>146</v>
      </c>
      <c r="G1138" s="15" t="s">
        <v>209</v>
      </c>
      <c r="H1138" s="15" t="s">
        <v>84</v>
      </c>
      <c r="I1138" s="15" t="s">
        <v>148</v>
      </c>
      <c r="J1138" s="16">
        <v>1</v>
      </c>
      <c r="K1138" s="15" t="s">
        <v>96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</row>
    <row r="1139" spans="1:31" ht="43.2" x14ac:dyDescent="0.3">
      <c r="A1139" t="str">
        <f t="shared" si="66"/>
        <v>BDAA_Firm Capacity</v>
      </c>
      <c r="B1139" t="str">
        <f t="shared" si="67"/>
        <v>BDAA_Build Solar_Firm Capacity</v>
      </c>
      <c r="C1139" t="str">
        <f t="shared" si="68"/>
        <v>BDAA_Build Solar 2032_Firm Capacity</v>
      </c>
      <c r="D1139" t="s">
        <v>332</v>
      </c>
      <c r="E1139" s="15" t="s">
        <v>92</v>
      </c>
      <c r="F1139" s="15" t="s">
        <v>146</v>
      </c>
      <c r="G1139" s="15" t="s">
        <v>210</v>
      </c>
      <c r="H1139" s="15" t="s">
        <v>84</v>
      </c>
      <c r="I1139" s="15" t="s">
        <v>148</v>
      </c>
      <c r="J1139" s="16">
        <v>1</v>
      </c>
      <c r="K1139" s="15" t="s">
        <v>96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</row>
    <row r="1140" spans="1:31" ht="43.2" x14ac:dyDescent="0.3">
      <c r="A1140" t="str">
        <f t="shared" si="66"/>
        <v>BDAA_Firm Capacity</v>
      </c>
      <c r="B1140" t="str">
        <f t="shared" si="67"/>
        <v>BDAA_Build Solar_Firm Capacity</v>
      </c>
      <c r="C1140" t="str">
        <f t="shared" si="68"/>
        <v>BDAA_Build Solar 2032 T2_Firm Capacity</v>
      </c>
      <c r="D1140" t="s">
        <v>332</v>
      </c>
      <c r="E1140" s="15" t="s">
        <v>92</v>
      </c>
      <c r="F1140" s="15" t="s">
        <v>146</v>
      </c>
      <c r="G1140" s="15" t="s">
        <v>211</v>
      </c>
      <c r="H1140" s="15" t="s">
        <v>84</v>
      </c>
      <c r="I1140" s="15" t="s">
        <v>148</v>
      </c>
      <c r="J1140" s="16">
        <v>1</v>
      </c>
      <c r="K1140" s="15" t="s">
        <v>96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</row>
    <row r="1141" spans="1:31" ht="43.2" x14ac:dyDescent="0.3">
      <c r="A1141" t="str">
        <f t="shared" si="66"/>
        <v>BDAA_Firm Capacity</v>
      </c>
      <c r="B1141" t="str">
        <f t="shared" si="67"/>
        <v>BDAA_Build Solar_Firm Capacity</v>
      </c>
      <c r="C1141" t="str">
        <f t="shared" si="68"/>
        <v>BDAA_Build Solar 2033_Firm Capacity</v>
      </c>
      <c r="D1141" t="s">
        <v>332</v>
      </c>
      <c r="E1141" s="15" t="s">
        <v>92</v>
      </c>
      <c r="F1141" s="15" t="s">
        <v>146</v>
      </c>
      <c r="G1141" s="15" t="s">
        <v>212</v>
      </c>
      <c r="H1141" s="15" t="s">
        <v>84</v>
      </c>
      <c r="I1141" s="15" t="s">
        <v>148</v>
      </c>
      <c r="J1141" s="16">
        <v>1</v>
      </c>
      <c r="K1141" s="15" t="s">
        <v>96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</row>
    <row r="1142" spans="1:31" ht="43.2" x14ac:dyDescent="0.3">
      <c r="A1142" t="str">
        <f t="shared" si="66"/>
        <v>BDAA_Firm Capacity</v>
      </c>
      <c r="B1142" t="str">
        <f t="shared" si="67"/>
        <v>BDAA_Build Solar_Firm Capacity</v>
      </c>
      <c r="C1142" t="str">
        <f t="shared" si="68"/>
        <v>BDAA_Build Solar 2033 T2_Firm Capacity</v>
      </c>
      <c r="D1142" t="s">
        <v>332</v>
      </c>
      <c r="E1142" s="15" t="s">
        <v>92</v>
      </c>
      <c r="F1142" s="15" t="s">
        <v>146</v>
      </c>
      <c r="G1142" s="15" t="s">
        <v>213</v>
      </c>
      <c r="H1142" s="15" t="s">
        <v>84</v>
      </c>
      <c r="I1142" s="15" t="s">
        <v>148</v>
      </c>
      <c r="J1142" s="16">
        <v>1</v>
      </c>
      <c r="K1142" s="15" t="s">
        <v>96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</row>
    <row r="1143" spans="1:31" ht="43.2" x14ac:dyDescent="0.3">
      <c r="A1143" t="str">
        <f t="shared" si="66"/>
        <v>BDAA_Firm Capacity</v>
      </c>
      <c r="B1143" t="str">
        <f t="shared" si="67"/>
        <v>BDAA_Build Solar_Firm Capacity</v>
      </c>
      <c r="C1143" t="str">
        <f t="shared" si="68"/>
        <v>BDAA_Build Solar 2034_Firm Capacity</v>
      </c>
      <c r="D1143" t="s">
        <v>332</v>
      </c>
      <c r="E1143" s="15" t="s">
        <v>92</v>
      </c>
      <c r="F1143" s="15" t="s">
        <v>146</v>
      </c>
      <c r="G1143" s="15" t="s">
        <v>214</v>
      </c>
      <c r="H1143" s="15" t="s">
        <v>84</v>
      </c>
      <c r="I1143" s="15" t="s">
        <v>148</v>
      </c>
      <c r="J1143" s="16">
        <v>1</v>
      </c>
      <c r="K1143" s="15" t="s">
        <v>96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</row>
    <row r="1144" spans="1:31" ht="43.2" x14ac:dyDescent="0.3">
      <c r="A1144" t="str">
        <f t="shared" si="66"/>
        <v>BDAA_Firm Capacity</v>
      </c>
      <c r="B1144" t="str">
        <f t="shared" si="67"/>
        <v>BDAA_Build Solar_Firm Capacity</v>
      </c>
      <c r="C1144" t="str">
        <f t="shared" si="68"/>
        <v>BDAA_Build Solar 2034 T2_Firm Capacity</v>
      </c>
      <c r="D1144" t="s">
        <v>332</v>
      </c>
      <c r="E1144" s="15" t="s">
        <v>92</v>
      </c>
      <c r="F1144" s="15" t="s">
        <v>146</v>
      </c>
      <c r="G1144" s="15" t="s">
        <v>215</v>
      </c>
      <c r="H1144" s="15" t="s">
        <v>84</v>
      </c>
      <c r="I1144" s="15" t="s">
        <v>148</v>
      </c>
      <c r="J1144" s="16">
        <v>1</v>
      </c>
      <c r="K1144" s="15" t="s">
        <v>96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</row>
    <row r="1145" spans="1:31" ht="43.2" x14ac:dyDescent="0.3">
      <c r="A1145" t="str">
        <f t="shared" si="66"/>
        <v>BDAA_Firm Capacity</v>
      </c>
      <c r="B1145" t="str">
        <f t="shared" si="67"/>
        <v>BDAA_Build Solar_Firm Capacity</v>
      </c>
      <c r="C1145" t="str">
        <f t="shared" si="68"/>
        <v>BDAA_Build Solar 2035_Firm Capacity</v>
      </c>
      <c r="D1145" t="s">
        <v>332</v>
      </c>
      <c r="E1145" s="15" t="s">
        <v>92</v>
      </c>
      <c r="F1145" s="15" t="s">
        <v>146</v>
      </c>
      <c r="G1145" s="15" t="s">
        <v>216</v>
      </c>
      <c r="H1145" s="15" t="s">
        <v>84</v>
      </c>
      <c r="I1145" s="15" t="s">
        <v>148</v>
      </c>
      <c r="J1145" s="16">
        <v>1</v>
      </c>
      <c r="K1145" s="15" t="s">
        <v>96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75</v>
      </c>
      <c r="Y1145" s="17">
        <v>75</v>
      </c>
      <c r="Z1145" s="17">
        <v>75</v>
      </c>
      <c r="AA1145" s="17">
        <v>75</v>
      </c>
      <c r="AB1145" s="17">
        <v>75</v>
      </c>
      <c r="AC1145" s="17">
        <v>75</v>
      </c>
      <c r="AD1145" s="17">
        <v>75</v>
      </c>
      <c r="AE1145" s="17">
        <v>75</v>
      </c>
    </row>
    <row r="1146" spans="1:31" ht="43.2" x14ac:dyDescent="0.3">
      <c r="A1146" t="str">
        <f t="shared" si="66"/>
        <v>BDAA_Firm Capacity</v>
      </c>
      <c r="B1146" t="str">
        <f t="shared" si="67"/>
        <v>BDAA_Build Solar_Firm Capacity</v>
      </c>
      <c r="C1146" t="str">
        <f t="shared" si="68"/>
        <v>BDAA_Build Solar 2035 T2_Firm Capacity</v>
      </c>
      <c r="D1146" t="s">
        <v>332</v>
      </c>
      <c r="E1146" s="15" t="s">
        <v>92</v>
      </c>
      <c r="F1146" s="15" t="s">
        <v>146</v>
      </c>
      <c r="G1146" s="15" t="s">
        <v>217</v>
      </c>
      <c r="H1146" s="15" t="s">
        <v>84</v>
      </c>
      <c r="I1146" s="15" t="s">
        <v>148</v>
      </c>
      <c r="J1146" s="16">
        <v>1</v>
      </c>
      <c r="K1146" s="15" t="s">
        <v>96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</row>
    <row r="1147" spans="1:31" ht="43.2" x14ac:dyDescent="0.3">
      <c r="A1147" t="str">
        <f t="shared" si="66"/>
        <v>BDAA_Firm Capacity</v>
      </c>
      <c r="B1147" t="str">
        <f t="shared" si="67"/>
        <v>BDAA_Build Solar_Firm Capacity</v>
      </c>
      <c r="C1147" t="str">
        <f t="shared" si="68"/>
        <v>BDAA_Build Solar 2036_Firm Capacity</v>
      </c>
      <c r="D1147" t="s">
        <v>332</v>
      </c>
      <c r="E1147" s="15" t="s">
        <v>92</v>
      </c>
      <c r="F1147" s="15" t="s">
        <v>146</v>
      </c>
      <c r="G1147" s="15" t="s">
        <v>218</v>
      </c>
      <c r="H1147" s="15" t="s">
        <v>84</v>
      </c>
      <c r="I1147" s="15" t="s">
        <v>148</v>
      </c>
      <c r="J1147" s="16">
        <v>1</v>
      </c>
      <c r="K1147" s="15" t="s">
        <v>96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</row>
    <row r="1148" spans="1:31" ht="43.2" x14ac:dyDescent="0.3">
      <c r="A1148" t="str">
        <f t="shared" si="66"/>
        <v>BDAA_Firm Capacity</v>
      </c>
      <c r="B1148" t="str">
        <f t="shared" si="67"/>
        <v>BDAA_Build Solar_Firm Capacity</v>
      </c>
      <c r="C1148" t="str">
        <f t="shared" si="68"/>
        <v>BDAA_Build Solar 2036 T2_Firm Capacity</v>
      </c>
      <c r="D1148" t="s">
        <v>332</v>
      </c>
      <c r="E1148" s="15" t="s">
        <v>92</v>
      </c>
      <c r="F1148" s="15" t="s">
        <v>146</v>
      </c>
      <c r="G1148" s="15" t="s">
        <v>219</v>
      </c>
      <c r="H1148" s="15" t="s">
        <v>84</v>
      </c>
      <c r="I1148" s="15" t="s">
        <v>148</v>
      </c>
      <c r="J1148" s="16">
        <v>1</v>
      </c>
      <c r="K1148" s="15" t="s">
        <v>96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</row>
    <row r="1149" spans="1:31" ht="43.2" x14ac:dyDescent="0.3">
      <c r="A1149" t="str">
        <f t="shared" si="66"/>
        <v>BDAA_Firm Capacity</v>
      </c>
      <c r="B1149" t="str">
        <f t="shared" si="67"/>
        <v>BDAA_Build Solar_Firm Capacity</v>
      </c>
      <c r="C1149" t="str">
        <f t="shared" si="68"/>
        <v>BDAA_Build Solar 2037_Firm Capacity</v>
      </c>
      <c r="D1149" t="s">
        <v>332</v>
      </c>
      <c r="E1149" s="15" t="s">
        <v>92</v>
      </c>
      <c r="F1149" s="15" t="s">
        <v>146</v>
      </c>
      <c r="G1149" s="15" t="s">
        <v>220</v>
      </c>
      <c r="H1149" s="15" t="s">
        <v>84</v>
      </c>
      <c r="I1149" s="15" t="s">
        <v>148</v>
      </c>
      <c r="J1149" s="16">
        <v>1</v>
      </c>
      <c r="K1149" s="15" t="s">
        <v>96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</row>
    <row r="1150" spans="1:31" ht="43.2" x14ac:dyDescent="0.3">
      <c r="A1150" t="str">
        <f t="shared" si="66"/>
        <v>BDAA_Firm Capacity</v>
      </c>
      <c r="B1150" t="str">
        <f t="shared" si="67"/>
        <v>BDAA_Build Solar_Firm Capacity</v>
      </c>
      <c r="C1150" t="str">
        <f t="shared" si="68"/>
        <v>BDAA_Build Solar 2037 T2_Firm Capacity</v>
      </c>
      <c r="D1150" t="s">
        <v>332</v>
      </c>
      <c r="E1150" s="15" t="s">
        <v>92</v>
      </c>
      <c r="F1150" s="15" t="s">
        <v>146</v>
      </c>
      <c r="G1150" s="15" t="s">
        <v>221</v>
      </c>
      <c r="H1150" s="15" t="s">
        <v>84</v>
      </c>
      <c r="I1150" s="15" t="s">
        <v>148</v>
      </c>
      <c r="J1150" s="16">
        <v>1</v>
      </c>
      <c r="K1150" s="15" t="s">
        <v>96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</row>
    <row r="1151" spans="1:31" ht="43.2" x14ac:dyDescent="0.3">
      <c r="A1151" t="str">
        <f t="shared" si="66"/>
        <v>BDAA_Firm Capacity</v>
      </c>
      <c r="B1151" t="str">
        <f t="shared" si="67"/>
        <v>BDAA_Build Solar_Firm Capacity</v>
      </c>
      <c r="C1151" t="str">
        <f t="shared" si="68"/>
        <v>BDAA_Build Solar 2038_Firm Capacity</v>
      </c>
      <c r="D1151" t="s">
        <v>332</v>
      </c>
      <c r="E1151" s="15" t="s">
        <v>92</v>
      </c>
      <c r="F1151" s="15" t="s">
        <v>146</v>
      </c>
      <c r="G1151" s="15" t="s">
        <v>222</v>
      </c>
      <c r="H1151" s="15" t="s">
        <v>84</v>
      </c>
      <c r="I1151" s="15" t="s">
        <v>148</v>
      </c>
      <c r="J1151" s="16">
        <v>1</v>
      </c>
      <c r="K1151" s="15" t="s">
        <v>96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</row>
    <row r="1152" spans="1:31" ht="43.2" x14ac:dyDescent="0.3">
      <c r="A1152" t="str">
        <f t="shared" si="66"/>
        <v>BDAA_Firm Capacity</v>
      </c>
      <c r="B1152" t="str">
        <f t="shared" si="67"/>
        <v>BDAA_Build Solar_Firm Capacity</v>
      </c>
      <c r="C1152" t="str">
        <f t="shared" si="68"/>
        <v>BDAA_Build Solar 2038 T2_Firm Capacity</v>
      </c>
      <c r="D1152" t="s">
        <v>332</v>
      </c>
      <c r="E1152" s="15" t="s">
        <v>92</v>
      </c>
      <c r="F1152" s="15" t="s">
        <v>146</v>
      </c>
      <c r="G1152" s="15" t="s">
        <v>223</v>
      </c>
      <c r="H1152" s="15" t="s">
        <v>84</v>
      </c>
      <c r="I1152" s="15" t="s">
        <v>148</v>
      </c>
      <c r="J1152" s="16">
        <v>1</v>
      </c>
      <c r="K1152" s="15" t="s">
        <v>96</v>
      </c>
      <c r="L1152" s="17">
        <v>0</v>
      </c>
      <c r="M1152" s="17">
        <v>0</v>
      </c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</row>
    <row r="1153" spans="1:31" ht="43.2" x14ac:dyDescent="0.3">
      <c r="A1153" t="str">
        <f t="shared" si="66"/>
        <v>BDAA_Firm Capacity</v>
      </c>
      <c r="B1153" t="str">
        <f t="shared" si="67"/>
        <v>BDAA_Build Solar_Firm Capacity</v>
      </c>
      <c r="C1153" t="str">
        <f t="shared" si="68"/>
        <v>BDAA_Build Solar 2039_Firm Capacity</v>
      </c>
      <c r="D1153" t="s">
        <v>332</v>
      </c>
      <c r="E1153" s="15" t="s">
        <v>92</v>
      </c>
      <c r="F1153" s="15" t="s">
        <v>146</v>
      </c>
      <c r="G1153" s="15" t="s">
        <v>224</v>
      </c>
      <c r="H1153" s="15" t="s">
        <v>84</v>
      </c>
      <c r="I1153" s="15" t="s">
        <v>148</v>
      </c>
      <c r="J1153" s="16">
        <v>1</v>
      </c>
      <c r="K1153" s="15" t="s">
        <v>96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</row>
    <row r="1154" spans="1:31" ht="43.2" x14ac:dyDescent="0.3">
      <c r="A1154" t="str">
        <f t="shared" si="66"/>
        <v>BDAA_Firm Capacity</v>
      </c>
      <c r="B1154" t="str">
        <f t="shared" si="67"/>
        <v>BDAA_Build Solar_Firm Capacity</v>
      </c>
      <c r="C1154" t="str">
        <f t="shared" si="68"/>
        <v>BDAA_Build Solar 2039 T2_Firm Capacity</v>
      </c>
      <c r="D1154" t="s">
        <v>332</v>
      </c>
      <c r="E1154" s="15" t="s">
        <v>92</v>
      </c>
      <c r="F1154" s="15" t="s">
        <v>146</v>
      </c>
      <c r="G1154" s="15" t="s">
        <v>225</v>
      </c>
      <c r="H1154" s="15" t="s">
        <v>84</v>
      </c>
      <c r="I1154" s="15" t="s">
        <v>148</v>
      </c>
      <c r="J1154" s="16">
        <v>1</v>
      </c>
      <c r="K1154" s="15" t="s">
        <v>96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</row>
    <row r="1155" spans="1:31" ht="43.2" x14ac:dyDescent="0.3">
      <c r="A1155" t="str">
        <f t="shared" si="66"/>
        <v>BDAA_Firm Capacity</v>
      </c>
      <c r="B1155" t="str">
        <f t="shared" si="67"/>
        <v>BDAA_Build Solar_Firm Capacity</v>
      </c>
      <c r="C1155" t="str">
        <f t="shared" si="68"/>
        <v>BDAA_Build Solar 2040_Firm Capacity</v>
      </c>
      <c r="D1155" t="s">
        <v>332</v>
      </c>
      <c r="E1155" s="15" t="s">
        <v>92</v>
      </c>
      <c r="F1155" s="15" t="s">
        <v>146</v>
      </c>
      <c r="G1155" s="15" t="s">
        <v>226</v>
      </c>
      <c r="H1155" s="15" t="s">
        <v>84</v>
      </c>
      <c r="I1155" s="15" t="s">
        <v>148</v>
      </c>
      <c r="J1155" s="16">
        <v>1</v>
      </c>
      <c r="K1155" s="15" t="s">
        <v>96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</row>
    <row r="1156" spans="1:31" ht="43.2" x14ac:dyDescent="0.3">
      <c r="A1156" t="str">
        <f t="shared" si="66"/>
        <v>BDAA_Firm Capacity</v>
      </c>
      <c r="B1156" t="str">
        <f t="shared" si="67"/>
        <v>BDAA_Build Solar_Firm Capacity</v>
      </c>
      <c r="C1156" t="str">
        <f t="shared" si="68"/>
        <v>BDAA_Build Solar 2040 T2_Firm Capacity</v>
      </c>
      <c r="D1156" t="s">
        <v>332</v>
      </c>
      <c r="E1156" s="15" t="s">
        <v>92</v>
      </c>
      <c r="F1156" s="15" t="s">
        <v>146</v>
      </c>
      <c r="G1156" s="15" t="s">
        <v>227</v>
      </c>
      <c r="H1156" s="15" t="s">
        <v>84</v>
      </c>
      <c r="I1156" s="15" t="s">
        <v>148</v>
      </c>
      <c r="J1156" s="16">
        <v>1</v>
      </c>
      <c r="K1156" s="15" t="s">
        <v>96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</row>
    <row r="1157" spans="1:31" ht="43.2" x14ac:dyDescent="0.3">
      <c r="A1157" t="str">
        <f t="shared" si="66"/>
        <v>BDAA_Firm Capacity</v>
      </c>
      <c r="B1157" t="str">
        <f t="shared" si="67"/>
        <v>BDAA_Build Solar_Firm Capacity</v>
      </c>
      <c r="C1157" t="str">
        <f t="shared" si="68"/>
        <v>BDAA_Build Solar 2041_Firm Capacity</v>
      </c>
      <c r="D1157" t="s">
        <v>332</v>
      </c>
      <c r="E1157" s="15" t="s">
        <v>92</v>
      </c>
      <c r="F1157" s="15" t="s">
        <v>146</v>
      </c>
      <c r="G1157" s="15" t="s">
        <v>228</v>
      </c>
      <c r="H1157" s="15" t="s">
        <v>84</v>
      </c>
      <c r="I1157" s="15" t="s">
        <v>148</v>
      </c>
      <c r="J1157" s="16">
        <v>1</v>
      </c>
      <c r="K1157" s="15" t="s">
        <v>96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</row>
    <row r="1158" spans="1:31" ht="43.2" x14ac:dyDescent="0.3">
      <c r="A1158" t="str">
        <f t="shared" si="66"/>
        <v>BDAA_Firm Capacity</v>
      </c>
      <c r="B1158" t="str">
        <f t="shared" si="67"/>
        <v>BDAA_Build Solar_Firm Capacity</v>
      </c>
      <c r="C1158" t="str">
        <f t="shared" si="68"/>
        <v>BDAA_Build Solar 2041 T2_Firm Capacity</v>
      </c>
      <c r="D1158" t="s">
        <v>332</v>
      </c>
      <c r="E1158" s="15" t="s">
        <v>92</v>
      </c>
      <c r="F1158" s="15" t="s">
        <v>146</v>
      </c>
      <c r="G1158" s="15" t="s">
        <v>229</v>
      </c>
      <c r="H1158" s="15" t="s">
        <v>84</v>
      </c>
      <c r="I1158" s="15" t="s">
        <v>148</v>
      </c>
      <c r="J1158" s="16">
        <v>1</v>
      </c>
      <c r="K1158" s="15" t="s">
        <v>96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15</v>
      </c>
      <c r="AE1158" s="17">
        <v>14.925000000000001</v>
      </c>
    </row>
    <row r="1159" spans="1:31" ht="43.2" x14ac:dyDescent="0.3">
      <c r="A1159" t="str">
        <f t="shared" si="66"/>
        <v>BDAA_Firm Capacity</v>
      </c>
      <c r="B1159" t="str">
        <f t="shared" si="67"/>
        <v>BDAA_Build Solar_Firm Capacity</v>
      </c>
      <c r="C1159" t="str">
        <f t="shared" si="68"/>
        <v>BDAA_Build Solar 2042_Firm Capacity</v>
      </c>
      <c r="D1159" t="s">
        <v>332</v>
      </c>
      <c r="E1159" s="15" t="s">
        <v>92</v>
      </c>
      <c r="F1159" s="15" t="s">
        <v>146</v>
      </c>
      <c r="G1159" s="15" t="s">
        <v>230</v>
      </c>
      <c r="H1159" s="15" t="s">
        <v>84</v>
      </c>
      <c r="I1159" s="15" t="s">
        <v>148</v>
      </c>
      <c r="J1159" s="16">
        <v>1</v>
      </c>
      <c r="K1159" s="15" t="s">
        <v>96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</row>
    <row r="1160" spans="1:31" ht="43.2" x14ac:dyDescent="0.3">
      <c r="A1160" t="str">
        <f t="shared" si="66"/>
        <v>BDAA_Firm Capacity</v>
      </c>
      <c r="B1160" t="str">
        <f t="shared" si="67"/>
        <v>BDAA_Build Solar_Firm Capacity</v>
      </c>
      <c r="C1160" t="str">
        <f t="shared" si="68"/>
        <v>BDAA_Build Solar 2042 T2_Firm Capacity</v>
      </c>
      <c r="D1160" t="s">
        <v>332</v>
      </c>
      <c r="E1160" s="15" t="s">
        <v>92</v>
      </c>
      <c r="F1160" s="15" t="s">
        <v>146</v>
      </c>
      <c r="G1160" s="15" t="s">
        <v>231</v>
      </c>
      <c r="H1160" s="15" t="s">
        <v>84</v>
      </c>
      <c r="I1160" s="15" t="s">
        <v>148</v>
      </c>
      <c r="J1160" s="16">
        <v>1</v>
      </c>
      <c r="K1160" s="15" t="s">
        <v>96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</row>
    <row r="1161" spans="1:31" ht="28.8" x14ac:dyDescent="0.3">
      <c r="A1161" t="str">
        <f t="shared" si="66"/>
        <v>BDAA_Firm Capacity</v>
      </c>
      <c r="B1161" t="str">
        <f t="shared" si="67"/>
        <v>BDAA_Build CT_Firm Capacity</v>
      </c>
      <c r="C1161" t="str">
        <f t="shared" si="68"/>
        <v>BDAA_Build CT 2028_Firm Capacity</v>
      </c>
      <c r="D1161" t="s">
        <v>332</v>
      </c>
      <c r="E1161" s="15" t="s">
        <v>92</v>
      </c>
      <c r="F1161" s="15" t="s">
        <v>146</v>
      </c>
      <c r="G1161" s="15" t="s">
        <v>232</v>
      </c>
      <c r="H1161" s="15" t="s">
        <v>68</v>
      </c>
      <c r="I1161" s="15" t="s">
        <v>148</v>
      </c>
      <c r="J1161" s="16">
        <v>1</v>
      </c>
      <c r="K1161" s="15" t="s">
        <v>96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</row>
    <row r="1162" spans="1:31" ht="28.8" x14ac:dyDescent="0.3">
      <c r="A1162" t="str">
        <f t="shared" si="66"/>
        <v>BDAA_Firm Capacity</v>
      </c>
      <c r="B1162" t="str">
        <f t="shared" si="67"/>
        <v>BDAA_Build CT_Firm Capacity</v>
      </c>
      <c r="C1162" t="str">
        <f t="shared" si="68"/>
        <v>BDAA_Build CT 2029_Firm Capacity</v>
      </c>
      <c r="D1162" t="s">
        <v>332</v>
      </c>
      <c r="E1162" s="15" t="s">
        <v>92</v>
      </c>
      <c r="F1162" s="15" t="s">
        <v>146</v>
      </c>
      <c r="G1162" s="15" t="s">
        <v>233</v>
      </c>
      <c r="H1162" s="15" t="s">
        <v>68</v>
      </c>
      <c r="I1162" s="15" t="s">
        <v>148</v>
      </c>
      <c r="J1162" s="16">
        <v>1</v>
      </c>
      <c r="K1162" s="15" t="s">
        <v>96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</row>
    <row r="1163" spans="1:31" ht="28.8" x14ac:dyDescent="0.3">
      <c r="A1163" t="str">
        <f t="shared" si="66"/>
        <v>BDAA_Firm Capacity</v>
      </c>
      <c r="B1163" t="str">
        <f t="shared" si="67"/>
        <v>BDAA_Build CT_Firm Capacity</v>
      </c>
      <c r="C1163" t="str">
        <f t="shared" si="68"/>
        <v>BDAA_Build CT 2030_Firm Capacity</v>
      </c>
      <c r="D1163" t="s">
        <v>332</v>
      </c>
      <c r="E1163" s="15" t="s">
        <v>92</v>
      </c>
      <c r="F1163" s="15" t="s">
        <v>146</v>
      </c>
      <c r="G1163" s="15" t="s">
        <v>234</v>
      </c>
      <c r="H1163" s="15" t="s">
        <v>68</v>
      </c>
      <c r="I1163" s="15" t="s">
        <v>148</v>
      </c>
      <c r="J1163" s="16">
        <v>1</v>
      </c>
      <c r="K1163" s="15" t="s">
        <v>96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</row>
    <row r="1164" spans="1:31" ht="28.8" x14ac:dyDescent="0.3">
      <c r="A1164" t="str">
        <f t="shared" si="66"/>
        <v>BDAA_Firm Capacity</v>
      </c>
      <c r="B1164" t="str">
        <f t="shared" si="67"/>
        <v>BDAA_Build CT_Firm Capacity</v>
      </c>
      <c r="C1164" t="str">
        <f t="shared" si="68"/>
        <v>BDAA_Build CT 2031_Firm Capacity</v>
      </c>
      <c r="D1164" t="s">
        <v>332</v>
      </c>
      <c r="E1164" s="15" t="s">
        <v>92</v>
      </c>
      <c r="F1164" s="15" t="s">
        <v>146</v>
      </c>
      <c r="G1164" s="15" t="s">
        <v>235</v>
      </c>
      <c r="H1164" s="15" t="s">
        <v>68</v>
      </c>
      <c r="I1164" s="15" t="s">
        <v>148</v>
      </c>
      <c r="J1164" s="16">
        <v>1</v>
      </c>
      <c r="K1164" s="15" t="s">
        <v>96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</row>
    <row r="1165" spans="1:31" ht="28.8" x14ac:dyDescent="0.3">
      <c r="A1165" t="str">
        <f t="shared" si="66"/>
        <v>BDAA_Firm Capacity</v>
      </c>
      <c r="B1165" t="str">
        <f t="shared" si="67"/>
        <v>BDAA_Build CT_Firm Capacity</v>
      </c>
      <c r="C1165" t="str">
        <f t="shared" si="68"/>
        <v>BDAA_Build CT 2032_Firm Capacity</v>
      </c>
      <c r="D1165" t="s">
        <v>332</v>
      </c>
      <c r="E1165" s="15" t="s">
        <v>92</v>
      </c>
      <c r="F1165" s="15" t="s">
        <v>146</v>
      </c>
      <c r="G1165" s="15" t="s">
        <v>236</v>
      </c>
      <c r="H1165" s="15" t="s">
        <v>68</v>
      </c>
      <c r="I1165" s="15" t="s">
        <v>148</v>
      </c>
      <c r="J1165" s="16">
        <v>1</v>
      </c>
      <c r="K1165" s="15" t="s">
        <v>96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</row>
    <row r="1166" spans="1:31" ht="28.8" x14ac:dyDescent="0.3">
      <c r="A1166" t="str">
        <f t="shared" si="66"/>
        <v>BDAA_Firm Capacity</v>
      </c>
      <c r="B1166" t="str">
        <f t="shared" si="67"/>
        <v>BDAA_Build CT_Firm Capacity</v>
      </c>
      <c r="C1166" t="str">
        <f t="shared" si="68"/>
        <v>BDAA_Build CT 2033_Firm Capacity</v>
      </c>
      <c r="D1166" t="s">
        <v>332</v>
      </c>
      <c r="E1166" s="15" t="s">
        <v>92</v>
      </c>
      <c r="F1166" s="15" t="s">
        <v>146</v>
      </c>
      <c r="G1166" s="15" t="s">
        <v>237</v>
      </c>
      <c r="H1166" s="15" t="s">
        <v>68</v>
      </c>
      <c r="I1166" s="15" t="s">
        <v>148</v>
      </c>
      <c r="J1166" s="16">
        <v>1</v>
      </c>
      <c r="K1166" s="15" t="s">
        <v>96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</row>
    <row r="1167" spans="1:31" ht="28.8" x14ac:dyDescent="0.3">
      <c r="A1167" t="str">
        <f t="shared" si="66"/>
        <v>BDAA_Firm Capacity</v>
      </c>
      <c r="B1167" t="str">
        <f t="shared" si="67"/>
        <v>BDAA_Build CT_Firm Capacity</v>
      </c>
      <c r="C1167" t="str">
        <f t="shared" si="68"/>
        <v>BDAA_Build CT 2034_Firm Capacity</v>
      </c>
      <c r="D1167" t="s">
        <v>332</v>
      </c>
      <c r="E1167" s="15" t="s">
        <v>92</v>
      </c>
      <c r="F1167" s="15" t="s">
        <v>146</v>
      </c>
      <c r="G1167" s="15" t="s">
        <v>238</v>
      </c>
      <c r="H1167" s="15" t="s">
        <v>68</v>
      </c>
      <c r="I1167" s="15" t="s">
        <v>148</v>
      </c>
      <c r="J1167" s="16">
        <v>1</v>
      </c>
      <c r="K1167" s="15" t="s">
        <v>96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</row>
    <row r="1168" spans="1:31" ht="28.8" x14ac:dyDescent="0.3">
      <c r="A1168" t="str">
        <f t="shared" si="66"/>
        <v>BDAA_Firm Capacity</v>
      </c>
      <c r="B1168" t="str">
        <f t="shared" si="67"/>
        <v>BDAA_Build CT_Firm Capacity</v>
      </c>
      <c r="C1168" t="str">
        <f t="shared" si="68"/>
        <v>BDAA_Build CT 2035_Firm Capacity</v>
      </c>
      <c r="D1168" t="s">
        <v>332</v>
      </c>
      <c r="E1168" s="15" t="s">
        <v>92</v>
      </c>
      <c r="F1168" s="15" t="s">
        <v>146</v>
      </c>
      <c r="G1168" s="15" t="s">
        <v>239</v>
      </c>
      <c r="H1168" s="15" t="s">
        <v>68</v>
      </c>
      <c r="I1168" s="15" t="s">
        <v>148</v>
      </c>
      <c r="J1168" s="16">
        <v>1</v>
      </c>
      <c r="K1168" s="15" t="s">
        <v>96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</row>
    <row r="1169" spans="1:31" ht="28.8" x14ac:dyDescent="0.3">
      <c r="A1169" t="str">
        <f t="shared" si="66"/>
        <v>BDAA_Firm Capacity</v>
      </c>
      <c r="B1169" t="str">
        <f t="shared" si="67"/>
        <v>BDAA_Build CT_Firm Capacity</v>
      </c>
      <c r="C1169" t="str">
        <f t="shared" si="68"/>
        <v>BDAA_Build CT 2036_Firm Capacity</v>
      </c>
      <c r="D1169" t="s">
        <v>332</v>
      </c>
      <c r="E1169" s="15" t="s">
        <v>92</v>
      </c>
      <c r="F1169" s="15" t="s">
        <v>146</v>
      </c>
      <c r="G1169" s="15" t="s">
        <v>240</v>
      </c>
      <c r="H1169" s="15" t="s">
        <v>68</v>
      </c>
      <c r="I1169" s="15" t="s">
        <v>148</v>
      </c>
      <c r="J1169" s="16">
        <v>1</v>
      </c>
      <c r="K1169" s="15" t="s">
        <v>96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</row>
    <row r="1170" spans="1:31" ht="28.8" x14ac:dyDescent="0.3">
      <c r="A1170" t="str">
        <f t="shared" si="66"/>
        <v>BDAA_Firm Capacity</v>
      </c>
      <c r="B1170" t="str">
        <f t="shared" si="67"/>
        <v>BDAA_Build CT_Firm Capacity</v>
      </c>
      <c r="C1170" t="str">
        <f t="shared" si="68"/>
        <v>BDAA_Build CT 2037_Firm Capacity</v>
      </c>
      <c r="D1170" t="s">
        <v>332</v>
      </c>
      <c r="E1170" s="15" t="s">
        <v>92</v>
      </c>
      <c r="F1170" s="15" t="s">
        <v>146</v>
      </c>
      <c r="G1170" s="15" t="s">
        <v>241</v>
      </c>
      <c r="H1170" s="15" t="s">
        <v>68</v>
      </c>
      <c r="I1170" s="15" t="s">
        <v>148</v>
      </c>
      <c r="J1170" s="16">
        <v>1</v>
      </c>
      <c r="K1170" s="15" t="s">
        <v>96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</row>
    <row r="1171" spans="1:31" ht="28.8" x14ac:dyDescent="0.3">
      <c r="A1171" t="str">
        <f t="shared" si="66"/>
        <v>BDAA_Firm Capacity</v>
      </c>
      <c r="B1171" t="str">
        <f t="shared" si="67"/>
        <v>BDAA_Build CT_Firm Capacity</v>
      </c>
      <c r="C1171" t="str">
        <f t="shared" si="68"/>
        <v>BDAA_Build CT 2038_Firm Capacity</v>
      </c>
      <c r="D1171" t="s">
        <v>332</v>
      </c>
      <c r="E1171" s="15" t="s">
        <v>92</v>
      </c>
      <c r="F1171" s="15" t="s">
        <v>146</v>
      </c>
      <c r="G1171" s="15" t="s">
        <v>242</v>
      </c>
      <c r="H1171" s="15" t="s">
        <v>68</v>
      </c>
      <c r="I1171" s="15" t="s">
        <v>148</v>
      </c>
      <c r="J1171" s="16">
        <v>1</v>
      </c>
      <c r="K1171" s="15" t="s">
        <v>96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</row>
    <row r="1172" spans="1:31" ht="28.8" x14ac:dyDescent="0.3">
      <c r="A1172" t="str">
        <f t="shared" si="66"/>
        <v>BDAA_Firm Capacity</v>
      </c>
      <c r="B1172" t="str">
        <f t="shared" si="67"/>
        <v>BDAA_Build CT_Firm Capacity</v>
      </c>
      <c r="C1172" t="str">
        <f t="shared" si="68"/>
        <v>BDAA_Build CT 2039_Firm Capacity</v>
      </c>
      <c r="D1172" t="s">
        <v>332</v>
      </c>
      <c r="E1172" s="15" t="s">
        <v>92</v>
      </c>
      <c r="F1172" s="15" t="s">
        <v>146</v>
      </c>
      <c r="G1172" s="15" t="s">
        <v>243</v>
      </c>
      <c r="H1172" s="15" t="s">
        <v>68</v>
      </c>
      <c r="I1172" s="15" t="s">
        <v>148</v>
      </c>
      <c r="J1172" s="16">
        <v>1</v>
      </c>
      <c r="K1172" s="15" t="s">
        <v>96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</row>
    <row r="1173" spans="1:31" ht="28.8" x14ac:dyDescent="0.3">
      <c r="A1173" t="str">
        <f t="shared" si="66"/>
        <v>BDAA_Firm Capacity</v>
      </c>
      <c r="B1173" t="str">
        <f t="shared" si="67"/>
        <v>BDAA_Build CT_Firm Capacity</v>
      </c>
      <c r="C1173" t="str">
        <f t="shared" si="68"/>
        <v>BDAA_Build CT 2040_Firm Capacity</v>
      </c>
      <c r="D1173" t="s">
        <v>332</v>
      </c>
      <c r="E1173" s="15" t="s">
        <v>92</v>
      </c>
      <c r="F1173" s="15" t="s">
        <v>146</v>
      </c>
      <c r="G1173" s="15" t="s">
        <v>244</v>
      </c>
      <c r="H1173" s="15" t="s">
        <v>68</v>
      </c>
      <c r="I1173" s="15" t="s">
        <v>148</v>
      </c>
      <c r="J1173" s="16">
        <v>1</v>
      </c>
      <c r="K1173" s="15" t="s">
        <v>96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</row>
    <row r="1174" spans="1:31" ht="28.8" x14ac:dyDescent="0.3">
      <c r="A1174" t="str">
        <f t="shared" si="66"/>
        <v>BDAA_Firm Capacity</v>
      </c>
      <c r="B1174" t="str">
        <f t="shared" si="67"/>
        <v>BDAA_Build CT_Firm Capacity</v>
      </c>
      <c r="C1174" t="str">
        <f t="shared" si="68"/>
        <v>BDAA_Build CT 2041_Firm Capacity</v>
      </c>
      <c r="D1174" t="s">
        <v>332</v>
      </c>
      <c r="E1174" s="15" t="s">
        <v>92</v>
      </c>
      <c r="F1174" s="15" t="s">
        <v>146</v>
      </c>
      <c r="G1174" s="15" t="s">
        <v>245</v>
      </c>
      <c r="H1174" s="15" t="s">
        <v>68</v>
      </c>
      <c r="I1174" s="15" t="s">
        <v>148</v>
      </c>
      <c r="J1174" s="16">
        <v>1</v>
      </c>
      <c r="K1174" s="18" t="s">
        <v>96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</row>
    <row r="1175" spans="1:31" ht="28.8" x14ac:dyDescent="0.3">
      <c r="A1175" t="str">
        <f t="shared" si="66"/>
        <v>BDAA_Firm Capacity</v>
      </c>
      <c r="B1175" t="str">
        <f t="shared" si="67"/>
        <v>BDAA_Build CT_Firm Capacity</v>
      </c>
      <c r="C1175" t="str">
        <f t="shared" si="68"/>
        <v>BDAA_Build CT 2042_Firm Capacity</v>
      </c>
      <c r="D1175" t="s">
        <v>332</v>
      </c>
      <c r="E1175" s="15" t="s">
        <v>92</v>
      </c>
      <c r="F1175" s="15" t="s">
        <v>146</v>
      </c>
      <c r="G1175" s="15" t="s">
        <v>246</v>
      </c>
      <c r="H1175" s="15" t="s">
        <v>68</v>
      </c>
      <c r="I1175" s="15" t="s">
        <v>148</v>
      </c>
      <c r="J1175" s="16">
        <v>1</v>
      </c>
      <c r="K1175" s="18" t="s">
        <v>96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</row>
    <row r="1176" spans="1:31" ht="43.2" x14ac:dyDescent="0.3">
      <c r="A1176" t="str">
        <f t="shared" si="66"/>
        <v>BDAA_Firm Capacity</v>
      </c>
      <c r="B1176" t="str">
        <f t="shared" si="67"/>
        <v>BDAA_Build Capacity_Firm Capacity</v>
      </c>
      <c r="C1176" t="str">
        <f t="shared" si="68"/>
        <v>BDAA_Build Capacity Only_Firm Capacity</v>
      </c>
      <c r="D1176" t="s">
        <v>332</v>
      </c>
      <c r="E1176" s="15" t="s">
        <v>92</v>
      </c>
      <c r="F1176" s="15" t="s">
        <v>146</v>
      </c>
      <c r="G1176" s="15" t="s">
        <v>247</v>
      </c>
      <c r="H1176" s="15" t="s">
        <v>89</v>
      </c>
      <c r="I1176" s="15" t="s">
        <v>148</v>
      </c>
      <c r="J1176" s="16">
        <v>1</v>
      </c>
      <c r="K1176" s="18" t="s">
        <v>96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1</v>
      </c>
      <c r="W1176" s="17">
        <v>2</v>
      </c>
      <c r="X1176" s="17">
        <v>4</v>
      </c>
      <c r="Y1176" s="17">
        <v>24</v>
      </c>
      <c r="Z1176" s="17">
        <v>5</v>
      </c>
      <c r="AA1176" s="17">
        <v>0</v>
      </c>
      <c r="AB1176" s="17">
        <v>0</v>
      </c>
      <c r="AC1176" s="17">
        <v>0</v>
      </c>
      <c r="AD1176" s="17">
        <v>2</v>
      </c>
      <c r="AE1176" s="17">
        <v>0</v>
      </c>
    </row>
    <row r="1177" spans="1:31" ht="43.2" x14ac:dyDescent="0.3">
      <c r="A1177" t="str">
        <f t="shared" si="66"/>
        <v>BDAA_Firm Capacity</v>
      </c>
      <c r="B1177" t="str">
        <f t="shared" si="67"/>
        <v>BDAA_Sell Capacity_Firm Capacity</v>
      </c>
      <c r="C1177" t="str">
        <f t="shared" si="68"/>
        <v>BDAA_Sell Capacity Only_Firm Capacity</v>
      </c>
      <c r="D1177" t="s">
        <v>332</v>
      </c>
      <c r="E1177" s="15" t="s">
        <v>92</v>
      </c>
      <c r="F1177" s="15" t="s">
        <v>146</v>
      </c>
      <c r="G1177" s="15" t="s">
        <v>248</v>
      </c>
      <c r="H1177" s="15" t="s">
        <v>90</v>
      </c>
      <c r="I1177" s="15" t="s">
        <v>148</v>
      </c>
      <c r="J1177" s="16">
        <v>1</v>
      </c>
      <c r="K1177" s="18" t="s">
        <v>96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-15</v>
      </c>
      <c r="T1177" s="17">
        <v>-30</v>
      </c>
      <c r="U1177" s="17">
        <v>-100</v>
      </c>
      <c r="V1177" s="17">
        <v>-2</v>
      </c>
      <c r="W1177" s="17">
        <v>-5</v>
      </c>
      <c r="X1177" s="17">
        <v>-73</v>
      </c>
      <c r="Y1177" s="17">
        <v>-4</v>
      </c>
      <c r="Z1177" s="17">
        <v>-1</v>
      </c>
      <c r="AA1177" s="17">
        <v>-100</v>
      </c>
      <c r="AB1177" s="17">
        <v>-100</v>
      </c>
      <c r="AC1177" s="17">
        <v>-86</v>
      </c>
      <c r="AD1177" s="17">
        <v>-81</v>
      </c>
      <c r="AE1177" s="17">
        <v>-100</v>
      </c>
    </row>
    <row r="1178" spans="1:31" ht="43.2" x14ac:dyDescent="0.3">
      <c r="A1178" t="str">
        <f t="shared" si="66"/>
        <v>BDAA_Firm Capacity</v>
      </c>
      <c r="B1178" t="str">
        <f t="shared" si="67"/>
        <v>BDAA_DSM Existing_Firm Capacity</v>
      </c>
      <c r="C1178" t="str">
        <f t="shared" si="68"/>
        <v>BDAA_K DSM Existing DSRDR_Firm Capacity</v>
      </c>
      <c r="D1178" t="s">
        <v>332</v>
      </c>
      <c r="E1178" s="15" t="s">
        <v>92</v>
      </c>
      <c r="F1178" s="15" t="s">
        <v>146</v>
      </c>
      <c r="G1178" s="15" t="s">
        <v>249</v>
      </c>
      <c r="H1178" s="15" t="s">
        <v>250</v>
      </c>
      <c r="I1178" s="15" t="s">
        <v>148</v>
      </c>
      <c r="J1178" s="16">
        <v>1</v>
      </c>
      <c r="K1178" s="15" t="s">
        <v>96</v>
      </c>
      <c r="L1178" s="17">
        <v>59.129808750000002</v>
      </c>
      <c r="M1178" s="17">
        <v>38.729343499999999</v>
      </c>
      <c r="N1178" s="17">
        <v>38.592137000000001</v>
      </c>
      <c r="O1178" s="17">
        <v>35.187837999999999</v>
      </c>
      <c r="P1178" s="17">
        <v>31.783539000000001</v>
      </c>
      <c r="Q1178" s="17">
        <v>28.379239999999999</v>
      </c>
      <c r="R1178" s="17">
        <v>24.974941000000001</v>
      </c>
      <c r="S1178" s="17">
        <v>21.570641999999999</v>
      </c>
      <c r="T1178" s="17">
        <v>18.166343000000001</v>
      </c>
      <c r="U1178" s="17">
        <v>14.762043999999999</v>
      </c>
      <c r="V1178" s="17">
        <v>3.2670925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</row>
    <row r="1179" spans="1:31" ht="28.8" x14ac:dyDescent="0.3">
      <c r="A1179" t="str">
        <f t="shared" si="66"/>
        <v>BDAA_Firm Capacity</v>
      </c>
      <c r="B1179" t="str">
        <f t="shared" si="67"/>
        <v>BDAA_TOU Rate Impact_Firm Capacity</v>
      </c>
      <c r="C1179" t="str">
        <f t="shared" si="68"/>
        <v>BDAA_Metro TOU_Firm Capacity</v>
      </c>
      <c r="D1179" t="s">
        <v>332</v>
      </c>
      <c r="E1179" s="15" t="s">
        <v>92</v>
      </c>
      <c r="F1179" s="15" t="s">
        <v>146</v>
      </c>
      <c r="G1179" s="15" t="s">
        <v>251</v>
      </c>
      <c r="H1179" s="15" t="s">
        <v>252</v>
      </c>
      <c r="I1179" s="15" t="s">
        <v>148</v>
      </c>
      <c r="J1179" s="16">
        <v>1</v>
      </c>
      <c r="K1179" s="15" t="s">
        <v>96</v>
      </c>
      <c r="L1179" s="17">
        <v>0</v>
      </c>
      <c r="M1179" s="17">
        <v>9.4599648399999996</v>
      </c>
      <c r="N1179" s="17">
        <v>16.551802080000002</v>
      </c>
      <c r="O1179" s="17">
        <v>24.762811670000001</v>
      </c>
      <c r="P1179" s="17">
        <v>32.952282820000001</v>
      </c>
      <c r="Q1179" s="17">
        <v>32.898660409999998</v>
      </c>
      <c r="R1179" s="17">
        <v>32.812320479999997</v>
      </c>
      <c r="S1179" s="17">
        <v>32.7212575</v>
      </c>
      <c r="T1179" s="17">
        <v>32.678978190000002</v>
      </c>
      <c r="U1179" s="17">
        <v>32.709868790000002</v>
      </c>
      <c r="V1179" s="17">
        <v>32.619226329999996</v>
      </c>
      <c r="W1179" s="17">
        <v>32.579755319999997</v>
      </c>
      <c r="X1179" s="17">
        <v>32.582112160000001</v>
      </c>
      <c r="Y1179" s="17">
        <v>32.648407050000003</v>
      </c>
      <c r="Z1179" s="17">
        <v>32.6356222</v>
      </c>
      <c r="AA1179" s="17">
        <v>32.655033709999998</v>
      </c>
      <c r="AB1179" s="17">
        <v>32.684706200000001</v>
      </c>
      <c r="AC1179" s="17">
        <v>32.730465760000001</v>
      </c>
      <c r="AD1179" s="17">
        <v>32.611748839999997</v>
      </c>
      <c r="AE1179" s="17">
        <v>32.694610679999997</v>
      </c>
    </row>
    <row r="1180" spans="1:31" ht="43.2" x14ac:dyDescent="0.3">
      <c r="A1180" t="str">
        <f t="shared" si="66"/>
        <v>BDAA_Firm Capacity</v>
      </c>
      <c r="B1180" t="str">
        <f t="shared" si="67"/>
        <v>BDAA_Reserve Buffer_Firm Capacity</v>
      </c>
      <c r="C1180" t="str">
        <f t="shared" si="68"/>
        <v>BDAA_Metro Extra Capacity_Firm Capacity</v>
      </c>
      <c r="D1180" t="s">
        <v>332</v>
      </c>
      <c r="E1180" s="15" t="s">
        <v>92</v>
      </c>
      <c r="F1180" s="15" t="s">
        <v>146</v>
      </c>
      <c r="G1180" s="15" t="s">
        <v>253</v>
      </c>
      <c r="H1180" s="15" t="s">
        <v>254</v>
      </c>
      <c r="I1180" s="15" t="s">
        <v>148</v>
      </c>
      <c r="J1180" s="16">
        <v>1</v>
      </c>
      <c r="K1180" s="15" t="s">
        <v>96</v>
      </c>
      <c r="L1180" s="17">
        <v>0</v>
      </c>
      <c r="M1180" s="17">
        <v>0</v>
      </c>
      <c r="N1180" s="17">
        <v>0</v>
      </c>
      <c r="O1180" s="17">
        <v>-60</v>
      </c>
      <c r="P1180" s="17">
        <v>-100</v>
      </c>
      <c r="Q1180" s="17">
        <v>-100</v>
      </c>
      <c r="R1180" s="17">
        <v>-100</v>
      </c>
      <c r="S1180" s="17">
        <v>-100</v>
      </c>
      <c r="T1180" s="17">
        <v>-100</v>
      </c>
      <c r="U1180" s="17">
        <v>-100</v>
      </c>
      <c r="V1180" s="17">
        <v>-100</v>
      </c>
      <c r="W1180" s="17">
        <v>-100</v>
      </c>
      <c r="X1180" s="17">
        <v>-100</v>
      </c>
      <c r="Y1180" s="17">
        <v>-100</v>
      </c>
      <c r="Z1180" s="17">
        <v>-100</v>
      </c>
      <c r="AA1180" s="17">
        <v>-100</v>
      </c>
      <c r="AB1180" s="17">
        <v>-100</v>
      </c>
      <c r="AC1180" s="17">
        <v>-100</v>
      </c>
      <c r="AD1180" s="17">
        <v>-100</v>
      </c>
      <c r="AE1180" s="17">
        <v>-100</v>
      </c>
    </row>
    <row r="1181" spans="1:31" ht="43.2" x14ac:dyDescent="0.3">
      <c r="A1181" t="str">
        <f t="shared" si="66"/>
        <v>BDAA_Firm Capacity</v>
      </c>
      <c r="B1181" t="str">
        <f t="shared" si="67"/>
        <v>BDAA_Build Hy-Solar_Firm Capacity</v>
      </c>
      <c r="C1181" t="str">
        <f t="shared" si="68"/>
        <v>BDAA_Build Hy-Solar 2027_Firm Capacity</v>
      </c>
      <c r="D1181" t="s">
        <v>332</v>
      </c>
      <c r="E1181" s="15" t="s">
        <v>92</v>
      </c>
      <c r="F1181" s="15" t="s">
        <v>146</v>
      </c>
      <c r="G1181" s="15" t="s">
        <v>255</v>
      </c>
      <c r="H1181" s="15" t="s">
        <v>85</v>
      </c>
      <c r="I1181" s="15" t="s">
        <v>148</v>
      </c>
      <c r="J1181" s="16">
        <v>1</v>
      </c>
      <c r="K1181" s="15" t="s">
        <v>96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</row>
    <row r="1182" spans="1:31" ht="43.2" x14ac:dyDescent="0.3">
      <c r="A1182" t="str">
        <f t="shared" si="66"/>
        <v>BDAA_Firm Capacity</v>
      </c>
      <c r="B1182" t="str">
        <f t="shared" si="67"/>
        <v>BDAA_Build Hy-Solar_Firm Capacity</v>
      </c>
      <c r="C1182" t="str">
        <f t="shared" si="68"/>
        <v>BDAA_Build Hy-Solar 2028_Firm Capacity</v>
      </c>
      <c r="D1182" t="s">
        <v>332</v>
      </c>
      <c r="E1182" s="15" t="s">
        <v>92</v>
      </c>
      <c r="F1182" s="15" t="s">
        <v>146</v>
      </c>
      <c r="G1182" s="15" t="s">
        <v>256</v>
      </c>
      <c r="H1182" s="15" t="s">
        <v>85</v>
      </c>
      <c r="I1182" s="15" t="s">
        <v>148</v>
      </c>
      <c r="J1182" s="16">
        <v>1</v>
      </c>
      <c r="K1182" s="18" t="s">
        <v>96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</row>
    <row r="1183" spans="1:31" ht="43.2" x14ac:dyDescent="0.3">
      <c r="A1183" t="str">
        <f t="shared" si="66"/>
        <v>BDAA_Firm Capacity</v>
      </c>
      <c r="B1183" t="str">
        <f t="shared" si="67"/>
        <v>BDAA_Build Hy-Solar_Firm Capacity</v>
      </c>
      <c r="C1183" t="str">
        <f t="shared" si="68"/>
        <v>BDAA_Build Hy-Solar 2029_Firm Capacity</v>
      </c>
      <c r="D1183" t="s">
        <v>332</v>
      </c>
      <c r="E1183" s="15" t="s">
        <v>92</v>
      </c>
      <c r="F1183" s="15" t="s">
        <v>146</v>
      </c>
      <c r="G1183" s="15" t="s">
        <v>257</v>
      </c>
      <c r="H1183" s="15" t="s">
        <v>85</v>
      </c>
      <c r="I1183" s="15" t="s">
        <v>148</v>
      </c>
      <c r="J1183" s="16">
        <v>1</v>
      </c>
      <c r="K1183" s="18" t="s">
        <v>96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</row>
    <row r="1184" spans="1:31" ht="43.2" x14ac:dyDescent="0.3">
      <c r="A1184" t="str">
        <f t="shared" si="66"/>
        <v>BDAA_Firm Capacity</v>
      </c>
      <c r="B1184" t="str">
        <f t="shared" si="67"/>
        <v>BDAA_Build Hy-Solar_Firm Capacity</v>
      </c>
      <c r="C1184" t="str">
        <f t="shared" si="68"/>
        <v>BDAA_Build Hy-Solar 2030_Firm Capacity</v>
      </c>
      <c r="D1184" t="s">
        <v>332</v>
      </c>
      <c r="E1184" s="15" t="s">
        <v>92</v>
      </c>
      <c r="F1184" s="15" t="s">
        <v>146</v>
      </c>
      <c r="G1184" s="15" t="s">
        <v>258</v>
      </c>
      <c r="H1184" s="15" t="s">
        <v>85</v>
      </c>
      <c r="I1184" s="15" t="s">
        <v>148</v>
      </c>
      <c r="J1184" s="16">
        <v>1</v>
      </c>
      <c r="K1184" s="15" t="s">
        <v>96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</row>
    <row r="1185" spans="1:31" ht="43.2" x14ac:dyDescent="0.3">
      <c r="A1185" t="str">
        <f t="shared" si="66"/>
        <v>BDAA_Firm Capacity</v>
      </c>
      <c r="B1185" t="str">
        <f t="shared" si="67"/>
        <v>BDAA_Build Hy-Solar_Firm Capacity</v>
      </c>
      <c r="C1185" t="str">
        <f t="shared" si="68"/>
        <v>BDAA_Build Hy-Solar 2031_Firm Capacity</v>
      </c>
      <c r="D1185" t="s">
        <v>332</v>
      </c>
      <c r="E1185" s="15" t="s">
        <v>92</v>
      </c>
      <c r="F1185" s="15" t="s">
        <v>146</v>
      </c>
      <c r="G1185" s="15" t="s">
        <v>259</v>
      </c>
      <c r="H1185" s="15" t="s">
        <v>85</v>
      </c>
      <c r="I1185" s="15" t="s">
        <v>148</v>
      </c>
      <c r="J1185" s="16">
        <v>1</v>
      </c>
      <c r="K1185" s="18" t="s">
        <v>96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</row>
    <row r="1186" spans="1:31" ht="43.2" x14ac:dyDescent="0.3">
      <c r="A1186" t="str">
        <f t="shared" si="66"/>
        <v>BDAA_Firm Capacity</v>
      </c>
      <c r="B1186" t="str">
        <f t="shared" si="67"/>
        <v>BDAA_Build Hy-Solar_Firm Capacity</v>
      </c>
      <c r="C1186" t="str">
        <f t="shared" si="68"/>
        <v>BDAA_Build Hy-Solar 2032_Firm Capacity</v>
      </c>
      <c r="D1186" t="s">
        <v>332</v>
      </c>
      <c r="E1186" s="15" t="s">
        <v>92</v>
      </c>
      <c r="F1186" s="15" t="s">
        <v>146</v>
      </c>
      <c r="G1186" s="15" t="s">
        <v>260</v>
      </c>
      <c r="H1186" s="15" t="s">
        <v>85</v>
      </c>
      <c r="I1186" s="15" t="s">
        <v>148</v>
      </c>
      <c r="J1186" s="16">
        <v>1</v>
      </c>
      <c r="K1186" s="18" t="s">
        <v>96</v>
      </c>
      <c r="L1186" s="17">
        <v>0</v>
      </c>
      <c r="M1186" s="17">
        <v>0</v>
      </c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</row>
    <row r="1187" spans="1:31" ht="43.2" x14ac:dyDescent="0.3">
      <c r="A1187" t="str">
        <f t="shared" si="66"/>
        <v>BDAA_Firm Capacity</v>
      </c>
      <c r="B1187" t="str">
        <f t="shared" si="67"/>
        <v>BDAA_Build Hy-Solar_Firm Capacity</v>
      </c>
      <c r="C1187" t="str">
        <f t="shared" si="68"/>
        <v>BDAA_Build Hy-Solar 2033_Firm Capacity</v>
      </c>
      <c r="D1187" t="s">
        <v>332</v>
      </c>
      <c r="E1187" s="15" t="s">
        <v>92</v>
      </c>
      <c r="F1187" s="15" t="s">
        <v>146</v>
      </c>
      <c r="G1187" s="15" t="s">
        <v>261</v>
      </c>
      <c r="H1187" s="15" t="s">
        <v>85</v>
      </c>
      <c r="I1187" s="15" t="s">
        <v>148</v>
      </c>
      <c r="J1187" s="16">
        <v>1</v>
      </c>
      <c r="K1187" s="18" t="s">
        <v>96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</row>
    <row r="1188" spans="1:31" ht="43.2" x14ac:dyDescent="0.3">
      <c r="A1188" t="str">
        <f t="shared" si="66"/>
        <v>BDAA_Firm Capacity</v>
      </c>
      <c r="B1188" t="str">
        <f t="shared" si="67"/>
        <v>BDAA_Build Hy-Solar_Firm Capacity</v>
      </c>
      <c r="C1188" t="str">
        <f t="shared" si="68"/>
        <v>BDAA_Build Hy-Solar 2034_Firm Capacity</v>
      </c>
      <c r="D1188" t="s">
        <v>332</v>
      </c>
      <c r="E1188" s="15" t="s">
        <v>92</v>
      </c>
      <c r="F1188" s="15" t="s">
        <v>146</v>
      </c>
      <c r="G1188" s="15" t="s">
        <v>262</v>
      </c>
      <c r="H1188" s="15" t="s">
        <v>85</v>
      </c>
      <c r="I1188" s="15" t="s">
        <v>148</v>
      </c>
      <c r="J1188" s="16">
        <v>1</v>
      </c>
      <c r="K1188" s="18" t="s">
        <v>96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</row>
    <row r="1189" spans="1:31" ht="43.2" x14ac:dyDescent="0.3">
      <c r="A1189" t="str">
        <f t="shared" si="66"/>
        <v>BDAA_Firm Capacity</v>
      </c>
      <c r="B1189" t="str">
        <f t="shared" si="67"/>
        <v>BDAA_Build Hy-Solar_Firm Capacity</v>
      </c>
      <c r="C1189" t="str">
        <f t="shared" si="68"/>
        <v>BDAA_Build Hy-Solar 2035_Firm Capacity</v>
      </c>
      <c r="D1189" t="s">
        <v>332</v>
      </c>
      <c r="E1189" s="15" t="s">
        <v>92</v>
      </c>
      <c r="F1189" s="15" t="s">
        <v>146</v>
      </c>
      <c r="G1189" s="15" t="s">
        <v>263</v>
      </c>
      <c r="H1189" s="15" t="s">
        <v>85</v>
      </c>
      <c r="I1189" s="15" t="s">
        <v>148</v>
      </c>
      <c r="J1189" s="16">
        <v>1</v>
      </c>
      <c r="K1189" s="18" t="s">
        <v>96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</row>
    <row r="1190" spans="1:31" ht="43.2" x14ac:dyDescent="0.3">
      <c r="A1190" t="str">
        <f t="shared" si="66"/>
        <v>BDAA_Firm Capacity</v>
      </c>
      <c r="B1190" t="str">
        <f t="shared" si="67"/>
        <v>BDAA_Build Hy-Solar_Firm Capacity</v>
      </c>
      <c r="C1190" t="str">
        <f t="shared" si="68"/>
        <v>BDAA_Build Hy-Solar 2036_Firm Capacity</v>
      </c>
      <c r="D1190" t="s">
        <v>332</v>
      </c>
      <c r="E1190" s="15" t="s">
        <v>92</v>
      </c>
      <c r="F1190" s="15" t="s">
        <v>146</v>
      </c>
      <c r="G1190" s="15" t="s">
        <v>264</v>
      </c>
      <c r="H1190" s="15" t="s">
        <v>85</v>
      </c>
      <c r="I1190" s="15" t="s">
        <v>148</v>
      </c>
      <c r="J1190" s="16">
        <v>1</v>
      </c>
      <c r="K1190" s="15" t="s">
        <v>96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</row>
    <row r="1191" spans="1:31" ht="43.2" x14ac:dyDescent="0.3">
      <c r="A1191" t="str">
        <f t="shared" si="66"/>
        <v>BDAA_Firm Capacity</v>
      </c>
      <c r="B1191" t="str">
        <f t="shared" si="67"/>
        <v>BDAA_Build Hy-Solar_Firm Capacity</v>
      </c>
      <c r="C1191" t="str">
        <f t="shared" si="68"/>
        <v>BDAA_Build Hy-Solar 2037_Firm Capacity</v>
      </c>
      <c r="D1191" t="s">
        <v>332</v>
      </c>
      <c r="E1191" s="15" t="s">
        <v>92</v>
      </c>
      <c r="F1191" s="15" t="s">
        <v>146</v>
      </c>
      <c r="G1191" s="15" t="s">
        <v>265</v>
      </c>
      <c r="H1191" s="15" t="s">
        <v>85</v>
      </c>
      <c r="I1191" s="15" t="s">
        <v>148</v>
      </c>
      <c r="J1191" s="16">
        <v>1</v>
      </c>
      <c r="K1191" s="18" t="s">
        <v>96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</row>
    <row r="1192" spans="1:31" ht="43.2" x14ac:dyDescent="0.3">
      <c r="A1192" t="str">
        <f t="shared" si="66"/>
        <v>BDAA_Firm Capacity</v>
      </c>
      <c r="B1192" t="str">
        <f t="shared" si="67"/>
        <v>BDAA_Build Hy-Solar_Firm Capacity</v>
      </c>
      <c r="C1192" t="str">
        <f t="shared" si="68"/>
        <v>BDAA_Build Hy-Solar 2038_Firm Capacity</v>
      </c>
      <c r="D1192" t="s">
        <v>332</v>
      </c>
      <c r="E1192" s="15" t="s">
        <v>92</v>
      </c>
      <c r="F1192" s="15" t="s">
        <v>146</v>
      </c>
      <c r="G1192" s="15" t="s">
        <v>266</v>
      </c>
      <c r="H1192" s="15" t="s">
        <v>85</v>
      </c>
      <c r="I1192" s="15" t="s">
        <v>148</v>
      </c>
      <c r="J1192" s="16">
        <v>1</v>
      </c>
      <c r="K1192" s="18" t="s">
        <v>96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</row>
    <row r="1193" spans="1:31" ht="43.2" x14ac:dyDescent="0.3">
      <c r="A1193" t="str">
        <f t="shared" si="66"/>
        <v>BDAA_Firm Capacity</v>
      </c>
      <c r="B1193" t="str">
        <f t="shared" si="67"/>
        <v>BDAA_Build Hy-Solar_Firm Capacity</v>
      </c>
      <c r="C1193" t="str">
        <f t="shared" si="68"/>
        <v>BDAA_Build Hy-Solar 2039_Firm Capacity</v>
      </c>
      <c r="D1193" t="s">
        <v>332</v>
      </c>
      <c r="E1193" s="15" t="s">
        <v>92</v>
      </c>
      <c r="F1193" s="15" t="s">
        <v>146</v>
      </c>
      <c r="G1193" s="15" t="s">
        <v>267</v>
      </c>
      <c r="H1193" s="15" t="s">
        <v>85</v>
      </c>
      <c r="I1193" s="15" t="s">
        <v>148</v>
      </c>
      <c r="J1193" s="16">
        <v>1</v>
      </c>
      <c r="K1193" s="18" t="s">
        <v>96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</row>
    <row r="1194" spans="1:31" ht="43.2" x14ac:dyDescent="0.3">
      <c r="A1194" t="str">
        <f t="shared" si="66"/>
        <v>BDAA_Firm Capacity</v>
      </c>
      <c r="B1194" t="str">
        <f t="shared" si="67"/>
        <v>BDAA_Build Hy-Solar_Firm Capacity</v>
      </c>
      <c r="C1194" t="str">
        <f t="shared" si="68"/>
        <v>BDAA_Build Hy-Solar 2040_Firm Capacity</v>
      </c>
      <c r="D1194" t="s">
        <v>332</v>
      </c>
      <c r="E1194" s="15" t="s">
        <v>92</v>
      </c>
      <c r="F1194" s="15" t="s">
        <v>146</v>
      </c>
      <c r="G1194" s="15" t="s">
        <v>268</v>
      </c>
      <c r="H1194" s="15" t="s">
        <v>85</v>
      </c>
      <c r="I1194" s="15" t="s">
        <v>148</v>
      </c>
      <c r="J1194" s="16">
        <v>1</v>
      </c>
      <c r="K1194" s="18" t="s">
        <v>96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</row>
    <row r="1195" spans="1:31" ht="43.2" x14ac:dyDescent="0.3">
      <c r="A1195" t="str">
        <f t="shared" si="66"/>
        <v>BDAA_Firm Capacity</v>
      </c>
      <c r="B1195" t="str">
        <f t="shared" si="67"/>
        <v>BDAA_Build Hy-Solar_Firm Capacity</v>
      </c>
      <c r="C1195" t="str">
        <f t="shared" si="68"/>
        <v>BDAA_Build Hy-Solar 2041_Firm Capacity</v>
      </c>
      <c r="D1195" t="s">
        <v>332</v>
      </c>
      <c r="E1195" s="15" t="s">
        <v>92</v>
      </c>
      <c r="F1195" s="15" t="s">
        <v>146</v>
      </c>
      <c r="G1195" s="15" t="s">
        <v>269</v>
      </c>
      <c r="H1195" s="15" t="s">
        <v>85</v>
      </c>
      <c r="I1195" s="15" t="s">
        <v>148</v>
      </c>
      <c r="J1195" s="16">
        <v>1</v>
      </c>
      <c r="K1195" s="18" t="s">
        <v>96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</row>
    <row r="1196" spans="1:31" ht="43.2" x14ac:dyDescent="0.3">
      <c r="A1196" t="str">
        <f t="shared" si="66"/>
        <v>BDAA_Firm Capacity</v>
      </c>
      <c r="B1196" t="str">
        <f t="shared" si="67"/>
        <v>BDAA_Build Hy-Solar_Firm Capacity</v>
      </c>
      <c r="C1196" t="str">
        <f t="shared" si="68"/>
        <v>BDAA_Build Hy-Solar 2042_Firm Capacity</v>
      </c>
      <c r="D1196" t="s">
        <v>332</v>
      </c>
      <c r="E1196" s="15" t="s">
        <v>92</v>
      </c>
      <c r="F1196" s="15" t="s">
        <v>146</v>
      </c>
      <c r="G1196" s="15" t="s">
        <v>270</v>
      </c>
      <c r="H1196" s="15" t="s">
        <v>85</v>
      </c>
      <c r="I1196" s="15" t="s">
        <v>148</v>
      </c>
      <c r="J1196" s="16">
        <v>1</v>
      </c>
      <c r="K1196" s="18" t="s">
        <v>96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</row>
    <row r="1197" spans="1:31" ht="57.6" x14ac:dyDescent="0.3">
      <c r="A1197" t="str">
        <f t="shared" si="66"/>
        <v>BDAA_Firm Generation Capacity</v>
      </c>
      <c r="B1197" t="str">
        <f t="shared" si="67"/>
        <v>BDAA_Zonal Regions_Firm Generation Capacity</v>
      </c>
      <c r="C1197" t="str">
        <f t="shared" si="68"/>
        <v>BDAA_Build Zonal Region_Firm Generation Capacity</v>
      </c>
      <c r="D1197" t="s">
        <v>332</v>
      </c>
      <c r="E1197" s="15" t="s">
        <v>92</v>
      </c>
      <c r="F1197" s="15" t="s">
        <v>271</v>
      </c>
      <c r="G1197" s="15" t="s">
        <v>272</v>
      </c>
      <c r="H1197" s="15" t="s">
        <v>273</v>
      </c>
      <c r="I1197" s="15" t="s">
        <v>95</v>
      </c>
      <c r="J1197" s="16">
        <v>1</v>
      </c>
      <c r="K1197" s="18" t="s">
        <v>96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75</v>
      </c>
      <c r="S1197" s="17">
        <v>135</v>
      </c>
      <c r="T1197" s="17">
        <v>264</v>
      </c>
      <c r="U1197" s="17">
        <v>209</v>
      </c>
      <c r="V1197" s="17">
        <v>568.35</v>
      </c>
      <c r="W1197" s="17">
        <v>581.35</v>
      </c>
      <c r="X1197" s="17">
        <v>590.35</v>
      </c>
      <c r="Y1197" s="17">
        <v>679.35</v>
      </c>
      <c r="Z1197" s="17">
        <v>708.35</v>
      </c>
      <c r="AA1197" s="17">
        <v>864.7</v>
      </c>
      <c r="AB1197" s="17">
        <v>864.7</v>
      </c>
      <c r="AC1197" s="17">
        <v>1139.05</v>
      </c>
      <c r="AD1197" s="17">
        <v>1161.05</v>
      </c>
      <c r="AE1197" s="17">
        <v>1177.4749999999999</v>
      </c>
    </row>
    <row r="1198" spans="1:31" ht="43.2" x14ac:dyDescent="0.3">
      <c r="A1198" t="str">
        <f t="shared" ref="A1198:A1205" si="69">D1198&amp;"_"&amp;I1198</f>
        <v>BDAA_Planning Peak Load</v>
      </c>
      <c r="B1198" t="str">
        <f t="shared" ref="B1198:B1205" si="70">D1198&amp;"_"&amp;H1198&amp;"_"&amp;I1198</f>
        <v>BDAA_Zonal Regions_Planning Peak Load</v>
      </c>
      <c r="C1198" t="str">
        <f t="shared" ref="C1198:C1205" si="71">D1198&amp;"_"&amp;G1198&amp;"_"&amp;I1198</f>
        <v>BDAA_Build Zonal Region_Planning Peak Load</v>
      </c>
      <c r="D1198" t="s">
        <v>332</v>
      </c>
      <c r="E1198" s="15" t="s">
        <v>92</v>
      </c>
      <c r="F1198" s="15" t="s">
        <v>271</v>
      </c>
      <c r="G1198" s="15" t="s">
        <v>272</v>
      </c>
      <c r="H1198" s="15" t="s">
        <v>273</v>
      </c>
      <c r="I1198" s="15" t="s">
        <v>274</v>
      </c>
      <c r="J1198" s="16">
        <v>1</v>
      </c>
      <c r="K1198" s="18" t="s">
        <v>96</v>
      </c>
      <c r="L1198" s="17">
        <v>0</v>
      </c>
      <c r="M1198" s="17">
        <v>0</v>
      </c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</row>
    <row r="1199" spans="1:31" ht="57.6" x14ac:dyDescent="0.3">
      <c r="A1199" t="str">
        <f t="shared" si="69"/>
        <v>BDAA_Firm Generation Capacity</v>
      </c>
      <c r="B1199" t="str">
        <f t="shared" si="70"/>
        <v>BDAA_Zonal Regions_Firm Generation Capacity</v>
      </c>
      <c r="C1199" t="str">
        <f t="shared" si="71"/>
        <v>BDAA_External Sales Metro_Firm Generation Capacity</v>
      </c>
      <c r="D1199" t="s">
        <v>332</v>
      </c>
      <c r="E1199" s="15" t="s">
        <v>92</v>
      </c>
      <c r="F1199" s="15" t="s">
        <v>271</v>
      </c>
      <c r="G1199" s="15" t="s">
        <v>275</v>
      </c>
      <c r="H1199" s="15" t="s">
        <v>273</v>
      </c>
      <c r="I1199" s="15" t="s">
        <v>95</v>
      </c>
      <c r="J1199" s="16">
        <v>1</v>
      </c>
      <c r="K1199" s="18" t="s">
        <v>96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</row>
    <row r="1200" spans="1:31" ht="43.2" x14ac:dyDescent="0.3">
      <c r="A1200" t="str">
        <f t="shared" si="69"/>
        <v>BDAA_Planning Peak Load</v>
      </c>
      <c r="B1200" t="str">
        <f t="shared" si="70"/>
        <v>BDAA_Zonal Regions_Planning Peak Load</v>
      </c>
      <c r="C1200" t="str">
        <f t="shared" si="71"/>
        <v>BDAA_External Sales Metro_Planning Peak Load</v>
      </c>
      <c r="D1200" t="s">
        <v>332</v>
      </c>
      <c r="E1200" s="15" t="s">
        <v>92</v>
      </c>
      <c r="F1200" s="15" t="s">
        <v>271</v>
      </c>
      <c r="G1200" s="15" t="s">
        <v>275</v>
      </c>
      <c r="H1200" s="15" t="s">
        <v>273</v>
      </c>
      <c r="I1200" s="15" t="s">
        <v>274</v>
      </c>
      <c r="J1200" s="16">
        <v>1</v>
      </c>
      <c r="K1200" s="18" t="s">
        <v>96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</row>
    <row r="1201" spans="1:31" ht="57.6" x14ac:dyDescent="0.3">
      <c r="A1201" t="str">
        <f t="shared" si="69"/>
        <v>BDAA_Firm Generation Capacity</v>
      </c>
      <c r="B1201" t="str">
        <f t="shared" si="70"/>
        <v>BDAA_Zonal Regions_Firm Generation Capacity</v>
      </c>
      <c r="C1201" t="str">
        <f t="shared" si="71"/>
        <v>BDAA_Metro Zonal Region_Firm Generation Capacity</v>
      </c>
      <c r="D1201" t="s">
        <v>332</v>
      </c>
      <c r="E1201" s="15" t="s">
        <v>92</v>
      </c>
      <c r="F1201" s="15" t="s">
        <v>271</v>
      </c>
      <c r="G1201" s="15" t="s">
        <v>276</v>
      </c>
      <c r="H1201" s="15" t="s">
        <v>273</v>
      </c>
      <c r="I1201" s="15" t="s">
        <v>95</v>
      </c>
      <c r="J1201" s="16">
        <v>1</v>
      </c>
      <c r="K1201" s="18" t="s">
        <v>96</v>
      </c>
      <c r="L1201" s="17">
        <v>4150.9176072700002</v>
      </c>
      <c r="M1201" s="17">
        <v>4055.0949757899998</v>
      </c>
      <c r="N1201" s="17">
        <v>4116.1748344400003</v>
      </c>
      <c r="O1201" s="17">
        <v>4128.9541156400001</v>
      </c>
      <c r="P1201" s="17">
        <v>4151.9246471699998</v>
      </c>
      <c r="Q1201" s="17">
        <v>4165.4729136300002</v>
      </c>
      <c r="R1201" s="17">
        <v>4391.6752810899998</v>
      </c>
      <c r="S1201" s="17">
        <v>4402.1842151299998</v>
      </c>
      <c r="T1201" s="17">
        <v>3919.93318387</v>
      </c>
      <c r="U1201" s="17">
        <v>3893.3078979299999</v>
      </c>
      <c r="V1201" s="17">
        <v>3492.3511951099999</v>
      </c>
      <c r="W1201" s="17">
        <v>3499.8130366</v>
      </c>
      <c r="X1201" s="17">
        <v>3510.88116734</v>
      </c>
      <c r="Y1201" s="17">
        <v>3444.2457228100002</v>
      </c>
      <c r="Z1201" s="17">
        <v>3432.2513321400002</v>
      </c>
      <c r="AA1201" s="17">
        <v>3403.1178888600002</v>
      </c>
      <c r="AB1201" s="17">
        <v>3412.8329943499998</v>
      </c>
      <c r="AC1201" s="17">
        <v>3069.0342306699999</v>
      </c>
      <c r="AD1201" s="17">
        <v>3062.3083671499999</v>
      </c>
      <c r="AE1201" s="17">
        <v>3070.2693357899998</v>
      </c>
    </row>
    <row r="1202" spans="1:31" ht="43.2" x14ac:dyDescent="0.3">
      <c r="A1202" t="str">
        <f t="shared" si="69"/>
        <v>BDAA_Planning Peak Load</v>
      </c>
      <c r="B1202" t="str">
        <f t="shared" si="70"/>
        <v>BDAA_Zonal Regions_Planning Peak Load</v>
      </c>
      <c r="C1202" t="str">
        <f t="shared" si="71"/>
        <v>BDAA_Metro Zonal Region_Planning Peak Load</v>
      </c>
      <c r="D1202" t="s">
        <v>332</v>
      </c>
      <c r="E1202" s="15" t="s">
        <v>92</v>
      </c>
      <c r="F1202" s="15" t="s">
        <v>271</v>
      </c>
      <c r="G1202" s="15" t="s">
        <v>276</v>
      </c>
      <c r="H1202" s="15" t="s">
        <v>273</v>
      </c>
      <c r="I1202" s="15" t="s">
        <v>274</v>
      </c>
      <c r="J1202" s="16">
        <v>1</v>
      </c>
      <c r="K1202" s="18" t="s">
        <v>96</v>
      </c>
      <c r="L1202" s="17">
        <v>3437</v>
      </c>
      <c r="M1202" s="17">
        <v>3444</v>
      </c>
      <c r="N1202" s="17">
        <v>3450</v>
      </c>
      <c r="O1202" s="17">
        <v>3462</v>
      </c>
      <c r="P1202" s="17">
        <v>3473</v>
      </c>
      <c r="Q1202" s="17">
        <v>3487</v>
      </c>
      <c r="R1202" s="17">
        <v>3496</v>
      </c>
      <c r="S1202" s="17">
        <v>3502</v>
      </c>
      <c r="T1202" s="17">
        <v>3507</v>
      </c>
      <c r="U1202" s="17">
        <v>3521</v>
      </c>
      <c r="V1202" s="17">
        <v>3531</v>
      </c>
      <c r="W1202" s="17">
        <v>3548</v>
      </c>
      <c r="X1202" s="17">
        <v>3566</v>
      </c>
      <c r="Y1202" s="17">
        <v>3585</v>
      </c>
      <c r="Z1202" s="17">
        <v>3600</v>
      </c>
      <c r="AA1202" s="17">
        <v>3618</v>
      </c>
      <c r="AB1202" s="17">
        <v>3637</v>
      </c>
      <c r="AC1202" s="17">
        <v>3659</v>
      </c>
      <c r="AD1202" s="17">
        <v>3672</v>
      </c>
      <c r="AE1202" s="17">
        <v>3675</v>
      </c>
    </row>
    <row r="1203" spans="1:31" ht="57.6" x14ac:dyDescent="0.3">
      <c r="A1203" t="str">
        <f t="shared" si="69"/>
        <v>BDAA_Firm Generation Capacity</v>
      </c>
      <c r="B1203" t="str">
        <f t="shared" si="70"/>
        <v>BDAA_Zonal Regions_Firm Generation Capacity</v>
      </c>
      <c r="C1203" t="str">
        <f t="shared" si="71"/>
        <v>BDAA_SPP Zonal Region_Firm Generation Capacity</v>
      </c>
      <c r="D1203" t="s">
        <v>332</v>
      </c>
      <c r="E1203" s="15" t="s">
        <v>92</v>
      </c>
      <c r="F1203" s="15" t="s">
        <v>271</v>
      </c>
      <c r="G1203" s="15" t="s">
        <v>277</v>
      </c>
      <c r="H1203" s="15" t="s">
        <v>273</v>
      </c>
      <c r="I1203" s="15" t="s">
        <v>95</v>
      </c>
      <c r="J1203" s="16">
        <v>1</v>
      </c>
      <c r="K1203" s="18" t="s">
        <v>96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</row>
    <row r="1204" spans="1:31" ht="43.2" x14ac:dyDescent="0.3">
      <c r="A1204" t="str">
        <f t="shared" si="69"/>
        <v>BDAA_Planning Peak Load</v>
      </c>
      <c r="B1204" t="str">
        <f t="shared" si="70"/>
        <v>BDAA_Zonal Regions_Planning Peak Load</v>
      </c>
      <c r="C1204" t="str">
        <f t="shared" si="71"/>
        <v>BDAA_SPP Zonal Region_Planning Peak Load</v>
      </c>
      <c r="D1204" t="s">
        <v>332</v>
      </c>
      <c r="E1204" s="15" t="s">
        <v>92</v>
      </c>
      <c r="F1204" s="15" t="s">
        <v>271</v>
      </c>
      <c r="G1204" s="15" t="s">
        <v>277</v>
      </c>
      <c r="H1204" s="15" t="s">
        <v>273</v>
      </c>
      <c r="I1204" s="15" t="s">
        <v>274</v>
      </c>
      <c r="J1204" s="16">
        <v>1</v>
      </c>
      <c r="K1204" s="18" t="s">
        <v>96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</row>
    <row r="1205" spans="1:31" ht="57.6" x14ac:dyDescent="0.3">
      <c r="A1205" t="str">
        <f t="shared" si="69"/>
        <v>BDCA_Firm Generation Capacity</v>
      </c>
      <c r="B1205" t="str">
        <f t="shared" si="70"/>
        <v>BDCA_Build Battery-Wind_Firm Generation Capacity</v>
      </c>
      <c r="C1205" t="str">
        <f t="shared" si="71"/>
        <v>BDCA_Build Battery-Wind 2026_Firm Generation Capacity</v>
      </c>
      <c r="D1205" t="s">
        <v>333</v>
      </c>
      <c r="E1205" s="15" t="s">
        <v>92</v>
      </c>
      <c r="F1205" s="15" t="s">
        <v>93</v>
      </c>
      <c r="G1205" s="15" t="s">
        <v>94</v>
      </c>
      <c r="H1205" s="15" t="s">
        <v>88</v>
      </c>
      <c r="I1205" s="15" t="s">
        <v>95</v>
      </c>
      <c r="J1205" s="16">
        <v>1</v>
      </c>
      <c r="K1205" s="15" t="s">
        <v>96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</row>
    <row r="1206" spans="1:31" ht="57.6" x14ac:dyDescent="0.3">
      <c r="A1206" t="str">
        <f t="shared" ref="A1206:A1269" si="72">D1206&amp;"_"&amp;I1206</f>
        <v>BDCA_Firm Generation Capacity</v>
      </c>
      <c r="B1206" t="str">
        <f t="shared" ref="B1206:B1269" si="73">D1206&amp;"_"&amp;H1206&amp;"_"&amp;I1206</f>
        <v>BDCA_Build Battery-Wind_Firm Generation Capacity</v>
      </c>
      <c r="C1206" t="str">
        <f t="shared" ref="C1206:C1269" si="74">D1206&amp;"_"&amp;G1206&amp;"_"&amp;I1206</f>
        <v>BDCA_Build Battery-Wind 2027_Firm Generation Capacity</v>
      </c>
      <c r="D1206" t="s">
        <v>333</v>
      </c>
      <c r="E1206" s="15" t="s">
        <v>92</v>
      </c>
      <c r="F1206" s="15" t="s">
        <v>93</v>
      </c>
      <c r="G1206" s="15" t="s">
        <v>97</v>
      </c>
      <c r="H1206" s="15" t="s">
        <v>88</v>
      </c>
      <c r="I1206" s="15" t="s">
        <v>95</v>
      </c>
      <c r="J1206" s="16">
        <v>1</v>
      </c>
      <c r="K1206" s="15" t="s">
        <v>96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</row>
    <row r="1207" spans="1:31" ht="57.6" x14ac:dyDescent="0.3">
      <c r="A1207" t="str">
        <f t="shared" si="72"/>
        <v>BDCA_Firm Generation Capacity</v>
      </c>
      <c r="B1207" t="str">
        <f t="shared" si="73"/>
        <v>BDCA_Build Battery-Wind_Firm Generation Capacity</v>
      </c>
      <c r="C1207" t="str">
        <f t="shared" si="74"/>
        <v>BDCA_Build Battery-Wind 2028_Firm Generation Capacity</v>
      </c>
      <c r="D1207" t="s">
        <v>333</v>
      </c>
      <c r="E1207" s="15" t="s">
        <v>92</v>
      </c>
      <c r="F1207" s="15" t="s">
        <v>93</v>
      </c>
      <c r="G1207" s="15" t="s">
        <v>98</v>
      </c>
      <c r="H1207" s="15" t="s">
        <v>88</v>
      </c>
      <c r="I1207" s="15" t="s">
        <v>95</v>
      </c>
      <c r="J1207" s="16">
        <v>1</v>
      </c>
      <c r="K1207" s="15" t="s">
        <v>96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</row>
    <row r="1208" spans="1:31" ht="57.6" x14ac:dyDescent="0.3">
      <c r="A1208" t="str">
        <f t="shared" si="72"/>
        <v>BDCA_Firm Generation Capacity</v>
      </c>
      <c r="B1208" t="str">
        <f t="shared" si="73"/>
        <v>BDCA_Build Battery-Wind_Firm Generation Capacity</v>
      </c>
      <c r="C1208" t="str">
        <f t="shared" si="74"/>
        <v>BDCA_Build Battery-Wind 2029_Firm Generation Capacity</v>
      </c>
      <c r="D1208" t="s">
        <v>333</v>
      </c>
      <c r="E1208" s="15" t="s">
        <v>92</v>
      </c>
      <c r="F1208" s="15" t="s">
        <v>93</v>
      </c>
      <c r="G1208" s="15" t="s">
        <v>99</v>
      </c>
      <c r="H1208" s="15" t="s">
        <v>88</v>
      </c>
      <c r="I1208" s="15" t="s">
        <v>95</v>
      </c>
      <c r="J1208" s="16">
        <v>1</v>
      </c>
      <c r="K1208" s="15" t="s">
        <v>96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</row>
    <row r="1209" spans="1:31" ht="57.6" x14ac:dyDescent="0.3">
      <c r="A1209" t="str">
        <f t="shared" si="72"/>
        <v>BDCA_Firm Generation Capacity</v>
      </c>
      <c r="B1209" t="str">
        <f t="shared" si="73"/>
        <v>BDCA_Build Battery-Wind_Firm Generation Capacity</v>
      </c>
      <c r="C1209" t="str">
        <f t="shared" si="74"/>
        <v>BDCA_Build Battery-Wind 2030_Firm Generation Capacity</v>
      </c>
      <c r="D1209" t="s">
        <v>333</v>
      </c>
      <c r="E1209" s="15" t="s">
        <v>92</v>
      </c>
      <c r="F1209" s="15" t="s">
        <v>93</v>
      </c>
      <c r="G1209" s="15" t="s">
        <v>100</v>
      </c>
      <c r="H1209" s="15" t="s">
        <v>88</v>
      </c>
      <c r="I1209" s="15" t="s">
        <v>95</v>
      </c>
      <c r="J1209" s="16">
        <v>1</v>
      </c>
      <c r="K1209" s="15" t="s">
        <v>96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</row>
    <row r="1210" spans="1:31" ht="57.6" x14ac:dyDescent="0.3">
      <c r="A1210" t="str">
        <f t="shared" si="72"/>
        <v>BDCA_Firm Generation Capacity</v>
      </c>
      <c r="B1210" t="str">
        <f t="shared" si="73"/>
        <v>BDCA_Build Battery-Wind_Firm Generation Capacity</v>
      </c>
      <c r="C1210" t="str">
        <f t="shared" si="74"/>
        <v>BDCA_Build Battery-Wind 2031_Firm Generation Capacity</v>
      </c>
      <c r="D1210" t="s">
        <v>333</v>
      </c>
      <c r="E1210" s="15" t="s">
        <v>92</v>
      </c>
      <c r="F1210" s="15" t="s">
        <v>93</v>
      </c>
      <c r="G1210" s="15" t="s">
        <v>101</v>
      </c>
      <c r="H1210" s="15" t="s">
        <v>88</v>
      </c>
      <c r="I1210" s="15" t="s">
        <v>95</v>
      </c>
      <c r="J1210" s="16">
        <v>1</v>
      </c>
      <c r="K1210" s="15" t="s">
        <v>96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</row>
    <row r="1211" spans="1:31" ht="57.6" x14ac:dyDescent="0.3">
      <c r="A1211" t="str">
        <f t="shared" si="72"/>
        <v>BDCA_Firm Generation Capacity</v>
      </c>
      <c r="B1211" t="str">
        <f t="shared" si="73"/>
        <v>BDCA_Build Battery-Wind_Firm Generation Capacity</v>
      </c>
      <c r="C1211" t="str">
        <f t="shared" si="74"/>
        <v>BDCA_Build Battery-Wind 2032_Firm Generation Capacity</v>
      </c>
      <c r="D1211" t="s">
        <v>333</v>
      </c>
      <c r="E1211" s="15" t="s">
        <v>92</v>
      </c>
      <c r="F1211" s="15" t="s">
        <v>93</v>
      </c>
      <c r="G1211" s="15" t="s">
        <v>102</v>
      </c>
      <c r="H1211" s="15" t="s">
        <v>88</v>
      </c>
      <c r="I1211" s="15" t="s">
        <v>95</v>
      </c>
      <c r="J1211" s="16">
        <v>1</v>
      </c>
      <c r="K1211" s="15" t="s">
        <v>96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</row>
    <row r="1212" spans="1:31" ht="57.6" x14ac:dyDescent="0.3">
      <c r="A1212" t="str">
        <f t="shared" si="72"/>
        <v>BDCA_Firm Generation Capacity</v>
      </c>
      <c r="B1212" t="str">
        <f t="shared" si="73"/>
        <v>BDCA_Build Battery-Wind_Firm Generation Capacity</v>
      </c>
      <c r="C1212" t="str">
        <f t="shared" si="74"/>
        <v>BDCA_Build Battery-Wind 2033_Firm Generation Capacity</v>
      </c>
      <c r="D1212" t="s">
        <v>333</v>
      </c>
      <c r="E1212" s="15" t="s">
        <v>92</v>
      </c>
      <c r="F1212" s="15" t="s">
        <v>93</v>
      </c>
      <c r="G1212" s="15" t="s">
        <v>103</v>
      </c>
      <c r="H1212" s="15" t="s">
        <v>88</v>
      </c>
      <c r="I1212" s="15" t="s">
        <v>95</v>
      </c>
      <c r="J1212" s="16">
        <v>1</v>
      </c>
      <c r="K1212" s="15" t="s">
        <v>96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</row>
    <row r="1213" spans="1:31" ht="57.6" x14ac:dyDescent="0.3">
      <c r="A1213" t="str">
        <f t="shared" si="72"/>
        <v>BDCA_Firm Generation Capacity</v>
      </c>
      <c r="B1213" t="str">
        <f t="shared" si="73"/>
        <v>BDCA_Build Battery-Wind_Firm Generation Capacity</v>
      </c>
      <c r="C1213" t="str">
        <f t="shared" si="74"/>
        <v>BDCA_Build Battery-Wind 2034_Firm Generation Capacity</v>
      </c>
      <c r="D1213" t="s">
        <v>333</v>
      </c>
      <c r="E1213" s="15" t="s">
        <v>92</v>
      </c>
      <c r="F1213" s="15" t="s">
        <v>93</v>
      </c>
      <c r="G1213" s="15" t="s">
        <v>104</v>
      </c>
      <c r="H1213" s="15" t="s">
        <v>88</v>
      </c>
      <c r="I1213" s="15" t="s">
        <v>95</v>
      </c>
      <c r="J1213" s="16">
        <v>1</v>
      </c>
      <c r="K1213" s="15" t="s">
        <v>96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</row>
    <row r="1214" spans="1:31" ht="57.6" x14ac:dyDescent="0.3">
      <c r="A1214" t="str">
        <f t="shared" si="72"/>
        <v>BDCA_Firm Generation Capacity</v>
      </c>
      <c r="B1214" t="str">
        <f t="shared" si="73"/>
        <v>BDCA_Build Battery-Wind_Firm Generation Capacity</v>
      </c>
      <c r="C1214" t="str">
        <f t="shared" si="74"/>
        <v>BDCA_Build Battery-Wind 2035_Firm Generation Capacity</v>
      </c>
      <c r="D1214" t="s">
        <v>333</v>
      </c>
      <c r="E1214" s="15" t="s">
        <v>92</v>
      </c>
      <c r="F1214" s="15" t="s">
        <v>93</v>
      </c>
      <c r="G1214" s="15" t="s">
        <v>105</v>
      </c>
      <c r="H1214" s="15" t="s">
        <v>88</v>
      </c>
      <c r="I1214" s="15" t="s">
        <v>95</v>
      </c>
      <c r="J1214" s="16">
        <v>1</v>
      </c>
      <c r="K1214" s="15" t="s">
        <v>96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</row>
    <row r="1215" spans="1:31" ht="57.6" x14ac:dyDescent="0.3">
      <c r="A1215" t="str">
        <f t="shared" si="72"/>
        <v>BDCA_Firm Generation Capacity</v>
      </c>
      <c r="B1215" t="str">
        <f t="shared" si="73"/>
        <v>BDCA_Build Battery-Wind_Firm Generation Capacity</v>
      </c>
      <c r="C1215" t="str">
        <f t="shared" si="74"/>
        <v>BDCA_Build Battery-Wind 2036_Firm Generation Capacity</v>
      </c>
      <c r="D1215" t="s">
        <v>333</v>
      </c>
      <c r="E1215" s="15" t="s">
        <v>92</v>
      </c>
      <c r="F1215" s="15" t="s">
        <v>93</v>
      </c>
      <c r="G1215" s="15" t="s">
        <v>106</v>
      </c>
      <c r="H1215" s="15" t="s">
        <v>88</v>
      </c>
      <c r="I1215" s="15" t="s">
        <v>95</v>
      </c>
      <c r="J1215" s="16">
        <v>1</v>
      </c>
      <c r="K1215" s="15" t="s">
        <v>96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</row>
    <row r="1216" spans="1:31" ht="57.6" x14ac:dyDescent="0.3">
      <c r="A1216" t="str">
        <f t="shared" si="72"/>
        <v>BDCA_Firm Generation Capacity</v>
      </c>
      <c r="B1216" t="str">
        <f t="shared" si="73"/>
        <v>BDCA_Build Battery-Wind_Firm Generation Capacity</v>
      </c>
      <c r="C1216" t="str">
        <f t="shared" si="74"/>
        <v>BDCA_Build Battery-Wind 2037_Firm Generation Capacity</v>
      </c>
      <c r="D1216" t="s">
        <v>333</v>
      </c>
      <c r="E1216" s="15" t="s">
        <v>92</v>
      </c>
      <c r="F1216" s="15" t="s">
        <v>93</v>
      </c>
      <c r="G1216" s="15" t="s">
        <v>107</v>
      </c>
      <c r="H1216" s="15" t="s">
        <v>88</v>
      </c>
      <c r="I1216" s="15" t="s">
        <v>95</v>
      </c>
      <c r="J1216" s="16">
        <v>1</v>
      </c>
      <c r="K1216" s="15" t="s">
        <v>96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</row>
    <row r="1217" spans="1:31" ht="57.6" x14ac:dyDescent="0.3">
      <c r="A1217" t="str">
        <f t="shared" si="72"/>
        <v>BDCA_Firm Generation Capacity</v>
      </c>
      <c r="B1217" t="str">
        <f t="shared" si="73"/>
        <v>BDCA_Build Battery-Wind_Firm Generation Capacity</v>
      </c>
      <c r="C1217" t="str">
        <f t="shared" si="74"/>
        <v>BDCA_Build Battery-Wind 2038_Firm Generation Capacity</v>
      </c>
      <c r="D1217" t="s">
        <v>333</v>
      </c>
      <c r="E1217" s="15" t="s">
        <v>92</v>
      </c>
      <c r="F1217" s="15" t="s">
        <v>93</v>
      </c>
      <c r="G1217" s="15" t="s">
        <v>108</v>
      </c>
      <c r="H1217" s="15" t="s">
        <v>88</v>
      </c>
      <c r="I1217" s="15" t="s">
        <v>95</v>
      </c>
      <c r="J1217" s="16">
        <v>1</v>
      </c>
      <c r="K1217" s="15" t="s">
        <v>96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</row>
    <row r="1218" spans="1:31" ht="57.6" x14ac:dyDescent="0.3">
      <c r="A1218" t="str">
        <f t="shared" si="72"/>
        <v>BDCA_Firm Generation Capacity</v>
      </c>
      <c r="B1218" t="str">
        <f t="shared" si="73"/>
        <v>BDCA_Build Battery-Wind_Firm Generation Capacity</v>
      </c>
      <c r="C1218" t="str">
        <f t="shared" si="74"/>
        <v>BDCA_Build Battery-Wind 2039_Firm Generation Capacity</v>
      </c>
      <c r="D1218" t="s">
        <v>333</v>
      </c>
      <c r="E1218" s="15" t="s">
        <v>92</v>
      </c>
      <c r="F1218" s="15" t="s">
        <v>93</v>
      </c>
      <c r="G1218" s="15" t="s">
        <v>109</v>
      </c>
      <c r="H1218" s="15" t="s">
        <v>88</v>
      </c>
      <c r="I1218" s="15" t="s">
        <v>95</v>
      </c>
      <c r="J1218" s="16">
        <v>1</v>
      </c>
      <c r="K1218" s="15" t="s">
        <v>96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</row>
    <row r="1219" spans="1:31" ht="57.6" x14ac:dyDescent="0.3">
      <c r="A1219" t="str">
        <f t="shared" si="72"/>
        <v>BDCA_Firm Generation Capacity</v>
      </c>
      <c r="B1219" t="str">
        <f t="shared" si="73"/>
        <v>BDCA_Build Battery-Wind_Firm Generation Capacity</v>
      </c>
      <c r="C1219" t="str">
        <f t="shared" si="74"/>
        <v>BDCA_Build Battery-Wind 2040_Firm Generation Capacity</v>
      </c>
      <c r="D1219" t="s">
        <v>333</v>
      </c>
      <c r="E1219" s="15" t="s">
        <v>92</v>
      </c>
      <c r="F1219" s="15" t="s">
        <v>93</v>
      </c>
      <c r="G1219" s="15" t="s">
        <v>110</v>
      </c>
      <c r="H1219" s="15" t="s">
        <v>88</v>
      </c>
      <c r="I1219" s="15" t="s">
        <v>95</v>
      </c>
      <c r="J1219" s="16">
        <v>1</v>
      </c>
      <c r="K1219" s="15" t="s">
        <v>96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</row>
    <row r="1220" spans="1:31" ht="57.6" x14ac:dyDescent="0.3">
      <c r="A1220" t="str">
        <f t="shared" si="72"/>
        <v>BDCA_Firm Generation Capacity</v>
      </c>
      <c r="B1220" t="str">
        <f t="shared" si="73"/>
        <v>BDCA_Build Battery-Wind_Firm Generation Capacity</v>
      </c>
      <c r="C1220" t="str">
        <f t="shared" si="74"/>
        <v>BDCA_Build Battery-Wind 2041_Firm Generation Capacity</v>
      </c>
      <c r="D1220" t="s">
        <v>333</v>
      </c>
      <c r="E1220" s="15" t="s">
        <v>92</v>
      </c>
      <c r="F1220" s="15" t="s">
        <v>93</v>
      </c>
      <c r="G1220" s="15" t="s">
        <v>111</v>
      </c>
      <c r="H1220" s="15" t="s">
        <v>88</v>
      </c>
      <c r="I1220" s="15" t="s">
        <v>95</v>
      </c>
      <c r="J1220" s="16">
        <v>1</v>
      </c>
      <c r="K1220" s="15" t="s">
        <v>96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</row>
    <row r="1221" spans="1:31" ht="57.6" x14ac:dyDescent="0.3">
      <c r="A1221" t="str">
        <f t="shared" si="72"/>
        <v>BDCA_Firm Generation Capacity</v>
      </c>
      <c r="B1221" t="str">
        <f t="shared" si="73"/>
        <v>BDCA_Build Battery-Wind_Firm Generation Capacity</v>
      </c>
      <c r="C1221" t="str">
        <f t="shared" si="74"/>
        <v>BDCA_Build Battery-Wind 2042_Firm Generation Capacity</v>
      </c>
      <c r="D1221" t="s">
        <v>333</v>
      </c>
      <c r="E1221" s="15" t="s">
        <v>92</v>
      </c>
      <c r="F1221" s="15" t="s">
        <v>93</v>
      </c>
      <c r="G1221" s="15" t="s">
        <v>112</v>
      </c>
      <c r="H1221" s="15" t="s">
        <v>88</v>
      </c>
      <c r="I1221" s="15" t="s">
        <v>95</v>
      </c>
      <c r="J1221" s="16">
        <v>1</v>
      </c>
      <c r="K1221" s="15" t="s">
        <v>96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</row>
    <row r="1222" spans="1:31" ht="57.6" x14ac:dyDescent="0.3">
      <c r="A1222" t="str">
        <f t="shared" si="72"/>
        <v>BDCA_Firm Generation Capacity</v>
      </c>
      <c r="B1222" t="str">
        <f t="shared" si="73"/>
        <v>BDCA_Build Battery-Gen_Firm Generation Capacity</v>
      </c>
      <c r="C1222" t="str">
        <f t="shared" si="74"/>
        <v>BDCA_Build Battery-Gen 2026_Firm Generation Capacity</v>
      </c>
      <c r="D1222" t="s">
        <v>333</v>
      </c>
      <c r="E1222" s="15" t="s">
        <v>92</v>
      </c>
      <c r="F1222" s="15" t="s">
        <v>93</v>
      </c>
      <c r="G1222" s="15" t="s">
        <v>113</v>
      </c>
      <c r="H1222" s="15" t="s">
        <v>87</v>
      </c>
      <c r="I1222" s="15" t="s">
        <v>95</v>
      </c>
      <c r="J1222" s="16">
        <v>1</v>
      </c>
      <c r="K1222" s="15" t="s">
        <v>96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</row>
    <row r="1223" spans="1:31" ht="57.6" x14ac:dyDescent="0.3">
      <c r="A1223" t="str">
        <f t="shared" si="72"/>
        <v>BDCA_Firm Generation Capacity</v>
      </c>
      <c r="B1223" t="str">
        <f t="shared" si="73"/>
        <v>BDCA_Build Battery-Gen_Firm Generation Capacity</v>
      </c>
      <c r="C1223" t="str">
        <f t="shared" si="74"/>
        <v>BDCA_Build Battery-Gen 2027_Firm Generation Capacity</v>
      </c>
      <c r="D1223" t="s">
        <v>333</v>
      </c>
      <c r="E1223" s="15" t="s">
        <v>92</v>
      </c>
      <c r="F1223" s="15" t="s">
        <v>93</v>
      </c>
      <c r="G1223" s="15" t="s">
        <v>114</v>
      </c>
      <c r="H1223" s="15" t="s">
        <v>87</v>
      </c>
      <c r="I1223" s="15" t="s">
        <v>95</v>
      </c>
      <c r="J1223" s="16">
        <v>1</v>
      </c>
      <c r="K1223" s="15" t="s">
        <v>96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</row>
    <row r="1224" spans="1:31" ht="57.6" x14ac:dyDescent="0.3">
      <c r="A1224" t="str">
        <f t="shared" si="72"/>
        <v>BDCA_Firm Generation Capacity</v>
      </c>
      <c r="B1224" t="str">
        <f t="shared" si="73"/>
        <v>BDCA_Build Battery-Gen_Firm Generation Capacity</v>
      </c>
      <c r="C1224" t="str">
        <f t="shared" si="74"/>
        <v>BDCA_Build Battery-Gen 2028_Firm Generation Capacity</v>
      </c>
      <c r="D1224" t="s">
        <v>333</v>
      </c>
      <c r="E1224" s="15" t="s">
        <v>92</v>
      </c>
      <c r="F1224" s="15" t="s">
        <v>93</v>
      </c>
      <c r="G1224" s="15" t="s">
        <v>115</v>
      </c>
      <c r="H1224" s="15" t="s">
        <v>87</v>
      </c>
      <c r="I1224" s="15" t="s">
        <v>95</v>
      </c>
      <c r="J1224" s="16">
        <v>1</v>
      </c>
      <c r="K1224" s="15" t="s">
        <v>96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</row>
    <row r="1225" spans="1:31" ht="57.6" x14ac:dyDescent="0.3">
      <c r="A1225" t="str">
        <f t="shared" si="72"/>
        <v>BDCA_Firm Generation Capacity</v>
      </c>
      <c r="B1225" t="str">
        <f t="shared" si="73"/>
        <v>BDCA_Build Battery-Gen_Firm Generation Capacity</v>
      </c>
      <c r="C1225" t="str">
        <f t="shared" si="74"/>
        <v>BDCA_Build Battery-Gen 2029_Firm Generation Capacity</v>
      </c>
      <c r="D1225" t="s">
        <v>333</v>
      </c>
      <c r="E1225" s="15" t="s">
        <v>92</v>
      </c>
      <c r="F1225" s="15" t="s">
        <v>93</v>
      </c>
      <c r="G1225" s="15" t="s">
        <v>116</v>
      </c>
      <c r="H1225" s="15" t="s">
        <v>87</v>
      </c>
      <c r="I1225" s="15" t="s">
        <v>95</v>
      </c>
      <c r="J1225" s="16">
        <v>1</v>
      </c>
      <c r="K1225" s="15" t="s">
        <v>96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</row>
    <row r="1226" spans="1:31" ht="57.6" x14ac:dyDescent="0.3">
      <c r="A1226" t="str">
        <f t="shared" si="72"/>
        <v>BDCA_Firm Generation Capacity</v>
      </c>
      <c r="B1226" t="str">
        <f t="shared" si="73"/>
        <v>BDCA_Build Battery-Gen_Firm Generation Capacity</v>
      </c>
      <c r="C1226" t="str">
        <f t="shared" si="74"/>
        <v>BDCA_Build Battery-Gen 2030_Firm Generation Capacity</v>
      </c>
      <c r="D1226" t="s">
        <v>333</v>
      </c>
      <c r="E1226" s="15" t="s">
        <v>92</v>
      </c>
      <c r="F1226" s="15" t="s">
        <v>93</v>
      </c>
      <c r="G1226" s="15" t="s">
        <v>117</v>
      </c>
      <c r="H1226" s="15" t="s">
        <v>87</v>
      </c>
      <c r="I1226" s="15" t="s">
        <v>95</v>
      </c>
      <c r="J1226" s="16">
        <v>1</v>
      </c>
      <c r="K1226" s="15" t="s">
        <v>96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</row>
    <row r="1227" spans="1:31" ht="57.6" x14ac:dyDescent="0.3">
      <c r="A1227" t="str">
        <f t="shared" si="72"/>
        <v>BDCA_Firm Generation Capacity</v>
      </c>
      <c r="B1227" t="str">
        <f t="shared" si="73"/>
        <v>BDCA_Build Battery-Gen_Firm Generation Capacity</v>
      </c>
      <c r="C1227" t="str">
        <f t="shared" si="74"/>
        <v>BDCA_Build Battery-Gen 2031_Firm Generation Capacity</v>
      </c>
      <c r="D1227" t="s">
        <v>333</v>
      </c>
      <c r="E1227" s="15" t="s">
        <v>92</v>
      </c>
      <c r="F1227" s="15" t="s">
        <v>93</v>
      </c>
      <c r="G1227" s="15" t="s">
        <v>118</v>
      </c>
      <c r="H1227" s="15" t="s">
        <v>87</v>
      </c>
      <c r="I1227" s="15" t="s">
        <v>95</v>
      </c>
      <c r="J1227" s="16">
        <v>1</v>
      </c>
      <c r="K1227" s="15" t="s">
        <v>96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</row>
    <row r="1228" spans="1:31" ht="57.6" x14ac:dyDescent="0.3">
      <c r="A1228" t="str">
        <f t="shared" si="72"/>
        <v>BDCA_Firm Generation Capacity</v>
      </c>
      <c r="B1228" t="str">
        <f t="shared" si="73"/>
        <v>BDCA_Build Battery-Gen_Firm Generation Capacity</v>
      </c>
      <c r="C1228" t="str">
        <f t="shared" si="74"/>
        <v>BDCA_Build Battery-Gen 2032_Firm Generation Capacity</v>
      </c>
      <c r="D1228" t="s">
        <v>333</v>
      </c>
      <c r="E1228" s="15" t="s">
        <v>92</v>
      </c>
      <c r="F1228" s="15" t="s">
        <v>93</v>
      </c>
      <c r="G1228" s="15" t="s">
        <v>119</v>
      </c>
      <c r="H1228" s="15" t="s">
        <v>87</v>
      </c>
      <c r="I1228" s="15" t="s">
        <v>95</v>
      </c>
      <c r="J1228" s="16">
        <v>1</v>
      </c>
      <c r="K1228" s="15" t="s">
        <v>96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</row>
    <row r="1229" spans="1:31" ht="57.6" x14ac:dyDescent="0.3">
      <c r="A1229" t="str">
        <f t="shared" si="72"/>
        <v>BDCA_Firm Generation Capacity</v>
      </c>
      <c r="B1229" t="str">
        <f t="shared" si="73"/>
        <v>BDCA_Build Battery-Gen_Firm Generation Capacity</v>
      </c>
      <c r="C1229" t="str">
        <f t="shared" si="74"/>
        <v>BDCA_Build Battery-Gen 2033_Firm Generation Capacity</v>
      </c>
      <c r="D1229" t="s">
        <v>333</v>
      </c>
      <c r="E1229" s="15" t="s">
        <v>92</v>
      </c>
      <c r="F1229" s="15" t="s">
        <v>93</v>
      </c>
      <c r="G1229" s="15" t="s">
        <v>120</v>
      </c>
      <c r="H1229" s="15" t="s">
        <v>87</v>
      </c>
      <c r="I1229" s="15" t="s">
        <v>95</v>
      </c>
      <c r="J1229" s="16">
        <v>1</v>
      </c>
      <c r="K1229" s="15" t="s">
        <v>96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</row>
    <row r="1230" spans="1:31" ht="57.6" x14ac:dyDescent="0.3">
      <c r="A1230" t="str">
        <f t="shared" si="72"/>
        <v>BDCA_Firm Generation Capacity</v>
      </c>
      <c r="B1230" t="str">
        <f t="shared" si="73"/>
        <v>BDCA_Build Battery-Gen_Firm Generation Capacity</v>
      </c>
      <c r="C1230" t="str">
        <f t="shared" si="74"/>
        <v>BDCA_Build Battery-Gen 2034_Firm Generation Capacity</v>
      </c>
      <c r="D1230" t="s">
        <v>333</v>
      </c>
      <c r="E1230" s="15" t="s">
        <v>92</v>
      </c>
      <c r="F1230" s="15" t="s">
        <v>93</v>
      </c>
      <c r="G1230" s="15" t="s">
        <v>121</v>
      </c>
      <c r="H1230" s="15" t="s">
        <v>87</v>
      </c>
      <c r="I1230" s="15" t="s">
        <v>95</v>
      </c>
      <c r="J1230" s="16">
        <v>1</v>
      </c>
      <c r="K1230" s="15" t="s">
        <v>96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</row>
    <row r="1231" spans="1:31" ht="57.6" x14ac:dyDescent="0.3">
      <c r="A1231" t="str">
        <f t="shared" si="72"/>
        <v>BDCA_Firm Generation Capacity</v>
      </c>
      <c r="B1231" t="str">
        <f t="shared" si="73"/>
        <v>BDCA_Build Battery-Gen_Firm Generation Capacity</v>
      </c>
      <c r="C1231" t="str">
        <f t="shared" si="74"/>
        <v>BDCA_Build Battery-Gen 2035_Firm Generation Capacity</v>
      </c>
      <c r="D1231" t="s">
        <v>333</v>
      </c>
      <c r="E1231" s="15" t="s">
        <v>92</v>
      </c>
      <c r="F1231" s="15" t="s">
        <v>93</v>
      </c>
      <c r="G1231" s="15" t="s">
        <v>122</v>
      </c>
      <c r="H1231" s="15" t="s">
        <v>87</v>
      </c>
      <c r="I1231" s="15" t="s">
        <v>95</v>
      </c>
      <c r="J1231" s="16">
        <v>1</v>
      </c>
      <c r="K1231" s="15" t="s">
        <v>96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</row>
    <row r="1232" spans="1:31" ht="57.6" x14ac:dyDescent="0.3">
      <c r="A1232" t="str">
        <f t="shared" si="72"/>
        <v>BDCA_Firm Generation Capacity</v>
      </c>
      <c r="B1232" t="str">
        <f t="shared" si="73"/>
        <v>BDCA_Build Battery-Gen_Firm Generation Capacity</v>
      </c>
      <c r="C1232" t="str">
        <f t="shared" si="74"/>
        <v>BDCA_Build Battery-Gen 2036_Firm Generation Capacity</v>
      </c>
      <c r="D1232" t="s">
        <v>333</v>
      </c>
      <c r="E1232" s="15" t="s">
        <v>92</v>
      </c>
      <c r="F1232" s="15" t="s">
        <v>93</v>
      </c>
      <c r="G1232" s="15" t="s">
        <v>123</v>
      </c>
      <c r="H1232" s="15" t="s">
        <v>87</v>
      </c>
      <c r="I1232" s="15" t="s">
        <v>95</v>
      </c>
      <c r="J1232" s="16">
        <v>1</v>
      </c>
      <c r="K1232" s="15" t="s">
        <v>96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</row>
    <row r="1233" spans="1:31" ht="57.6" x14ac:dyDescent="0.3">
      <c r="A1233" t="str">
        <f t="shared" si="72"/>
        <v>BDCA_Firm Generation Capacity</v>
      </c>
      <c r="B1233" t="str">
        <f t="shared" si="73"/>
        <v>BDCA_Build Battery-Gen_Firm Generation Capacity</v>
      </c>
      <c r="C1233" t="str">
        <f t="shared" si="74"/>
        <v>BDCA_Build Battery-Gen 2037_Firm Generation Capacity</v>
      </c>
      <c r="D1233" t="s">
        <v>333</v>
      </c>
      <c r="E1233" s="15" t="s">
        <v>92</v>
      </c>
      <c r="F1233" s="15" t="s">
        <v>93</v>
      </c>
      <c r="G1233" s="15" t="s">
        <v>124</v>
      </c>
      <c r="H1233" s="15" t="s">
        <v>87</v>
      </c>
      <c r="I1233" s="15" t="s">
        <v>95</v>
      </c>
      <c r="J1233" s="16">
        <v>1</v>
      </c>
      <c r="K1233" s="15" t="s">
        <v>96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</row>
    <row r="1234" spans="1:31" ht="57.6" x14ac:dyDescent="0.3">
      <c r="A1234" t="str">
        <f t="shared" si="72"/>
        <v>BDCA_Firm Generation Capacity</v>
      </c>
      <c r="B1234" t="str">
        <f t="shared" si="73"/>
        <v>BDCA_Build Battery-Gen_Firm Generation Capacity</v>
      </c>
      <c r="C1234" t="str">
        <f t="shared" si="74"/>
        <v>BDCA_Build Battery-Gen 2038_Firm Generation Capacity</v>
      </c>
      <c r="D1234" t="s">
        <v>333</v>
      </c>
      <c r="E1234" s="15" t="s">
        <v>92</v>
      </c>
      <c r="F1234" s="15" t="s">
        <v>93</v>
      </c>
      <c r="G1234" s="15" t="s">
        <v>125</v>
      </c>
      <c r="H1234" s="15" t="s">
        <v>87</v>
      </c>
      <c r="I1234" s="15" t="s">
        <v>95</v>
      </c>
      <c r="J1234" s="16">
        <v>1</v>
      </c>
      <c r="K1234" s="15" t="s">
        <v>96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</row>
    <row r="1235" spans="1:31" ht="57.6" x14ac:dyDescent="0.3">
      <c r="A1235" t="str">
        <f t="shared" si="72"/>
        <v>BDCA_Firm Generation Capacity</v>
      </c>
      <c r="B1235" t="str">
        <f t="shared" si="73"/>
        <v>BDCA_Build Battery-Gen_Firm Generation Capacity</v>
      </c>
      <c r="C1235" t="str">
        <f t="shared" si="74"/>
        <v>BDCA_Build Battery-Gen 2039_Firm Generation Capacity</v>
      </c>
      <c r="D1235" t="s">
        <v>333</v>
      </c>
      <c r="E1235" s="15" t="s">
        <v>92</v>
      </c>
      <c r="F1235" s="15" t="s">
        <v>93</v>
      </c>
      <c r="G1235" s="15" t="s">
        <v>126</v>
      </c>
      <c r="H1235" s="15" t="s">
        <v>87</v>
      </c>
      <c r="I1235" s="15" t="s">
        <v>95</v>
      </c>
      <c r="J1235" s="16">
        <v>1</v>
      </c>
      <c r="K1235" s="15" t="s">
        <v>96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</row>
    <row r="1236" spans="1:31" ht="57.6" x14ac:dyDescent="0.3">
      <c r="A1236" t="str">
        <f t="shared" si="72"/>
        <v>BDCA_Firm Generation Capacity</v>
      </c>
      <c r="B1236" t="str">
        <f t="shared" si="73"/>
        <v>BDCA_Build Battery-Gen_Firm Generation Capacity</v>
      </c>
      <c r="C1236" t="str">
        <f t="shared" si="74"/>
        <v>BDCA_Build Battery-Gen 2040_Firm Generation Capacity</v>
      </c>
      <c r="D1236" t="s">
        <v>333</v>
      </c>
      <c r="E1236" s="15" t="s">
        <v>92</v>
      </c>
      <c r="F1236" s="15" t="s">
        <v>93</v>
      </c>
      <c r="G1236" s="15" t="s">
        <v>127</v>
      </c>
      <c r="H1236" s="15" t="s">
        <v>87</v>
      </c>
      <c r="I1236" s="15" t="s">
        <v>95</v>
      </c>
      <c r="J1236" s="16">
        <v>1</v>
      </c>
      <c r="K1236" s="15" t="s">
        <v>96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</row>
    <row r="1237" spans="1:31" ht="57.6" x14ac:dyDescent="0.3">
      <c r="A1237" t="str">
        <f t="shared" si="72"/>
        <v>BDCA_Firm Generation Capacity</v>
      </c>
      <c r="B1237" t="str">
        <f t="shared" si="73"/>
        <v>BDCA_Build Battery-Gen_Firm Generation Capacity</v>
      </c>
      <c r="C1237" t="str">
        <f t="shared" si="74"/>
        <v>BDCA_Build Battery-Gen 2041_Firm Generation Capacity</v>
      </c>
      <c r="D1237" t="s">
        <v>333</v>
      </c>
      <c r="E1237" s="15" t="s">
        <v>92</v>
      </c>
      <c r="F1237" s="15" t="s">
        <v>93</v>
      </c>
      <c r="G1237" s="15" t="s">
        <v>128</v>
      </c>
      <c r="H1237" s="15" t="s">
        <v>87</v>
      </c>
      <c r="I1237" s="15" t="s">
        <v>95</v>
      </c>
      <c r="J1237" s="16">
        <v>1</v>
      </c>
      <c r="K1237" s="15" t="s">
        <v>96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</row>
    <row r="1238" spans="1:31" ht="57.6" x14ac:dyDescent="0.3">
      <c r="A1238" t="str">
        <f t="shared" si="72"/>
        <v>BDCA_Firm Generation Capacity</v>
      </c>
      <c r="B1238" t="str">
        <f t="shared" si="73"/>
        <v>BDCA_Build Battery-Gen_Firm Generation Capacity</v>
      </c>
      <c r="C1238" t="str">
        <f t="shared" si="74"/>
        <v>BDCA_Build Battery-Gen 2042_Firm Generation Capacity</v>
      </c>
      <c r="D1238" t="s">
        <v>333</v>
      </c>
      <c r="E1238" s="15" t="s">
        <v>92</v>
      </c>
      <c r="F1238" s="15" t="s">
        <v>93</v>
      </c>
      <c r="G1238" s="15" t="s">
        <v>129</v>
      </c>
      <c r="H1238" s="15" t="s">
        <v>87</v>
      </c>
      <c r="I1238" s="15" t="s">
        <v>95</v>
      </c>
      <c r="J1238" s="16">
        <v>1</v>
      </c>
      <c r="K1238" s="15" t="s">
        <v>96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</row>
    <row r="1239" spans="1:31" ht="57.6" x14ac:dyDescent="0.3">
      <c r="A1239" t="str">
        <f t="shared" si="72"/>
        <v>BDCA_Firm Generation Capacity</v>
      </c>
      <c r="B1239" t="str">
        <f t="shared" si="73"/>
        <v>BDCA_Build Hy-Batt_Firm Generation Capacity</v>
      </c>
      <c r="C1239" t="str">
        <f t="shared" si="74"/>
        <v>BDCA_Build Hy-Batt 2027_Firm Generation Capacity</v>
      </c>
      <c r="D1239" t="s">
        <v>333</v>
      </c>
      <c r="E1239" s="15" t="s">
        <v>92</v>
      </c>
      <c r="F1239" s="15" t="s">
        <v>93</v>
      </c>
      <c r="G1239" s="15" t="s">
        <v>130</v>
      </c>
      <c r="H1239" s="15" t="s">
        <v>86</v>
      </c>
      <c r="I1239" s="15" t="s">
        <v>95</v>
      </c>
      <c r="J1239" s="16">
        <v>1</v>
      </c>
      <c r="K1239" s="15" t="s">
        <v>96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</row>
    <row r="1240" spans="1:31" ht="57.6" x14ac:dyDescent="0.3">
      <c r="A1240" t="str">
        <f t="shared" si="72"/>
        <v>BDCA_Firm Generation Capacity</v>
      </c>
      <c r="B1240" t="str">
        <f t="shared" si="73"/>
        <v>BDCA_Build Hy-Batt_Firm Generation Capacity</v>
      </c>
      <c r="C1240" t="str">
        <f t="shared" si="74"/>
        <v>BDCA_Build Hy-Batt 2028_Firm Generation Capacity</v>
      </c>
      <c r="D1240" t="s">
        <v>333</v>
      </c>
      <c r="E1240" s="15" t="s">
        <v>92</v>
      </c>
      <c r="F1240" s="15" t="s">
        <v>93</v>
      </c>
      <c r="G1240" s="15" t="s">
        <v>131</v>
      </c>
      <c r="H1240" s="15" t="s">
        <v>86</v>
      </c>
      <c r="I1240" s="15" t="s">
        <v>95</v>
      </c>
      <c r="J1240" s="16">
        <v>1</v>
      </c>
      <c r="K1240" s="15" t="s">
        <v>96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</row>
    <row r="1241" spans="1:31" ht="57.6" x14ac:dyDescent="0.3">
      <c r="A1241" t="str">
        <f t="shared" si="72"/>
        <v>BDCA_Firm Generation Capacity</v>
      </c>
      <c r="B1241" t="str">
        <f t="shared" si="73"/>
        <v>BDCA_Build Hy-Batt_Firm Generation Capacity</v>
      </c>
      <c r="C1241" t="str">
        <f t="shared" si="74"/>
        <v>BDCA_Build Hy-Batt 2029_Firm Generation Capacity</v>
      </c>
      <c r="D1241" t="s">
        <v>333</v>
      </c>
      <c r="E1241" s="15" t="s">
        <v>92</v>
      </c>
      <c r="F1241" s="15" t="s">
        <v>93</v>
      </c>
      <c r="G1241" s="15" t="s">
        <v>132</v>
      </c>
      <c r="H1241" s="15" t="s">
        <v>86</v>
      </c>
      <c r="I1241" s="15" t="s">
        <v>95</v>
      </c>
      <c r="J1241" s="16">
        <v>1</v>
      </c>
      <c r="K1241" s="15" t="s">
        <v>96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</row>
    <row r="1242" spans="1:31" ht="57.6" x14ac:dyDescent="0.3">
      <c r="A1242" t="str">
        <f t="shared" si="72"/>
        <v>BDCA_Firm Generation Capacity</v>
      </c>
      <c r="B1242" t="str">
        <f t="shared" si="73"/>
        <v>BDCA_Build Hy-Batt_Firm Generation Capacity</v>
      </c>
      <c r="C1242" t="str">
        <f t="shared" si="74"/>
        <v>BDCA_Build Hy-Batt 2030_Firm Generation Capacity</v>
      </c>
      <c r="D1242" t="s">
        <v>333</v>
      </c>
      <c r="E1242" s="15" t="s">
        <v>92</v>
      </c>
      <c r="F1242" s="15" t="s">
        <v>93</v>
      </c>
      <c r="G1242" s="15" t="s">
        <v>133</v>
      </c>
      <c r="H1242" s="15" t="s">
        <v>86</v>
      </c>
      <c r="I1242" s="15" t="s">
        <v>95</v>
      </c>
      <c r="J1242" s="16">
        <v>1</v>
      </c>
      <c r="K1242" s="15" t="s">
        <v>96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</row>
    <row r="1243" spans="1:31" ht="57.6" x14ac:dyDescent="0.3">
      <c r="A1243" t="str">
        <f t="shared" si="72"/>
        <v>BDCA_Firm Generation Capacity</v>
      </c>
      <c r="B1243" t="str">
        <f t="shared" si="73"/>
        <v>BDCA_Build Hy-Batt_Firm Generation Capacity</v>
      </c>
      <c r="C1243" t="str">
        <f t="shared" si="74"/>
        <v>BDCA_Build Hy-Batt 2031_Firm Generation Capacity</v>
      </c>
      <c r="D1243" t="s">
        <v>333</v>
      </c>
      <c r="E1243" s="15" t="s">
        <v>92</v>
      </c>
      <c r="F1243" s="15" t="s">
        <v>93</v>
      </c>
      <c r="G1243" s="15" t="s">
        <v>134</v>
      </c>
      <c r="H1243" s="15" t="s">
        <v>86</v>
      </c>
      <c r="I1243" s="15" t="s">
        <v>95</v>
      </c>
      <c r="J1243" s="16">
        <v>1</v>
      </c>
      <c r="K1243" s="15" t="s">
        <v>96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</row>
    <row r="1244" spans="1:31" ht="57.6" x14ac:dyDescent="0.3">
      <c r="A1244" t="str">
        <f t="shared" si="72"/>
        <v>BDCA_Firm Generation Capacity</v>
      </c>
      <c r="B1244" t="str">
        <f t="shared" si="73"/>
        <v>BDCA_Build Hy-Batt_Firm Generation Capacity</v>
      </c>
      <c r="C1244" t="str">
        <f t="shared" si="74"/>
        <v>BDCA_Build Hy-Batt 2032_Firm Generation Capacity</v>
      </c>
      <c r="D1244" t="s">
        <v>333</v>
      </c>
      <c r="E1244" s="15" t="s">
        <v>92</v>
      </c>
      <c r="F1244" s="15" t="s">
        <v>93</v>
      </c>
      <c r="G1244" s="15" t="s">
        <v>135</v>
      </c>
      <c r="H1244" s="15" t="s">
        <v>86</v>
      </c>
      <c r="I1244" s="15" t="s">
        <v>95</v>
      </c>
      <c r="J1244" s="16">
        <v>1</v>
      </c>
      <c r="K1244" s="15" t="s">
        <v>96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</row>
    <row r="1245" spans="1:31" ht="57.6" x14ac:dyDescent="0.3">
      <c r="A1245" t="str">
        <f t="shared" si="72"/>
        <v>BDCA_Firm Generation Capacity</v>
      </c>
      <c r="B1245" t="str">
        <f t="shared" si="73"/>
        <v>BDCA_Build Hy-Batt_Firm Generation Capacity</v>
      </c>
      <c r="C1245" t="str">
        <f t="shared" si="74"/>
        <v>BDCA_Build Hy-Batt 2033_Firm Generation Capacity</v>
      </c>
      <c r="D1245" t="s">
        <v>333</v>
      </c>
      <c r="E1245" s="15" t="s">
        <v>92</v>
      </c>
      <c r="F1245" s="15" t="s">
        <v>93</v>
      </c>
      <c r="G1245" s="15" t="s">
        <v>136</v>
      </c>
      <c r="H1245" s="15" t="s">
        <v>86</v>
      </c>
      <c r="I1245" s="15" t="s">
        <v>95</v>
      </c>
      <c r="J1245" s="16">
        <v>1</v>
      </c>
      <c r="K1245" s="15" t="s">
        <v>96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</row>
    <row r="1246" spans="1:31" ht="57.6" x14ac:dyDescent="0.3">
      <c r="A1246" t="str">
        <f t="shared" si="72"/>
        <v>BDCA_Firm Generation Capacity</v>
      </c>
      <c r="B1246" t="str">
        <f t="shared" si="73"/>
        <v>BDCA_Build Hy-Batt_Firm Generation Capacity</v>
      </c>
      <c r="C1246" t="str">
        <f t="shared" si="74"/>
        <v>BDCA_Build Hy-Batt 2034_Firm Generation Capacity</v>
      </c>
      <c r="D1246" t="s">
        <v>333</v>
      </c>
      <c r="E1246" s="15" t="s">
        <v>92</v>
      </c>
      <c r="F1246" s="15" t="s">
        <v>93</v>
      </c>
      <c r="G1246" s="15" t="s">
        <v>137</v>
      </c>
      <c r="H1246" s="15" t="s">
        <v>86</v>
      </c>
      <c r="I1246" s="15" t="s">
        <v>95</v>
      </c>
      <c r="J1246" s="16">
        <v>1</v>
      </c>
      <c r="K1246" s="15" t="s">
        <v>96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</row>
    <row r="1247" spans="1:31" ht="57.6" x14ac:dyDescent="0.3">
      <c r="A1247" t="str">
        <f t="shared" si="72"/>
        <v>BDCA_Firm Generation Capacity</v>
      </c>
      <c r="B1247" t="str">
        <f t="shared" si="73"/>
        <v>BDCA_Build Hy-Batt_Firm Generation Capacity</v>
      </c>
      <c r="C1247" t="str">
        <f t="shared" si="74"/>
        <v>BDCA_Build Hy-Batt 2035_Firm Generation Capacity</v>
      </c>
      <c r="D1247" t="s">
        <v>333</v>
      </c>
      <c r="E1247" s="15" t="s">
        <v>92</v>
      </c>
      <c r="F1247" s="15" t="s">
        <v>93</v>
      </c>
      <c r="G1247" s="15" t="s">
        <v>138</v>
      </c>
      <c r="H1247" s="15" t="s">
        <v>86</v>
      </c>
      <c r="I1247" s="15" t="s">
        <v>95</v>
      </c>
      <c r="J1247" s="16">
        <v>1</v>
      </c>
      <c r="K1247" s="15" t="s">
        <v>96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</row>
    <row r="1248" spans="1:31" ht="57.6" x14ac:dyDescent="0.3">
      <c r="A1248" t="str">
        <f t="shared" si="72"/>
        <v>BDCA_Firm Generation Capacity</v>
      </c>
      <c r="B1248" t="str">
        <f t="shared" si="73"/>
        <v>BDCA_Build Hy-Batt_Firm Generation Capacity</v>
      </c>
      <c r="C1248" t="str">
        <f t="shared" si="74"/>
        <v>BDCA_Build Hy-Batt 2036_Firm Generation Capacity</v>
      </c>
      <c r="D1248" t="s">
        <v>333</v>
      </c>
      <c r="E1248" s="15" t="s">
        <v>92</v>
      </c>
      <c r="F1248" s="15" t="s">
        <v>93</v>
      </c>
      <c r="G1248" s="15" t="s">
        <v>139</v>
      </c>
      <c r="H1248" s="15" t="s">
        <v>86</v>
      </c>
      <c r="I1248" s="15" t="s">
        <v>95</v>
      </c>
      <c r="J1248" s="16">
        <v>1</v>
      </c>
      <c r="K1248" s="15" t="s">
        <v>96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</row>
    <row r="1249" spans="1:31" ht="57.6" x14ac:dyDescent="0.3">
      <c r="A1249" t="str">
        <f t="shared" si="72"/>
        <v>BDCA_Firm Generation Capacity</v>
      </c>
      <c r="B1249" t="str">
        <f t="shared" si="73"/>
        <v>BDCA_Build Hy-Batt_Firm Generation Capacity</v>
      </c>
      <c r="C1249" t="str">
        <f t="shared" si="74"/>
        <v>BDCA_Build Hy-Batt 2037_Firm Generation Capacity</v>
      </c>
      <c r="D1249" t="s">
        <v>333</v>
      </c>
      <c r="E1249" s="15" t="s">
        <v>92</v>
      </c>
      <c r="F1249" s="15" t="s">
        <v>93</v>
      </c>
      <c r="G1249" s="15" t="s">
        <v>140</v>
      </c>
      <c r="H1249" s="15" t="s">
        <v>86</v>
      </c>
      <c r="I1249" s="15" t="s">
        <v>95</v>
      </c>
      <c r="J1249" s="16">
        <v>1</v>
      </c>
      <c r="K1249" s="15" t="s">
        <v>96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</row>
    <row r="1250" spans="1:31" ht="57.6" x14ac:dyDescent="0.3">
      <c r="A1250" t="str">
        <f t="shared" si="72"/>
        <v>BDCA_Firm Generation Capacity</v>
      </c>
      <c r="B1250" t="str">
        <f t="shared" si="73"/>
        <v>BDCA_Build Hy-Batt_Firm Generation Capacity</v>
      </c>
      <c r="C1250" t="str">
        <f t="shared" si="74"/>
        <v>BDCA_Build Hy-Batt 2038_Firm Generation Capacity</v>
      </c>
      <c r="D1250" t="s">
        <v>333</v>
      </c>
      <c r="E1250" s="15" t="s">
        <v>92</v>
      </c>
      <c r="F1250" s="15" t="s">
        <v>93</v>
      </c>
      <c r="G1250" s="15" t="s">
        <v>141</v>
      </c>
      <c r="H1250" s="15" t="s">
        <v>86</v>
      </c>
      <c r="I1250" s="15" t="s">
        <v>95</v>
      </c>
      <c r="J1250" s="16">
        <v>1</v>
      </c>
      <c r="K1250" s="15" t="s">
        <v>96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</row>
    <row r="1251" spans="1:31" ht="57.6" x14ac:dyDescent="0.3">
      <c r="A1251" t="str">
        <f t="shared" si="72"/>
        <v>BDCA_Firm Generation Capacity</v>
      </c>
      <c r="B1251" t="str">
        <f t="shared" si="73"/>
        <v>BDCA_Build Hy-Batt_Firm Generation Capacity</v>
      </c>
      <c r="C1251" t="str">
        <f t="shared" si="74"/>
        <v>BDCA_Build Hy-Batt 2039_Firm Generation Capacity</v>
      </c>
      <c r="D1251" t="s">
        <v>333</v>
      </c>
      <c r="E1251" s="15" t="s">
        <v>92</v>
      </c>
      <c r="F1251" s="15" t="s">
        <v>93</v>
      </c>
      <c r="G1251" s="15" t="s">
        <v>142</v>
      </c>
      <c r="H1251" s="15" t="s">
        <v>86</v>
      </c>
      <c r="I1251" s="15" t="s">
        <v>95</v>
      </c>
      <c r="J1251" s="16">
        <v>1</v>
      </c>
      <c r="K1251" s="15" t="s">
        <v>96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</row>
    <row r="1252" spans="1:31" ht="57.6" x14ac:dyDescent="0.3">
      <c r="A1252" t="str">
        <f t="shared" si="72"/>
        <v>BDCA_Firm Generation Capacity</v>
      </c>
      <c r="B1252" t="str">
        <f t="shared" si="73"/>
        <v>BDCA_Build Hy-Batt_Firm Generation Capacity</v>
      </c>
      <c r="C1252" t="str">
        <f t="shared" si="74"/>
        <v>BDCA_Build Hy-Batt 2040_Firm Generation Capacity</v>
      </c>
      <c r="D1252" t="s">
        <v>333</v>
      </c>
      <c r="E1252" s="15" t="s">
        <v>92</v>
      </c>
      <c r="F1252" s="15" t="s">
        <v>93</v>
      </c>
      <c r="G1252" s="15" t="s">
        <v>143</v>
      </c>
      <c r="H1252" s="15" t="s">
        <v>86</v>
      </c>
      <c r="I1252" s="15" t="s">
        <v>95</v>
      </c>
      <c r="J1252" s="16">
        <v>1</v>
      </c>
      <c r="K1252" s="15" t="s">
        <v>96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</row>
    <row r="1253" spans="1:31" ht="57.6" x14ac:dyDescent="0.3">
      <c r="A1253" t="str">
        <f t="shared" si="72"/>
        <v>BDCA_Firm Generation Capacity</v>
      </c>
      <c r="B1253" t="str">
        <f t="shared" si="73"/>
        <v>BDCA_Build Hy-Batt_Firm Generation Capacity</v>
      </c>
      <c r="C1253" t="str">
        <f t="shared" si="74"/>
        <v>BDCA_Build Hy-Batt 2041_Firm Generation Capacity</v>
      </c>
      <c r="D1253" t="s">
        <v>333</v>
      </c>
      <c r="E1253" s="15" t="s">
        <v>92</v>
      </c>
      <c r="F1253" s="15" t="s">
        <v>93</v>
      </c>
      <c r="G1253" s="15" t="s">
        <v>144</v>
      </c>
      <c r="H1253" s="15" t="s">
        <v>86</v>
      </c>
      <c r="I1253" s="15" t="s">
        <v>95</v>
      </c>
      <c r="J1253" s="16">
        <v>1</v>
      </c>
      <c r="K1253" s="15" t="s">
        <v>96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</row>
    <row r="1254" spans="1:31" ht="57.6" x14ac:dyDescent="0.3">
      <c r="A1254" t="str">
        <f t="shared" si="72"/>
        <v>BDCA_Firm Generation Capacity</v>
      </c>
      <c r="B1254" t="str">
        <f t="shared" si="73"/>
        <v>BDCA_Build Hy-Batt_Firm Generation Capacity</v>
      </c>
      <c r="C1254" t="str">
        <f t="shared" si="74"/>
        <v>BDCA_Build Hy-Batt 2042_Firm Generation Capacity</v>
      </c>
      <c r="D1254" t="s">
        <v>333</v>
      </c>
      <c r="E1254" s="15" t="s">
        <v>92</v>
      </c>
      <c r="F1254" s="15" t="s">
        <v>93</v>
      </c>
      <c r="G1254" s="15" t="s">
        <v>145</v>
      </c>
      <c r="H1254" s="15" t="s">
        <v>86</v>
      </c>
      <c r="I1254" s="15" t="s">
        <v>95</v>
      </c>
      <c r="J1254" s="16">
        <v>1</v>
      </c>
      <c r="K1254" s="15" t="s">
        <v>96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</row>
    <row r="1255" spans="1:31" ht="28.8" x14ac:dyDescent="0.3">
      <c r="A1255" t="str">
        <f t="shared" si="72"/>
        <v>BDCA_Firm Capacity</v>
      </c>
      <c r="B1255" t="str">
        <f t="shared" si="73"/>
        <v>BDCA_Nuclear_Firm Capacity</v>
      </c>
      <c r="C1255" t="str">
        <f t="shared" si="74"/>
        <v>BDCA_J WCK_Firm Capacity</v>
      </c>
      <c r="D1255" t="s">
        <v>333</v>
      </c>
      <c r="E1255" s="15" t="s">
        <v>92</v>
      </c>
      <c r="F1255" s="15" t="s">
        <v>146</v>
      </c>
      <c r="G1255" s="15" t="s">
        <v>45</v>
      </c>
      <c r="H1255" s="15" t="s">
        <v>147</v>
      </c>
      <c r="I1255" s="15" t="s">
        <v>148</v>
      </c>
      <c r="J1255" s="16">
        <v>1</v>
      </c>
      <c r="K1255" s="15" t="s">
        <v>96</v>
      </c>
      <c r="L1255" s="17">
        <v>552.6</v>
      </c>
      <c r="M1255" s="17">
        <v>552.6</v>
      </c>
      <c r="N1255" s="17">
        <v>552.6</v>
      </c>
      <c r="O1255" s="17">
        <v>552.6</v>
      </c>
      <c r="P1255" s="17">
        <v>552.6</v>
      </c>
      <c r="Q1255" s="17">
        <v>552.6</v>
      </c>
      <c r="R1255" s="17">
        <v>552.6</v>
      </c>
      <c r="S1255" s="17">
        <v>552.6</v>
      </c>
      <c r="T1255" s="17">
        <v>552.6</v>
      </c>
      <c r="U1255" s="17">
        <v>552.6</v>
      </c>
      <c r="V1255" s="17">
        <v>552.6</v>
      </c>
      <c r="W1255" s="17">
        <v>552.6</v>
      </c>
      <c r="X1255" s="17">
        <v>552.6</v>
      </c>
      <c r="Y1255" s="17">
        <v>552.6</v>
      </c>
      <c r="Z1255" s="17">
        <v>552.6</v>
      </c>
      <c r="AA1255" s="17">
        <v>552.6</v>
      </c>
      <c r="AB1255" s="17">
        <v>552.6</v>
      </c>
      <c r="AC1255" s="17">
        <v>552.6</v>
      </c>
      <c r="AD1255" s="17">
        <v>552.6</v>
      </c>
      <c r="AE1255" s="17">
        <v>552.6</v>
      </c>
    </row>
    <row r="1256" spans="1:31" ht="28.8" x14ac:dyDescent="0.3">
      <c r="A1256" t="str">
        <f t="shared" si="72"/>
        <v>BDCA_Firm Capacity</v>
      </c>
      <c r="B1256" t="str">
        <f t="shared" si="73"/>
        <v>BDCA_Coal_Firm Capacity</v>
      </c>
      <c r="C1256" t="str">
        <f t="shared" si="74"/>
        <v>BDCA_J IATAN1_Firm Capacity</v>
      </c>
      <c r="D1256" t="s">
        <v>333</v>
      </c>
      <c r="E1256" s="15" t="s">
        <v>92</v>
      </c>
      <c r="F1256" s="15" t="s">
        <v>146</v>
      </c>
      <c r="G1256" s="15" t="s">
        <v>46</v>
      </c>
      <c r="H1256" s="15" t="s">
        <v>149</v>
      </c>
      <c r="I1256" s="15" t="s">
        <v>148</v>
      </c>
      <c r="J1256" s="16">
        <v>1</v>
      </c>
      <c r="K1256" s="15" t="s">
        <v>96</v>
      </c>
      <c r="L1256" s="17">
        <v>491.8</v>
      </c>
      <c r="M1256" s="17">
        <v>491.8</v>
      </c>
      <c r="N1256" s="17">
        <v>491.8</v>
      </c>
      <c r="O1256" s="17">
        <v>491.8</v>
      </c>
      <c r="P1256" s="17">
        <v>491.8</v>
      </c>
      <c r="Q1256" s="17">
        <v>491.8</v>
      </c>
      <c r="R1256" s="17">
        <v>491.8</v>
      </c>
      <c r="S1256" s="17">
        <v>491.8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</row>
    <row r="1257" spans="1:31" ht="28.8" x14ac:dyDescent="0.3">
      <c r="A1257" t="str">
        <f t="shared" si="72"/>
        <v>BDCA_Firm Capacity</v>
      </c>
      <c r="B1257" t="str">
        <f t="shared" si="73"/>
        <v>BDCA_Coal_Firm Capacity</v>
      </c>
      <c r="C1257" t="str">
        <f t="shared" si="74"/>
        <v>BDCA_J IATAN2_Firm Capacity</v>
      </c>
      <c r="D1257" t="s">
        <v>333</v>
      </c>
      <c r="E1257" s="15" t="s">
        <v>92</v>
      </c>
      <c r="F1257" s="15" t="s">
        <v>146</v>
      </c>
      <c r="G1257" s="15" t="s">
        <v>47</v>
      </c>
      <c r="H1257" s="15" t="s">
        <v>149</v>
      </c>
      <c r="I1257" s="15" t="s">
        <v>148</v>
      </c>
      <c r="J1257" s="16">
        <v>1</v>
      </c>
      <c r="K1257" s="15" t="s">
        <v>96</v>
      </c>
      <c r="L1257" s="17">
        <v>490.80340999999999</v>
      </c>
      <c r="M1257" s="17">
        <v>490.80340999999999</v>
      </c>
      <c r="N1257" s="17">
        <v>490.80340999999999</v>
      </c>
      <c r="O1257" s="17">
        <v>490.80340999999999</v>
      </c>
      <c r="P1257" s="17">
        <v>490.80340999999999</v>
      </c>
      <c r="Q1257" s="17">
        <v>490.80340999999999</v>
      </c>
      <c r="R1257" s="17">
        <v>490.80340999999999</v>
      </c>
      <c r="S1257" s="17">
        <v>490.80340999999999</v>
      </c>
      <c r="T1257" s="17">
        <v>490.80340999999999</v>
      </c>
      <c r="U1257" s="17">
        <v>490.80340999999999</v>
      </c>
      <c r="V1257" s="17">
        <v>490.80340999999999</v>
      </c>
      <c r="W1257" s="17">
        <v>490.80340999999999</v>
      </c>
      <c r="X1257" s="17">
        <v>490.80340999999999</v>
      </c>
      <c r="Y1257" s="17">
        <v>490.80340999999999</v>
      </c>
      <c r="Z1257" s="17">
        <v>490.80340999999999</v>
      </c>
      <c r="AA1257" s="17">
        <v>490.80340999999999</v>
      </c>
      <c r="AB1257" s="17">
        <v>490.80340999999999</v>
      </c>
      <c r="AC1257" s="17">
        <v>490.80340999999999</v>
      </c>
      <c r="AD1257" s="17">
        <v>490.80340999999999</v>
      </c>
      <c r="AE1257" s="17">
        <v>490.80340999999999</v>
      </c>
    </row>
    <row r="1258" spans="1:31" ht="28.8" x14ac:dyDescent="0.3">
      <c r="A1258" t="str">
        <f t="shared" si="72"/>
        <v>BDCA_Firm Capacity</v>
      </c>
      <c r="B1258" t="str">
        <f t="shared" si="73"/>
        <v>BDCA_Coal_Firm Capacity</v>
      </c>
      <c r="C1258" t="str">
        <f t="shared" si="74"/>
        <v>BDCA_J LAC1_Firm Capacity</v>
      </c>
      <c r="D1258" t="s">
        <v>333</v>
      </c>
      <c r="E1258" s="15" t="s">
        <v>92</v>
      </c>
      <c r="F1258" s="15" t="s">
        <v>146</v>
      </c>
      <c r="G1258" s="15" t="s">
        <v>49</v>
      </c>
      <c r="H1258" s="15" t="s">
        <v>149</v>
      </c>
      <c r="I1258" s="15" t="s">
        <v>148</v>
      </c>
      <c r="J1258" s="16">
        <v>1</v>
      </c>
      <c r="K1258" s="15" t="s">
        <v>96</v>
      </c>
      <c r="L1258" s="17">
        <v>379</v>
      </c>
      <c r="M1258" s="17">
        <v>379</v>
      </c>
      <c r="N1258" s="17">
        <v>379</v>
      </c>
      <c r="O1258" s="17">
        <v>379</v>
      </c>
      <c r="P1258" s="17">
        <v>379</v>
      </c>
      <c r="Q1258" s="17">
        <v>379</v>
      </c>
      <c r="R1258" s="17">
        <v>379</v>
      </c>
      <c r="S1258" s="17">
        <v>379</v>
      </c>
      <c r="T1258" s="17">
        <v>379</v>
      </c>
      <c r="U1258" s="17">
        <v>379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</row>
    <row r="1259" spans="1:31" ht="28.8" x14ac:dyDescent="0.3">
      <c r="A1259" t="str">
        <f t="shared" si="72"/>
        <v>BDCA_Firm Capacity</v>
      </c>
      <c r="B1259" t="str">
        <f t="shared" si="73"/>
        <v>BDCA_Coal_Firm Capacity</v>
      </c>
      <c r="C1259" t="str">
        <f t="shared" si="74"/>
        <v>BDCA_J LAC2_Firm Capacity</v>
      </c>
      <c r="D1259" t="s">
        <v>333</v>
      </c>
      <c r="E1259" s="15" t="s">
        <v>92</v>
      </c>
      <c r="F1259" s="15" t="s">
        <v>146</v>
      </c>
      <c r="G1259" s="15" t="s">
        <v>50</v>
      </c>
      <c r="H1259" s="15" t="s">
        <v>149</v>
      </c>
      <c r="I1259" s="15" t="s">
        <v>148</v>
      </c>
      <c r="J1259" s="16">
        <v>1</v>
      </c>
      <c r="K1259" s="15" t="s">
        <v>96</v>
      </c>
      <c r="L1259" s="17">
        <v>334</v>
      </c>
      <c r="M1259" s="17">
        <v>334</v>
      </c>
      <c r="N1259" s="17">
        <v>334</v>
      </c>
      <c r="O1259" s="17">
        <v>334</v>
      </c>
      <c r="P1259" s="17">
        <v>334</v>
      </c>
      <c r="Q1259" s="17">
        <v>334</v>
      </c>
      <c r="R1259" s="17">
        <v>334</v>
      </c>
      <c r="S1259" s="17">
        <v>334</v>
      </c>
      <c r="T1259" s="17">
        <v>334</v>
      </c>
      <c r="U1259" s="17">
        <v>334</v>
      </c>
      <c r="V1259" s="17">
        <v>334</v>
      </c>
      <c r="W1259" s="17">
        <v>334</v>
      </c>
      <c r="X1259" s="17">
        <v>334</v>
      </c>
      <c r="Y1259" s="17">
        <v>334</v>
      </c>
      <c r="Z1259" s="17">
        <v>334</v>
      </c>
      <c r="AA1259" s="17">
        <v>334</v>
      </c>
      <c r="AB1259" s="17">
        <v>334</v>
      </c>
      <c r="AC1259" s="17">
        <v>0</v>
      </c>
      <c r="AD1259" s="17">
        <v>0</v>
      </c>
      <c r="AE1259" s="17">
        <v>0</v>
      </c>
    </row>
    <row r="1260" spans="1:31" ht="43.2" x14ac:dyDescent="0.3">
      <c r="A1260" t="str">
        <f t="shared" si="72"/>
        <v>BDCA_Firm Capacity</v>
      </c>
      <c r="B1260" t="str">
        <f t="shared" si="73"/>
        <v>BDCA_Coal_Firm Capacity</v>
      </c>
      <c r="C1260" t="str">
        <f t="shared" si="74"/>
        <v>BDCA_K HAWTHORN5_Firm Capacity</v>
      </c>
      <c r="D1260" t="s">
        <v>333</v>
      </c>
      <c r="E1260" s="15" t="s">
        <v>92</v>
      </c>
      <c r="F1260" s="15" t="s">
        <v>146</v>
      </c>
      <c r="G1260" s="15" t="s">
        <v>48</v>
      </c>
      <c r="H1260" s="15" t="s">
        <v>149</v>
      </c>
      <c r="I1260" s="15" t="s">
        <v>148</v>
      </c>
      <c r="J1260" s="16">
        <v>1</v>
      </c>
      <c r="K1260" s="15" t="s">
        <v>96</v>
      </c>
      <c r="L1260" s="17">
        <v>561.6</v>
      </c>
      <c r="M1260" s="17">
        <v>561.6</v>
      </c>
      <c r="N1260" s="17">
        <v>561.6</v>
      </c>
      <c r="O1260" s="17">
        <v>561.6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</row>
    <row r="1261" spans="1:31" ht="43.2" x14ac:dyDescent="0.3">
      <c r="A1261" t="str">
        <f t="shared" si="72"/>
        <v>BDCA_Firm Capacity</v>
      </c>
      <c r="B1261" t="str">
        <f t="shared" si="73"/>
        <v>BDCA_Gas_Firm Capacity</v>
      </c>
      <c r="C1261" t="str">
        <f t="shared" si="74"/>
        <v>BDCA_K HAWTHORN69_Firm Capacity</v>
      </c>
      <c r="D1261" t="s">
        <v>333</v>
      </c>
      <c r="E1261" s="15" t="s">
        <v>92</v>
      </c>
      <c r="F1261" s="15" t="s">
        <v>146</v>
      </c>
      <c r="G1261" s="15" t="s">
        <v>51</v>
      </c>
      <c r="H1261" s="15" t="s">
        <v>150</v>
      </c>
      <c r="I1261" s="15" t="s">
        <v>148</v>
      </c>
      <c r="J1261" s="16">
        <v>1</v>
      </c>
      <c r="K1261" s="15" t="s">
        <v>96</v>
      </c>
      <c r="L1261" s="17">
        <v>234.7</v>
      </c>
      <c r="M1261" s="17">
        <v>234.7</v>
      </c>
      <c r="N1261" s="17">
        <v>234.7</v>
      </c>
      <c r="O1261" s="17">
        <v>234.7</v>
      </c>
      <c r="P1261" s="17">
        <v>234.7</v>
      </c>
      <c r="Q1261" s="17">
        <v>234.7</v>
      </c>
      <c r="R1261" s="17">
        <v>234.7</v>
      </c>
      <c r="S1261" s="17">
        <v>234.7</v>
      </c>
      <c r="T1261" s="17">
        <v>234.7</v>
      </c>
      <c r="U1261" s="17">
        <v>234.7</v>
      </c>
      <c r="V1261" s="17">
        <v>234.7</v>
      </c>
      <c r="W1261" s="17">
        <v>234.7</v>
      </c>
      <c r="X1261" s="17">
        <v>234.7</v>
      </c>
      <c r="Y1261" s="17">
        <v>234.7</v>
      </c>
      <c r="Z1261" s="17">
        <v>234.7</v>
      </c>
      <c r="AA1261" s="17">
        <v>234.7</v>
      </c>
      <c r="AB1261" s="17">
        <v>234.7</v>
      </c>
      <c r="AC1261" s="17">
        <v>234.7</v>
      </c>
      <c r="AD1261" s="17">
        <v>234.7</v>
      </c>
      <c r="AE1261" s="17">
        <v>234.7</v>
      </c>
    </row>
    <row r="1262" spans="1:31" ht="43.2" x14ac:dyDescent="0.3">
      <c r="A1262" t="str">
        <f t="shared" si="72"/>
        <v>BDCA_Firm Capacity</v>
      </c>
      <c r="B1262" t="str">
        <f t="shared" si="73"/>
        <v>BDCA_Gas_Firm Capacity</v>
      </c>
      <c r="C1262" t="str">
        <f t="shared" si="74"/>
        <v>BDCA_K HAWTHORN7_Firm Capacity</v>
      </c>
      <c r="D1262" t="s">
        <v>333</v>
      </c>
      <c r="E1262" s="15" t="s">
        <v>92</v>
      </c>
      <c r="F1262" s="15" t="s">
        <v>146</v>
      </c>
      <c r="G1262" s="15" t="s">
        <v>52</v>
      </c>
      <c r="H1262" s="15" t="s">
        <v>150</v>
      </c>
      <c r="I1262" s="15" t="s">
        <v>148</v>
      </c>
      <c r="J1262" s="16">
        <v>1</v>
      </c>
      <c r="K1262" s="15" t="s">
        <v>96</v>
      </c>
      <c r="L1262" s="17">
        <v>76.2</v>
      </c>
      <c r="M1262" s="17">
        <v>76.2</v>
      </c>
      <c r="N1262" s="17">
        <v>76.2</v>
      </c>
      <c r="O1262" s="17">
        <v>76.2</v>
      </c>
      <c r="P1262" s="17">
        <v>76.2</v>
      </c>
      <c r="Q1262" s="17">
        <v>76.2</v>
      </c>
      <c r="R1262" s="17">
        <v>76.2</v>
      </c>
      <c r="S1262" s="17">
        <v>76.2</v>
      </c>
      <c r="T1262" s="17">
        <v>76.2</v>
      </c>
      <c r="U1262" s="17">
        <v>76.2</v>
      </c>
      <c r="V1262" s="17">
        <v>76.2</v>
      </c>
      <c r="W1262" s="17">
        <v>76.2</v>
      </c>
      <c r="X1262" s="17">
        <v>76.2</v>
      </c>
      <c r="Y1262" s="17">
        <v>76.2</v>
      </c>
      <c r="Z1262" s="17">
        <v>76.2</v>
      </c>
      <c r="AA1262" s="17">
        <v>76.2</v>
      </c>
      <c r="AB1262" s="17">
        <v>76.2</v>
      </c>
      <c r="AC1262" s="17">
        <v>76.2</v>
      </c>
      <c r="AD1262" s="17">
        <v>76.2</v>
      </c>
      <c r="AE1262" s="17">
        <v>76.2</v>
      </c>
    </row>
    <row r="1263" spans="1:31" ht="43.2" x14ac:dyDescent="0.3">
      <c r="A1263" t="str">
        <f t="shared" si="72"/>
        <v>BDCA_Firm Capacity</v>
      </c>
      <c r="B1263" t="str">
        <f t="shared" si="73"/>
        <v>BDCA_Gas_Firm Capacity</v>
      </c>
      <c r="C1263" t="str">
        <f t="shared" si="74"/>
        <v>BDCA_K HAWTHORN8_Firm Capacity</v>
      </c>
      <c r="D1263" t="s">
        <v>333</v>
      </c>
      <c r="E1263" s="15" t="s">
        <v>92</v>
      </c>
      <c r="F1263" s="15" t="s">
        <v>146</v>
      </c>
      <c r="G1263" s="15" t="s">
        <v>53</v>
      </c>
      <c r="H1263" s="15" t="s">
        <v>150</v>
      </c>
      <c r="I1263" s="15" t="s">
        <v>148</v>
      </c>
      <c r="J1263" s="16">
        <v>1</v>
      </c>
      <c r="K1263" s="15" t="s">
        <v>96</v>
      </c>
      <c r="L1263" s="17">
        <v>77.2</v>
      </c>
      <c r="M1263" s="17">
        <v>77.2</v>
      </c>
      <c r="N1263" s="17">
        <v>77.2</v>
      </c>
      <c r="O1263" s="17">
        <v>77.2</v>
      </c>
      <c r="P1263" s="17">
        <v>77.2</v>
      </c>
      <c r="Q1263" s="17">
        <v>77.2</v>
      </c>
      <c r="R1263" s="17">
        <v>77.2</v>
      </c>
      <c r="S1263" s="17">
        <v>77.2</v>
      </c>
      <c r="T1263" s="17">
        <v>77.2</v>
      </c>
      <c r="U1263" s="17">
        <v>77.2</v>
      </c>
      <c r="V1263" s="17">
        <v>77.2</v>
      </c>
      <c r="W1263" s="17">
        <v>77.2</v>
      </c>
      <c r="X1263" s="17">
        <v>77.2</v>
      </c>
      <c r="Y1263" s="17">
        <v>77.2</v>
      </c>
      <c r="Z1263" s="17">
        <v>77.2</v>
      </c>
      <c r="AA1263" s="17">
        <v>77.2</v>
      </c>
      <c r="AB1263" s="17">
        <v>77.2</v>
      </c>
      <c r="AC1263" s="17">
        <v>77.2</v>
      </c>
      <c r="AD1263" s="17">
        <v>77.2</v>
      </c>
      <c r="AE1263" s="17">
        <v>77.2</v>
      </c>
    </row>
    <row r="1264" spans="1:31" ht="43.2" x14ac:dyDescent="0.3">
      <c r="A1264" t="str">
        <f t="shared" si="72"/>
        <v>BDCA_Firm Capacity</v>
      </c>
      <c r="B1264" t="str">
        <f t="shared" si="73"/>
        <v>BDCA_Gas_Firm Capacity</v>
      </c>
      <c r="C1264" t="str">
        <f t="shared" si="74"/>
        <v>BDCA_K Osawatomie_Firm Capacity</v>
      </c>
      <c r="D1264" t="s">
        <v>333</v>
      </c>
      <c r="E1264" s="15" t="s">
        <v>92</v>
      </c>
      <c r="F1264" s="15" t="s">
        <v>146</v>
      </c>
      <c r="G1264" s="15" t="s">
        <v>66</v>
      </c>
      <c r="H1264" s="15" t="s">
        <v>150</v>
      </c>
      <c r="I1264" s="15" t="s">
        <v>148</v>
      </c>
      <c r="J1264" s="16">
        <v>1</v>
      </c>
      <c r="K1264" s="15" t="s">
        <v>96</v>
      </c>
      <c r="L1264" s="17">
        <v>75.400000000000006</v>
      </c>
      <c r="M1264" s="17">
        <v>75.400000000000006</v>
      </c>
      <c r="N1264" s="17">
        <v>75.400000000000006</v>
      </c>
      <c r="O1264" s="17">
        <v>75.400000000000006</v>
      </c>
      <c r="P1264" s="17">
        <v>75.400000000000006</v>
      </c>
      <c r="Q1264" s="17">
        <v>75.400000000000006</v>
      </c>
      <c r="R1264" s="17">
        <v>75.400000000000006</v>
      </c>
      <c r="S1264" s="17">
        <v>75.400000000000006</v>
      </c>
      <c r="T1264" s="17">
        <v>75.400000000000006</v>
      </c>
      <c r="U1264" s="17">
        <v>75.400000000000006</v>
      </c>
      <c r="V1264" s="17">
        <v>75.400000000000006</v>
      </c>
      <c r="W1264" s="17">
        <v>75.400000000000006</v>
      </c>
      <c r="X1264" s="17">
        <v>75.400000000000006</v>
      </c>
      <c r="Y1264" s="17">
        <v>75.400000000000006</v>
      </c>
      <c r="Z1264" s="17">
        <v>75.400000000000006</v>
      </c>
      <c r="AA1264" s="17">
        <v>75.400000000000006</v>
      </c>
      <c r="AB1264" s="17">
        <v>75.400000000000006</v>
      </c>
      <c r="AC1264" s="17">
        <v>75.400000000000006</v>
      </c>
      <c r="AD1264" s="17">
        <v>75.400000000000006</v>
      </c>
      <c r="AE1264" s="17">
        <v>75.400000000000006</v>
      </c>
    </row>
    <row r="1265" spans="1:31" ht="43.2" x14ac:dyDescent="0.3">
      <c r="A1265" t="str">
        <f t="shared" si="72"/>
        <v>BDCA_Firm Capacity</v>
      </c>
      <c r="B1265" t="str">
        <f t="shared" si="73"/>
        <v>BDCA_Gas_Firm Capacity</v>
      </c>
      <c r="C1265" t="str">
        <f t="shared" si="74"/>
        <v>BDCA_K WestGardner1_Firm Capacity</v>
      </c>
      <c r="D1265" t="s">
        <v>333</v>
      </c>
      <c r="E1265" s="15" t="s">
        <v>92</v>
      </c>
      <c r="F1265" s="15" t="s">
        <v>146</v>
      </c>
      <c r="G1265" s="15" t="s">
        <v>62</v>
      </c>
      <c r="H1265" s="15" t="s">
        <v>150</v>
      </c>
      <c r="I1265" s="15" t="s">
        <v>148</v>
      </c>
      <c r="J1265" s="16">
        <v>1</v>
      </c>
      <c r="K1265" s="15" t="s">
        <v>96</v>
      </c>
      <c r="L1265" s="17">
        <v>77.400000000000006</v>
      </c>
      <c r="M1265" s="17">
        <v>77.400000000000006</v>
      </c>
      <c r="N1265" s="17">
        <v>77.400000000000006</v>
      </c>
      <c r="O1265" s="17">
        <v>77.400000000000006</v>
      </c>
      <c r="P1265" s="17">
        <v>77.400000000000006</v>
      </c>
      <c r="Q1265" s="17">
        <v>77.400000000000006</v>
      </c>
      <c r="R1265" s="17">
        <v>77.400000000000006</v>
      </c>
      <c r="S1265" s="17">
        <v>77.400000000000006</v>
      </c>
      <c r="T1265" s="17">
        <v>77.400000000000006</v>
      </c>
      <c r="U1265" s="17">
        <v>77.400000000000006</v>
      </c>
      <c r="V1265" s="17">
        <v>77.400000000000006</v>
      </c>
      <c r="W1265" s="17">
        <v>77.400000000000006</v>
      </c>
      <c r="X1265" s="17">
        <v>77.400000000000006</v>
      </c>
      <c r="Y1265" s="17">
        <v>77.400000000000006</v>
      </c>
      <c r="Z1265" s="17">
        <v>77.400000000000006</v>
      </c>
      <c r="AA1265" s="17">
        <v>77.400000000000006</v>
      </c>
      <c r="AB1265" s="17">
        <v>77.400000000000006</v>
      </c>
      <c r="AC1265" s="17">
        <v>77.400000000000006</v>
      </c>
      <c r="AD1265" s="17">
        <v>77.400000000000006</v>
      </c>
      <c r="AE1265" s="17">
        <v>77.400000000000006</v>
      </c>
    </row>
    <row r="1266" spans="1:31" ht="43.2" x14ac:dyDescent="0.3">
      <c r="A1266" t="str">
        <f t="shared" si="72"/>
        <v>BDCA_Firm Capacity</v>
      </c>
      <c r="B1266" t="str">
        <f t="shared" si="73"/>
        <v>BDCA_Gas_Firm Capacity</v>
      </c>
      <c r="C1266" t="str">
        <f t="shared" si="74"/>
        <v>BDCA_K WestGardner2_Firm Capacity</v>
      </c>
      <c r="D1266" t="s">
        <v>333</v>
      </c>
      <c r="E1266" s="15" t="s">
        <v>92</v>
      </c>
      <c r="F1266" s="15" t="s">
        <v>146</v>
      </c>
      <c r="G1266" s="15" t="s">
        <v>63</v>
      </c>
      <c r="H1266" s="15" t="s">
        <v>150</v>
      </c>
      <c r="I1266" s="15" t="s">
        <v>148</v>
      </c>
      <c r="J1266" s="16">
        <v>1</v>
      </c>
      <c r="K1266" s="15" t="s">
        <v>96</v>
      </c>
      <c r="L1266" s="17">
        <v>77.5</v>
      </c>
      <c r="M1266" s="17">
        <v>77.5</v>
      </c>
      <c r="N1266" s="17">
        <v>77.5</v>
      </c>
      <c r="O1266" s="17">
        <v>77.5</v>
      </c>
      <c r="P1266" s="17">
        <v>77.5</v>
      </c>
      <c r="Q1266" s="17">
        <v>77.5</v>
      </c>
      <c r="R1266" s="17">
        <v>77.5</v>
      </c>
      <c r="S1266" s="17">
        <v>77.5</v>
      </c>
      <c r="T1266" s="17">
        <v>77.5</v>
      </c>
      <c r="U1266" s="17">
        <v>77.5</v>
      </c>
      <c r="V1266" s="17">
        <v>77.5</v>
      </c>
      <c r="W1266" s="17">
        <v>77.5</v>
      </c>
      <c r="X1266" s="17">
        <v>77.5</v>
      </c>
      <c r="Y1266" s="17">
        <v>77.5</v>
      </c>
      <c r="Z1266" s="17">
        <v>77.5</v>
      </c>
      <c r="AA1266" s="17">
        <v>77.5</v>
      </c>
      <c r="AB1266" s="17">
        <v>77.5</v>
      </c>
      <c r="AC1266" s="17">
        <v>77.5</v>
      </c>
      <c r="AD1266" s="17">
        <v>77.5</v>
      </c>
      <c r="AE1266" s="17">
        <v>77.5</v>
      </c>
    </row>
    <row r="1267" spans="1:31" ht="43.2" x14ac:dyDescent="0.3">
      <c r="A1267" t="str">
        <f t="shared" si="72"/>
        <v>BDCA_Firm Capacity</v>
      </c>
      <c r="B1267" t="str">
        <f t="shared" si="73"/>
        <v>BDCA_Gas_Firm Capacity</v>
      </c>
      <c r="C1267" t="str">
        <f t="shared" si="74"/>
        <v>BDCA_K WestGardner3_Firm Capacity</v>
      </c>
      <c r="D1267" t="s">
        <v>333</v>
      </c>
      <c r="E1267" s="15" t="s">
        <v>92</v>
      </c>
      <c r="F1267" s="15" t="s">
        <v>146</v>
      </c>
      <c r="G1267" s="15" t="s">
        <v>64</v>
      </c>
      <c r="H1267" s="15" t="s">
        <v>150</v>
      </c>
      <c r="I1267" s="15" t="s">
        <v>148</v>
      </c>
      <c r="J1267" s="16">
        <v>1</v>
      </c>
      <c r="K1267" s="15" t="s">
        <v>96</v>
      </c>
      <c r="L1267" s="17">
        <v>75</v>
      </c>
      <c r="M1267" s="17">
        <v>75</v>
      </c>
      <c r="N1267" s="17">
        <v>75</v>
      </c>
      <c r="O1267" s="17">
        <v>75</v>
      </c>
      <c r="P1267" s="17">
        <v>75</v>
      </c>
      <c r="Q1267" s="17">
        <v>75</v>
      </c>
      <c r="R1267" s="17">
        <v>75</v>
      </c>
      <c r="S1267" s="17">
        <v>75</v>
      </c>
      <c r="T1267" s="17">
        <v>75</v>
      </c>
      <c r="U1267" s="17">
        <v>75</v>
      </c>
      <c r="V1267" s="17">
        <v>75</v>
      </c>
      <c r="W1267" s="17">
        <v>75</v>
      </c>
      <c r="X1267" s="17">
        <v>75</v>
      </c>
      <c r="Y1267" s="17">
        <v>75</v>
      </c>
      <c r="Z1267" s="17">
        <v>75</v>
      </c>
      <c r="AA1267" s="17">
        <v>75</v>
      </c>
      <c r="AB1267" s="17">
        <v>75</v>
      </c>
      <c r="AC1267" s="17">
        <v>75</v>
      </c>
      <c r="AD1267" s="17">
        <v>75</v>
      </c>
      <c r="AE1267" s="17">
        <v>75</v>
      </c>
    </row>
    <row r="1268" spans="1:31" ht="43.2" x14ac:dyDescent="0.3">
      <c r="A1268" t="str">
        <f t="shared" si="72"/>
        <v>BDCA_Firm Capacity</v>
      </c>
      <c r="B1268" t="str">
        <f t="shared" si="73"/>
        <v>BDCA_Gas_Firm Capacity</v>
      </c>
      <c r="C1268" t="str">
        <f t="shared" si="74"/>
        <v>BDCA_K WestGardner4_Firm Capacity</v>
      </c>
      <c r="D1268" t="s">
        <v>333</v>
      </c>
      <c r="E1268" s="15" t="s">
        <v>92</v>
      </c>
      <c r="F1268" s="15" t="s">
        <v>146</v>
      </c>
      <c r="G1268" s="15" t="s">
        <v>65</v>
      </c>
      <c r="H1268" s="15" t="s">
        <v>150</v>
      </c>
      <c r="I1268" s="15" t="s">
        <v>148</v>
      </c>
      <c r="J1268" s="16">
        <v>1</v>
      </c>
      <c r="K1268" s="15" t="s">
        <v>96</v>
      </c>
      <c r="L1268" s="17">
        <v>79.2</v>
      </c>
      <c r="M1268" s="17">
        <v>79.2</v>
      </c>
      <c r="N1268" s="17">
        <v>79.2</v>
      </c>
      <c r="O1268" s="17">
        <v>79.2</v>
      </c>
      <c r="P1268" s="17">
        <v>79.2</v>
      </c>
      <c r="Q1268" s="17">
        <v>79.2</v>
      </c>
      <c r="R1268" s="17">
        <v>79.2</v>
      </c>
      <c r="S1268" s="17">
        <v>79.2</v>
      </c>
      <c r="T1268" s="17">
        <v>79.2</v>
      </c>
      <c r="U1268" s="17">
        <v>79.2</v>
      </c>
      <c r="V1268" s="17">
        <v>79.2</v>
      </c>
      <c r="W1268" s="17">
        <v>79.2</v>
      </c>
      <c r="X1268" s="17">
        <v>79.2</v>
      </c>
      <c r="Y1268" s="17">
        <v>79.2</v>
      </c>
      <c r="Z1268" s="17">
        <v>79.2</v>
      </c>
      <c r="AA1268" s="17">
        <v>79.2</v>
      </c>
      <c r="AB1268" s="17">
        <v>79.2</v>
      </c>
      <c r="AC1268" s="17">
        <v>79.2</v>
      </c>
      <c r="AD1268" s="17">
        <v>79.2</v>
      </c>
      <c r="AE1268" s="17">
        <v>79.2</v>
      </c>
    </row>
    <row r="1269" spans="1:31" ht="43.2" x14ac:dyDescent="0.3">
      <c r="A1269" t="str">
        <f t="shared" si="72"/>
        <v>BDCA_Firm Capacity</v>
      </c>
      <c r="B1269" t="str">
        <f t="shared" si="73"/>
        <v>BDCA_Oil_Firm Capacity</v>
      </c>
      <c r="C1269" t="str">
        <f t="shared" si="74"/>
        <v>BDCA_K NORTHEAST11_Firm Capacity</v>
      </c>
      <c r="D1269" t="s">
        <v>333</v>
      </c>
      <c r="E1269" s="15" t="s">
        <v>92</v>
      </c>
      <c r="F1269" s="15" t="s">
        <v>146</v>
      </c>
      <c r="G1269" s="15" t="s">
        <v>54</v>
      </c>
      <c r="H1269" s="15" t="s">
        <v>151</v>
      </c>
      <c r="I1269" s="15" t="s">
        <v>148</v>
      </c>
      <c r="J1269" s="16">
        <v>1</v>
      </c>
      <c r="K1269" s="15" t="s">
        <v>96</v>
      </c>
      <c r="L1269" s="17">
        <v>46.6</v>
      </c>
      <c r="M1269" s="17">
        <v>46.6</v>
      </c>
      <c r="N1269" s="17">
        <v>46.6</v>
      </c>
      <c r="O1269" s="17">
        <v>46.6</v>
      </c>
      <c r="P1269" s="17">
        <v>46.6</v>
      </c>
      <c r="Q1269" s="17">
        <v>46.6</v>
      </c>
      <c r="R1269" s="17">
        <v>46.6</v>
      </c>
      <c r="S1269" s="17">
        <v>46.6</v>
      </c>
      <c r="T1269" s="17">
        <v>46.6</v>
      </c>
      <c r="U1269" s="17">
        <v>46.6</v>
      </c>
      <c r="V1269" s="17">
        <v>46.6</v>
      </c>
      <c r="W1269" s="17">
        <v>46.6</v>
      </c>
      <c r="X1269" s="17">
        <v>46.6</v>
      </c>
      <c r="Y1269" s="17">
        <v>46.6</v>
      </c>
      <c r="Z1269" s="17">
        <v>46.6</v>
      </c>
      <c r="AA1269" s="17">
        <v>46.6</v>
      </c>
      <c r="AB1269" s="17">
        <v>46.6</v>
      </c>
      <c r="AC1269" s="17">
        <v>46.6</v>
      </c>
      <c r="AD1269" s="17">
        <v>46.6</v>
      </c>
      <c r="AE1269" s="17">
        <v>46.6</v>
      </c>
    </row>
    <row r="1270" spans="1:31" ht="43.2" x14ac:dyDescent="0.3">
      <c r="A1270" t="str">
        <f t="shared" ref="A1270:A1333" si="75">D1270&amp;"_"&amp;I1270</f>
        <v>BDCA_Firm Capacity</v>
      </c>
      <c r="B1270" t="str">
        <f t="shared" ref="B1270:B1333" si="76">D1270&amp;"_"&amp;H1270&amp;"_"&amp;I1270</f>
        <v>BDCA_Oil_Firm Capacity</v>
      </c>
      <c r="C1270" t="str">
        <f t="shared" ref="C1270:C1333" si="77">D1270&amp;"_"&amp;G1270&amp;"_"&amp;I1270</f>
        <v>BDCA_K NORTHEAST12_Firm Capacity</v>
      </c>
      <c r="D1270" t="s">
        <v>333</v>
      </c>
      <c r="E1270" s="15" t="s">
        <v>92</v>
      </c>
      <c r="F1270" s="15" t="s">
        <v>146</v>
      </c>
      <c r="G1270" s="15" t="s">
        <v>55</v>
      </c>
      <c r="H1270" s="15" t="s">
        <v>151</v>
      </c>
      <c r="I1270" s="15" t="s">
        <v>148</v>
      </c>
      <c r="J1270" s="16">
        <v>1</v>
      </c>
      <c r="K1270" s="15" t="s">
        <v>96</v>
      </c>
      <c r="L1270" s="17">
        <v>46</v>
      </c>
      <c r="M1270" s="17">
        <v>46</v>
      </c>
      <c r="N1270" s="17">
        <v>46</v>
      </c>
      <c r="O1270" s="17">
        <v>46</v>
      </c>
      <c r="P1270" s="17">
        <v>46</v>
      </c>
      <c r="Q1270" s="17">
        <v>46</v>
      </c>
      <c r="R1270" s="17">
        <v>46</v>
      </c>
      <c r="S1270" s="17">
        <v>46</v>
      </c>
      <c r="T1270" s="17">
        <v>46</v>
      </c>
      <c r="U1270" s="17">
        <v>46</v>
      </c>
      <c r="V1270" s="17">
        <v>46</v>
      </c>
      <c r="W1270" s="17">
        <v>46</v>
      </c>
      <c r="X1270" s="17">
        <v>46</v>
      </c>
      <c r="Y1270" s="17">
        <v>46</v>
      </c>
      <c r="Z1270" s="17">
        <v>46</v>
      </c>
      <c r="AA1270" s="17">
        <v>46</v>
      </c>
      <c r="AB1270" s="17">
        <v>46</v>
      </c>
      <c r="AC1270" s="17">
        <v>46</v>
      </c>
      <c r="AD1270" s="17">
        <v>46</v>
      </c>
      <c r="AE1270" s="17">
        <v>46</v>
      </c>
    </row>
    <row r="1271" spans="1:31" ht="43.2" x14ac:dyDescent="0.3">
      <c r="A1271" t="str">
        <f t="shared" si="75"/>
        <v>BDCA_Firm Capacity</v>
      </c>
      <c r="B1271" t="str">
        <f t="shared" si="76"/>
        <v>BDCA_Oil_Firm Capacity</v>
      </c>
      <c r="C1271" t="str">
        <f t="shared" si="77"/>
        <v>BDCA_K NORTHEAST13_Firm Capacity</v>
      </c>
      <c r="D1271" t="s">
        <v>333</v>
      </c>
      <c r="E1271" s="15" t="s">
        <v>92</v>
      </c>
      <c r="F1271" s="15" t="s">
        <v>146</v>
      </c>
      <c r="G1271" s="15" t="s">
        <v>56</v>
      </c>
      <c r="H1271" s="15" t="s">
        <v>151</v>
      </c>
      <c r="I1271" s="15" t="s">
        <v>148</v>
      </c>
      <c r="J1271" s="16">
        <v>1</v>
      </c>
      <c r="K1271" s="15" t="s">
        <v>96</v>
      </c>
      <c r="L1271" s="17">
        <v>48.2</v>
      </c>
      <c r="M1271" s="17">
        <v>48.2</v>
      </c>
      <c r="N1271" s="17">
        <v>48.2</v>
      </c>
      <c r="O1271" s="17">
        <v>48.2</v>
      </c>
      <c r="P1271" s="17">
        <v>48.2</v>
      </c>
      <c r="Q1271" s="17">
        <v>48.2</v>
      </c>
      <c r="R1271" s="17">
        <v>48.2</v>
      </c>
      <c r="S1271" s="17">
        <v>48.2</v>
      </c>
      <c r="T1271" s="17">
        <v>48.2</v>
      </c>
      <c r="U1271" s="17">
        <v>48.2</v>
      </c>
      <c r="V1271" s="17">
        <v>48.2</v>
      </c>
      <c r="W1271" s="17">
        <v>48.2</v>
      </c>
      <c r="X1271" s="17">
        <v>48.2</v>
      </c>
      <c r="Y1271" s="17">
        <v>48.2</v>
      </c>
      <c r="Z1271" s="17">
        <v>48.2</v>
      </c>
      <c r="AA1271" s="17">
        <v>48.2</v>
      </c>
      <c r="AB1271" s="17">
        <v>48.2</v>
      </c>
      <c r="AC1271" s="17">
        <v>48.2</v>
      </c>
      <c r="AD1271" s="17">
        <v>48.2</v>
      </c>
      <c r="AE1271" s="17">
        <v>48.2</v>
      </c>
    </row>
    <row r="1272" spans="1:31" ht="43.2" x14ac:dyDescent="0.3">
      <c r="A1272" t="str">
        <f t="shared" si="75"/>
        <v>BDCA_Firm Capacity</v>
      </c>
      <c r="B1272" t="str">
        <f t="shared" si="76"/>
        <v>BDCA_Oil_Firm Capacity</v>
      </c>
      <c r="C1272" t="str">
        <f t="shared" si="77"/>
        <v>BDCA_K NORTHEAST14_Firm Capacity</v>
      </c>
      <c r="D1272" t="s">
        <v>333</v>
      </c>
      <c r="E1272" s="15" t="s">
        <v>92</v>
      </c>
      <c r="F1272" s="15" t="s">
        <v>146</v>
      </c>
      <c r="G1272" s="15" t="s">
        <v>57</v>
      </c>
      <c r="H1272" s="15" t="s">
        <v>151</v>
      </c>
      <c r="I1272" s="15" t="s">
        <v>148</v>
      </c>
      <c r="J1272" s="16">
        <v>1</v>
      </c>
      <c r="K1272" s="15" t="s">
        <v>96</v>
      </c>
      <c r="L1272" s="17">
        <v>47.5</v>
      </c>
      <c r="M1272" s="17">
        <v>47.5</v>
      </c>
      <c r="N1272" s="17">
        <v>47.5</v>
      </c>
      <c r="O1272" s="17">
        <v>47.5</v>
      </c>
      <c r="P1272" s="17">
        <v>47.5</v>
      </c>
      <c r="Q1272" s="17">
        <v>47.5</v>
      </c>
      <c r="R1272" s="17">
        <v>47.5</v>
      </c>
      <c r="S1272" s="17">
        <v>47.5</v>
      </c>
      <c r="T1272" s="17">
        <v>47.5</v>
      </c>
      <c r="U1272" s="17">
        <v>47.5</v>
      </c>
      <c r="V1272" s="17">
        <v>47.5</v>
      </c>
      <c r="W1272" s="17">
        <v>47.5</v>
      </c>
      <c r="X1272" s="17">
        <v>47.5</v>
      </c>
      <c r="Y1272" s="17">
        <v>47.5</v>
      </c>
      <c r="Z1272" s="17">
        <v>47.5</v>
      </c>
      <c r="AA1272" s="17">
        <v>47.5</v>
      </c>
      <c r="AB1272" s="17">
        <v>47.5</v>
      </c>
      <c r="AC1272" s="17">
        <v>47.5</v>
      </c>
      <c r="AD1272" s="17">
        <v>47.5</v>
      </c>
      <c r="AE1272" s="17">
        <v>47.5</v>
      </c>
    </row>
    <row r="1273" spans="1:31" ht="43.2" x14ac:dyDescent="0.3">
      <c r="A1273" t="str">
        <f t="shared" si="75"/>
        <v>BDCA_Firm Capacity</v>
      </c>
      <c r="B1273" t="str">
        <f t="shared" si="76"/>
        <v>BDCA_Oil_Firm Capacity</v>
      </c>
      <c r="C1273" t="str">
        <f t="shared" si="77"/>
        <v>BDCA_K NORTHEAST15_Firm Capacity</v>
      </c>
      <c r="D1273" t="s">
        <v>333</v>
      </c>
      <c r="E1273" s="15" t="s">
        <v>92</v>
      </c>
      <c r="F1273" s="15" t="s">
        <v>146</v>
      </c>
      <c r="G1273" s="15" t="s">
        <v>58</v>
      </c>
      <c r="H1273" s="15" t="s">
        <v>151</v>
      </c>
      <c r="I1273" s="15" t="s">
        <v>148</v>
      </c>
      <c r="J1273" s="16">
        <v>1</v>
      </c>
      <c r="K1273" s="15" t="s">
        <v>96</v>
      </c>
      <c r="L1273" s="17">
        <v>47.5</v>
      </c>
      <c r="M1273" s="17">
        <v>47.5</v>
      </c>
      <c r="N1273" s="17">
        <v>47.5</v>
      </c>
      <c r="O1273" s="17">
        <v>47.5</v>
      </c>
      <c r="P1273" s="17">
        <v>47.5</v>
      </c>
      <c r="Q1273" s="17">
        <v>47.5</v>
      </c>
      <c r="R1273" s="17">
        <v>47.5</v>
      </c>
      <c r="S1273" s="17">
        <v>47.5</v>
      </c>
      <c r="T1273" s="17">
        <v>47.5</v>
      </c>
      <c r="U1273" s="17">
        <v>47.5</v>
      </c>
      <c r="V1273" s="17">
        <v>47.5</v>
      </c>
      <c r="W1273" s="17">
        <v>47.5</v>
      </c>
      <c r="X1273" s="17">
        <v>47.5</v>
      </c>
      <c r="Y1273" s="17">
        <v>47.5</v>
      </c>
      <c r="Z1273" s="17">
        <v>47.5</v>
      </c>
      <c r="AA1273" s="17">
        <v>47.5</v>
      </c>
      <c r="AB1273" s="17">
        <v>47.5</v>
      </c>
      <c r="AC1273" s="17">
        <v>47.5</v>
      </c>
      <c r="AD1273" s="17">
        <v>47.5</v>
      </c>
      <c r="AE1273" s="17">
        <v>47.5</v>
      </c>
    </row>
    <row r="1274" spans="1:31" ht="43.2" x14ac:dyDescent="0.3">
      <c r="A1274" t="str">
        <f t="shared" si="75"/>
        <v>BDCA_Firm Capacity</v>
      </c>
      <c r="B1274" t="str">
        <f t="shared" si="76"/>
        <v>BDCA_Oil_Firm Capacity</v>
      </c>
      <c r="C1274" t="str">
        <f t="shared" si="77"/>
        <v>BDCA_K NORTHEAST16_Firm Capacity</v>
      </c>
      <c r="D1274" t="s">
        <v>333</v>
      </c>
      <c r="E1274" s="15" t="s">
        <v>92</v>
      </c>
      <c r="F1274" s="15" t="s">
        <v>146</v>
      </c>
      <c r="G1274" s="15" t="s">
        <v>59</v>
      </c>
      <c r="H1274" s="15" t="s">
        <v>151</v>
      </c>
      <c r="I1274" s="15" t="s">
        <v>148</v>
      </c>
      <c r="J1274" s="16">
        <v>1</v>
      </c>
      <c r="K1274" s="15" t="s">
        <v>96</v>
      </c>
      <c r="L1274" s="17">
        <v>46</v>
      </c>
      <c r="M1274" s="17">
        <v>46</v>
      </c>
      <c r="N1274" s="17">
        <v>46</v>
      </c>
      <c r="O1274" s="17">
        <v>46</v>
      </c>
      <c r="P1274" s="17">
        <v>46</v>
      </c>
      <c r="Q1274" s="17">
        <v>46</v>
      </c>
      <c r="R1274" s="17">
        <v>46</v>
      </c>
      <c r="S1274" s="17">
        <v>46</v>
      </c>
      <c r="T1274" s="17">
        <v>46</v>
      </c>
      <c r="U1274" s="17">
        <v>46</v>
      </c>
      <c r="V1274" s="17">
        <v>46</v>
      </c>
      <c r="W1274" s="17">
        <v>46</v>
      </c>
      <c r="X1274" s="17">
        <v>46</v>
      </c>
      <c r="Y1274" s="17">
        <v>46</v>
      </c>
      <c r="Z1274" s="17">
        <v>46</v>
      </c>
      <c r="AA1274" s="17">
        <v>46</v>
      </c>
      <c r="AB1274" s="17">
        <v>46</v>
      </c>
      <c r="AC1274" s="17">
        <v>46</v>
      </c>
      <c r="AD1274" s="17">
        <v>46</v>
      </c>
      <c r="AE1274" s="17">
        <v>46</v>
      </c>
    </row>
    <row r="1275" spans="1:31" ht="43.2" x14ac:dyDescent="0.3">
      <c r="A1275" t="str">
        <f t="shared" si="75"/>
        <v>BDCA_Firm Capacity</v>
      </c>
      <c r="B1275" t="str">
        <f t="shared" si="76"/>
        <v>BDCA_Oil_Firm Capacity</v>
      </c>
      <c r="C1275" t="str">
        <f t="shared" si="77"/>
        <v>BDCA_K NORTHEAST17_Firm Capacity</v>
      </c>
      <c r="D1275" t="s">
        <v>333</v>
      </c>
      <c r="E1275" s="15" t="s">
        <v>92</v>
      </c>
      <c r="F1275" s="15" t="s">
        <v>146</v>
      </c>
      <c r="G1275" s="15" t="s">
        <v>60</v>
      </c>
      <c r="H1275" s="15" t="s">
        <v>151</v>
      </c>
      <c r="I1275" s="15" t="s">
        <v>148</v>
      </c>
      <c r="J1275" s="16">
        <v>1</v>
      </c>
      <c r="K1275" s="15" t="s">
        <v>96</v>
      </c>
      <c r="L1275" s="17">
        <v>53.2</v>
      </c>
      <c r="M1275" s="17">
        <v>53.2</v>
      </c>
      <c r="N1275" s="17">
        <v>53.2</v>
      </c>
      <c r="O1275" s="17">
        <v>53.2</v>
      </c>
      <c r="P1275" s="17">
        <v>53.2</v>
      </c>
      <c r="Q1275" s="17">
        <v>53.2</v>
      </c>
      <c r="R1275" s="17">
        <v>53.2</v>
      </c>
      <c r="S1275" s="17">
        <v>53.2</v>
      </c>
      <c r="T1275" s="17">
        <v>53.2</v>
      </c>
      <c r="U1275" s="17">
        <v>53.2</v>
      </c>
      <c r="V1275" s="17">
        <v>53.2</v>
      </c>
      <c r="W1275" s="17">
        <v>53.2</v>
      </c>
      <c r="X1275" s="17">
        <v>53.2</v>
      </c>
      <c r="Y1275" s="17">
        <v>53.2</v>
      </c>
      <c r="Z1275" s="17">
        <v>53.2</v>
      </c>
      <c r="AA1275" s="17">
        <v>53.2</v>
      </c>
      <c r="AB1275" s="17">
        <v>53.2</v>
      </c>
      <c r="AC1275" s="17">
        <v>53.2</v>
      </c>
      <c r="AD1275" s="17">
        <v>53.2</v>
      </c>
      <c r="AE1275" s="17">
        <v>53.2</v>
      </c>
    </row>
    <row r="1276" spans="1:31" ht="43.2" x14ac:dyDescent="0.3">
      <c r="A1276" t="str">
        <f t="shared" si="75"/>
        <v>BDCA_Firm Capacity</v>
      </c>
      <c r="B1276" t="str">
        <f t="shared" si="76"/>
        <v>BDCA_Oil_Firm Capacity</v>
      </c>
      <c r="C1276" t="str">
        <f t="shared" si="77"/>
        <v>BDCA_K NORTHEAST18_Firm Capacity</v>
      </c>
      <c r="D1276" t="s">
        <v>333</v>
      </c>
      <c r="E1276" s="15" t="s">
        <v>92</v>
      </c>
      <c r="F1276" s="15" t="s">
        <v>146</v>
      </c>
      <c r="G1276" s="15" t="s">
        <v>61</v>
      </c>
      <c r="H1276" s="15" t="s">
        <v>151</v>
      </c>
      <c r="I1276" s="15" t="s">
        <v>148</v>
      </c>
      <c r="J1276" s="16">
        <v>1</v>
      </c>
      <c r="K1276" s="15" t="s">
        <v>96</v>
      </c>
      <c r="L1276" s="17">
        <v>47</v>
      </c>
      <c r="M1276" s="17">
        <v>47</v>
      </c>
      <c r="N1276" s="17">
        <v>47</v>
      </c>
      <c r="O1276" s="17">
        <v>47</v>
      </c>
      <c r="P1276" s="17">
        <v>47</v>
      </c>
      <c r="Q1276" s="17">
        <v>47</v>
      </c>
      <c r="R1276" s="17">
        <v>47</v>
      </c>
      <c r="S1276" s="17">
        <v>47</v>
      </c>
      <c r="T1276" s="17">
        <v>47</v>
      </c>
      <c r="U1276" s="17">
        <v>47</v>
      </c>
      <c r="V1276" s="17">
        <v>47</v>
      </c>
      <c r="W1276" s="17">
        <v>47</v>
      </c>
      <c r="X1276" s="17">
        <v>47</v>
      </c>
      <c r="Y1276" s="17">
        <v>47</v>
      </c>
      <c r="Z1276" s="17">
        <v>47</v>
      </c>
      <c r="AA1276" s="17">
        <v>47</v>
      </c>
      <c r="AB1276" s="17">
        <v>47</v>
      </c>
      <c r="AC1276" s="17">
        <v>47</v>
      </c>
      <c r="AD1276" s="17">
        <v>47</v>
      </c>
      <c r="AE1276" s="17">
        <v>47</v>
      </c>
    </row>
    <row r="1277" spans="1:31" ht="28.8" x14ac:dyDescent="0.3">
      <c r="A1277" t="str">
        <f t="shared" si="75"/>
        <v>BDCA_Firm Capacity</v>
      </c>
      <c r="B1277" t="str">
        <f t="shared" si="76"/>
        <v>BDCA_Wind_Firm Capacity</v>
      </c>
      <c r="C1277" t="str">
        <f t="shared" si="77"/>
        <v>BDCA_K SPEAR1_Firm Capacity</v>
      </c>
      <c r="D1277" t="s">
        <v>333</v>
      </c>
      <c r="E1277" s="15" t="s">
        <v>92</v>
      </c>
      <c r="F1277" s="15" t="s">
        <v>146</v>
      </c>
      <c r="G1277" s="15" t="s">
        <v>69</v>
      </c>
      <c r="H1277" s="15" t="s">
        <v>152</v>
      </c>
      <c r="I1277" s="15" t="s">
        <v>148</v>
      </c>
      <c r="J1277" s="16">
        <v>1</v>
      </c>
      <c r="K1277" s="15" t="s">
        <v>96</v>
      </c>
      <c r="L1277" s="17">
        <v>35.51</v>
      </c>
      <c r="M1277" s="17">
        <v>18.64290458</v>
      </c>
      <c r="N1277" s="17">
        <v>18.64290458</v>
      </c>
      <c r="O1277" s="17">
        <v>18.64290458</v>
      </c>
      <c r="P1277" s="17">
        <v>18.64290458</v>
      </c>
      <c r="Q1277" s="17">
        <v>18.64290458</v>
      </c>
      <c r="R1277" s="17">
        <v>18.64290458</v>
      </c>
      <c r="S1277" s="17">
        <v>18.64290458</v>
      </c>
      <c r="T1277" s="17">
        <v>18.64290458</v>
      </c>
      <c r="U1277" s="17">
        <v>18.64290458</v>
      </c>
      <c r="V1277" s="17">
        <v>18.64290458</v>
      </c>
      <c r="W1277" s="17">
        <v>18.64290458</v>
      </c>
      <c r="X1277" s="17">
        <v>18.64290458</v>
      </c>
      <c r="Y1277" s="17">
        <v>18.64290458</v>
      </c>
      <c r="Z1277" s="17">
        <v>18.64290458</v>
      </c>
      <c r="AA1277" s="17">
        <v>18.64290458</v>
      </c>
      <c r="AB1277" s="17">
        <v>18.64290458</v>
      </c>
      <c r="AC1277" s="17">
        <v>18.64290458</v>
      </c>
      <c r="AD1277" s="17">
        <v>18.64290458</v>
      </c>
      <c r="AE1277" s="17">
        <v>18.64290458</v>
      </c>
    </row>
    <row r="1278" spans="1:31" ht="28.8" x14ac:dyDescent="0.3">
      <c r="A1278" t="str">
        <f t="shared" si="75"/>
        <v>BDCA_Firm Capacity</v>
      </c>
      <c r="B1278" t="str">
        <f t="shared" si="76"/>
        <v>BDCA_Wind_Firm Capacity</v>
      </c>
      <c r="C1278" t="str">
        <f t="shared" si="77"/>
        <v>BDCA_K SPEAR2_Firm Capacity</v>
      </c>
      <c r="D1278" t="s">
        <v>333</v>
      </c>
      <c r="E1278" s="15" t="s">
        <v>92</v>
      </c>
      <c r="F1278" s="15" t="s">
        <v>146</v>
      </c>
      <c r="G1278" s="15" t="s">
        <v>70</v>
      </c>
      <c r="H1278" s="15" t="s">
        <v>152</v>
      </c>
      <c r="I1278" s="15" t="s">
        <v>148</v>
      </c>
      <c r="J1278" s="16">
        <v>1</v>
      </c>
      <c r="K1278" s="15" t="s">
        <v>96</v>
      </c>
      <c r="L1278" s="17">
        <v>16.96</v>
      </c>
      <c r="M1278" s="17">
        <v>10.88471245</v>
      </c>
      <c r="N1278" s="17">
        <v>10.88471245</v>
      </c>
      <c r="O1278" s="17">
        <v>10.88471245</v>
      </c>
      <c r="P1278" s="17">
        <v>10.88471245</v>
      </c>
      <c r="Q1278" s="17">
        <v>10.88471245</v>
      </c>
      <c r="R1278" s="17">
        <v>10.88471245</v>
      </c>
      <c r="S1278" s="17">
        <v>10.88471245</v>
      </c>
      <c r="T1278" s="17">
        <v>10.88471245</v>
      </c>
      <c r="U1278" s="17">
        <v>10.88471245</v>
      </c>
      <c r="V1278" s="17">
        <v>10.88471245</v>
      </c>
      <c r="W1278" s="17">
        <v>10.88471245</v>
      </c>
      <c r="X1278" s="17">
        <v>10.88471245</v>
      </c>
      <c r="Y1278" s="17">
        <v>10.88471245</v>
      </c>
      <c r="Z1278" s="17">
        <v>10.88471245</v>
      </c>
      <c r="AA1278" s="17">
        <v>10.88471245</v>
      </c>
      <c r="AB1278" s="17">
        <v>10.88471245</v>
      </c>
      <c r="AC1278" s="17">
        <v>10.88471245</v>
      </c>
      <c r="AD1278" s="17">
        <v>10.88471245</v>
      </c>
      <c r="AE1278" s="17">
        <v>10.88471245</v>
      </c>
    </row>
    <row r="1279" spans="1:31" ht="43.2" x14ac:dyDescent="0.3">
      <c r="A1279" t="str">
        <f t="shared" si="75"/>
        <v>BDCA_Firm Capacity</v>
      </c>
      <c r="B1279" t="str">
        <f t="shared" si="76"/>
        <v>BDCA_Wind PPA_Firm Capacity</v>
      </c>
      <c r="C1279" t="str">
        <f t="shared" si="77"/>
        <v>BDCA_K CIMARRON2_Firm Capacity</v>
      </c>
      <c r="D1279" t="s">
        <v>333</v>
      </c>
      <c r="E1279" s="15" t="s">
        <v>92</v>
      </c>
      <c r="F1279" s="15" t="s">
        <v>146</v>
      </c>
      <c r="G1279" s="15" t="s">
        <v>74</v>
      </c>
      <c r="H1279" s="15" t="s">
        <v>153</v>
      </c>
      <c r="I1279" s="15" t="s">
        <v>148</v>
      </c>
      <c r="J1279" s="16">
        <v>1</v>
      </c>
      <c r="K1279" s="15" t="s">
        <v>96</v>
      </c>
      <c r="L1279" s="17">
        <v>54.3</v>
      </c>
      <c r="M1279" s="17">
        <v>35.876528989999997</v>
      </c>
      <c r="N1279" s="17">
        <v>35.876528989999997</v>
      </c>
      <c r="O1279" s="17">
        <v>35.876528989999997</v>
      </c>
      <c r="P1279" s="17">
        <v>35.876528989999997</v>
      </c>
      <c r="Q1279" s="17">
        <v>35.876528989999997</v>
      </c>
      <c r="R1279" s="17">
        <v>35.876528989999997</v>
      </c>
      <c r="S1279" s="17">
        <v>35.876528989999997</v>
      </c>
      <c r="T1279" s="17">
        <v>35.876528989999997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</row>
    <row r="1280" spans="1:31" ht="28.8" x14ac:dyDescent="0.3">
      <c r="A1280" t="str">
        <f t="shared" si="75"/>
        <v>BDCA_Firm Capacity</v>
      </c>
      <c r="B1280" t="str">
        <f t="shared" si="76"/>
        <v>BDCA_Wind PPA_Firm Capacity</v>
      </c>
      <c r="C1280" t="str">
        <f t="shared" si="77"/>
        <v>BDCA_K OSBORN_Firm Capacity</v>
      </c>
      <c r="D1280" t="s">
        <v>333</v>
      </c>
      <c r="E1280" s="15" t="s">
        <v>92</v>
      </c>
      <c r="F1280" s="15" t="s">
        <v>146</v>
      </c>
      <c r="G1280" s="15" t="s">
        <v>80</v>
      </c>
      <c r="H1280" s="15" t="s">
        <v>153</v>
      </c>
      <c r="I1280" s="15" t="s">
        <v>148</v>
      </c>
      <c r="J1280" s="16">
        <v>1</v>
      </c>
      <c r="K1280" s="15" t="s">
        <v>96</v>
      </c>
      <c r="L1280" s="17">
        <v>20.7</v>
      </c>
      <c r="M1280" s="17">
        <v>22.92004382</v>
      </c>
      <c r="N1280" s="17">
        <v>22.92004382</v>
      </c>
      <c r="O1280" s="17">
        <v>22.92004382</v>
      </c>
      <c r="P1280" s="17">
        <v>22.92004382</v>
      </c>
      <c r="Q1280" s="17">
        <v>22.92004382</v>
      </c>
      <c r="R1280" s="17">
        <v>22.92004382</v>
      </c>
      <c r="S1280" s="17">
        <v>22.92004382</v>
      </c>
      <c r="T1280" s="17">
        <v>22.92004382</v>
      </c>
      <c r="U1280" s="17">
        <v>22.92004382</v>
      </c>
      <c r="V1280" s="17">
        <v>22.92004382</v>
      </c>
      <c r="W1280" s="17">
        <v>22.92004382</v>
      </c>
      <c r="X1280" s="17">
        <v>22.92004382</v>
      </c>
      <c r="Y1280" s="17">
        <v>22.92004382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</row>
    <row r="1281" spans="1:31" ht="43.2" x14ac:dyDescent="0.3">
      <c r="A1281" t="str">
        <f t="shared" si="75"/>
        <v>BDCA_Firm Capacity</v>
      </c>
      <c r="B1281" t="str">
        <f t="shared" si="76"/>
        <v>BDCA_Wind PPA_Firm Capacity</v>
      </c>
      <c r="C1281" t="str">
        <f t="shared" si="77"/>
        <v>BDCA_K PONDEROSA_Firm Capacity</v>
      </c>
      <c r="D1281" t="s">
        <v>333</v>
      </c>
      <c r="E1281" s="15" t="s">
        <v>92</v>
      </c>
      <c r="F1281" s="15" t="s">
        <v>146</v>
      </c>
      <c r="G1281" s="15" t="s">
        <v>83</v>
      </c>
      <c r="H1281" s="15" t="s">
        <v>153</v>
      </c>
      <c r="I1281" s="15" t="s">
        <v>148</v>
      </c>
      <c r="J1281" s="16">
        <v>1</v>
      </c>
      <c r="K1281" s="15" t="s">
        <v>96</v>
      </c>
      <c r="L1281" s="17">
        <v>62.24</v>
      </c>
      <c r="M1281" s="17">
        <v>15.256069200000001</v>
      </c>
      <c r="N1281" s="17">
        <v>15.256069200000001</v>
      </c>
      <c r="O1281" s="17">
        <v>15.256069200000001</v>
      </c>
      <c r="P1281" s="17">
        <v>15.256069200000001</v>
      </c>
      <c r="Q1281" s="17">
        <v>15.256069200000001</v>
      </c>
      <c r="R1281" s="17">
        <v>15.256069200000001</v>
      </c>
      <c r="S1281" s="17">
        <v>15.256069200000001</v>
      </c>
      <c r="T1281" s="17">
        <v>15.256069200000001</v>
      </c>
      <c r="U1281" s="17">
        <v>15.256069200000001</v>
      </c>
      <c r="V1281" s="17">
        <v>15.256069200000001</v>
      </c>
      <c r="W1281" s="17">
        <v>15.256069200000001</v>
      </c>
      <c r="X1281" s="17">
        <v>15.256069200000001</v>
      </c>
      <c r="Y1281" s="17">
        <v>15.256069200000001</v>
      </c>
      <c r="Z1281" s="17">
        <v>15.256069200000001</v>
      </c>
      <c r="AA1281" s="17">
        <v>15.256069200000001</v>
      </c>
      <c r="AB1281" s="17">
        <v>15.256069200000001</v>
      </c>
      <c r="AC1281" s="17">
        <v>15.256069200000001</v>
      </c>
      <c r="AD1281" s="17">
        <v>0</v>
      </c>
      <c r="AE1281" s="17">
        <v>0</v>
      </c>
    </row>
    <row r="1282" spans="1:31" ht="43.2" x14ac:dyDescent="0.3">
      <c r="A1282" t="str">
        <f t="shared" si="75"/>
        <v>BDCA_Firm Capacity</v>
      </c>
      <c r="B1282" t="str">
        <f t="shared" si="76"/>
        <v>BDCA_Wind PPA_Firm Capacity</v>
      </c>
      <c r="C1282" t="str">
        <f t="shared" si="77"/>
        <v>BDCA_K PRAIRIEQUEEN_Firm Capacity</v>
      </c>
      <c r="D1282" t="s">
        <v>333</v>
      </c>
      <c r="E1282" s="15" t="s">
        <v>92</v>
      </c>
      <c r="F1282" s="15" t="s">
        <v>146</v>
      </c>
      <c r="G1282" s="15" t="s">
        <v>82</v>
      </c>
      <c r="H1282" s="15" t="s">
        <v>153</v>
      </c>
      <c r="I1282" s="15" t="s">
        <v>148</v>
      </c>
      <c r="J1282" s="16">
        <v>1</v>
      </c>
      <c r="K1282" s="15" t="s">
        <v>96</v>
      </c>
      <c r="L1282" s="17">
        <v>25.987500000000001</v>
      </c>
      <c r="M1282" s="17">
        <v>19.138296539999999</v>
      </c>
      <c r="N1282" s="17">
        <v>19.138296539999999</v>
      </c>
      <c r="O1282" s="17">
        <v>19.138296539999999</v>
      </c>
      <c r="P1282" s="17">
        <v>19.138296539999999</v>
      </c>
      <c r="Q1282" s="17">
        <v>19.138296539999999</v>
      </c>
      <c r="R1282" s="17">
        <v>19.138296539999999</v>
      </c>
      <c r="S1282" s="17">
        <v>19.138296539999999</v>
      </c>
      <c r="T1282" s="17">
        <v>19.138296539999999</v>
      </c>
      <c r="U1282" s="17">
        <v>19.138296539999999</v>
      </c>
      <c r="V1282" s="17">
        <v>19.138296539999999</v>
      </c>
      <c r="W1282" s="17">
        <v>19.138296539999999</v>
      </c>
      <c r="X1282" s="17">
        <v>19.138296539999999</v>
      </c>
      <c r="Y1282" s="17">
        <v>19.138296539999999</v>
      </c>
      <c r="Z1282" s="17">
        <v>19.138296539999999</v>
      </c>
      <c r="AA1282" s="17">
        <v>19.138296539999999</v>
      </c>
      <c r="AB1282" s="17">
        <v>19.138296539999999</v>
      </c>
      <c r="AC1282" s="17">
        <v>0</v>
      </c>
      <c r="AD1282" s="17">
        <v>0</v>
      </c>
      <c r="AE1282" s="17">
        <v>0</v>
      </c>
    </row>
    <row r="1283" spans="1:31" ht="28.8" x14ac:dyDescent="0.3">
      <c r="A1283" t="str">
        <f t="shared" si="75"/>
        <v>BDCA_Firm Capacity</v>
      </c>
      <c r="B1283" t="str">
        <f t="shared" si="76"/>
        <v>BDCA_Wind PPA_Firm Capacity</v>
      </c>
      <c r="C1283" t="str">
        <f t="shared" si="77"/>
        <v>BDCA_K PRATT_Firm Capacity</v>
      </c>
      <c r="D1283" t="s">
        <v>333</v>
      </c>
      <c r="E1283" s="15" t="s">
        <v>92</v>
      </c>
      <c r="F1283" s="15" t="s">
        <v>146</v>
      </c>
      <c r="G1283" s="15" t="s">
        <v>81</v>
      </c>
      <c r="H1283" s="15" t="s">
        <v>153</v>
      </c>
      <c r="I1283" s="15" t="s">
        <v>148</v>
      </c>
      <c r="J1283" s="16">
        <v>1</v>
      </c>
      <c r="K1283" s="15" t="s">
        <v>96</v>
      </c>
      <c r="L1283" s="17">
        <v>69.95368852</v>
      </c>
      <c r="M1283" s="17">
        <v>32.680121579999998</v>
      </c>
      <c r="N1283" s="17">
        <v>32.680121579999998</v>
      </c>
      <c r="O1283" s="17">
        <v>32.680121579999998</v>
      </c>
      <c r="P1283" s="17">
        <v>32.680121579999998</v>
      </c>
      <c r="Q1283" s="17">
        <v>32.680121579999998</v>
      </c>
      <c r="R1283" s="17">
        <v>32.680121579999998</v>
      </c>
      <c r="S1283" s="17">
        <v>32.680121579999998</v>
      </c>
      <c r="T1283" s="17">
        <v>32.680121579999998</v>
      </c>
      <c r="U1283" s="17">
        <v>32.680121579999998</v>
      </c>
      <c r="V1283" s="17">
        <v>32.680121579999998</v>
      </c>
      <c r="W1283" s="17">
        <v>32.680121579999998</v>
      </c>
      <c r="X1283" s="17">
        <v>32.680121579999998</v>
      </c>
      <c r="Y1283" s="17">
        <v>32.680121579999998</v>
      </c>
      <c r="Z1283" s="17">
        <v>32.680121579999998</v>
      </c>
      <c r="AA1283" s="17">
        <v>32.680121579999998</v>
      </c>
      <c r="AB1283" s="17">
        <v>32.680121579999998</v>
      </c>
      <c r="AC1283" s="17">
        <v>32.680121579999998</v>
      </c>
      <c r="AD1283" s="17">
        <v>32.680121579999998</v>
      </c>
      <c r="AE1283" s="17">
        <v>32.680121579999998</v>
      </c>
    </row>
    <row r="1284" spans="1:31" ht="43.2" x14ac:dyDescent="0.3">
      <c r="A1284" t="str">
        <f t="shared" si="75"/>
        <v>BDCA_Firm Capacity</v>
      </c>
      <c r="B1284" t="str">
        <f t="shared" si="76"/>
        <v>BDCA_Wind PPA_Firm Capacity</v>
      </c>
      <c r="C1284" t="str">
        <f t="shared" si="77"/>
        <v>BDCA_K ROCKCREEK_Firm Capacity</v>
      </c>
      <c r="D1284" t="s">
        <v>333</v>
      </c>
      <c r="E1284" s="15" t="s">
        <v>92</v>
      </c>
      <c r="F1284" s="15" t="s">
        <v>146</v>
      </c>
      <c r="G1284" s="15" t="s">
        <v>79</v>
      </c>
      <c r="H1284" s="15" t="s">
        <v>153</v>
      </c>
      <c r="I1284" s="15" t="s">
        <v>148</v>
      </c>
      <c r="J1284" s="16">
        <v>1</v>
      </c>
      <c r="K1284" s="15" t="s">
        <v>96</v>
      </c>
      <c r="L1284" s="17">
        <v>31.032</v>
      </c>
      <c r="M1284" s="17">
        <v>40.076639589999999</v>
      </c>
      <c r="N1284" s="17">
        <v>40.076639589999999</v>
      </c>
      <c r="O1284" s="17">
        <v>40.076639589999999</v>
      </c>
      <c r="P1284" s="17">
        <v>40.076639589999999</v>
      </c>
      <c r="Q1284" s="17">
        <v>40.076639589999999</v>
      </c>
      <c r="R1284" s="17">
        <v>40.076639589999999</v>
      </c>
      <c r="S1284" s="17">
        <v>40.076639589999999</v>
      </c>
      <c r="T1284" s="17">
        <v>40.076639589999999</v>
      </c>
      <c r="U1284" s="17">
        <v>40.076639589999999</v>
      </c>
      <c r="V1284" s="17">
        <v>40.076639589999999</v>
      </c>
      <c r="W1284" s="17">
        <v>40.076639589999999</v>
      </c>
      <c r="X1284" s="17">
        <v>40.076639589999999</v>
      </c>
      <c r="Y1284" s="17">
        <v>40.076639589999999</v>
      </c>
      <c r="Z1284" s="17">
        <v>40.076639589999999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</row>
    <row r="1285" spans="1:31" ht="43.2" x14ac:dyDescent="0.3">
      <c r="A1285" t="str">
        <f t="shared" si="75"/>
        <v>BDCA_Firm Capacity</v>
      </c>
      <c r="B1285" t="str">
        <f t="shared" si="76"/>
        <v>BDCA_Wind PPA_Firm Capacity</v>
      </c>
      <c r="C1285" t="str">
        <f t="shared" si="77"/>
        <v>BDCA_K SLATECREEK_Firm Capacity</v>
      </c>
      <c r="D1285" t="s">
        <v>333</v>
      </c>
      <c r="E1285" s="15" t="s">
        <v>92</v>
      </c>
      <c r="F1285" s="15" t="s">
        <v>146</v>
      </c>
      <c r="G1285" s="15" t="s">
        <v>78</v>
      </c>
      <c r="H1285" s="15" t="s">
        <v>153</v>
      </c>
      <c r="I1285" s="15" t="s">
        <v>148</v>
      </c>
      <c r="J1285" s="16">
        <v>1</v>
      </c>
      <c r="K1285" s="15" t="s">
        <v>96</v>
      </c>
      <c r="L1285" s="17">
        <v>66.69</v>
      </c>
      <c r="M1285" s="17">
        <v>37.707110030000003</v>
      </c>
      <c r="N1285" s="17">
        <v>37.707110030000003</v>
      </c>
      <c r="O1285" s="17">
        <v>37.707110030000003</v>
      </c>
      <c r="P1285" s="17">
        <v>37.707110030000003</v>
      </c>
      <c r="Q1285" s="17">
        <v>37.707110030000003</v>
      </c>
      <c r="R1285" s="17">
        <v>37.707110030000003</v>
      </c>
      <c r="S1285" s="17">
        <v>37.707110030000003</v>
      </c>
      <c r="T1285" s="17">
        <v>37.707110030000003</v>
      </c>
      <c r="U1285" s="17">
        <v>37.707110030000003</v>
      </c>
      <c r="V1285" s="17">
        <v>37.707110030000003</v>
      </c>
      <c r="W1285" s="17">
        <v>37.707110030000003</v>
      </c>
      <c r="X1285" s="17">
        <v>37.707110030000003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</row>
    <row r="1286" spans="1:31" ht="28.8" x14ac:dyDescent="0.3">
      <c r="A1286" t="str">
        <f t="shared" si="75"/>
        <v>BDCA_Firm Capacity</v>
      </c>
      <c r="B1286" t="str">
        <f t="shared" si="76"/>
        <v>BDCA_Wind PPA_Firm Capacity</v>
      </c>
      <c r="C1286" t="str">
        <f t="shared" si="77"/>
        <v>BDCA_K SPEAR3_Firm Capacity</v>
      </c>
      <c r="D1286" t="s">
        <v>333</v>
      </c>
      <c r="E1286" s="15" t="s">
        <v>92</v>
      </c>
      <c r="F1286" s="15" t="s">
        <v>146</v>
      </c>
      <c r="G1286" s="15" t="s">
        <v>75</v>
      </c>
      <c r="H1286" s="15" t="s">
        <v>153</v>
      </c>
      <c r="I1286" s="15" t="s">
        <v>148</v>
      </c>
      <c r="J1286" s="16">
        <v>1</v>
      </c>
      <c r="K1286" s="15" t="s">
        <v>96</v>
      </c>
      <c r="L1286" s="17">
        <v>38.159999999999997</v>
      </c>
      <c r="M1286" s="17">
        <v>23.096396389999999</v>
      </c>
      <c r="N1286" s="17">
        <v>23.096396389999999</v>
      </c>
      <c r="O1286" s="17">
        <v>23.096396389999999</v>
      </c>
      <c r="P1286" s="17">
        <v>23.096396389999999</v>
      </c>
      <c r="Q1286" s="17">
        <v>23.096396389999999</v>
      </c>
      <c r="R1286" s="17">
        <v>23.096396389999999</v>
      </c>
      <c r="S1286" s="17">
        <v>23.096396389999999</v>
      </c>
      <c r="T1286" s="17">
        <v>23.096396389999999</v>
      </c>
      <c r="U1286" s="17">
        <v>23.096396389999999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</row>
    <row r="1287" spans="1:31" ht="43.2" x14ac:dyDescent="0.3">
      <c r="A1287" t="str">
        <f t="shared" si="75"/>
        <v>BDCA_Firm Capacity</v>
      </c>
      <c r="B1287" t="str">
        <f t="shared" si="76"/>
        <v>BDCA_Wind PPA_Firm Capacity</v>
      </c>
      <c r="C1287" t="str">
        <f t="shared" si="77"/>
        <v>BDCA_K WAVERLY_Firm Capacity</v>
      </c>
      <c r="D1287" t="s">
        <v>333</v>
      </c>
      <c r="E1287" s="15" t="s">
        <v>92</v>
      </c>
      <c r="F1287" s="15" t="s">
        <v>146</v>
      </c>
      <c r="G1287" s="15" t="s">
        <v>77</v>
      </c>
      <c r="H1287" s="15" t="s">
        <v>153</v>
      </c>
      <c r="I1287" s="15" t="s">
        <v>148</v>
      </c>
      <c r="J1287" s="16">
        <v>1</v>
      </c>
      <c r="K1287" s="15" t="s">
        <v>96</v>
      </c>
      <c r="L1287" s="17">
        <v>62.33</v>
      </c>
      <c r="M1287" s="17">
        <v>39.871630590000002</v>
      </c>
      <c r="N1287" s="17">
        <v>39.871630590000002</v>
      </c>
      <c r="O1287" s="17">
        <v>39.871630590000002</v>
      </c>
      <c r="P1287" s="17">
        <v>39.871630590000002</v>
      </c>
      <c r="Q1287" s="17">
        <v>39.871630590000002</v>
      </c>
      <c r="R1287" s="17">
        <v>39.871630590000002</v>
      </c>
      <c r="S1287" s="17">
        <v>39.871630590000002</v>
      </c>
      <c r="T1287" s="17">
        <v>39.871630590000002</v>
      </c>
      <c r="U1287" s="17">
        <v>39.871630590000002</v>
      </c>
      <c r="V1287" s="17">
        <v>39.871630590000002</v>
      </c>
      <c r="W1287" s="17">
        <v>39.871630590000002</v>
      </c>
      <c r="X1287" s="17">
        <v>39.871630590000002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</row>
    <row r="1288" spans="1:31" ht="28.8" x14ac:dyDescent="0.3">
      <c r="A1288" t="str">
        <f t="shared" si="75"/>
        <v>BDCA_Firm Capacity</v>
      </c>
      <c r="B1288" t="str">
        <f t="shared" si="76"/>
        <v>BDCA_Hydro PPA_Firm Capacity</v>
      </c>
      <c r="C1288" t="str">
        <f t="shared" si="77"/>
        <v>BDCA_K CNPPD_Firm Capacity</v>
      </c>
      <c r="D1288" t="s">
        <v>333</v>
      </c>
      <c r="E1288" s="15" t="s">
        <v>92</v>
      </c>
      <c r="F1288" s="15" t="s">
        <v>146</v>
      </c>
      <c r="G1288" s="15" t="s">
        <v>76</v>
      </c>
      <c r="H1288" s="15" t="s">
        <v>154</v>
      </c>
      <c r="I1288" s="15" t="s">
        <v>148</v>
      </c>
      <c r="J1288" s="16">
        <v>1</v>
      </c>
      <c r="K1288" s="15" t="s">
        <v>96</v>
      </c>
      <c r="L1288" s="17">
        <v>61.54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</row>
    <row r="1289" spans="1:31" ht="57.6" x14ac:dyDescent="0.3">
      <c r="A1289" t="str">
        <f t="shared" si="75"/>
        <v>BDCA_Firm Capacity</v>
      </c>
      <c r="B1289" t="str">
        <f t="shared" si="76"/>
        <v>BDCA_Solar_Firm Capacity</v>
      </c>
      <c r="C1289" t="str">
        <f t="shared" si="77"/>
        <v>BDCA_K HAWTHORN SOLAR_Firm Capacity</v>
      </c>
      <c r="D1289" t="s">
        <v>333</v>
      </c>
      <c r="E1289" s="15" t="s">
        <v>92</v>
      </c>
      <c r="F1289" s="15" t="s">
        <v>146</v>
      </c>
      <c r="G1289" s="15" t="s">
        <v>72</v>
      </c>
      <c r="H1289" s="15" t="s">
        <v>155</v>
      </c>
      <c r="I1289" s="15" t="s">
        <v>148</v>
      </c>
      <c r="J1289" s="16">
        <v>1</v>
      </c>
      <c r="K1289" s="15" t="s">
        <v>96</v>
      </c>
      <c r="L1289" s="17">
        <v>4.5011999999999999</v>
      </c>
      <c r="M1289" s="17">
        <v>3.3</v>
      </c>
      <c r="N1289" s="17">
        <v>3.3</v>
      </c>
      <c r="O1289" s="17">
        <v>3.3</v>
      </c>
      <c r="P1289" s="17">
        <v>3.3</v>
      </c>
      <c r="Q1289" s="17">
        <v>3.3</v>
      </c>
      <c r="R1289" s="17">
        <v>3.3</v>
      </c>
      <c r="S1289" s="17">
        <v>3.3</v>
      </c>
      <c r="T1289" s="17">
        <v>3.3</v>
      </c>
      <c r="U1289" s="17">
        <v>3.3</v>
      </c>
      <c r="V1289" s="17">
        <v>3.3</v>
      </c>
      <c r="W1289" s="17">
        <v>3.3</v>
      </c>
      <c r="X1289" s="17">
        <v>3.3</v>
      </c>
      <c r="Y1289" s="17">
        <v>3.3</v>
      </c>
      <c r="Z1289" s="17">
        <v>3.3</v>
      </c>
      <c r="AA1289" s="17">
        <v>3.3</v>
      </c>
      <c r="AB1289" s="17">
        <v>3.3</v>
      </c>
      <c r="AC1289" s="17">
        <v>3.3</v>
      </c>
      <c r="AD1289" s="17">
        <v>3.3</v>
      </c>
      <c r="AE1289" s="17">
        <v>3.3</v>
      </c>
    </row>
    <row r="1290" spans="1:31" ht="28.8" x14ac:dyDescent="0.3">
      <c r="A1290" t="str">
        <f t="shared" si="75"/>
        <v>BDCA_Firm Capacity</v>
      </c>
      <c r="B1290" t="str">
        <f t="shared" si="76"/>
        <v>BDCA_Build CC_Firm Capacity</v>
      </c>
      <c r="C1290" t="str">
        <f t="shared" si="77"/>
        <v>BDCA_Build CC 2028_Firm Capacity</v>
      </c>
      <c r="D1290" t="s">
        <v>333</v>
      </c>
      <c r="E1290" s="15" t="s">
        <v>92</v>
      </c>
      <c r="F1290" s="15" t="s">
        <v>146</v>
      </c>
      <c r="G1290" s="15" t="s">
        <v>156</v>
      </c>
      <c r="H1290" s="15" t="s">
        <v>67</v>
      </c>
      <c r="I1290" s="15" t="s">
        <v>148</v>
      </c>
      <c r="J1290" s="16">
        <v>1</v>
      </c>
      <c r="K1290" s="15" t="s">
        <v>96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</row>
    <row r="1291" spans="1:31" ht="28.8" x14ac:dyDescent="0.3">
      <c r="A1291" t="str">
        <f t="shared" si="75"/>
        <v>BDCA_Firm Capacity</v>
      </c>
      <c r="B1291" t="str">
        <f t="shared" si="76"/>
        <v>BDCA_Build CC_Firm Capacity</v>
      </c>
      <c r="C1291" t="str">
        <f t="shared" si="77"/>
        <v>BDCA_Build CC 2029_Firm Capacity</v>
      </c>
      <c r="D1291" t="s">
        <v>333</v>
      </c>
      <c r="E1291" s="15" t="s">
        <v>92</v>
      </c>
      <c r="F1291" s="15" t="s">
        <v>146</v>
      </c>
      <c r="G1291" s="15" t="s">
        <v>157</v>
      </c>
      <c r="H1291" s="15" t="s">
        <v>67</v>
      </c>
      <c r="I1291" s="15" t="s">
        <v>148</v>
      </c>
      <c r="J1291" s="16">
        <v>1</v>
      </c>
      <c r="K1291" s="15" t="s">
        <v>96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</row>
    <row r="1292" spans="1:31" ht="28.8" x14ac:dyDescent="0.3">
      <c r="A1292" t="str">
        <f t="shared" si="75"/>
        <v>BDCA_Firm Capacity</v>
      </c>
      <c r="B1292" t="str">
        <f t="shared" si="76"/>
        <v>BDCA_Build CC_Firm Capacity</v>
      </c>
      <c r="C1292" t="str">
        <f t="shared" si="77"/>
        <v>BDCA_Build CC 2030_Firm Capacity</v>
      </c>
      <c r="D1292" t="s">
        <v>333</v>
      </c>
      <c r="E1292" s="15" t="s">
        <v>92</v>
      </c>
      <c r="F1292" s="15" t="s">
        <v>146</v>
      </c>
      <c r="G1292" s="15" t="s">
        <v>158</v>
      </c>
      <c r="H1292" s="15" t="s">
        <v>67</v>
      </c>
      <c r="I1292" s="15" t="s">
        <v>148</v>
      </c>
      <c r="J1292" s="16">
        <v>1</v>
      </c>
      <c r="K1292" s="15" t="s">
        <v>96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</row>
    <row r="1293" spans="1:31" ht="28.8" x14ac:dyDescent="0.3">
      <c r="A1293" t="str">
        <f t="shared" si="75"/>
        <v>BDCA_Firm Capacity</v>
      </c>
      <c r="B1293" t="str">
        <f t="shared" si="76"/>
        <v>BDCA_Build CC_Firm Capacity</v>
      </c>
      <c r="C1293" t="str">
        <f t="shared" si="77"/>
        <v>BDCA_Build CC 2031_Firm Capacity</v>
      </c>
      <c r="D1293" t="s">
        <v>333</v>
      </c>
      <c r="E1293" s="15" t="s">
        <v>92</v>
      </c>
      <c r="F1293" s="15" t="s">
        <v>146</v>
      </c>
      <c r="G1293" s="15" t="s">
        <v>159</v>
      </c>
      <c r="H1293" s="15" t="s">
        <v>67</v>
      </c>
      <c r="I1293" s="15" t="s">
        <v>148</v>
      </c>
      <c r="J1293" s="16">
        <v>1</v>
      </c>
      <c r="K1293" s="15" t="s">
        <v>96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260.35000000000002</v>
      </c>
      <c r="U1293" s="17">
        <v>260.35000000000002</v>
      </c>
      <c r="V1293" s="17">
        <v>260.35000000000002</v>
      </c>
      <c r="W1293" s="17">
        <v>260.35000000000002</v>
      </c>
      <c r="X1293" s="17">
        <v>260.35000000000002</v>
      </c>
      <c r="Y1293" s="17">
        <v>260.35000000000002</v>
      </c>
      <c r="Z1293" s="17">
        <v>260.35000000000002</v>
      </c>
      <c r="AA1293" s="17">
        <v>260.35000000000002</v>
      </c>
      <c r="AB1293" s="17">
        <v>260.35000000000002</v>
      </c>
      <c r="AC1293" s="17">
        <v>260.35000000000002</v>
      </c>
      <c r="AD1293" s="17">
        <v>260.35000000000002</v>
      </c>
      <c r="AE1293" s="17">
        <v>260.35000000000002</v>
      </c>
    </row>
    <row r="1294" spans="1:31" ht="28.8" x14ac:dyDescent="0.3">
      <c r="A1294" t="str">
        <f t="shared" si="75"/>
        <v>BDCA_Firm Capacity</v>
      </c>
      <c r="B1294" t="str">
        <f t="shared" si="76"/>
        <v>BDCA_Build CC_Firm Capacity</v>
      </c>
      <c r="C1294" t="str">
        <f t="shared" si="77"/>
        <v>BDCA_Build CC 2032_Firm Capacity</v>
      </c>
      <c r="D1294" t="s">
        <v>333</v>
      </c>
      <c r="E1294" s="15" t="s">
        <v>92</v>
      </c>
      <c r="F1294" s="15" t="s">
        <v>146</v>
      </c>
      <c r="G1294" s="15" t="s">
        <v>160</v>
      </c>
      <c r="H1294" s="15" t="s">
        <v>67</v>
      </c>
      <c r="I1294" s="15" t="s">
        <v>148</v>
      </c>
      <c r="J1294" s="16">
        <v>1</v>
      </c>
      <c r="K1294" s="15" t="s">
        <v>96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</row>
    <row r="1295" spans="1:31" ht="28.8" x14ac:dyDescent="0.3">
      <c r="A1295" t="str">
        <f t="shared" si="75"/>
        <v>BDCA_Firm Capacity</v>
      </c>
      <c r="B1295" t="str">
        <f t="shared" si="76"/>
        <v>BDCA_Build CC_Firm Capacity</v>
      </c>
      <c r="C1295" t="str">
        <f t="shared" si="77"/>
        <v>BDCA_Build CC 2033_Firm Capacity</v>
      </c>
      <c r="D1295" t="s">
        <v>333</v>
      </c>
      <c r="E1295" s="15" t="s">
        <v>92</v>
      </c>
      <c r="F1295" s="15" t="s">
        <v>146</v>
      </c>
      <c r="G1295" s="15" t="s">
        <v>161</v>
      </c>
      <c r="H1295" s="15" t="s">
        <v>67</v>
      </c>
      <c r="I1295" s="15" t="s">
        <v>148</v>
      </c>
      <c r="J1295" s="16">
        <v>1</v>
      </c>
      <c r="K1295" s="15" t="s">
        <v>96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260.35000000000002</v>
      </c>
      <c r="W1295" s="17">
        <v>260.35000000000002</v>
      </c>
      <c r="X1295" s="17">
        <v>260.35000000000002</v>
      </c>
      <c r="Y1295" s="17">
        <v>260.35000000000002</v>
      </c>
      <c r="Z1295" s="17">
        <v>260.35000000000002</v>
      </c>
      <c r="AA1295" s="17">
        <v>260.35000000000002</v>
      </c>
      <c r="AB1295" s="17">
        <v>260.35000000000002</v>
      </c>
      <c r="AC1295" s="17">
        <v>260.35000000000002</v>
      </c>
      <c r="AD1295" s="17">
        <v>260.35000000000002</v>
      </c>
      <c r="AE1295" s="17">
        <v>260.35000000000002</v>
      </c>
    </row>
    <row r="1296" spans="1:31" ht="28.8" x14ac:dyDescent="0.3">
      <c r="A1296" t="str">
        <f t="shared" si="75"/>
        <v>BDCA_Firm Capacity</v>
      </c>
      <c r="B1296" t="str">
        <f t="shared" si="76"/>
        <v>BDCA_Build CC_Firm Capacity</v>
      </c>
      <c r="C1296" t="str">
        <f t="shared" si="77"/>
        <v>BDCA_Build CC 2034_Firm Capacity</v>
      </c>
      <c r="D1296" t="s">
        <v>333</v>
      </c>
      <c r="E1296" s="15" t="s">
        <v>92</v>
      </c>
      <c r="F1296" s="15" t="s">
        <v>146</v>
      </c>
      <c r="G1296" s="15" t="s">
        <v>162</v>
      </c>
      <c r="H1296" s="15" t="s">
        <v>67</v>
      </c>
      <c r="I1296" s="15" t="s">
        <v>148</v>
      </c>
      <c r="J1296" s="16">
        <v>1</v>
      </c>
      <c r="K1296" s="15" t="s">
        <v>96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</row>
    <row r="1297" spans="1:31" ht="28.8" x14ac:dyDescent="0.3">
      <c r="A1297" t="str">
        <f t="shared" si="75"/>
        <v>BDCA_Firm Capacity</v>
      </c>
      <c r="B1297" t="str">
        <f t="shared" si="76"/>
        <v>BDCA_Build CC_Firm Capacity</v>
      </c>
      <c r="C1297" t="str">
        <f t="shared" si="77"/>
        <v>BDCA_Build CC 2035_Firm Capacity</v>
      </c>
      <c r="D1297" t="s">
        <v>333</v>
      </c>
      <c r="E1297" s="15" t="s">
        <v>92</v>
      </c>
      <c r="F1297" s="15" t="s">
        <v>146</v>
      </c>
      <c r="G1297" s="15" t="s">
        <v>163</v>
      </c>
      <c r="H1297" s="15" t="s">
        <v>67</v>
      </c>
      <c r="I1297" s="15" t="s">
        <v>148</v>
      </c>
      <c r="J1297" s="16">
        <v>1</v>
      </c>
      <c r="K1297" s="15" t="s">
        <v>96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</row>
    <row r="1298" spans="1:31" ht="28.8" x14ac:dyDescent="0.3">
      <c r="A1298" t="str">
        <f t="shared" si="75"/>
        <v>BDCA_Firm Capacity</v>
      </c>
      <c r="B1298" t="str">
        <f t="shared" si="76"/>
        <v>BDCA_Build CC_Firm Capacity</v>
      </c>
      <c r="C1298" t="str">
        <f t="shared" si="77"/>
        <v>BDCA_Build CC 2036_Firm Capacity</v>
      </c>
      <c r="D1298" t="s">
        <v>333</v>
      </c>
      <c r="E1298" s="15" t="s">
        <v>92</v>
      </c>
      <c r="F1298" s="15" t="s">
        <v>146</v>
      </c>
      <c r="G1298" s="15" t="s">
        <v>164</v>
      </c>
      <c r="H1298" s="15" t="s">
        <v>67</v>
      </c>
      <c r="I1298" s="15" t="s">
        <v>148</v>
      </c>
      <c r="J1298" s="16">
        <v>1</v>
      </c>
      <c r="K1298" s="15" t="s">
        <v>96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260.35000000000002</v>
      </c>
      <c r="Z1298" s="17">
        <v>260.35000000000002</v>
      </c>
      <c r="AA1298" s="17">
        <v>260.35000000000002</v>
      </c>
      <c r="AB1298" s="17">
        <v>260.35000000000002</v>
      </c>
      <c r="AC1298" s="17">
        <v>260.35000000000002</v>
      </c>
      <c r="AD1298" s="17">
        <v>260.35000000000002</v>
      </c>
      <c r="AE1298" s="17">
        <v>260.35000000000002</v>
      </c>
    </row>
    <row r="1299" spans="1:31" ht="28.8" x14ac:dyDescent="0.3">
      <c r="A1299" t="str">
        <f t="shared" si="75"/>
        <v>BDCA_Firm Capacity</v>
      </c>
      <c r="B1299" t="str">
        <f t="shared" si="76"/>
        <v>BDCA_Build CC_Firm Capacity</v>
      </c>
      <c r="C1299" t="str">
        <f t="shared" si="77"/>
        <v>BDCA_Build CC 2037_Firm Capacity</v>
      </c>
      <c r="D1299" t="s">
        <v>333</v>
      </c>
      <c r="E1299" s="15" t="s">
        <v>92</v>
      </c>
      <c r="F1299" s="15" t="s">
        <v>146</v>
      </c>
      <c r="G1299" s="15" t="s">
        <v>165</v>
      </c>
      <c r="H1299" s="15" t="s">
        <v>67</v>
      </c>
      <c r="I1299" s="15" t="s">
        <v>148</v>
      </c>
      <c r="J1299" s="16">
        <v>1</v>
      </c>
      <c r="K1299" s="15" t="s">
        <v>96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</row>
    <row r="1300" spans="1:31" ht="28.8" x14ac:dyDescent="0.3">
      <c r="A1300" t="str">
        <f t="shared" si="75"/>
        <v>BDCA_Firm Capacity</v>
      </c>
      <c r="B1300" t="str">
        <f t="shared" si="76"/>
        <v>BDCA_Build CC_Firm Capacity</v>
      </c>
      <c r="C1300" t="str">
        <f t="shared" si="77"/>
        <v>BDCA_Build CC 2038_Firm Capacity</v>
      </c>
      <c r="D1300" t="s">
        <v>333</v>
      </c>
      <c r="E1300" s="15" t="s">
        <v>92</v>
      </c>
      <c r="F1300" s="15" t="s">
        <v>146</v>
      </c>
      <c r="G1300" s="15" t="s">
        <v>166</v>
      </c>
      <c r="H1300" s="15" t="s">
        <v>67</v>
      </c>
      <c r="I1300" s="15" t="s">
        <v>148</v>
      </c>
      <c r="J1300" s="16">
        <v>1</v>
      </c>
      <c r="K1300" s="15" t="s">
        <v>96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</row>
    <row r="1301" spans="1:31" ht="28.8" x14ac:dyDescent="0.3">
      <c r="A1301" t="str">
        <f t="shared" si="75"/>
        <v>BDCA_Firm Capacity</v>
      </c>
      <c r="B1301" t="str">
        <f t="shared" si="76"/>
        <v>BDCA_Build CC_Firm Capacity</v>
      </c>
      <c r="C1301" t="str">
        <f t="shared" si="77"/>
        <v>BDCA_Build CC 2039_Firm Capacity</v>
      </c>
      <c r="D1301" t="s">
        <v>333</v>
      </c>
      <c r="E1301" s="15" t="s">
        <v>92</v>
      </c>
      <c r="F1301" s="15" t="s">
        <v>146</v>
      </c>
      <c r="G1301" s="15" t="s">
        <v>167</v>
      </c>
      <c r="H1301" s="15" t="s">
        <v>67</v>
      </c>
      <c r="I1301" s="15" t="s">
        <v>148</v>
      </c>
      <c r="J1301" s="16">
        <v>1</v>
      </c>
      <c r="K1301" s="15" t="s">
        <v>96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</row>
    <row r="1302" spans="1:31" ht="28.8" x14ac:dyDescent="0.3">
      <c r="A1302" t="str">
        <f t="shared" si="75"/>
        <v>BDCA_Firm Capacity</v>
      </c>
      <c r="B1302" t="str">
        <f t="shared" si="76"/>
        <v>BDCA_Build CC_Firm Capacity</v>
      </c>
      <c r="C1302" t="str">
        <f t="shared" si="77"/>
        <v>BDCA_Build CC 2040_Firm Capacity</v>
      </c>
      <c r="D1302" t="s">
        <v>333</v>
      </c>
      <c r="E1302" s="15" t="s">
        <v>92</v>
      </c>
      <c r="F1302" s="15" t="s">
        <v>146</v>
      </c>
      <c r="G1302" s="15" t="s">
        <v>168</v>
      </c>
      <c r="H1302" s="15" t="s">
        <v>67</v>
      </c>
      <c r="I1302" s="15" t="s">
        <v>148</v>
      </c>
      <c r="J1302" s="16">
        <v>1</v>
      </c>
      <c r="K1302" s="15" t="s">
        <v>96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260.35000000000002</v>
      </c>
      <c r="AD1302" s="17">
        <v>260.35000000000002</v>
      </c>
      <c r="AE1302" s="17">
        <v>260.35000000000002</v>
      </c>
    </row>
    <row r="1303" spans="1:31" ht="28.8" x14ac:dyDescent="0.3">
      <c r="A1303" t="str">
        <f t="shared" si="75"/>
        <v>BDCA_Firm Capacity</v>
      </c>
      <c r="B1303" t="str">
        <f t="shared" si="76"/>
        <v>BDCA_Build CC_Firm Capacity</v>
      </c>
      <c r="C1303" t="str">
        <f t="shared" si="77"/>
        <v>BDCA_Build CC 2041_Firm Capacity</v>
      </c>
      <c r="D1303" t="s">
        <v>333</v>
      </c>
      <c r="E1303" s="15" t="s">
        <v>92</v>
      </c>
      <c r="F1303" s="15" t="s">
        <v>146</v>
      </c>
      <c r="G1303" s="15" t="s">
        <v>169</v>
      </c>
      <c r="H1303" s="15" t="s">
        <v>67</v>
      </c>
      <c r="I1303" s="15" t="s">
        <v>148</v>
      </c>
      <c r="J1303" s="16">
        <v>1</v>
      </c>
      <c r="K1303" s="15" t="s">
        <v>96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</row>
    <row r="1304" spans="1:31" ht="28.8" x14ac:dyDescent="0.3">
      <c r="A1304" t="str">
        <f t="shared" si="75"/>
        <v>BDCA_Firm Capacity</v>
      </c>
      <c r="B1304" t="str">
        <f t="shared" si="76"/>
        <v>BDCA_Build CC_Firm Capacity</v>
      </c>
      <c r="C1304" t="str">
        <f t="shared" si="77"/>
        <v>BDCA_Build CC 2042_Firm Capacity</v>
      </c>
      <c r="D1304" t="s">
        <v>333</v>
      </c>
      <c r="E1304" s="15" t="s">
        <v>92</v>
      </c>
      <c r="F1304" s="15" t="s">
        <v>146</v>
      </c>
      <c r="G1304" s="15" t="s">
        <v>170</v>
      </c>
      <c r="H1304" s="15" t="s">
        <v>67</v>
      </c>
      <c r="I1304" s="15" t="s">
        <v>148</v>
      </c>
      <c r="J1304" s="16">
        <v>1</v>
      </c>
      <c r="K1304" s="15" t="s">
        <v>96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</row>
    <row r="1305" spans="1:31" ht="28.8" x14ac:dyDescent="0.3">
      <c r="A1305" t="str">
        <f t="shared" si="75"/>
        <v>BDCA_Firm Capacity</v>
      </c>
      <c r="B1305" t="str">
        <f t="shared" si="76"/>
        <v>BDCA_DSM Potential_Firm Capacity</v>
      </c>
      <c r="C1305" t="str">
        <f t="shared" si="77"/>
        <v>BDCA_Metro RAP_Firm Capacity</v>
      </c>
      <c r="D1305" t="s">
        <v>333</v>
      </c>
      <c r="E1305" s="15" t="s">
        <v>92</v>
      </c>
      <c r="F1305" s="15" t="s">
        <v>146</v>
      </c>
      <c r="G1305" s="15" t="s">
        <v>174</v>
      </c>
      <c r="H1305" s="15" t="s">
        <v>172</v>
      </c>
      <c r="I1305" s="15" t="s">
        <v>148</v>
      </c>
      <c r="J1305" s="16">
        <v>1</v>
      </c>
      <c r="K1305" s="15" t="s">
        <v>96</v>
      </c>
      <c r="L1305" s="17">
        <v>0</v>
      </c>
      <c r="M1305" s="17">
        <v>8.94051844</v>
      </c>
      <c r="N1305" s="17">
        <v>18.810364969999998</v>
      </c>
      <c r="O1305" s="17">
        <v>28.786501579999999</v>
      </c>
      <c r="P1305" s="17">
        <v>38.860309489999999</v>
      </c>
      <c r="Q1305" s="17">
        <v>49.504738660000001</v>
      </c>
      <c r="R1305" s="17">
        <v>60.128984850000002</v>
      </c>
      <c r="S1305" s="17">
        <v>71.634801569999993</v>
      </c>
      <c r="T1305" s="17">
        <v>83.24218922</v>
      </c>
      <c r="U1305" s="17">
        <v>94.895004569999998</v>
      </c>
      <c r="V1305" s="17">
        <v>106.5722131</v>
      </c>
      <c r="W1305" s="17">
        <v>117.4412576</v>
      </c>
      <c r="X1305" s="17">
        <v>128.34636029999999</v>
      </c>
      <c r="Y1305" s="17">
        <v>139.18586500000001</v>
      </c>
      <c r="Z1305" s="17">
        <v>150.08898959999999</v>
      </c>
      <c r="AA1305" s="17">
        <v>160.94785880000001</v>
      </c>
      <c r="AB1305" s="17">
        <v>170.589979</v>
      </c>
      <c r="AC1305" s="17">
        <v>179.95627239999999</v>
      </c>
      <c r="AD1305" s="17">
        <v>188.94324829999999</v>
      </c>
      <c r="AE1305" s="17">
        <v>196.82250400000001</v>
      </c>
    </row>
    <row r="1306" spans="1:31" ht="43.2" x14ac:dyDescent="0.3">
      <c r="A1306" t="str">
        <f t="shared" si="75"/>
        <v>BDCA_Firm Capacity</v>
      </c>
      <c r="B1306" t="str">
        <f t="shared" si="76"/>
        <v>BDCA_DSM Potential_Firm Capacity</v>
      </c>
      <c r="C1306" t="str">
        <f t="shared" si="77"/>
        <v>BDCA_Metro RAP DRDSR_Firm Capacity</v>
      </c>
      <c r="D1306" t="s">
        <v>333</v>
      </c>
      <c r="E1306" s="15" t="s">
        <v>92</v>
      </c>
      <c r="F1306" s="15" t="s">
        <v>146</v>
      </c>
      <c r="G1306" s="15" t="s">
        <v>175</v>
      </c>
      <c r="H1306" s="15" t="s">
        <v>172</v>
      </c>
      <c r="I1306" s="15" t="s">
        <v>148</v>
      </c>
      <c r="J1306" s="16">
        <v>1</v>
      </c>
      <c r="K1306" s="15" t="s">
        <v>96</v>
      </c>
      <c r="L1306" s="17">
        <v>0</v>
      </c>
      <c r="M1306" s="17">
        <v>39.111285250000002</v>
      </c>
      <c r="N1306" s="17">
        <v>68.366666629999997</v>
      </c>
      <c r="O1306" s="17">
        <v>91.363100630000005</v>
      </c>
      <c r="P1306" s="17">
        <v>99.4746521</v>
      </c>
      <c r="Q1306" s="17">
        <v>105.8364108</v>
      </c>
      <c r="R1306" s="17">
        <v>109.905171</v>
      </c>
      <c r="S1306" s="17">
        <v>112.4036503</v>
      </c>
      <c r="T1306" s="17">
        <v>113.7918097</v>
      </c>
      <c r="U1306" s="17">
        <v>114.76364580000001</v>
      </c>
      <c r="V1306" s="17">
        <v>115.81172479999999</v>
      </c>
      <c r="W1306" s="17">
        <v>115.71108529999999</v>
      </c>
      <c r="X1306" s="17">
        <v>115.8717565</v>
      </c>
      <c r="Y1306" s="17">
        <v>115.90925300000001</v>
      </c>
      <c r="Z1306" s="17">
        <v>115.9445664</v>
      </c>
      <c r="AA1306" s="17">
        <v>116.00948200000001</v>
      </c>
      <c r="AB1306" s="17">
        <v>116.0527948</v>
      </c>
      <c r="AC1306" s="17">
        <v>115.9802747</v>
      </c>
      <c r="AD1306" s="17">
        <v>115.6422214</v>
      </c>
      <c r="AE1306" s="17">
        <v>115.64107250000001</v>
      </c>
    </row>
    <row r="1307" spans="1:31" ht="28.8" x14ac:dyDescent="0.3">
      <c r="A1307" t="str">
        <f t="shared" si="75"/>
        <v>BDCA_Firm Capacity</v>
      </c>
      <c r="B1307" t="str">
        <f t="shared" si="76"/>
        <v>BDCA_Capacity Only_Firm Capacity</v>
      </c>
      <c r="C1307" t="str">
        <f t="shared" si="77"/>
        <v>BDCA_Metro Cap Buy_Firm Capacity</v>
      </c>
      <c r="D1307" t="s">
        <v>333</v>
      </c>
      <c r="E1307" s="15" t="s">
        <v>92</v>
      </c>
      <c r="F1307" s="15" t="s">
        <v>146</v>
      </c>
      <c r="G1307" s="15" t="s">
        <v>176</v>
      </c>
      <c r="H1307" s="15" t="s">
        <v>177</v>
      </c>
      <c r="I1307" s="15" t="s">
        <v>148</v>
      </c>
      <c r="J1307" s="16">
        <v>1</v>
      </c>
      <c r="K1307" s="15" t="s">
        <v>96</v>
      </c>
      <c r="L1307" s="17">
        <v>60.48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</row>
    <row r="1308" spans="1:31" ht="28.8" x14ac:dyDescent="0.3">
      <c r="A1308" t="str">
        <f t="shared" si="75"/>
        <v>BDCA_Firm Capacity</v>
      </c>
      <c r="B1308" t="str">
        <f t="shared" si="76"/>
        <v>BDCA_Capacity Only_Firm Capacity</v>
      </c>
      <c r="C1308" t="str">
        <f t="shared" si="77"/>
        <v>BDCA_Metro Cap Sale_Firm Capacity</v>
      </c>
      <c r="D1308" t="s">
        <v>333</v>
      </c>
      <c r="E1308" s="15" t="s">
        <v>92</v>
      </c>
      <c r="F1308" s="15" t="s">
        <v>146</v>
      </c>
      <c r="G1308" s="15" t="s">
        <v>178</v>
      </c>
      <c r="H1308" s="15" t="s">
        <v>177</v>
      </c>
      <c r="I1308" s="15" t="s">
        <v>148</v>
      </c>
      <c r="J1308" s="16">
        <v>1</v>
      </c>
      <c r="K1308" s="15" t="s">
        <v>96</v>
      </c>
      <c r="L1308" s="17">
        <v>-483</v>
      </c>
      <c r="M1308" s="17">
        <v>-305</v>
      </c>
      <c r="N1308" s="17">
        <v>-290</v>
      </c>
      <c r="O1308" s="17">
        <v>-255</v>
      </c>
      <c r="P1308" s="17">
        <v>-215</v>
      </c>
      <c r="Q1308" s="17">
        <v>-215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</row>
    <row r="1309" spans="1:31" ht="72" x14ac:dyDescent="0.3">
      <c r="A1309" t="str">
        <f t="shared" si="75"/>
        <v>BDCA_Firm Capacity</v>
      </c>
      <c r="B1309" t="str">
        <f t="shared" si="76"/>
        <v>BDCA_Trans Upgrades_Firm Capacity</v>
      </c>
      <c r="C1309" t="str">
        <f t="shared" si="77"/>
        <v>BDCA_Trans Upgrade Iatan1 retires 2039_Firm Capacity</v>
      </c>
      <c r="D1309" t="s">
        <v>333</v>
      </c>
      <c r="E1309" s="15" t="s">
        <v>92</v>
      </c>
      <c r="F1309" s="15" t="s">
        <v>146</v>
      </c>
      <c r="G1309" s="15" t="s">
        <v>179</v>
      </c>
      <c r="H1309" s="15" t="s">
        <v>180</v>
      </c>
      <c r="I1309" s="15" t="s">
        <v>148</v>
      </c>
      <c r="J1309" s="16">
        <v>1</v>
      </c>
      <c r="K1309" s="15" t="s">
        <v>96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</row>
    <row r="1310" spans="1:31" ht="72" x14ac:dyDescent="0.3">
      <c r="A1310" t="str">
        <f t="shared" si="75"/>
        <v>BDCA_Firm Capacity</v>
      </c>
      <c r="B1310" t="str">
        <f t="shared" si="76"/>
        <v>BDCA_Trans Upgrades_Firm Capacity</v>
      </c>
      <c r="C1310" t="str">
        <f t="shared" si="77"/>
        <v>BDCA_Trans Upgrade LAC Plant retires 2039_Firm Capacity</v>
      </c>
      <c r="D1310" t="s">
        <v>333</v>
      </c>
      <c r="E1310" s="15" t="s">
        <v>92</v>
      </c>
      <c r="F1310" s="15" t="s">
        <v>146</v>
      </c>
      <c r="G1310" s="15" t="s">
        <v>181</v>
      </c>
      <c r="H1310" s="15" t="s">
        <v>180</v>
      </c>
      <c r="I1310" s="15" t="s">
        <v>148</v>
      </c>
      <c r="J1310" s="16">
        <v>1</v>
      </c>
      <c r="K1310" s="15" t="s">
        <v>96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</row>
    <row r="1311" spans="1:31" ht="28.8" x14ac:dyDescent="0.3">
      <c r="A1311" t="str">
        <f t="shared" si="75"/>
        <v>BDCA_Firm Capacity</v>
      </c>
      <c r="B1311" t="str">
        <f t="shared" si="76"/>
        <v>BDCA_Coal_to_NG_Firm Capacity</v>
      </c>
      <c r="C1311" t="str">
        <f t="shared" si="77"/>
        <v>BDCA_K HAW5 NG_Firm Capacity</v>
      </c>
      <c r="D1311" t="s">
        <v>333</v>
      </c>
      <c r="E1311" s="15" t="s">
        <v>92</v>
      </c>
      <c r="F1311" s="15" t="s">
        <v>146</v>
      </c>
      <c r="G1311" s="15" t="s">
        <v>327</v>
      </c>
      <c r="H1311" s="15" t="s">
        <v>328</v>
      </c>
      <c r="I1311" s="15" t="s">
        <v>148</v>
      </c>
      <c r="J1311" s="16">
        <v>1</v>
      </c>
      <c r="K1311" s="15" t="s">
        <v>96</v>
      </c>
      <c r="L1311" s="17">
        <v>0</v>
      </c>
      <c r="M1311" s="17">
        <v>0</v>
      </c>
      <c r="N1311" s="17">
        <v>0</v>
      </c>
      <c r="O1311" s="17">
        <v>0</v>
      </c>
      <c r="P1311" s="17">
        <v>375</v>
      </c>
      <c r="Q1311" s="17">
        <v>375</v>
      </c>
      <c r="R1311" s="17">
        <v>375</v>
      </c>
      <c r="S1311" s="17">
        <v>375</v>
      </c>
      <c r="T1311" s="17">
        <v>375</v>
      </c>
      <c r="U1311" s="17">
        <v>375</v>
      </c>
      <c r="V1311" s="17">
        <v>375</v>
      </c>
      <c r="W1311" s="17">
        <v>375</v>
      </c>
      <c r="X1311" s="17">
        <v>375</v>
      </c>
      <c r="Y1311" s="17">
        <v>375</v>
      </c>
      <c r="Z1311" s="17">
        <v>375</v>
      </c>
      <c r="AA1311" s="17">
        <v>375</v>
      </c>
      <c r="AB1311" s="17">
        <v>375</v>
      </c>
      <c r="AC1311" s="17">
        <v>375</v>
      </c>
      <c r="AD1311" s="17">
        <v>375</v>
      </c>
      <c r="AE1311" s="17">
        <v>375</v>
      </c>
    </row>
    <row r="1312" spans="1:31" ht="43.2" x14ac:dyDescent="0.3">
      <c r="A1312" t="str">
        <f t="shared" si="75"/>
        <v>BDCA_Firm Capacity</v>
      </c>
      <c r="B1312" t="str">
        <f t="shared" si="76"/>
        <v>BDCA_Build Wind_Firm Capacity</v>
      </c>
      <c r="C1312" t="str">
        <f t="shared" si="77"/>
        <v>BDCA_Build Wind 2026_Firm Capacity</v>
      </c>
      <c r="D1312" t="s">
        <v>333</v>
      </c>
      <c r="E1312" s="15" t="s">
        <v>92</v>
      </c>
      <c r="F1312" s="15" t="s">
        <v>146</v>
      </c>
      <c r="G1312" s="15" t="s">
        <v>182</v>
      </c>
      <c r="H1312" s="15" t="s">
        <v>73</v>
      </c>
      <c r="I1312" s="15" t="s">
        <v>148</v>
      </c>
      <c r="J1312" s="16">
        <v>1</v>
      </c>
      <c r="K1312" s="15" t="s">
        <v>96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</row>
    <row r="1313" spans="1:31" ht="43.2" x14ac:dyDescent="0.3">
      <c r="A1313" t="str">
        <f t="shared" si="75"/>
        <v>BDCA_Firm Capacity</v>
      </c>
      <c r="B1313" t="str">
        <f t="shared" si="76"/>
        <v>BDCA_Build Wind_Firm Capacity</v>
      </c>
      <c r="C1313" t="str">
        <f t="shared" si="77"/>
        <v>BDCA_Build Wind 2027_Firm Capacity</v>
      </c>
      <c r="D1313" t="s">
        <v>333</v>
      </c>
      <c r="E1313" s="15" t="s">
        <v>92</v>
      </c>
      <c r="F1313" s="15" t="s">
        <v>146</v>
      </c>
      <c r="G1313" s="15" t="s">
        <v>183</v>
      </c>
      <c r="H1313" s="15" t="s">
        <v>73</v>
      </c>
      <c r="I1313" s="15" t="s">
        <v>148</v>
      </c>
      <c r="J1313" s="16">
        <v>1</v>
      </c>
      <c r="K1313" s="15" t="s">
        <v>96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</row>
    <row r="1314" spans="1:31" ht="43.2" x14ac:dyDescent="0.3">
      <c r="A1314" t="str">
        <f t="shared" si="75"/>
        <v>BDCA_Firm Capacity</v>
      </c>
      <c r="B1314" t="str">
        <f t="shared" si="76"/>
        <v>BDCA_Build Wind_Firm Capacity</v>
      </c>
      <c r="C1314" t="str">
        <f t="shared" si="77"/>
        <v>BDCA_Build Wind 2028_Firm Capacity</v>
      </c>
      <c r="D1314" t="s">
        <v>333</v>
      </c>
      <c r="E1314" s="15" t="s">
        <v>92</v>
      </c>
      <c r="F1314" s="15" t="s">
        <v>146</v>
      </c>
      <c r="G1314" s="15" t="s">
        <v>184</v>
      </c>
      <c r="H1314" s="15" t="s">
        <v>73</v>
      </c>
      <c r="I1314" s="15" t="s">
        <v>148</v>
      </c>
      <c r="J1314" s="16">
        <v>1</v>
      </c>
      <c r="K1314" s="15" t="s">
        <v>96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</row>
    <row r="1315" spans="1:31" ht="43.2" x14ac:dyDescent="0.3">
      <c r="A1315" t="str">
        <f t="shared" si="75"/>
        <v>BDCA_Firm Capacity</v>
      </c>
      <c r="B1315" t="str">
        <f t="shared" si="76"/>
        <v>BDCA_Build Wind_Firm Capacity</v>
      </c>
      <c r="C1315" t="str">
        <f t="shared" si="77"/>
        <v>BDCA_Build Wind 2029_Firm Capacity</v>
      </c>
      <c r="D1315" t="s">
        <v>333</v>
      </c>
      <c r="E1315" s="15" t="s">
        <v>92</v>
      </c>
      <c r="F1315" s="15" t="s">
        <v>146</v>
      </c>
      <c r="G1315" s="15" t="s">
        <v>185</v>
      </c>
      <c r="H1315" s="15" t="s">
        <v>73</v>
      </c>
      <c r="I1315" s="15" t="s">
        <v>148</v>
      </c>
      <c r="J1315" s="16">
        <v>1</v>
      </c>
      <c r="K1315" s="15" t="s">
        <v>96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</row>
    <row r="1316" spans="1:31" ht="43.2" x14ac:dyDescent="0.3">
      <c r="A1316" t="str">
        <f t="shared" si="75"/>
        <v>BDCA_Firm Capacity</v>
      </c>
      <c r="B1316" t="str">
        <f t="shared" si="76"/>
        <v>BDCA_Build Wind_Firm Capacity</v>
      </c>
      <c r="C1316" t="str">
        <f t="shared" si="77"/>
        <v>BDCA_Build Wind 2030_Firm Capacity</v>
      </c>
      <c r="D1316" t="s">
        <v>333</v>
      </c>
      <c r="E1316" s="15" t="s">
        <v>92</v>
      </c>
      <c r="F1316" s="15" t="s">
        <v>146</v>
      </c>
      <c r="G1316" s="15" t="s">
        <v>186</v>
      </c>
      <c r="H1316" s="15" t="s">
        <v>73</v>
      </c>
      <c r="I1316" s="15" t="s">
        <v>148</v>
      </c>
      <c r="J1316" s="16">
        <v>1</v>
      </c>
      <c r="K1316" s="15" t="s">
        <v>96</v>
      </c>
      <c r="L1316" s="17">
        <v>0</v>
      </c>
      <c r="M1316" s="17">
        <v>0</v>
      </c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</row>
    <row r="1317" spans="1:31" ht="43.2" x14ac:dyDescent="0.3">
      <c r="A1317" t="str">
        <f t="shared" si="75"/>
        <v>BDCA_Firm Capacity</v>
      </c>
      <c r="B1317" t="str">
        <f t="shared" si="76"/>
        <v>BDCA_Build Wind_Firm Capacity</v>
      </c>
      <c r="C1317" t="str">
        <f t="shared" si="77"/>
        <v>BDCA_Build Wind 2031_Firm Capacity</v>
      </c>
      <c r="D1317" t="s">
        <v>333</v>
      </c>
      <c r="E1317" s="15" t="s">
        <v>92</v>
      </c>
      <c r="F1317" s="15" t="s">
        <v>146</v>
      </c>
      <c r="G1317" s="15" t="s">
        <v>187</v>
      </c>
      <c r="H1317" s="15" t="s">
        <v>73</v>
      </c>
      <c r="I1317" s="15" t="s">
        <v>148</v>
      </c>
      <c r="J1317" s="16">
        <v>1</v>
      </c>
      <c r="K1317" s="15" t="s">
        <v>96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</row>
    <row r="1318" spans="1:31" ht="43.2" x14ac:dyDescent="0.3">
      <c r="A1318" t="str">
        <f t="shared" si="75"/>
        <v>BDCA_Firm Capacity</v>
      </c>
      <c r="B1318" t="str">
        <f t="shared" si="76"/>
        <v>BDCA_Build Wind_Firm Capacity</v>
      </c>
      <c r="C1318" t="str">
        <f t="shared" si="77"/>
        <v>BDCA_Build Wind 2032_Firm Capacity</v>
      </c>
      <c r="D1318" t="s">
        <v>333</v>
      </c>
      <c r="E1318" s="15" t="s">
        <v>92</v>
      </c>
      <c r="F1318" s="15" t="s">
        <v>146</v>
      </c>
      <c r="G1318" s="15" t="s">
        <v>188</v>
      </c>
      <c r="H1318" s="15" t="s">
        <v>73</v>
      </c>
      <c r="I1318" s="15" t="s">
        <v>148</v>
      </c>
      <c r="J1318" s="16">
        <v>1</v>
      </c>
      <c r="K1318" s="15" t="s">
        <v>96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</row>
    <row r="1319" spans="1:31" ht="43.2" x14ac:dyDescent="0.3">
      <c r="A1319" t="str">
        <f t="shared" si="75"/>
        <v>BDCA_Firm Capacity</v>
      </c>
      <c r="B1319" t="str">
        <f t="shared" si="76"/>
        <v>BDCA_Build Wind_Firm Capacity</v>
      </c>
      <c r="C1319" t="str">
        <f t="shared" si="77"/>
        <v>BDCA_Build Wind 2033_Firm Capacity</v>
      </c>
      <c r="D1319" t="s">
        <v>333</v>
      </c>
      <c r="E1319" s="15" t="s">
        <v>92</v>
      </c>
      <c r="F1319" s="15" t="s">
        <v>146</v>
      </c>
      <c r="G1319" s="15" t="s">
        <v>189</v>
      </c>
      <c r="H1319" s="15" t="s">
        <v>73</v>
      </c>
      <c r="I1319" s="15" t="s">
        <v>148</v>
      </c>
      <c r="J1319" s="16">
        <v>1</v>
      </c>
      <c r="K1319" s="15" t="s">
        <v>96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</row>
    <row r="1320" spans="1:31" ht="43.2" x14ac:dyDescent="0.3">
      <c r="A1320" t="str">
        <f t="shared" si="75"/>
        <v>BDCA_Firm Capacity</v>
      </c>
      <c r="B1320" t="str">
        <f t="shared" si="76"/>
        <v>BDCA_Build Wind_Firm Capacity</v>
      </c>
      <c r="C1320" t="str">
        <f t="shared" si="77"/>
        <v>BDCA_Build Wind 2034_Firm Capacity</v>
      </c>
      <c r="D1320" t="s">
        <v>333</v>
      </c>
      <c r="E1320" s="15" t="s">
        <v>92</v>
      </c>
      <c r="F1320" s="15" t="s">
        <v>146</v>
      </c>
      <c r="G1320" s="15" t="s">
        <v>190</v>
      </c>
      <c r="H1320" s="15" t="s">
        <v>73</v>
      </c>
      <c r="I1320" s="15" t="s">
        <v>148</v>
      </c>
      <c r="J1320" s="16">
        <v>1</v>
      </c>
      <c r="K1320" s="15" t="s">
        <v>96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15</v>
      </c>
      <c r="X1320" s="17">
        <v>15</v>
      </c>
      <c r="Y1320" s="17">
        <v>15</v>
      </c>
      <c r="Z1320" s="17">
        <v>37.5</v>
      </c>
      <c r="AA1320" s="17">
        <v>37.5</v>
      </c>
      <c r="AB1320" s="17">
        <v>37.5</v>
      </c>
      <c r="AC1320" s="17">
        <v>37.5</v>
      </c>
      <c r="AD1320" s="17">
        <v>37.5</v>
      </c>
      <c r="AE1320" s="17">
        <v>37.5</v>
      </c>
    </row>
    <row r="1321" spans="1:31" ht="43.2" x14ac:dyDescent="0.3">
      <c r="A1321" t="str">
        <f t="shared" si="75"/>
        <v>BDCA_Firm Capacity</v>
      </c>
      <c r="B1321" t="str">
        <f t="shared" si="76"/>
        <v>BDCA_Build Wind_Firm Capacity</v>
      </c>
      <c r="C1321" t="str">
        <f t="shared" si="77"/>
        <v>BDCA_Build Wind 2035_Firm Capacity</v>
      </c>
      <c r="D1321" t="s">
        <v>333</v>
      </c>
      <c r="E1321" s="15" t="s">
        <v>92</v>
      </c>
      <c r="F1321" s="15" t="s">
        <v>146</v>
      </c>
      <c r="G1321" s="15" t="s">
        <v>191</v>
      </c>
      <c r="H1321" s="15" t="s">
        <v>73</v>
      </c>
      <c r="I1321" s="15" t="s">
        <v>148</v>
      </c>
      <c r="J1321" s="16">
        <v>1</v>
      </c>
      <c r="K1321" s="15" t="s">
        <v>96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</row>
    <row r="1322" spans="1:31" ht="43.2" x14ac:dyDescent="0.3">
      <c r="A1322" t="str">
        <f t="shared" si="75"/>
        <v>BDCA_Firm Capacity</v>
      </c>
      <c r="B1322" t="str">
        <f t="shared" si="76"/>
        <v>BDCA_Build Wind_Firm Capacity</v>
      </c>
      <c r="C1322" t="str">
        <f t="shared" si="77"/>
        <v>BDCA_Build Wind 2036_Firm Capacity</v>
      </c>
      <c r="D1322" t="s">
        <v>333</v>
      </c>
      <c r="E1322" s="15" t="s">
        <v>92</v>
      </c>
      <c r="F1322" s="15" t="s">
        <v>146</v>
      </c>
      <c r="G1322" s="15" t="s">
        <v>192</v>
      </c>
      <c r="H1322" s="15" t="s">
        <v>73</v>
      </c>
      <c r="I1322" s="15" t="s">
        <v>148</v>
      </c>
      <c r="J1322" s="16">
        <v>1</v>
      </c>
      <c r="K1322" s="15" t="s">
        <v>96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</row>
    <row r="1323" spans="1:31" ht="43.2" x14ac:dyDescent="0.3">
      <c r="A1323" t="str">
        <f t="shared" si="75"/>
        <v>BDCA_Firm Capacity</v>
      </c>
      <c r="B1323" t="str">
        <f t="shared" si="76"/>
        <v>BDCA_Build Wind_Firm Capacity</v>
      </c>
      <c r="C1323" t="str">
        <f t="shared" si="77"/>
        <v>BDCA_Build Wind 2037_Firm Capacity</v>
      </c>
      <c r="D1323" t="s">
        <v>333</v>
      </c>
      <c r="E1323" s="15" t="s">
        <v>92</v>
      </c>
      <c r="F1323" s="15" t="s">
        <v>146</v>
      </c>
      <c r="G1323" s="15" t="s">
        <v>193</v>
      </c>
      <c r="H1323" s="15" t="s">
        <v>73</v>
      </c>
      <c r="I1323" s="15" t="s">
        <v>148</v>
      </c>
      <c r="J1323" s="16">
        <v>1</v>
      </c>
      <c r="K1323" s="15" t="s">
        <v>96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</row>
    <row r="1324" spans="1:31" ht="43.2" x14ac:dyDescent="0.3">
      <c r="A1324" t="str">
        <f t="shared" si="75"/>
        <v>BDCA_Firm Capacity</v>
      </c>
      <c r="B1324" t="str">
        <f t="shared" si="76"/>
        <v>BDCA_Build Wind_Firm Capacity</v>
      </c>
      <c r="C1324" t="str">
        <f t="shared" si="77"/>
        <v>BDCA_Build Wind 2038_Firm Capacity</v>
      </c>
      <c r="D1324" t="s">
        <v>333</v>
      </c>
      <c r="E1324" s="15" t="s">
        <v>92</v>
      </c>
      <c r="F1324" s="15" t="s">
        <v>146</v>
      </c>
      <c r="G1324" s="15" t="s">
        <v>194</v>
      </c>
      <c r="H1324" s="15" t="s">
        <v>73</v>
      </c>
      <c r="I1324" s="15" t="s">
        <v>148</v>
      </c>
      <c r="J1324" s="16">
        <v>1</v>
      </c>
      <c r="K1324" s="15" t="s">
        <v>96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</row>
    <row r="1325" spans="1:31" ht="43.2" x14ac:dyDescent="0.3">
      <c r="A1325" t="str">
        <f t="shared" si="75"/>
        <v>BDCA_Firm Capacity</v>
      </c>
      <c r="B1325" t="str">
        <f t="shared" si="76"/>
        <v>BDCA_Build Wind_Firm Capacity</v>
      </c>
      <c r="C1325" t="str">
        <f t="shared" si="77"/>
        <v>BDCA_Build Wind 2039_Firm Capacity</v>
      </c>
      <c r="D1325" t="s">
        <v>333</v>
      </c>
      <c r="E1325" s="15" t="s">
        <v>92</v>
      </c>
      <c r="F1325" s="15" t="s">
        <v>146</v>
      </c>
      <c r="G1325" s="15" t="s">
        <v>195</v>
      </c>
      <c r="H1325" s="15" t="s">
        <v>73</v>
      </c>
      <c r="I1325" s="15" t="s">
        <v>148</v>
      </c>
      <c r="J1325" s="16">
        <v>1</v>
      </c>
      <c r="K1325" s="15" t="s">
        <v>96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</row>
    <row r="1326" spans="1:31" ht="43.2" x14ac:dyDescent="0.3">
      <c r="A1326" t="str">
        <f t="shared" si="75"/>
        <v>BDCA_Firm Capacity</v>
      </c>
      <c r="B1326" t="str">
        <f t="shared" si="76"/>
        <v>BDCA_Build Wind_Firm Capacity</v>
      </c>
      <c r="C1326" t="str">
        <f t="shared" si="77"/>
        <v>BDCA_Build Wind 2040_Firm Capacity</v>
      </c>
      <c r="D1326" t="s">
        <v>333</v>
      </c>
      <c r="E1326" s="15" t="s">
        <v>92</v>
      </c>
      <c r="F1326" s="15" t="s">
        <v>146</v>
      </c>
      <c r="G1326" s="15" t="s">
        <v>196</v>
      </c>
      <c r="H1326" s="15" t="s">
        <v>73</v>
      </c>
      <c r="I1326" s="15" t="s">
        <v>148</v>
      </c>
      <c r="J1326" s="16">
        <v>1</v>
      </c>
      <c r="K1326" s="15" t="s">
        <v>96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</row>
    <row r="1327" spans="1:31" ht="43.2" x14ac:dyDescent="0.3">
      <c r="A1327" t="str">
        <f t="shared" si="75"/>
        <v>BDCA_Firm Capacity</v>
      </c>
      <c r="B1327" t="str">
        <f t="shared" si="76"/>
        <v>BDCA_Build Wind_Firm Capacity</v>
      </c>
      <c r="C1327" t="str">
        <f t="shared" si="77"/>
        <v>BDCA_Build Wind 2041_Firm Capacity</v>
      </c>
      <c r="D1327" t="s">
        <v>333</v>
      </c>
      <c r="E1327" s="15" t="s">
        <v>92</v>
      </c>
      <c r="F1327" s="15" t="s">
        <v>146</v>
      </c>
      <c r="G1327" s="15" t="s">
        <v>197</v>
      </c>
      <c r="H1327" s="15" t="s">
        <v>73</v>
      </c>
      <c r="I1327" s="15" t="s">
        <v>148</v>
      </c>
      <c r="J1327" s="16">
        <v>1</v>
      </c>
      <c r="K1327" s="15" t="s">
        <v>96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</row>
    <row r="1328" spans="1:31" ht="43.2" x14ac:dyDescent="0.3">
      <c r="A1328" t="str">
        <f t="shared" si="75"/>
        <v>BDCA_Firm Capacity</v>
      </c>
      <c r="B1328" t="str">
        <f t="shared" si="76"/>
        <v>BDCA_Build Wind_Firm Capacity</v>
      </c>
      <c r="C1328" t="str">
        <f t="shared" si="77"/>
        <v>BDCA_Build Wind 2042_Firm Capacity</v>
      </c>
      <c r="D1328" t="s">
        <v>333</v>
      </c>
      <c r="E1328" s="15" t="s">
        <v>92</v>
      </c>
      <c r="F1328" s="15" t="s">
        <v>146</v>
      </c>
      <c r="G1328" s="15" t="s">
        <v>198</v>
      </c>
      <c r="H1328" s="15" t="s">
        <v>73</v>
      </c>
      <c r="I1328" s="15" t="s">
        <v>148</v>
      </c>
      <c r="J1328" s="16">
        <v>1</v>
      </c>
      <c r="K1328" s="15" t="s">
        <v>96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37.5</v>
      </c>
    </row>
    <row r="1329" spans="1:31" ht="43.2" x14ac:dyDescent="0.3">
      <c r="A1329" t="str">
        <f t="shared" si="75"/>
        <v>BDCA_Firm Capacity</v>
      </c>
      <c r="B1329" t="str">
        <f t="shared" si="76"/>
        <v>BDCA_Build Solar_Firm Capacity</v>
      </c>
      <c r="C1329" t="str">
        <f t="shared" si="77"/>
        <v>BDCA_Build Solar 2026_Firm Capacity</v>
      </c>
      <c r="D1329" t="s">
        <v>333</v>
      </c>
      <c r="E1329" s="15" t="s">
        <v>92</v>
      </c>
      <c r="F1329" s="15" t="s">
        <v>146</v>
      </c>
      <c r="G1329" s="15" t="s">
        <v>199</v>
      </c>
      <c r="H1329" s="15" t="s">
        <v>84</v>
      </c>
      <c r="I1329" s="15" t="s">
        <v>148</v>
      </c>
      <c r="J1329" s="16">
        <v>1</v>
      </c>
      <c r="K1329" s="15" t="s">
        <v>96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</row>
    <row r="1330" spans="1:31" ht="43.2" x14ac:dyDescent="0.3">
      <c r="A1330" t="str">
        <f t="shared" si="75"/>
        <v>BDCA_Firm Capacity</v>
      </c>
      <c r="B1330" t="str">
        <f t="shared" si="76"/>
        <v>BDCA_Build Solar_Firm Capacity</v>
      </c>
      <c r="C1330" t="str">
        <f t="shared" si="77"/>
        <v>BDCA_Build Solar 2027_Firm Capacity</v>
      </c>
      <c r="D1330" t="s">
        <v>333</v>
      </c>
      <c r="E1330" s="15" t="s">
        <v>92</v>
      </c>
      <c r="F1330" s="15" t="s">
        <v>146</v>
      </c>
      <c r="G1330" s="15" t="s">
        <v>200</v>
      </c>
      <c r="H1330" s="15" t="s">
        <v>84</v>
      </c>
      <c r="I1330" s="15" t="s">
        <v>148</v>
      </c>
      <c r="J1330" s="16">
        <v>1</v>
      </c>
      <c r="K1330" s="15" t="s">
        <v>96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</row>
    <row r="1331" spans="1:31" ht="43.2" x14ac:dyDescent="0.3">
      <c r="A1331" t="str">
        <f t="shared" si="75"/>
        <v>BDCA_Firm Capacity</v>
      </c>
      <c r="B1331" t="str">
        <f t="shared" si="76"/>
        <v>BDCA_Build Solar_Firm Capacity</v>
      </c>
      <c r="C1331" t="str">
        <f t="shared" si="77"/>
        <v>BDCA_Build Solar 2027 T2_Firm Capacity</v>
      </c>
      <c r="D1331" t="s">
        <v>333</v>
      </c>
      <c r="E1331" s="15" t="s">
        <v>92</v>
      </c>
      <c r="F1331" s="15" t="s">
        <v>146</v>
      </c>
      <c r="G1331" s="15" t="s">
        <v>201</v>
      </c>
      <c r="H1331" s="15" t="s">
        <v>84</v>
      </c>
      <c r="I1331" s="15" t="s">
        <v>148</v>
      </c>
      <c r="J1331" s="16">
        <v>1</v>
      </c>
      <c r="K1331" s="15" t="s">
        <v>96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</row>
    <row r="1332" spans="1:31" ht="43.2" x14ac:dyDescent="0.3">
      <c r="A1332" t="str">
        <f t="shared" si="75"/>
        <v>BDCA_Firm Capacity</v>
      </c>
      <c r="B1332" t="str">
        <f t="shared" si="76"/>
        <v>BDCA_Build Solar_Firm Capacity</v>
      </c>
      <c r="C1332" t="str">
        <f t="shared" si="77"/>
        <v>BDCA_Build Solar 2028_Firm Capacity</v>
      </c>
      <c r="D1332" t="s">
        <v>333</v>
      </c>
      <c r="E1332" s="15" t="s">
        <v>92</v>
      </c>
      <c r="F1332" s="15" t="s">
        <v>146</v>
      </c>
      <c r="G1332" s="15" t="s">
        <v>202</v>
      </c>
      <c r="H1332" s="15" t="s">
        <v>84</v>
      </c>
      <c r="I1332" s="15" t="s">
        <v>148</v>
      </c>
      <c r="J1332" s="16">
        <v>1</v>
      </c>
      <c r="K1332" s="15" t="s">
        <v>96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75</v>
      </c>
      <c r="R1332" s="17">
        <v>75</v>
      </c>
      <c r="S1332" s="17">
        <v>75</v>
      </c>
      <c r="T1332" s="17">
        <v>75</v>
      </c>
      <c r="U1332" s="17">
        <v>75</v>
      </c>
      <c r="V1332" s="17">
        <v>75</v>
      </c>
      <c r="W1332" s="17">
        <v>75</v>
      </c>
      <c r="X1332" s="17">
        <v>75</v>
      </c>
      <c r="Y1332" s="17">
        <v>75</v>
      </c>
      <c r="Z1332" s="17">
        <v>75</v>
      </c>
      <c r="AA1332" s="17">
        <v>75</v>
      </c>
      <c r="AB1332" s="17">
        <v>75</v>
      </c>
      <c r="AC1332" s="17">
        <v>75</v>
      </c>
      <c r="AD1332" s="17">
        <v>75</v>
      </c>
      <c r="AE1332" s="17">
        <v>75</v>
      </c>
    </row>
    <row r="1333" spans="1:31" ht="43.2" x14ac:dyDescent="0.3">
      <c r="A1333" t="str">
        <f t="shared" si="75"/>
        <v>BDCA_Firm Capacity</v>
      </c>
      <c r="B1333" t="str">
        <f t="shared" si="76"/>
        <v>BDCA_Build Solar_Firm Capacity</v>
      </c>
      <c r="C1333" t="str">
        <f t="shared" si="77"/>
        <v>BDCA_Build Solar 2028 T2_Firm Capacity</v>
      </c>
      <c r="D1333" t="s">
        <v>333</v>
      </c>
      <c r="E1333" s="15" t="s">
        <v>92</v>
      </c>
      <c r="F1333" s="15" t="s">
        <v>146</v>
      </c>
      <c r="G1333" s="15" t="s">
        <v>203</v>
      </c>
      <c r="H1333" s="15" t="s">
        <v>84</v>
      </c>
      <c r="I1333" s="15" t="s">
        <v>148</v>
      </c>
      <c r="J1333" s="16">
        <v>1</v>
      </c>
      <c r="K1333" s="15" t="s">
        <v>96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</row>
    <row r="1334" spans="1:31" ht="43.2" x14ac:dyDescent="0.3">
      <c r="A1334" t="str">
        <f t="shared" ref="A1334:A1397" si="78">D1334&amp;"_"&amp;I1334</f>
        <v>BDCA_Firm Capacity</v>
      </c>
      <c r="B1334" t="str">
        <f t="shared" ref="B1334:B1397" si="79">D1334&amp;"_"&amp;H1334&amp;"_"&amp;I1334</f>
        <v>BDCA_Build Solar_Firm Capacity</v>
      </c>
      <c r="C1334" t="str">
        <f t="shared" ref="C1334:C1397" si="80">D1334&amp;"_"&amp;G1334&amp;"_"&amp;I1334</f>
        <v>BDCA_Build Solar 2029_Firm Capacity</v>
      </c>
      <c r="D1334" t="s">
        <v>333</v>
      </c>
      <c r="E1334" s="15" t="s">
        <v>92</v>
      </c>
      <c r="F1334" s="15" t="s">
        <v>146</v>
      </c>
      <c r="G1334" s="15" t="s">
        <v>204</v>
      </c>
      <c r="H1334" s="15" t="s">
        <v>84</v>
      </c>
      <c r="I1334" s="15" t="s">
        <v>148</v>
      </c>
      <c r="J1334" s="16">
        <v>1</v>
      </c>
      <c r="K1334" s="15" t="s">
        <v>96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</row>
    <row r="1335" spans="1:31" ht="43.2" x14ac:dyDescent="0.3">
      <c r="A1335" t="str">
        <f t="shared" si="78"/>
        <v>BDCA_Firm Capacity</v>
      </c>
      <c r="B1335" t="str">
        <f t="shared" si="79"/>
        <v>BDCA_Build Solar_Firm Capacity</v>
      </c>
      <c r="C1335" t="str">
        <f t="shared" si="80"/>
        <v>BDCA_Build Solar 2029 T2_Firm Capacity</v>
      </c>
      <c r="D1335" t="s">
        <v>333</v>
      </c>
      <c r="E1335" s="15" t="s">
        <v>92</v>
      </c>
      <c r="F1335" s="15" t="s">
        <v>146</v>
      </c>
      <c r="G1335" s="15" t="s">
        <v>205</v>
      </c>
      <c r="H1335" s="15" t="s">
        <v>84</v>
      </c>
      <c r="I1335" s="15" t="s">
        <v>148</v>
      </c>
      <c r="J1335" s="16">
        <v>1</v>
      </c>
      <c r="K1335" s="15" t="s">
        <v>96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</row>
    <row r="1336" spans="1:31" ht="43.2" x14ac:dyDescent="0.3">
      <c r="A1336" t="str">
        <f t="shared" si="78"/>
        <v>BDCA_Firm Capacity</v>
      </c>
      <c r="B1336" t="str">
        <f t="shared" si="79"/>
        <v>BDCA_Build Solar_Firm Capacity</v>
      </c>
      <c r="C1336" t="str">
        <f t="shared" si="80"/>
        <v>BDCA_Build Solar 2030_Firm Capacity</v>
      </c>
      <c r="D1336" t="s">
        <v>333</v>
      </c>
      <c r="E1336" s="15" t="s">
        <v>92</v>
      </c>
      <c r="F1336" s="15" t="s">
        <v>146</v>
      </c>
      <c r="G1336" s="15" t="s">
        <v>206</v>
      </c>
      <c r="H1336" s="15" t="s">
        <v>84</v>
      </c>
      <c r="I1336" s="15" t="s">
        <v>148</v>
      </c>
      <c r="J1336" s="16">
        <v>1</v>
      </c>
      <c r="K1336" s="15" t="s">
        <v>96</v>
      </c>
      <c r="L1336" s="17">
        <v>0</v>
      </c>
      <c r="M1336" s="17">
        <v>0</v>
      </c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75</v>
      </c>
      <c r="T1336" s="17">
        <v>75</v>
      </c>
      <c r="U1336" s="17">
        <v>75</v>
      </c>
      <c r="V1336" s="17">
        <v>75</v>
      </c>
      <c r="W1336" s="17">
        <v>75</v>
      </c>
      <c r="X1336" s="17">
        <v>75</v>
      </c>
      <c r="Y1336" s="17">
        <v>75</v>
      </c>
      <c r="Z1336" s="17">
        <v>75</v>
      </c>
      <c r="AA1336" s="17">
        <v>75</v>
      </c>
      <c r="AB1336" s="17">
        <v>75</v>
      </c>
      <c r="AC1336" s="17">
        <v>75</v>
      </c>
      <c r="AD1336" s="17">
        <v>75</v>
      </c>
      <c r="AE1336" s="17">
        <v>75</v>
      </c>
    </row>
    <row r="1337" spans="1:31" ht="43.2" x14ac:dyDescent="0.3">
      <c r="A1337" t="str">
        <f t="shared" si="78"/>
        <v>BDCA_Firm Capacity</v>
      </c>
      <c r="B1337" t="str">
        <f t="shared" si="79"/>
        <v>BDCA_Build Solar_Firm Capacity</v>
      </c>
      <c r="C1337" t="str">
        <f t="shared" si="80"/>
        <v>BDCA_Build Solar 2030 T2_Firm Capacity</v>
      </c>
      <c r="D1337" t="s">
        <v>333</v>
      </c>
      <c r="E1337" s="15" t="s">
        <v>92</v>
      </c>
      <c r="F1337" s="15" t="s">
        <v>146</v>
      </c>
      <c r="G1337" s="15" t="s">
        <v>207</v>
      </c>
      <c r="H1337" s="15" t="s">
        <v>84</v>
      </c>
      <c r="I1337" s="15" t="s">
        <v>148</v>
      </c>
      <c r="J1337" s="16">
        <v>1</v>
      </c>
      <c r="K1337" s="15" t="s">
        <v>96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</row>
    <row r="1338" spans="1:31" ht="43.2" x14ac:dyDescent="0.3">
      <c r="A1338" t="str">
        <f t="shared" si="78"/>
        <v>BDCA_Firm Capacity</v>
      </c>
      <c r="B1338" t="str">
        <f t="shared" si="79"/>
        <v>BDCA_Build Solar_Firm Capacity</v>
      </c>
      <c r="C1338" t="str">
        <f t="shared" si="80"/>
        <v>BDCA_Build Solar 2031_Firm Capacity</v>
      </c>
      <c r="D1338" t="s">
        <v>333</v>
      </c>
      <c r="E1338" s="15" t="s">
        <v>92</v>
      </c>
      <c r="F1338" s="15" t="s">
        <v>146</v>
      </c>
      <c r="G1338" s="15" t="s">
        <v>208</v>
      </c>
      <c r="H1338" s="15" t="s">
        <v>84</v>
      </c>
      <c r="I1338" s="15" t="s">
        <v>148</v>
      </c>
      <c r="J1338" s="16">
        <v>1</v>
      </c>
      <c r="K1338" s="15" t="s">
        <v>96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</row>
    <row r="1339" spans="1:31" ht="43.2" x14ac:dyDescent="0.3">
      <c r="A1339" t="str">
        <f t="shared" si="78"/>
        <v>BDCA_Firm Capacity</v>
      </c>
      <c r="B1339" t="str">
        <f t="shared" si="79"/>
        <v>BDCA_Build Solar_Firm Capacity</v>
      </c>
      <c r="C1339" t="str">
        <f t="shared" si="80"/>
        <v>BDCA_Build Solar 2031 T2_Firm Capacity</v>
      </c>
      <c r="D1339" t="s">
        <v>333</v>
      </c>
      <c r="E1339" s="15" t="s">
        <v>92</v>
      </c>
      <c r="F1339" s="15" t="s">
        <v>146</v>
      </c>
      <c r="G1339" s="15" t="s">
        <v>209</v>
      </c>
      <c r="H1339" s="15" t="s">
        <v>84</v>
      </c>
      <c r="I1339" s="15" t="s">
        <v>148</v>
      </c>
      <c r="J1339" s="16">
        <v>1</v>
      </c>
      <c r="K1339" s="15" t="s">
        <v>96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</row>
    <row r="1340" spans="1:31" ht="43.2" x14ac:dyDescent="0.3">
      <c r="A1340" t="str">
        <f t="shared" si="78"/>
        <v>BDCA_Firm Capacity</v>
      </c>
      <c r="B1340" t="str">
        <f t="shared" si="79"/>
        <v>BDCA_Build Solar_Firm Capacity</v>
      </c>
      <c r="C1340" t="str">
        <f t="shared" si="80"/>
        <v>BDCA_Build Solar 2032_Firm Capacity</v>
      </c>
      <c r="D1340" t="s">
        <v>333</v>
      </c>
      <c r="E1340" s="15" t="s">
        <v>92</v>
      </c>
      <c r="F1340" s="15" t="s">
        <v>146</v>
      </c>
      <c r="G1340" s="15" t="s">
        <v>210</v>
      </c>
      <c r="H1340" s="15" t="s">
        <v>84</v>
      </c>
      <c r="I1340" s="15" t="s">
        <v>148</v>
      </c>
      <c r="J1340" s="16">
        <v>1</v>
      </c>
      <c r="K1340" s="15" t="s">
        <v>96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75</v>
      </c>
      <c r="V1340" s="17">
        <v>75</v>
      </c>
      <c r="W1340" s="17">
        <v>75</v>
      </c>
      <c r="X1340" s="17">
        <v>75</v>
      </c>
      <c r="Y1340" s="17">
        <v>75</v>
      </c>
      <c r="Z1340" s="17">
        <v>75</v>
      </c>
      <c r="AA1340" s="17">
        <v>75</v>
      </c>
      <c r="AB1340" s="17">
        <v>75</v>
      </c>
      <c r="AC1340" s="17">
        <v>75</v>
      </c>
      <c r="AD1340" s="17">
        <v>75</v>
      </c>
      <c r="AE1340" s="17">
        <v>75</v>
      </c>
    </row>
    <row r="1341" spans="1:31" ht="43.2" x14ac:dyDescent="0.3">
      <c r="A1341" t="str">
        <f t="shared" si="78"/>
        <v>BDCA_Firm Capacity</v>
      </c>
      <c r="B1341" t="str">
        <f t="shared" si="79"/>
        <v>BDCA_Build Solar_Firm Capacity</v>
      </c>
      <c r="C1341" t="str">
        <f t="shared" si="80"/>
        <v>BDCA_Build Solar 2032 T2_Firm Capacity</v>
      </c>
      <c r="D1341" t="s">
        <v>333</v>
      </c>
      <c r="E1341" s="15" t="s">
        <v>92</v>
      </c>
      <c r="F1341" s="15" t="s">
        <v>146</v>
      </c>
      <c r="G1341" s="15" t="s">
        <v>211</v>
      </c>
      <c r="H1341" s="15" t="s">
        <v>84</v>
      </c>
      <c r="I1341" s="15" t="s">
        <v>148</v>
      </c>
      <c r="J1341" s="16">
        <v>1</v>
      </c>
      <c r="K1341" s="15" t="s">
        <v>96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</row>
    <row r="1342" spans="1:31" ht="43.2" x14ac:dyDescent="0.3">
      <c r="A1342" t="str">
        <f t="shared" si="78"/>
        <v>BDCA_Firm Capacity</v>
      </c>
      <c r="B1342" t="str">
        <f t="shared" si="79"/>
        <v>BDCA_Build Solar_Firm Capacity</v>
      </c>
      <c r="C1342" t="str">
        <f t="shared" si="80"/>
        <v>BDCA_Build Solar 2033_Firm Capacity</v>
      </c>
      <c r="D1342" t="s">
        <v>333</v>
      </c>
      <c r="E1342" s="15" t="s">
        <v>92</v>
      </c>
      <c r="F1342" s="15" t="s">
        <v>146</v>
      </c>
      <c r="G1342" s="15" t="s">
        <v>212</v>
      </c>
      <c r="H1342" s="15" t="s">
        <v>84</v>
      </c>
      <c r="I1342" s="15" t="s">
        <v>148</v>
      </c>
      <c r="J1342" s="16">
        <v>1</v>
      </c>
      <c r="K1342" s="15" t="s">
        <v>96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</row>
    <row r="1343" spans="1:31" ht="43.2" x14ac:dyDescent="0.3">
      <c r="A1343" t="str">
        <f t="shared" si="78"/>
        <v>BDCA_Firm Capacity</v>
      </c>
      <c r="B1343" t="str">
        <f t="shared" si="79"/>
        <v>BDCA_Build Solar_Firm Capacity</v>
      </c>
      <c r="C1343" t="str">
        <f t="shared" si="80"/>
        <v>BDCA_Build Solar 2033 T2_Firm Capacity</v>
      </c>
      <c r="D1343" t="s">
        <v>333</v>
      </c>
      <c r="E1343" s="15" t="s">
        <v>92</v>
      </c>
      <c r="F1343" s="15" t="s">
        <v>146</v>
      </c>
      <c r="G1343" s="15" t="s">
        <v>213</v>
      </c>
      <c r="H1343" s="15" t="s">
        <v>84</v>
      </c>
      <c r="I1343" s="15" t="s">
        <v>148</v>
      </c>
      <c r="J1343" s="16">
        <v>1</v>
      </c>
      <c r="K1343" s="15" t="s">
        <v>96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</row>
    <row r="1344" spans="1:31" ht="43.2" x14ac:dyDescent="0.3">
      <c r="A1344" t="str">
        <f t="shared" si="78"/>
        <v>BDCA_Firm Capacity</v>
      </c>
      <c r="B1344" t="str">
        <f t="shared" si="79"/>
        <v>BDCA_Build Solar_Firm Capacity</v>
      </c>
      <c r="C1344" t="str">
        <f t="shared" si="80"/>
        <v>BDCA_Build Solar 2034_Firm Capacity</v>
      </c>
      <c r="D1344" t="s">
        <v>333</v>
      </c>
      <c r="E1344" s="15" t="s">
        <v>92</v>
      </c>
      <c r="F1344" s="15" t="s">
        <v>146</v>
      </c>
      <c r="G1344" s="15" t="s">
        <v>214</v>
      </c>
      <c r="H1344" s="15" t="s">
        <v>84</v>
      </c>
      <c r="I1344" s="15" t="s">
        <v>148</v>
      </c>
      <c r="J1344" s="16">
        <v>1</v>
      </c>
      <c r="K1344" s="15" t="s">
        <v>96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</row>
    <row r="1345" spans="1:31" ht="43.2" x14ac:dyDescent="0.3">
      <c r="A1345" t="str">
        <f t="shared" si="78"/>
        <v>BDCA_Firm Capacity</v>
      </c>
      <c r="B1345" t="str">
        <f t="shared" si="79"/>
        <v>BDCA_Build Solar_Firm Capacity</v>
      </c>
      <c r="C1345" t="str">
        <f t="shared" si="80"/>
        <v>BDCA_Build Solar 2034 T2_Firm Capacity</v>
      </c>
      <c r="D1345" t="s">
        <v>333</v>
      </c>
      <c r="E1345" s="15" t="s">
        <v>92</v>
      </c>
      <c r="F1345" s="15" t="s">
        <v>146</v>
      </c>
      <c r="G1345" s="15" t="s">
        <v>215</v>
      </c>
      <c r="H1345" s="15" t="s">
        <v>84</v>
      </c>
      <c r="I1345" s="15" t="s">
        <v>148</v>
      </c>
      <c r="J1345" s="16">
        <v>1</v>
      </c>
      <c r="K1345" s="15" t="s">
        <v>96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</row>
    <row r="1346" spans="1:31" ht="43.2" x14ac:dyDescent="0.3">
      <c r="A1346" t="str">
        <f t="shared" si="78"/>
        <v>BDCA_Firm Capacity</v>
      </c>
      <c r="B1346" t="str">
        <f t="shared" si="79"/>
        <v>BDCA_Build Solar_Firm Capacity</v>
      </c>
      <c r="C1346" t="str">
        <f t="shared" si="80"/>
        <v>BDCA_Build Solar 2035_Firm Capacity</v>
      </c>
      <c r="D1346" t="s">
        <v>333</v>
      </c>
      <c r="E1346" s="15" t="s">
        <v>92</v>
      </c>
      <c r="F1346" s="15" t="s">
        <v>146</v>
      </c>
      <c r="G1346" s="15" t="s">
        <v>216</v>
      </c>
      <c r="H1346" s="15" t="s">
        <v>84</v>
      </c>
      <c r="I1346" s="15" t="s">
        <v>148</v>
      </c>
      <c r="J1346" s="16">
        <v>1</v>
      </c>
      <c r="K1346" s="15" t="s">
        <v>96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</row>
    <row r="1347" spans="1:31" ht="43.2" x14ac:dyDescent="0.3">
      <c r="A1347" t="str">
        <f t="shared" si="78"/>
        <v>BDCA_Firm Capacity</v>
      </c>
      <c r="B1347" t="str">
        <f t="shared" si="79"/>
        <v>BDCA_Build Solar_Firm Capacity</v>
      </c>
      <c r="C1347" t="str">
        <f t="shared" si="80"/>
        <v>BDCA_Build Solar 2035 T2_Firm Capacity</v>
      </c>
      <c r="D1347" t="s">
        <v>333</v>
      </c>
      <c r="E1347" s="15" t="s">
        <v>92</v>
      </c>
      <c r="F1347" s="15" t="s">
        <v>146</v>
      </c>
      <c r="G1347" s="15" t="s">
        <v>217</v>
      </c>
      <c r="H1347" s="15" t="s">
        <v>84</v>
      </c>
      <c r="I1347" s="15" t="s">
        <v>148</v>
      </c>
      <c r="J1347" s="16">
        <v>1</v>
      </c>
      <c r="K1347" s="15" t="s">
        <v>96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</row>
    <row r="1348" spans="1:31" ht="43.2" x14ac:dyDescent="0.3">
      <c r="A1348" t="str">
        <f t="shared" si="78"/>
        <v>BDCA_Firm Capacity</v>
      </c>
      <c r="B1348" t="str">
        <f t="shared" si="79"/>
        <v>BDCA_Build Solar_Firm Capacity</v>
      </c>
      <c r="C1348" t="str">
        <f t="shared" si="80"/>
        <v>BDCA_Build Solar 2036_Firm Capacity</v>
      </c>
      <c r="D1348" t="s">
        <v>333</v>
      </c>
      <c r="E1348" s="15" t="s">
        <v>92</v>
      </c>
      <c r="F1348" s="15" t="s">
        <v>146</v>
      </c>
      <c r="G1348" s="15" t="s">
        <v>218</v>
      </c>
      <c r="H1348" s="15" t="s">
        <v>84</v>
      </c>
      <c r="I1348" s="15" t="s">
        <v>148</v>
      </c>
      <c r="J1348" s="16">
        <v>1</v>
      </c>
      <c r="K1348" s="15" t="s">
        <v>96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</row>
    <row r="1349" spans="1:31" ht="43.2" x14ac:dyDescent="0.3">
      <c r="A1349" t="str">
        <f t="shared" si="78"/>
        <v>BDCA_Firm Capacity</v>
      </c>
      <c r="B1349" t="str">
        <f t="shared" si="79"/>
        <v>BDCA_Build Solar_Firm Capacity</v>
      </c>
      <c r="C1349" t="str">
        <f t="shared" si="80"/>
        <v>BDCA_Build Solar 2036 T2_Firm Capacity</v>
      </c>
      <c r="D1349" t="s">
        <v>333</v>
      </c>
      <c r="E1349" s="15" t="s">
        <v>92</v>
      </c>
      <c r="F1349" s="15" t="s">
        <v>146</v>
      </c>
      <c r="G1349" s="15" t="s">
        <v>219</v>
      </c>
      <c r="H1349" s="15" t="s">
        <v>84</v>
      </c>
      <c r="I1349" s="15" t="s">
        <v>148</v>
      </c>
      <c r="J1349" s="16">
        <v>1</v>
      </c>
      <c r="K1349" s="15" t="s">
        <v>96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</row>
    <row r="1350" spans="1:31" ht="43.2" x14ac:dyDescent="0.3">
      <c r="A1350" t="str">
        <f t="shared" si="78"/>
        <v>BDCA_Firm Capacity</v>
      </c>
      <c r="B1350" t="str">
        <f t="shared" si="79"/>
        <v>BDCA_Build Solar_Firm Capacity</v>
      </c>
      <c r="C1350" t="str">
        <f t="shared" si="80"/>
        <v>BDCA_Build Solar 2037_Firm Capacity</v>
      </c>
      <c r="D1350" t="s">
        <v>333</v>
      </c>
      <c r="E1350" s="15" t="s">
        <v>92</v>
      </c>
      <c r="F1350" s="15" t="s">
        <v>146</v>
      </c>
      <c r="G1350" s="15" t="s">
        <v>220</v>
      </c>
      <c r="H1350" s="15" t="s">
        <v>84</v>
      </c>
      <c r="I1350" s="15" t="s">
        <v>148</v>
      </c>
      <c r="J1350" s="16">
        <v>1</v>
      </c>
      <c r="K1350" s="15" t="s">
        <v>96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</row>
    <row r="1351" spans="1:31" ht="43.2" x14ac:dyDescent="0.3">
      <c r="A1351" t="str">
        <f t="shared" si="78"/>
        <v>BDCA_Firm Capacity</v>
      </c>
      <c r="B1351" t="str">
        <f t="shared" si="79"/>
        <v>BDCA_Build Solar_Firm Capacity</v>
      </c>
      <c r="C1351" t="str">
        <f t="shared" si="80"/>
        <v>BDCA_Build Solar 2037 T2_Firm Capacity</v>
      </c>
      <c r="D1351" t="s">
        <v>333</v>
      </c>
      <c r="E1351" s="15" t="s">
        <v>92</v>
      </c>
      <c r="F1351" s="15" t="s">
        <v>146</v>
      </c>
      <c r="G1351" s="15" t="s">
        <v>221</v>
      </c>
      <c r="H1351" s="15" t="s">
        <v>84</v>
      </c>
      <c r="I1351" s="15" t="s">
        <v>148</v>
      </c>
      <c r="J1351" s="16">
        <v>1</v>
      </c>
      <c r="K1351" s="15" t="s">
        <v>96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</row>
    <row r="1352" spans="1:31" ht="43.2" x14ac:dyDescent="0.3">
      <c r="A1352" t="str">
        <f t="shared" si="78"/>
        <v>BDCA_Firm Capacity</v>
      </c>
      <c r="B1352" t="str">
        <f t="shared" si="79"/>
        <v>BDCA_Build Solar_Firm Capacity</v>
      </c>
      <c r="C1352" t="str">
        <f t="shared" si="80"/>
        <v>BDCA_Build Solar 2038_Firm Capacity</v>
      </c>
      <c r="D1352" t="s">
        <v>333</v>
      </c>
      <c r="E1352" s="15" t="s">
        <v>92</v>
      </c>
      <c r="F1352" s="15" t="s">
        <v>146</v>
      </c>
      <c r="G1352" s="15" t="s">
        <v>222</v>
      </c>
      <c r="H1352" s="15" t="s">
        <v>84</v>
      </c>
      <c r="I1352" s="15" t="s">
        <v>148</v>
      </c>
      <c r="J1352" s="16">
        <v>1</v>
      </c>
      <c r="K1352" s="15" t="s">
        <v>96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</row>
    <row r="1353" spans="1:31" ht="43.2" x14ac:dyDescent="0.3">
      <c r="A1353" t="str">
        <f t="shared" si="78"/>
        <v>BDCA_Firm Capacity</v>
      </c>
      <c r="B1353" t="str">
        <f t="shared" si="79"/>
        <v>BDCA_Build Solar_Firm Capacity</v>
      </c>
      <c r="C1353" t="str">
        <f t="shared" si="80"/>
        <v>BDCA_Build Solar 2038 T2_Firm Capacity</v>
      </c>
      <c r="D1353" t="s">
        <v>333</v>
      </c>
      <c r="E1353" s="15" t="s">
        <v>92</v>
      </c>
      <c r="F1353" s="15" t="s">
        <v>146</v>
      </c>
      <c r="G1353" s="15" t="s">
        <v>223</v>
      </c>
      <c r="H1353" s="15" t="s">
        <v>84</v>
      </c>
      <c r="I1353" s="15" t="s">
        <v>148</v>
      </c>
      <c r="J1353" s="16">
        <v>1</v>
      </c>
      <c r="K1353" s="15" t="s">
        <v>96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</row>
    <row r="1354" spans="1:31" ht="43.2" x14ac:dyDescent="0.3">
      <c r="A1354" t="str">
        <f t="shared" si="78"/>
        <v>BDCA_Firm Capacity</v>
      </c>
      <c r="B1354" t="str">
        <f t="shared" si="79"/>
        <v>BDCA_Build Solar_Firm Capacity</v>
      </c>
      <c r="C1354" t="str">
        <f t="shared" si="80"/>
        <v>BDCA_Build Solar 2039_Firm Capacity</v>
      </c>
      <c r="D1354" t="s">
        <v>333</v>
      </c>
      <c r="E1354" s="15" t="s">
        <v>92</v>
      </c>
      <c r="F1354" s="15" t="s">
        <v>146</v>
      </c>
      <c r="G1354" s="15" t="s">
        <v>224</v>
      </c>
      <c r="H1354" s="15" t="s">
        <v>84</v>
      </c>
      <c r="I1354" s="15" t="s">
        <v>148</v>
      </c>
      <c r="J1354" s="16">
        <v>1</v>
      </c>
      <c r="K1354" s="15" t="s">
        <v>96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</row>
    <row r="1355" spans="1:31" ht="43.2" x14ac:dyDescent="0.3">
      <c r="A1355" t="str">
        <f t="shared" si="78"/>
        <v>BDCA_Firm Capacity</v>
      </c>
      <c r="B1355" t="str">
        <f t="shared" si="79"/>
        <v>BDCA_Build Solar_Firm Capacity</v>
      </c>
      <c r="C1355" t="str">
        <f t="shared" si="80"/>
        <v>BDCA_Build Solar 2039 T2_Firm Capacity</v>
      </c>
      <c r="D1355" t="s">
        <v>333</v>
      </c>
      <c r="E1355" s="15" t="s">
        <v>92</v>
      </c>
      <c r="F1355" s="15" t="s">
        <v>146</v>
      </c>
      <c r="G1355" s="15" t="s">
        <v>225</v>
      </c>
      <c r="H1355" s="15" t="s">
        <v>84</v>
      </c>
      <c r="I1355" s="15" t="s">
        <v>148</v>
      </c>
      <c r="J1355" s="16">
        <v>1</v>
      </c>
      <c r="K1355" s="15" t="s">
        <v>96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</row>
    <row r="1356" spans="1:31" ht="43.2" x14ac:dyDescent="0.3">
      <c r="A1356" t="str">
        <f t="shared" si="78"/>
        <v>BDCA_Firm Capacity</v>
      </c>
      <c r="B1356" t="str">
        <f t="shared" si="79"/>
        <v>BDCA_Build Solar_Firm Capacity</v>
      </c>
      <c r="C1356" t="str">
        <f t="shared" si="80"/>
        <v>BDCA_Build Solar 2040_Firm Capacity</v>
      </c>
      <c r="D1356" t="s">
        <v>333</v>
      </c>
      <c r="E1356" s="15" t="s">
        <v>92</v>
      </c>
      <c r="F1356" s="15" t="s">
        <v>146</v>
      </c>
      <c r="G1356" s="15" t="s">
        <v>226</v>
      </c>
      <c r="H1356" s="15" t="s">
        <v>84</v>
      </c>
      <c r="I1356" s="15" t="s">
        <v>148</v>
      </c>
      <c r="J1356" s="16">
        <v>1</v>
      </c>
      <c r="K1356" s="15" t="s">
        <v>96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</row>
    <row r="1357" spans="1:31" ht="43.2" x14ac:dyDescent="0.3">
      <c r="A1357" t="str">
        <f t="shared" si="78"/>
        <v>BDCA_Firm Capacity</v>
      </c>
      <c r="B1357" t="str">
        <f t="shared" si="79"/>
        <v>BDCA_Build Solar_Firm Capacity</v>
      </c>
      <c r="C1357" t="str">
        <f t="shared" si="80"/>
        <v>BDCA_Build Solar 2040 T2_Firm Capacity</v>
      </c>
      <c r="D1357" t="s">
        <v>333</v>
      </c>
      <c r="E1357" s="15" t="s">
        <v>92</v>
      </c>
      <c r="F1357" s="15" t="s">
        <v>146</v>
      </c>
      <c r="G1357" s="15" t="s">
        <v>227</v>
      </c>
      <c r="H1357" s="15" t="s">
        <v>84</v>
      </c>
      <c r="I1357" s="15" t="s">
        <v>148</v>
      </c>
      <c r="J1357" s="16">
        <v>1</v>
      </c>
      <c r="K1357" s="15" t="s">
        <v>96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</row>
    <row r="1358" spans="1:31" ht="43.2" x14ac:dyDescent="0.3">
      <c r="A1358" t="str">
        <f t="shared" si="78"/>
        <v>BDCA_Firm Capacity</v>
      </c>
      <c r="B1358" t="str">
        <f t="shared" si="79"/>
        <v>BDCA_Build Solar_Firm Capacity</v>
      </c>
      <c r="C1358" t="str">
        <f t="shared" si="80"/>
        <v>BDCA_Build Solar 2041_Firm Capacity</v>
      </c>
      <c r="D1358" t="s">
        <v>333</v>
      </c>
      <c r="E1358" s="15" t="s">
        <v>92</v>
      </c>
      <c r="F1358" s="15" t="s">
        <v>146</v>
      </c>
      <c r="G1358" s="15" t="s">
        <v>228</v>
      </c>
      <c r="H1358" s="15" t="s">
        <v>84</v>
      </c>
      <c r="I1358" s="15" t="s">
        <v>148</v>
      </c>
      <c r="J1358" s="16">
        <v>1</v>
      </c>
      <c r="K1358" s="15" t="s">
        <v>96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</row>
    <row r="1359" spans="1:31" ht="43.2" x14ac:dyDescent="0.3">
      <c r="A1359" t="str">
        <f t="shared" si="78"/>
        <v>BDCA_Firm Capacity</v>
      </c>
      <c r="B1359" t="str">
        <f t="shared" si="79"/>
        <v>BDCA_Build Solar_Firm Capacity</v>
      </c>
      <c r="C1359" t="str">
        <f t="shared" si="80"/>
        <v>BDCA_Build Solar 2041 T2_Firm Capacity</v>
      </c>
      <c r="D1359" t="s">
        <v>333</v>
      </c>
      <c r="E1359" s="15" t="s">
        <v>92</v>
      </c>
      <c r="F1359" s="15" t="s">
        <v>146</v>
      </c>
      <c r="G1359" s="15" t="s">
        <v>229</v>
      </c>
      <c r="H1359" s="15" t="s">
        <v>84</v>
      </c>
      <c r="I1359" s="15" t="s">
        <v>148</v>
      </c>
      <c r="J1359" s="16">
        <v>1</v>
      </c>
      <c r="K1359" s="15" t="s">
        <v>96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15</v>
      </c>
      <c r="AE1359" s="17">
        <v>14.925000000000001</v>
      </c>
    </row>
    <row r="1360" spans="1:31" ht="43.2" x14ac:dyDescent="0.3">
      <c r="A1360" t="str">
        <f t="shared" si="78"/>
        <v>BDCA_Firm Capacity</v>
      </c>
      <c r="B1360" t="str">
        <f t="shared" si="79"/>
        <v>BDCA_Build Solar_Firm Capacity</v>
      </c>
      <c r="C1360" t="str">
        <f t="shared" si="80"/>
        <v>BDCA_Build Solar 2042_Firm Capacity</v>
      </c>
      <c r="D1360" t="s">
        <v>333</v>
      </c>
      <c r="E1360" s="15" t="s">
        <v>92</v>
      </c>
      <c r="F1360" s="15" t="s">
        <v>146</v>
      </c>
      <c r="G1360" s="15" t="s">
        <v>230</v>
      </c>
      <c r="H1360" s="15" t="s">
        <v>84</v>
      </c>
      <c r="I1360" s="15" t="s">
        <v>148</v>
      </c>
      <c r="J1360" s="16">
        <v>1</v>
      </c>
      <c r="K1360" s="15" t="s">
        <v>96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</row>
    <row r="1361" spans="1:31" ht="43.2" x14ac:dyDescent="0.3">
      <c r="A1361" t="str">
        <f t="shared" si="78"/>
        <v>BDCA_Firm Capacity</v>
      </c>
      <c r="B1361" t="str">
        <f t="shared" si="79"/>
        <v>BDCA_Build Solar_Firm Capacity</v>
      </c>
      <c r="C1361" t="str">
        <f t="shared" si="80"/>
        <v>BDCA_Build Solar 2042 T2_Firm Capacity</v>
      </c>
      <c r="D1361" t="s">
        <v>333</v>
      </c>
      <c r="E1361" s="15" t="s">
        <v>92</v>
      </c>
      <c r="F1361" s="15" t="s">
        <v>146</v>
      </c>
      <c r="G1361" s="15" t="s">
        <v>231</v>
      </c>
      <c r="H1361" s="15" t="s">
        <v>84</v>
      </c>
      <c r="I1361" s="15" t="s">
        <v>148</v>
      </c>
      <c r="J1361" s="16">
        <v>1</v>
      </c>
      <c r="K1361" s="15" t="s">
        <v>96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</row>
    <row r="1362" spans="1:31" ht="28.8" x14ac:dyDescent="0.3">
      <c r="A1362" t="str">
        <f t="shared" si="78"/>
        <v>BDCA_Firm Capacity</v>
      </c>
      <c r="B1362" t="str">
        <f t="shared" si="79"/>
        <v>BDCA_Build CT_Firm Capacity</v>
      </c>
      <c r="C1362" t="str">
        <f t="shared" si="80"/>
        <v>BDCA_Build CT 2028_Firm Capacity</v>
      </c>
      <c r="D1362" t="s">
        <v>333</v>
      </c>
      <c r="E1362" s="15" t="s">
        <v>92</v>
      </c>
      <c r="F1362" s="15" t="s">
        <v>146</v>
      </c>
      <c r="G1362" s="15" t="s">
        <v>232</v>
      </c>
      <c r="H1362" s="15" t="s">
        <v>68</v>
      </c>
      <c r="I1362" s="15" t="s">
        <v>148</v>
      </c>
      <c r="J1362" s="16">
        <v>1</v>
      </c>
      <c r="K1362" s="15" t="s">
        <v>96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</row>
    <row r="1363" spans="1:31" ht="28.8" x14ac:dyDescent="0.3">
      <c r="A1363" t="str">
        <f t="shared" si="78"/>
        <v>BDCA_Firm Capacity</v>
      </c>
      <c r="B1363" t="str">
        <f t="shared" si="79"/>
        <v>BDCA_Build CT_Firm Capacity</v>
      </c>
      <c r="C1363" t="str">
        <f t="shared" si="80"/>
        <v>BDCA_Build CT 2029_Firm Capacity</v>
      </c>
      <c r="D1363" t="s">
        <v>333</v>
      </c>
      <c r="E1363" s="15" t="s">
        <v>92</v>
      </c>
      <c r="F1363" s="15" t="s">
        <v>146</v>
      </c>
      <c r="G1363" s="15" t="s">
        <v>233</v>
      </c>
      <c r="H1363" s="15" t="s">
        <v>68</v>
      </c>
      <c r="I1363" s="15" t="s">
        <v>148</v>
      </c>
      <c r="J1363" s="16">
        <v>1</v>
      </c>
      <c r="K1363" s="15" t="s">
        <v>96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</row>
    <row r="1364" spans="1:31" ht="28.8" x14ac:dyDescent="0.3">
      <c r="A1364" t="str">
        <f t="shared" si="78"/>
        <v>BDCA_Firm Capacity</v>
      </c>
      <c r="B1364" t="str">
        <f t="shared" si="79"/>
        <v>BDCA_Build CT_Firm Capacity</v>
      </c>
      <c r="C1364" t="str">
        <f t="shared" si="80"/>
        <v>BDCA_Build CT 2030_Firm Capacity</v>
      </c>
      <c r="D1364" t="s">
        <v>333</v>
      </c>
      <c r="E1364" s="15" t="s">
        <v>92</v>
      </c>
      <c r="F1364" s="15" t="s">
        <v>146</v>
      </c>
      <c r="G1364" s="15" t="s">
        <v>234</v>
      </c>
      <c r="H1364" s="15" t="s">
        <v>68</v>
      </c>
      <c r="I1364" s="15" t="s">
        <v>148</v>
      </c>
      <c r="J1364" s="16">
        <v>1</v>
      </c>
      <c r="K1364" s="15" t="s">
        <v>96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</row>
    <row r="1365" spans="1:31" ht="28.8" x14ac:dyDescent="0.3">
      <c r="A1365" t="str">
        <f t="shared" si="78"/>
        <v>BDCA_Firm Capacity</v>
      </c>
      <c r="B1365" t="str">
        <f t="shared" si="79"/>
        <v>BDCA_Build CT_Firm Capacity</v>
      </c>
      <c r="C1365" t="str">
        <f t="shared" si="80"/>
        <v>BDCA_Build CT 2031_Firm Capacity</v>
      </c>
      <c r="D1365" t="s">
        <v>333</v>
      </c>
      <c r="E1365" s="15" t="s">
        <v>92</v>
      </c>
      <c r="F1365" s="15" t="s">
        <v>146</v>
      </c>
      <c r="G1365" s="15" t="s">
        <v>235</v>
      </c>
      <c r="H1365" s="15" t="s">
        <v>68</v>
      </c>
      <c r="I1365" s="15" t="s">
        <v>148</v>
      </c>
      <c r="J1365" s="16">
        <v>1</v>
      </c>
      <c r="K1365" s="15" t="s">
        <v>96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</row>
    <row r="1366" spans="1:31" ht="28.8" x14ac:dyDescent="0.3">
      <c r="A1366" t="str">
        <f t="shared" si="78"/>
        <v>BDCA_Firm Capacity</v>
      </c>
      <c r="B1366" t="str">
        <f t="shared" si="79"/>
        <v>BDCA_Build CT_Firm Capacity</v>
      </c>
      <c r="C1366" t="str">
        <f t="shared" si="80"/>
        <v>BDCA_Build CT 2032_Firm Capacity</v>
      </c>
      <c r="D1366" t="s">
        <v>333</v>
      </c>
      <c r="E1366" s="15" t="s">
        <v>92</v>
      </c>
      <c r="F1366" s="15" t="s">
        <v>146</v>
      </c>
      <c r="G1366" s="15" t="s">
        <v>236</v>
      </c>
      <c r="H1366" s="15" t="s">
        <v>68</v>
      </c>
      <c r="I1366" s="15" t="s">
        <v>148</v>
      </c>
      <c r="J1366" s="16">
        <v>1</v>
      </c>
      <c r="K1366" s="15" t="s">
        <v>96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</row>
    <row r="1367" spans="1:31" ht="28.8" x14ac:dyDescent="0.3">
      <c r="A1367" t="str">
        <f t="shared" si="78"/>
        <v>BDCA_Firm Capacity</v>
      </c>
      <c r="B1367" t="str">
        <f t="shared" si="79"/>
        <v>BDCA_Build CT_Firm Capacity</v>
      </c>
      <c r="C1367" t="str">
        <f t="shared" si="80"/>
        <v>BDCA_Build CT 2033_Firm Capacity</v>
      </c>
      <c r="D1367" t="s">
        <v>333</v>
      </c>
      <c r="E1367" s="15" t="s">
        <v>92</v>
      </c>
      <c r="F1367" s="15" t="s">
        <v>146</v>
      </c>
      <c r="G1367" s="15" t="s">
        <v>237</v>
      </c>
      <c r="H1367" s="15" t="s">
        <v>68</v>
      </c>
      <c r="I1367" s="15" t="s">
        <v>148</v>
      </c>
      <c r="J1367" s="16">
        <v>1</v>
      </c>
      <c r="K1367" s="15" t="s">
        <v>96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</row>
    <row r="1368" spans="1:31" ht="28.8" x14ac:dyDescent="0.3">
      <c r="A1368" t="str">
        <f t="shared" si="78"/>
        <v>BDCA_Firm Capacity</v>
      </c>
      <c r="B1368" t="str">
        <f t="shared" si="79"/>
        <v>BDCA_Build CT_Firm Capacity</v>
      </c>
      <c r="C1368" t="str">
        <f t="shared" si="80"/>
        <v>BDCA_Build CT 2034_Firm Capacity</v>
      </c>
      <c r="D1368" t="s">
        <v>333</v>
      </c>
      <c r="E1368" s="15" t="s">
        <v>92</v>
      </c>
      <c r="F1368" s="15" t="s">
        <v>146</v>
      </c>
      <c r="G1368" s="15" t="s">
        <v>238</v>
      </c>
      <c r="H1368" s="15" t="s">
        <v>68</v>
      </c>
      <c r="I1368" s="15" t="s">
        <v>148</v>
      </c>
      <c r="J1368" s="16">
        <v>1</v>
      </c>
      <c r="K1368" s="15" t="s">
        <v>96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</row>
    <row r="1369" spans="1:31" ht="28.8" x14ac:dyDescent="0.3">
      <c r="A1369" t="str">
        <f t="shared" si="78"/>
        <v>BDCA_Firm Capacity</v>
      </c>
      <c r="B1369" t="str">
        <f t="shared" si="79"/>
        <v>BDCA_Build CT_Firm Capacity</v>
      </c>
      <c r="C1369" t="str">
        <f t="shared" si="80"/>
        <v>BDCA_Build CT 2035_Firm Capacity</v>
      </c>
      <c r="D1369" t="s">
        <v>333</v>
      </c>
      <c r="E1369" s="15" t="s">
        <v>92</v>
      </c>
      <c r="F1369" s="15" t="s">
        <v>146</v>
      </c>
      <c r="G1369" s="15" t="s">
        <v>239</v>
      </c>
      <c r="H1369" s="15" t="s">
        <v>68</v>
      </c>
      <c r="I1369" s="15" t="s">
        <v>148</v>
      </c>
      <c r="J1369" s="16">
        <v>1</v>
      </c>
      <c r="K1369" s="15" t="s">
        <v>96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</row>
    <row r="1370" spans="1:31" ht="28.8" x14ac:dyDescent="0.3">
      <c r="A1370" t="str">
        <f t="shared" si="78"/>
        <v>BDCA_Firm Capacity</v>
      </c>
      <c r="B1370" t="str">
        <f t="shared" si="79"/>
        <v>BDCA_Build CT_Firm Capacity</v>
      </c>
      <c r="C1370" t="str">
        <f t="shared" si="80"/>
        <v>BDCA_Build CT 2036_Firm Capacity</v>
      </c>
      <c r="D1370" t="s">
        <v>333</v>
      </c>
      <c r="E1370" s="15" t="s">
        <v>92</v>
      </c>
      <c r="F1370" s="15" t="s">
        <v>146</v>
      </c>
      <c r="G1370" s="15" t="s">
        <v>240</v>
      </c>
      <c r="H1370" s="15" t="s">
        <v>68</v>
      </c>
      <c r="I1370" s="15" t="s">
        <v>148</v>
      </c>
      <c r="J1370" s="16">
        <v>1</v>
      </c>
      <c r="K1370" s="15" t="s">
        <v>96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</row>
    <row r="1371" spans="1:31" ht="28.8" x14ac:dyDescent="0.3">
      <c r="A1371" t="str">
        <f t="shared" si="78"/>
        <v>BDCA_Firm Capacity</v>
      </c>
      <c r="B1371" t="str">
        <f t="shared" si="79"/>
        <v>BDCA_Build CT_Firm Capacity</v>
      </c>
      <c r="C1371" t="str">
        <f t="shared" si="80"/>
        <v>BDCA_Build CT 2037_Firm Capacity</v>
      </c>
      <c r="D1371" t="s">
        <v>333</v>
      </c>
      <c r="E1371" s="15" t="s">
        <v>92</v>
      </c>
      <c r="F1371" s="15" t="s">
        <v>146</v>
      </c>
      <c r="G1371" s="15" t="s">
        <v>241</v>
      </c>
      <c r="H1371" s="15" t="s">
        <v>68</v>
      </c>
      <c r="I1371" s="15" t="s">
        <v>148</v>
      </c>
      <c r="J1371" s="16">
        <v>1</v>
      </c>
      <c r="K1371" s="15" t="s">
        <v>96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</row>
    <row r="1372" spans="1:31" ht="28.8" x14ac:dyDescent="0.3">
      <c r="A1372" t="str">
        <f t="shared" si="78"/>
        <v>BDCA_Firm Capacity</v>
      </c>
      <c r="B1372" t="str">
        <f t="shared" si="79"/>
        <v>BDCA_Build CT_Firm Capacity</v>
      </c>
      <c r="C1372" t="str">
        <f t="shared" si="80"/>
        <v>BDCA_Build CT 2038_Firm Capacity</v>
      </c>
      <c r="D1372" t="s">
        <v>333</v>
      </c>
      <c r="E1372" s="15" t="s">
        <v>92</v>
      </c>
      <c r="F1372" s="15" t="s">
        <v>146</v>
      </c>
      <c r="G1372" s="15" t="s">
        <v>242</v>
      </c>
      <c r="H1372" s="15" t="s">
        <v>68</v>
      </c>
      <c r="I1372" s="15" t="s">
        <v>148</v>
      </c>
      <c r="J1372" s="16">
        <v>1</v>
      </c>
      <c r="K1372" s="15" t="s">
        <v>96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</row>
    <row r="1373" spans="1:31" ht="28.8" x14ac:dyDescent="0.3">
      <c r="A1373" t="str">
        <f t="shared" si="78"/>
        <v>BDCA_Firm Capacity</v>
      </c>
      <c r="B1373" t="str">
        <f t="shared" si="79"/>
        <v>BDCA_Build CT_Firm Capacity</v>
      </c>
      <c r="C1373" t="str">
        <f t="shared" si="80"/>
        <v>BDCA_Build CT 2039_Firm Capacity</v>
      </c>
      <c r="D1373" t="s">
        <v>333</v>
      </c>
      <c r="E1373" s="15" t="s">
        <v>92</v>
      </c>
      <c r="F1373" s="15" t="s">
        <v>146</v>
      </c>
      <c r="G1373" s="15" t="s">
        <v>243</v>
      </c>
      <c r="H1373" s="15" t="s">
        <v>68</v>
      </c>
      <c r="I1373" s="15" t="s">
        <v>148</v>
      </c>
      <c r="J1373" s="16">
        <v>1</v>
      </c>
      <c r="K1373" s="15" t="s">
        <v>96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</row>
    <row r="1374" spans="1:31" ht="28.8" x14ac:dyDescent="0.3">
      <c r="A1374" t="str">
        <f t="shared" si="78"/>
        <v>BDCA_Firm Capacity</v>
      </c>
      <c r="B1374" t="str">
        <f t="shared" si="79"/>
        <v>BDCA_Build CT_Firm Capacity</v>
      </c>
      <c r="C1374" t="str">
        <f t="shared" si="80"/>
        <v>BDCA_Build CT 2040_Firm Capacity</v>
      </c>
      <c r="D1374" t="s">
        <v>333</v>
      </c>
      <c r="E1374" s="15" t="s">
        <v>92</v>
      </c>
      <c r="F1374" s="15" t="s">
        <v>146</v>
      </c>
      <c r="G1374" s="15" t="s">
        <v>244</v>
      </c>
      <c r="H1374" s="15" t="s">
        <v>68</v>
      </c>
      <c r="I1374" s="15" t="s">
        <v>148</v>
      </c>
      <c r="J1374" s="16">
        <v>1</v>
      </c>
      <c r="K1374" s="18" t="s">
        <v>96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</row>
    <row r="1375" spans="1:31" ht="28.8" x14ac:dyDescent="0.3">
      <c r="A1375" t="str">
        <f t="shared" si="78"/>
        <v>BDCA_Firm Capacity</v>
      </c>
      <c r="B1375" t="str">
        <f t="shared" si="79"/>
        <v>BDCA_Build CT_Firm Capacity</v>
      </c>
      <c r="C1375" t="str">
        <f t="shared" si="80"/>
        <v>BDCA_Build CT 2041_Firm Capacity</v>
      </c>
      <c r="D1375" t="s">
        <v>333</v>
      </c>
      <c r="E1375" s="15" t="s">
        <v>92</v>
      </c>
      <c r="F1375" s="15" t="s">
        <v>146</v>
      </c>
      <c r="G1375" s="15" t="s">
        <v>245</v>
      </c>
      <c r="H1375" s="15" t="s">
        <v>68</v>
      </c>
      <c r="I1375" s="15" t="s">
        <v>148</v>
      </c>
      <c r="J1375" s="16">
        <v>1</v>
      </c>
      <c r="K1375" s="18" t="s">
        <v>96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</row>
    <row r="1376" spans="1:31" ht="28.8" x14ac:dyDescent="0.3">
      <c r="A1376" t="str">
        <f t="shared" si="78"/>
        <v>BDCA_Firm Capacity</v>
      </c>
      <c r="B1376" t="str">
        <f t="shared" si="79"/>
        <v>BDCA_Build CT_Firm Capacity</v>
      </c>
      <c r="C1376" t="str">
        <f t="shared" si="80"/>
        <v>BDCA_Build CT 2042_Firm Capacity</v>
      </c>
      <c r="D1376" t="s">
        <v>333</v>
      </c>
      <c r="E1376" s="15" t="s">
        <v>92</v>
      </c>
      <c r="F1376" s="15" t="s">
        <v>146</v>
      </c>
      <c r="G1376" s="15" t="s">
        <v>246</v>
      </c>
      <c r="H1376" s="15" t="s">
        <v>68</v>
      </c>
      <c r="I1376" s="15" t="s">
        <v>148</v>
      </c>
      <c r="J1376" s="16">
        <v>1</v>
      </c>
      <c r="K1376" s="18" t="s">
        <v>96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</row>
    <row r="1377" spans="1:31" ht="43.2" x14ac:dyDescent="0.3">
      <c r="A1377" t="str">
        <f t="shared" si="78"/>
        <v>BDCA_Firm Capacity</v>
      </c>
      <c r="B1377" t="str">
        <f t="shared" si="79"/>
        <v>BDCA_Build Capacity_Firm Capacity</v>
      </c>
      <c r="C1377" t="str">
        <f t="shared" si="80"/>
        <v>BDCA_Build Capacity Only_Firm Capacity</v>
      </c>
      <c r="D1377" t="s">
        <v>333</v>
      </c>
      <c r="E1377" s="15" t="s">
        <v>92</v>
      </c>
      <c r="F1377" s="15" t="s">
        <v>146</v>
      </c>
      <c r="G1377" s="15" t="s">
        <v>247</v>
      </c>
      <c r="H1377" s="15" t="s">
        <v>89</v>
      </c>
      <c r="I1377" s="15" t="s">
        <v>148</v>
      </c>
      <c r="J1377" s="16">
        <v>1</v>
      </c>
      <c r="K1377" s="18" t="s">
        <v>96</v>
      </c>
      <c r="L1377" s="17">
        <v>0</v>
      </c>
      <c r="M1377" s="17">
        <v>0</v>
      </c>
      <c r="N1377" s="17">
        <v>0</v>
      </c>
      <c r="O1377" s="17">
        <v>0</v>
      </c>
      <c r="P1377" s="17">
        <v>29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10</v>
      </c>
      <c r="W1377" s="17">
        <v>7</v>
      </c>
      <c r="X1377" s="17">
        <v>16</v>
      </c>
      <c r="Y1377" s="17">
        <v>0</v>
      </c>
      <c r="Z1377" s="17">
        <v>0</v>
      </c>
      <c r="AA1377" s="17">
        <v>0</v>
      </c>
      <c r="AB1377" s="17">
        <v>0</v>
      </c>
      <c r="AC1377" s="17">
        <v>22</v>
      </c>
      <c r="AD1377" s="17">
        <v>29</v>
      </c>
      <c r="AE1377" s="17">
        <v>0</v>
      </c>
    </row>
    <row r="1378" spans="1:31" ht="43.2" x14ac:dyDescent="0.3">
      <c r="A1378" t="str">
        <f t="shared" si="78"/>
        <v>BDCA_Firm Capacity</v>
      </c>
      <c r="B1378" t="str">
        <f t="shared" si="79"/>
        <v>BDCA_Sell Capacity_Firm Capacity</v>
      </c>
      <c r="C1378" t="str">
        <f t="shared" si="80"/>
        <v>BDCA_Sell Capacity Only_Firm Capacity</v>
      </c>
      <c r="D1378" t="s">
        <v>333</v>
      </c>
      <c r="E1378" s="15" t="s">
        <v>92</v>
      </c>
      <c r="F1378" s="15" t="s">
        <v>146</v>
      </c>
      <c r="G1378" s="15" t="s">
        <v>248</v>
      </c>
      <c r="H1378" s="15" t="s">
        <v>90</v>
      </c>
      <c r="I1378" s="15" t="s">
        <v>148</v>
      </c>
      <c r="J1378" s="16">
        <v>1</v>
      </c>
      <c r="K1378" s="15" t="s">
        <v>96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-15</v>
      </c>
      <c r="S1378" s="17">
        <v>-15</v>
      </c>
      <c r="T1378" s="17">
        <v>-30</v>
      </c>
      <c r="U1378" s="17">
        <v>-100</v>
      </c>
      <c r="V1378" s="17">
        <v>0</v>
      </c>
      <c r="W1378" s="17">
        <v>0</v>
      </c>
      <c r="X1378" s="17">
        <v>0</v>
      </c>
      <c r="Y1378" s="17">
        <v>-100</v>
      </c>
      <c r="Z1378" s="17">
        <v>-100</v>
      </c>
      <c r="AA1378" s="17">
        <v>-99</v>
      </c>
      <c r="AB1378" s="17">
        <v>-87</v>
      </c>
      <c r="AC1378" s="17">
        <v>0</v>
      </c>
      <c r="AD1378" s="17">
        <v>0</v>
      </c>
      <c r="AE1378" s="17">
        <v>-13</v>
      </c>
    </row>
    <row r="1379" spans="1:31" ht="43.2" x14ac:dyDescent="0.3">
      <c r="A1379" t="str">
        <f t="shared" si="78"/>
        <v>BDCA_Firm Capacity</v>
      </c>
      <c r="B1379" t="str">
        <f t="shared" si="79"/>
        <v>BDCA_DSM Existing_Firm Capacity</v>
      </c>
      <c r="C1379" t="str">
        <f t="shared" si="80"/>
        <v>BDCA_K DSM Existing DSRDR_Firm Capacity</v>
      </c>
      <c r="D1379" t="s">
        <v>333</v>
      </c>
      <c r="E1379" s="15" t="s">
        <v>92</v>
      </c>
      <c r="F1379" s="15" t="s">
        <v>146</v>
      </c>
      <c r="G1379" s="15" t="s">
        <v>249</v>
      </c>
      <c r="H1379" s="15" t="s">
        <v>250</v>
      </c>
      <c r="I1379" s="15" t="s">
        <v>148</v>
      </c>
      <c r="J1379" s="16">
        <v>1</v>
      </c>
      <c r="K1379" s="15" t="s">
        <v>96</v>
      </c>
      <c r="L1379" s="17">
        <v>59.129808750000002</v>
      </c>
      <c r="M1379" s="17">
        <v>38.729343499999999</v>
      </c>
      <c r="N1379" s="17">
        <v>38.592137000000001</v>
      </c>
      <c r="O1379" s="17">
        <v>35.187837999999999</v>
      </c>
      <c r="P1379" s="17">
        <v>31.783539000000001</v>
      </c>
      <c r="Q1379" s="17">
        <v>28.379239999999999</v>
      </c>
      <c r="R1379" s="17">
        <v>24.974941000000001</v>
      </c>
      <c r="S1379" s="17">
        <v>21.570641999999999</v>
      </c>
      <c r="T1379" s="17">
        <v>18.166343000000001</v>
      </c>
      <c r="U1379" s="17">
        <v>14.762043999999999</v>
      </c>
      <c r="V1379" s="17">
        <v>3.2670925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</row>
    <row r="1380" spans="1:31" ht="28.8" x14ac:dyDescent="0.3">
      <c r="A1380" t="str">
        <f t="shared" si="78"/>
        <v>BDCA_Firm Capacity</v>
      </c>
      <c r="B1380" t="str">
        <f t="shared" si="79"/>
        <v>BDCA_TOU Rate Impact_Firm Capacity</v>
      </c>
      <c r="C1380" t="str">
        <f t="shared" si="80"/>
        <v>BDCA_Metro TOU_Firm Capacity</v>
      </c>
      <c r="D1380" t="s">
        <v>333</v>
      </c>
      <c r="E1380" s="15" t="s">
        <v>92</v>
      </c>
      <c r="F1380" s="15" t="s">
        <v>146</v>
      </c>
      <c r="G1380" s="15" t="s">
        <v>251</v>
      </c>
      <c r="H1380" s="15" t="s">
        <v>252</v>
      </c>
      <c r="I1380" s="15" t="s">
        <v>148</v>
      </c>
      <c r="J1380" s="16">
        <v>1</v>
      </c>
      <c r="K1380" s="15" t="s">
        <v>96</v>
      </c>
      <c r="L1380" s="17">
        <v>0</v>
      </c>
      <c r="M1380" s="17">
        <v>9.4599648399999996</v>
      </c>
      <c r="N1380" s="17">
        <v>16.551802080000002</v>
      </c>
      <c r="O1380" s="17">
        <v>24.762811670000001</v>
      </c>
      <c r="P1380" s="17">
        <v>32.952282820000001</v>
      </c>
      <c r="Q1380" s="17">
        <v>32.898660409999998</v>
      </c>
      <c r="R1380" s="17">
        <v>32.812320479999997</v>
      </c>
      <c r="S1380" s="17">
        <v>32.7212575</v>
      </c>
      <c r="T1380" s="17">
        <v>32.678978190000002</v>
      </c>
      <c r="U1380" s="17">
        <v>32.709868790000002</v>
      </c>
      <c r="V1380" s="17">
        <v>32.619226329999996</v>
      </c>
      <c r="W1380" s="17">
        <v>32.579755319999997</v>
      </c>
      <c r="X1380" s="17">
        <v>32.582112160000001</v>
      </c>
      <c r="Y1380" s="17">
        <v>32.648407050000003</v>
      </c>
      <c r="Z1380" s="17">
        <v>32.6356222</v>
      </c>
      <c r="AA1380" s="17">
        <v>32.655033709999998</v>
      </c>
      <c r="AB1380" s="17">
        <v>32.684706200000001</v>
      </c>
      <c r="AC1380" s="17">
        <v>32.730465760000001</v>
      </c>
      <c r="AD1380" s="17">
        <v>32.611748839999997</v>
      </c>
      <c r="AE1380" s="17">
        <v>32.694610679999997</v>
      </c>
    </row>
    <row r="1381" spans="1:31" ht="43.2" x14ac:dyDescent="0.3">
      <c r="A1381" t="str">
        <f t="shared" si="78"/>
        <v>BDCA_Firm Capacity</v>
      </c>
      <c r="B1381" t="str">
        <f t="shared" si="79"/>
        <v>BDCA_Reserve Buffer_Firm Capacity</v>
      </c>
      <c r="C1381" t="str">
        <f t="shared" si="80"/>
        <v>BDCA_Metro Extra Capacity_Firm Capacity</v>
      </c>
      <c r="D1381" t="s">
        <v>333</v>
      </c>
      <c r="E1381" s="15" t="s">
        <v>92</v>
      </c>
      <c r="F1381" s="15" t="s">
        <v>146</v>
      </c>
      <c r="G1381" s="15" t="s">
        <v>253</v>
      </c>
      <c r="H1381" s="15" t="s">
        <v>254</v>
      </c>
      <c r="I1381" s="15" t="s">
        <v>148</v>
      </c>
      <c r="J1381" s="16">
        <v>1</v>
      </c>
      <c r="K1381" s="15" t="s">
        <v>96</v>
      </c>
      <c r="L1381" s="17">
        <v>0</v>
      </c>
      <c r="M1381" s="17">
        <v>0</v>
      </c>
      <c r="N1381" s="17">
        <v>0</v>
      </c>
      <c r="O1381" s="17">
        <v>-60</v>
      </c>
      <c r="P1381" s="17">
        <v>-100</v>
      </c>
      <c r="Q1381" s="17">
        <v>-100</v>
      </c>
      <c r="R1381" s="17">
        <v>-100</v>
      </c>
      <c r="S1381" s="17">
        <v>-100</v>
      </c>
      <c r="T1381" s="17">
        <v>-100</v>
      </c>
      <c r="U1381" s="17">
        <v>-100</v>
      </c>
      <c r="V1381" s="17">
        <v>-100</v>
      </c>
      <c r="W1381" s="17">
        <v>-100</v>
      </c>
      <c r="X1381" s="17">
        <v>-100</v>
      </c>
      <c r="Y1381" s="17">
        <v>-100</v>
      </c>
      <c r="Z1381" s="17">
        <v>-100</v>
      </c>
      <c r="AA1381" s="17">
        <v>-100</v>
      </c>
      <c r="AB1381" s="17">
        <v>-100</v>
      </c>
      <c r="AC1381" s="17">
        <v>-100</v>
      </c>
      <c r="AD1381" s="17">
        <v>-100</v>
      </c>
      <c r="AE1381" s="17">
        <v>-100</v>
      </c>
    </row>
    <row r="1382" spans="1:31" ht="43.2" x14ac:dyDescent="0.3">
      <c r="A1382" t="str">
        <f t="shared" si="78"/>
        <v>BDCA_Firm Capacity</v>
      </c>
      <c r="B1382" t="str">
        <f t="shared" si="79"/>
        <v>BDCA_Build Hy-Solar_Firm Capacity</v>
      </c>
      <c r="C1382" t="str">
        <f t="shared" si="80"/>
        <v>BDCA_Build Hy-Solar 2027_Firm Capacity</v>
      </c>
      <c r="D1382" t="s">
        <v>333</v>
      </c>
      <c r="E1382" s="15" t="s">
        <v>92</v>
      </c>
      <c r="F1382" s="15" t="s">
        <v>146</v>
      </c>
      <c r="G1382" s="15" t="s">
        <v>255</v>
      </c>
      <c r="H1382" s="15" t="s">
        <v>85</v>
      </c>
      <c r="I1382" s="15" t="s">
        <v>148</v>
      </c>
      <c r="J1382" s="16">
        <v>1</v>
      </c>
      <c r="K1382" s="18" t="s">
        <v>96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</row>
    <row r="1383" spans="1:31" ht="43.2" x14ac:dyDescent="0.3">
      <c r="A1383" t="str">
        <f t="shared" si="78"/>
        <v>BDCA_Firm Capacity</v>
      </c>
      <c r="B1383" t="str">
        <f t="shared" si="79"/>
        <v>BDCA_Build Hy-Solar_Firm Capacity</v>
      </c>
      <c r="C1383" t="str">
        <f t="shared" si="80"/>
        <v>BDCA_Build Hy-Solar 2028_Firm Capacity</v>
      </c>
      <c r="D1383" t="s">
        <v>333</v>
      </c>
      <c r="E1383" s="15" t="s">
        <v>92</v>
      </c>
      <c r="F1383" s="15" t="s">
        <v>146</v>
      </c>
      <c r="G1383" s="15" t="s">
        <v>256</v>
      </c>
      <c r="H1383" s="15" t="s">
        <v>85</v>
      </c>
      <c r="I1383" s="15" t="s">
        <v>148</v>
      </c>
      <c r="J1383" s="16">
        <v>1</v>
      </c>
      <c r="K1383" s="18" t="s">
        <v>96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</row>
    <row r="1384" spans="1:31" ht="43.2" x14ac:dyDescent="0.3">
      <c r="A1384" t="str">
        <f t="shared" si="78"/>
        <v>BDCA_Firm Capacity</v>
      </c>
      <c r="B1384" t="str">
        <f t="shared" si="79"/>
        <v>BDCA_Build Hy-Solar_Firm Capacity</v>
      </c>
      <c r="C1384" t="str">
        <f t="shared" si="80"/>
        <v>BDCA_Build Hy-Solar 2029_Firm Capacity</v>
      </c>
      <c r="D1384" t="s">
        <v>333</v>
      </c>
      <c r="E1384" s="15" t="s">
        <v>92</v>
      </c>
      <c r="F1384" s="15" t="s">
        <v>146</v>
      </c>
      <c r="G1384" s="15" t="s">
        <v>257</v>
      </c>
      <c r="H1384" s="15" t="s">
        <v>85</v>
      </c>
      <c r="I1384" s="15" t="s">
        <v>148</v>
      </c>
      <c r="J1384" s="16">
        <v>1</v>
      </c>
      <c r="K1384" s="15" t="s">
        <v>96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</row>
    <row r="1385" spans="1:31" ht="43.2" x14ac:dyDescent="0.3">
      <c r="A1385" t="str">
        <f t="shared" si="78"/>
        <v>BDCA_Firm Capacity</v>
      </c>
      <c r="B1385" t="str">
        <f t="shared" si="79"/>
        <v>BDCA_Build Hy-Solar_Firm Capacity</v>
      </c>
      <c r="C1385" t="str">
        <f t="shared" si="80"/>
        <v>BDCA_Build Hy-Solar 2030_Firm Capacity</v>
      </c>
      <c r="D1385" t="s">
        <v>333</v>
      </c>
      <c r="E1385" s="15" t="s">
        <v>92</v>
      </c>
      <c r="F1385" s="15" t="s">
        <v>146</v>
      </c>
      <c r="G1385" s="15" t="s">
        <v>258</v>
      </c>
      <c r="H1385" s="15" t="s">
        <v>85</v>
      </c>
      <c r="I1385" s="15" t="s">
        <v>148</v>
      </c>
      <c r="J1385" s="16">
        <v>1</v>
      </c>
      <c r="K1385" s="18" t="s">
        <v>96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</row>
    <row r="1386" spans="1:31" ht="43.2" x14ac:dyDescent="0.3">
      <c r="A1386" t="str">
        <f t="shared" si="78"/>
        <v>BDCA_Firm Capacity</v>
      </c>
      <c r="B1386" t="str">
        <f t="shared" si="79"/>
        <v>BDCA_Build Hy-Solar_Firm Capacity</v>
      </c>
      <c r="C1386" t="str">
        <f t="shared" si="80"/>
        <v>BDCA_Build Hy-Solar 2031_Firm Capacity</v>
      </c>
      <c r="D1386" t="s">
        <v>333</v>
      </c>
      <c r="E1386" s="15" t="s">
        <v>92</v>
      </c>
      <c r="F1386" s="15" t="s">
        <v>146</v>
      </c>
      <c r="G1386" s="15" t="s">
        <v>259</v>
      </c>
      <c r="H1386" s="15" t="s">
        <v>85</v>
      </c>
      <c r="I1386" s="15" t="s">
        <v>148</v>
      </c>
      <c r="J1386" s="16">
        <v>1</v>
      </c>
      <c r="K1386" s="18" t="s">
        <v>96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</row>
    <row r="1387" spans="1:31" ht="43.2" x14ac:dyDescent="0.3">
      <c r="A1387" t="str">
        <f t="shared" si="78"/>
        <v>BDCA_Firm Capacity</v>
      </c>
      <c r="B1387" t="str">
        <f t="shared" si="79"/>
        <v>BDCA_Build Hy-Solar_Firm Capacity</v>
      </c>
      <c r="C1387" t="str">
        <f t="shared" si="80"/>
        <v>BDCA_Build Hy-Solar 2032_Firm Capacity</v>
      </c>
      <c r="D1387" t="s">
        <v>333</v>
      </c>
      <c r="E1387" s="15" t="s">
        <v>92</v>
      </c>
      <c r="F1387" s="15" t="s">
        <v>146</v>
      </c>
      <c r="G1387" s="15" t="s">
        <v>260</v>
      </c>
      <c r="H1387" s="15" t="s">
        <v>85</v>
      </c>
      <c r="I1387" s="15" t="s">
        <v>148</v>
      </c>
      <c r="J1387" s="16">
        <v>1</v>
      </c>
      <c r="K1387" s="18" t="s">
        <v>96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</row>
    <row r="1388" spans="1:31" ht="43.2" x14ac:dyDescent="0.3">
      <c r="A1388" t="str">
        <f t="shared" si="78"/>
        <v>BDCA_Firm Capacity</v>
      </c>
      <c r="B1388" t="str">
        <f t="shared" si="79"/>
        <v>BDCA_Build Hy-Solar_Firm Capacity</v>
      </c>
      <c r="C1388" t="str">
        <f t="shared" si="80"/>
        <v>BDCA_Build Hy-Solar 2033_Firm Capacity</v>
      </c>
      <c r="D1388" t="s">
        <v>333</v>
      </c>
      <c r="E1388" s="15" t="s">
        <v>92</v>
      </c>
      <c r="F1388" s="15" t="s">
        <v>146</v>
      </c>
      <c r="G1388" s="15" t="s">
        <v>261</v>
      </c>
      <c r="H1388" s="15" t="s">
        <v>85</v>
      </c>
      <c r="I1388" s="15" t="s">
        <v>148</v>
      </c>
      <c r="J1388" s="16">
        <v>1</v>
      </c>
      <c r="K1388" s="18" t="s">
        <v>96</v>
      </c>
      <c r="L1388" s="17">
        <v>0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</row>
    <row r="1389" spans="1:31" ht="43.2" x14ac:dyDescent="0.3">
      <c r="A1389" t="str">
        <f t="shared" si="78"/>
        <v>BDCA_Firm Capacity</v>
      </c>
      <c r="B1389" t="str">
        <f t="shared" si="79"/>
        <v>BDCA_Build Hy-Solar_Firm Capacity</v>
      </c>
      <c r="C1389" t="str">
        <f t="shared" si="80"/>
        <v>BDCA_Build Hy-Solar 2034_Firm Capacity</v>
      </c>
      <c r="D1389" t="s">
        <v>333</v>
      </c>
      <c r="E1389" s="15" t="s">
        <v>92</v>
      </c>
      <c r="F1389" s="15" t="s">
        <v>146</v>
      </c>
      <c r="G1389" s="15" t="s">
        <v>262</v>
      </c>
      <c r="H1389" s="15" t="s">
        <v>85</v>
      </c>
      <c r="I1389" s="15" t="s">
        <v>148</v>
      </c>
      <c r="J1389" s="16">
        <v>1</v>
      </c>
      <c r="K1389" s="18" t="s">
        <v>96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</row>
    <row r="1390" spans="1:31" ht="43.2" x14ac:dyDescent="0.3">
      <c r="A1390" t="str">
        <f t="shared" si="78"/>
        <v>BDCA_Firm Capacity</v>
      </c>
      <c r="B1390" t="str">
        <f t="shared" si="79"/>
        <v>BDCA_Build Hy-Solar_Firm Capacity</v>
      </c>
      <c r="C1390" t="str">
        <f t="shared" si="80"/>
        <v>BDCA_Build Hy-Solar 2035_Firm Capacity</v>
      </c>
      <c r="D1390" t="s">
        <v>333</v>
      </c>
      <c r="E1390" s="15" t="s">
        <v>92</v>
      </c>
      <c r="F1390" s="15" t="s">
        <v>146</v>
      </c>
      <c r="G1390" s="15" t="s">
        <v>263</v>
      </c>
      <c r="H1390" s="15" t="s">
        <v>85</v>
      </c>
      <c r="I1390" s="15" t="s">
        <v>148</v>
      </c>
      <c r="J1390" s="16">
        <v>1</v>
      </c>
      <c r="K1390" s="15" t="s">
        <v>96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</row>
    <row r="1391" spans="1:31" ht="43.2" x14ac:dyDescent="0.3">
      <c r="A1391" t="str">
        <f t="shared" si="78"/>
        <v>BDCA_Firm Capacity</v>
      </c>
      <c r="B1391" t="str">
        <f t="shared" si="79"/>
        <v>BDCA_Build Hy-Solar_Firm Capacity</v>
      </c>
      <c r="C1391" t="str">
        <f t="shared" si="80"/>
        <v>BDCA_Build Hy-Solar 2036_Firm Capacity</v>
      </c>
      <c r="D1391" t="s">
        <v>333</v>
      </c>
      <c r="E1391" s="15" t="s">
        <v>92</v>
      </c>
      <c r="F1391" s="15" t="s">
        <v>146</v>
      </c>
      <c r="G1391" s="15" t="s">
        <v>264</v>
      </c>
      <c r="H1391" s="15" t="s">
        <v>85</v>
      </c>
      <c r="I1391" s="15" t="s">
        <v>148</v>
      </c>
      <c r="J1391" s="16">
        <v>1</v>
      </c>
      <c r="K1391" s="18" t="s">
        <v>96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</row>
    <row r="1392" spans="1:31" ht="43.2" x14ac:dyDescent="0.3">
      <c r="A1392" t="str">
        <f t="shared" si="78"/>
        <v>BDCA_Firm Capacity</v>
      </c>
      <c r="B1392" t="str">
        <f t="shared" si="79"/>
        <v>BDCA_Build Hy-Solar_Firm Capacity</v>
      </c>
      <c r="C1392" t="str">
        <f t="shared" si="80"/>
        <v>BDCA_Build Hy-Solar 2037_Firm Capacity</v>
      </c>
      <c r="D1392" t="s">
        <v>333</v>
      </c>
      <c r="E1392" s="15" t="s">
        <v>92</v>
      </c>
      <c r="F1392" s="15" t="s">
        <v>146</v>
      </c>
      <c r="G1392" s="15" t="s">
        <v>265</v>
      </c>
      <c r="H1392" s="15" t="s">
        <v>85</v>
      </c>
      <c r="I1392" s="15" t="s">
        <v>148</v>
      </c>
      <c r="J1392" s="16">
        <v>1</v>
      </c>
      <c r="K1392" s="18" t="s">
        <v>96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</row>
    <row r="1393" spans="1:31" ht="43.2" x14ac:dyDescent="0.3">
      <c r="A1393" t="str">
        <f t="shared" si="78"/>
        <v>BDCA_Firm Capacity</v>
      </c>
      <c r="B1393" t="str">
        <f t="shared" si="79"/>
        <v>BDCA_Build Hy-Solar_Firm Capacity</v>
      </c>
      <c r="C1393" t="str">
        <f t="shared" si="80"/>
        <v>BDCA_Build Hy-Solar 2038_Firm Capacity</v>
      </c>
      <c r="D1393" t="s">
        <v>333</v>
      </c>
      <c r="E1393" s="15" t="s">
        <v>92</v>
      </c>
      <c r="F1393" s="15" t="s">
        <v>146</v>
      </c>
      <c r="G1393" s="15" t="s">
        <v>266</v>
      </c>
      <c r="H1393" s="15" t="s">
        <v>85</v>
      </c>
      <c r="I1393" s="15" t="s">
        <v>148</v>
      </c>
      <c r="J1393" s="16">
        <v>1</v>
      </c>
      <c r="K1393" s="18" t="s">
        <v>96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</row>
    <row r="1394" spans="1:31" ht="43.2" x14ac:dyDescent="0.3">
      <c r="A1394" t="str">
        <f t="shared" si="78"/>
        <v>BDCA_Firm Capacity</v>
      </c>
      <c r="B1394" t="str">
        <f t="shared" si="79"/>
        <v>BDCA_Build Hy-Solar_Firm Capacity</v>
      </c>
      <c r="C1394" t="str">
        <f t="shared" si="80"/>
        <v>BDCA_Build Hy-Solar 2039_Firm Capacity</v>
      </c>
      <c r="D1394" t="s">
        <v>333</v>
      </c>
      <c r="E1394" s="15" t="s">
        <v>92</v>
      </c>
      <c r="F1394" s="15" t="s">
        <v>146</v>
      </c>
      <c r="G1394" s="15" t="s">
        <v>267</v>
      </c>
      <c r="H1394" s="15" t="s">
        <v>85</v>
      </c>
      <c r="I1394" s="15" t="s">
        <v>148</v>
      </c>
      <c r="J1394" s="16">
        <v>1</v>
      </c>
      <c r="K1394" s="18" t="s">
        <v>96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</row>
    <row r="1395" spans="1:31" ht="43.2" x14ac:dyDescent="0.3">
      <c r="A1395" t="str">
        <f t="shared" si="78"/>
        <v>BDCA_Firm Capacity</v>
      </c>
      <c r="B1395" t="str">
        <f t="shared" si="79"/>
        <v>BDCA_Build Hy-Solar_Firm Capacity</v>
      </c>
      <c r="C1395" t="str">
        <f t="shared" si="80"/>
        <v>BDCA_Build Hy-Solar 2040_Firm Capacity</v>
      </c>
      <c r="D1395" t="s">
        <v>333</v>
      </c>
      <c r="E1395" s="15" t="s">
        <v>92</v>
      </c>
      <c r="F1395" s="15" t="s">
        <v>146</v>
      </c>
      <c r="G1395" s="15" t="s">
        <v>268</v>
      </c>
      <c r="H1395" s="15" t="s">
        <v>85</v>
      </c>
      <c r="I1395" s="15" t="s">
        <v>148</v>
      </c>
      <c r="J1395" s="16">
        <v>1</v>
      </c>
      <c r="K1395" s="18" t="s">
        <v>96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</row>
    <row r="1396" spans="1:31" ht="43.2" x14ac:dyDescent="0.3">
      <c r="A1396" t="str">
        <f t="shared" si="78"/>
        <v>BDCA_Firm Capacity</v>
      </c>
      <c r="B1396" t="str">
        <f t="shared" si="79"/>
        <v>BDCA_Build Hy-Solar_Firm Capacity</v>
      </c>
      <c r="C1396" t="str">
        <f t="shared" si="80"/>
        <v>BDCA_Build Hy-Solar 2041_Firm Capacity</v>
      </c>
      <c r="D1396" t="s">
        <v>333</v>
      </c>
      <c r="E1396" s="15" t="s">
        <v>92</v>
      </c>
      <c r="F1396" s="15" t="s">
        <v>146</v>
      </c>
      <c r="G1396" s="15" t="s">
        <v>269</v>
      </c>
      <c r="H1396" s="15" t="s">
        <v>85</v>
      </c>
      <c r="I1396" s="15" t="s">
        <v>148</v>
      </c>
      <c r="J1396" s="16">
        <v>1</v>
      </c>
      <c r="K1396" s="18" t="s">
        <v>96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</row>
    <row r="1397" spans="1:31" ht="43.2" x14ac:dyDescent="0.3">
      <c r="A1397" t="str">
        <f t="shared" si="78"/>
        <v>BDCA_Firm Capacity</v>
      </c>
      <c r="B1397" t="str">
        <f t="shared" si="79"/>
        <v>BDCA_Build Hy-Solar_Firm Capacity</v>
      </c>
      <c r="C1397" t="str">
        <f t="shared" si="80"/>
        <v>BDCA_Build Hy-Solar 2042_Firm Capacity</v>
      </c>
      <c r="D1397" t="s">
        <v>333</v>
      </c>
      <c r="E1397" s="15" t="s">
        <v>92</v>
      </c>
      <c r="F1397" s="15" t="s">
        <v>146</v>
      </c>
      <c r="G1397" s="15" t="s">
        <v>270</v>
      </c>
      <c r="H1397" s="15" t="s">
        <v>85</v>
      </c>
      <c r="I1397" s="15" t="s">
        <v>148</v>
      </c>
      <c r="J1397" s="16">
        <v>1</v>
      </c>
      <c r="K1397" s="18" t="s">
        <v>96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</row>
    <row r="1398" spans="1:31" ht="57.6" x14ac:dyDescent="0.3">
      <c r="A1398" t="str">
        <f t="shared" ref="A1398:A1406" si="81">D1398&amp;"_"&amp;I1398</f>
        <v>BDCA_Firm Generation Capacity</v>
      </c>
      <c r="B1398" t="str">
        <f t="shared" ref="B1398:B1406" si="82">D1398&amp;"_"&amp;H1398&amp;"_"&amp;I1398</f>
        <v>BDCA_Zonal Regions_Firm Generation Capacity</v>
      </c>
      <c r="C1398" t="str">
        <f t="shared" ref="C1398:C1406" si="83">D1398&amp;"_"&amp;G1398&amp;"_"&amp;I1398</f>
        <v>BDCA_Build Zonal Region_Firm Generation Capacity</v>
      </c>
      <c r="D1398" t="s">
        <v>333</v>
      </c>
      <c r="E1398" s="15" t="s">
        <v>92</v>
      </c>
      <c r="F1398" s="15" t="s">
        <v>271</v>
      </c>
      <c r="G1398" s="15" t="s">
        <v>272</v>
      </c>
      <c r="H1398" s="15" t="s">
        <v>273</v>
      </c>
      <c r="I1398" s="15" t="s">
        <v>95</v>
      </c>
      <c r="J1398" s="16">
        <v>1</v>
      </c>
      <c r="K1398" s="18" t="s">
        <v>96</v>
      </c>
      <c r="L1398" s="17">
        <v>0</v>
      </c>
      <c r="M1398" s="17">
        <v>0</v>
      </c>
      <c r="N1398" s="17">
        <v>0</v>
      </c>
      <c r="O1398" s="17">
        <v>0</v>
      </c>
      <c r="P1398" s="17">
        <v>29</v>
      </c>
      <c r="Q1398" s="17">
        <v>75</v>
      </c>
      <c r="R1398" s="17">
        <v>60</v>
      </c>
      <c r="S1398" s="17">
        <v>135</v>
      </c>
      <c r="T1398" s="17">
        <v>380.35</v>
      </c>
      <c r="U1398" s="17">
        <v>385.35</v>
      </c>
      <c r="V1398" s="17">
        <v>755.7</v>
      </c>
      <c r="W1398" s="17">
        <v>767.7</v>
      </c>
      <c r="X1398" s="17">
        <v>776.7</v>
      </c>
      <c r="Y1398" s="17">
        <v>921.05</v>
      </c>
      <c r="Z1398" s="17">
        <v>943.55</v>
      </c>
      <c r="AA1398" s="17">
        <v>944.55</v>
      </c>
      <c r="AB1398" s="17">
        <v>956.55</v>
      </c>
      <c r="AC1398" s="17">
        <v>1325.9</v>
      </c>
      <c r="AD1398" s="17">
        <v>1347.9</v>
      </c>
      <c r="AE1398" s="17">
        <v>1343.325</v>
      </c>
    </row>
    <row r="1399" spans="1:31" ht="43.2" x14ac:dyDescent="0.3">
      <c r="A1399" t="str">
        <f t="shared" si="81"/>
        <v>BDCA_Planning Peak Load</v>
      </c>
      <c r="B1399" t="str">
        <f t="shared" si="82"/>
        <v>BDCA_Zonal Regions_Planning Peak Load</v>
      </c>
      <c r="C1399" t="str">
        <f t="shared" si="83"/>
        <v>BDCA_Build Zonal Region_Planning Peak Load</v>
      </c>
      <c r="D1399" t="s">
        <v>333</v>
      </c>
      <c r="E1399" s="15" t="s">
        <v>92</v>
      </c>
      <c r="F1399" s="15" t="s">
        <v>271</v>
      </c>
      <c r="G1399" s="15" t="s">
        <v>272</v>
      </c>
      <c r="H1399" s="15" t="s">
        <v>273</v>
      </c>
      <c r="I1399" s="15" t="s">
        <v>274</v>
      </c>
      <c r="J1399" s="16">
        <v>1</v>
      </c>
      <c r="K1399" s="18" t="s">
        <v>96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</row>
    <row r="1400" spans="1:31" ht="57.6" x14ac:dyDescent="0.3">
      <c r="A1400" t="str">
        <f t="shared" si="81"/>
        <v>BDCA_Firm Generation Capacity</v>
      </c>
      <c r="B1400" t="str">
        <f t="shared" si="82"/>
        <v>BDCA_Zonal Regions_Firm Generation Capacity</v>
      </c>
      <c r="C1400" t="str">
        <f t="shared" si="83"/>
        <v>BDCA_External Sales Metro_Firm Generation Capacity</v>
      </c>
      <c r="D1400" t="s">
        <v>333</v>
      </c>
      <c r="E1400" s="15" t="s">
        <v>92</v>
      </c>
      <c r="F1400" s="15" t="s">
        <v>271</v>
      </c>
      <c r="G1400" s="15" t="s">
        <v>275</v>
      </c>
      <c r="H1400" s="15" t="s">
        <v>273</v>
      </c>
      <c r="I1400" s="15" t="s">
        <v>95</v>
      </c>
      <c r="J1400" s="16">
        <v>1</v>
      </c>
      <c r="K1400" s="18" t="s">
        <v>96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</row>
    <row r="1401" spans="1:31" ht="43.2" x14ac:dyDescent="0.3">
      <c r="A1401" t="str">
        <f t="shared" si="81"/>
        <v>BDCA_Planning Peak Load</v>
      </c>
      <c r="B1401" t="str">
        <f t="shared" si="82"/>
        <v>BDCA_Zonal Regions_Planning Peak Load</v>
      </c>
      <c r="C1401" t="str">
        <f t="shared" si="83"/>
        <v>BDCA_External Sales Metro_Planning Peak Load</v>
      </c>
      <c r="D1401" t="s">
        <v>333</v>
      </c>
      <c r="E1401" s="15" t="s">
        <v>92</v>
      </c>
      <c r="F1401" s="15" t="s">
        <v>271</v>
      </c>
      <c r="G1401" s="15" t="s">
        <v>275</v>
      </c>
      <c r="H1401" s="15" t="s">
        <v>273</v>
      </c>
      <c r="I1401" s="15" t="s">
        <v>274</v>
      </c>
      <c r="J1401" s="16">
        <v>1</v>
      </c>
      <c r="K1401" s="18" t="s">
        <v>96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</row>
    <row r="1402" spans="1:31" ht="57.6" x14ac:dyDescent="0.3">
      <c r="A1402" t="str">
        <f t="shared" si="81"/>
        <v>BDCA_Firm Generation Capacity</v>
      </c>
      <c r="B1402" t="str">
        <f t="shared" si="82"/>
        <v>BDCA_Zonal Regions_Firm Generation Capacity</v>
      </c>
      <c r="C1402" t="str">
        <f t="shared" si="83"/>
        <v>BDCA_Metro Zonal Region_Firm Generation Capacity</v>
      </c>
      <c r="D1402" t="s">
        <v>333</v>
      </c>
      <c r="E1402" s="15" t="s">
        <v>92</v>
      </c>
      <c r="F1402" s="15" t="s">
        <v>271</v>
      </c>
      <c r="G1402" s="15" t="s">
        <v>276</v>
      </c>
      <c r="H1402" s="15" t="s">
        <v>273</v>
      </c>
      <c r="I1402" s="15" t="s">
        <v>95</v>
      </c>
      <c r="J1402" s="16">
        <v>1</v>
      </c>
      <c r="K1402" s="18" t="s">
        <v>96</v>
      </c>
      <c r="L1402" s="17">
        <v>4150.9176072700002</v>
      </c>
      <c r="M1402" s="17">
        <v>4055.0949757899998</v>
      </c>
      <c r="N1402" s="17">
        <v>4116.1748344400003</v>
      </c>
      <c r="O1402" s="17">
        <v>4128.9541156400001</v>
      </c>
      <c r="P1402" s="17">
        <v>3965.3246471699999</v>
      </c>
      <c r="Q1402" s="17">
        <v>3978.8729136299999</v>
      </c>
      <c r="R1402" s="17">
        <v>4205.0752810900003</v>
      </c>
      <c r="S1402" s="17">
        <v>4215.5842151300003</v>
      </c>
      <c r="T1402" s="17">
        <v>3733.3331838700001</v>
      </c>
      <c r="U1402" s="17">
        <v>3706.7078979299999</v>
      </c>
      <c r="V1402" s="17">
        <v>3305.75119511</v>
      </c>
      <c r="W1402" s="17">
        <v>3313.2130366000001</v>
      </c>
      <c r="X1402" s="17">
        <v>3324.2811673400001</v>
      </c>
      <c r="Y1402" s="17">
        <v>3257.6457228099998</v>
      </c>
      <c r="Z1402" s="17">
        <v>3245.6513321399998</v>
      </c>
      <c r="AA1402" s="17">
        <v>3216.5178888599999</v>
      </c>
      <c r="AB1402" s="17">
        <v>3226.2329943499999</v>
      </c>
      <c r="AC1402" s="17">
        <v>2882.43423067</v>
      </c>
      <c r="AD1402" s="17">
        <v>2875.70836715</v>
      </c>
      <c r="AE1402" s="17">
        <v>2883.6693357899999</v>
      </c>
    </row>
    <row r="1403" spans="1:31" ht="43.2" x14ac:dyDescent="0.3">
      <c r="A1403" t="str">
        <f t="shared" si="81"/>
        <v>BDCA_Planning Peak Load</v>
      </c>
      <c r="B1403" t="str">
        <f t="shared" si="82"/>
        <v>BDCA_Zonal Regions_Planning Peak Load</v>
      </c>
      <c r="C1403" t="str">
        <f t="shared" si="83"/>
        <v>BDCA_Metro Zonal Region_Planning Peak Load</v>
      </c>
      <c r="D1403" t="s">
        <v>333</v>
      </c>
      <c r="E1403" s="15" t="s">
        <v>92</v>
      </c>
      <c r="F1403" s="15" t="s">
        <v>271</v>
      </c>
      <c r="G1403" s="15" t="s">
        <v>276</v>
      </c>
      <c r="H1403" s="15" t="s">
        <v>273</v>
      </c>
      <c r="I1403" s="15" t="s">
        <v>274</v>
      </c>
      <c r="J1403" s="16">
        <v>1</v>
      </c>
      <c r="K1403" s="18" t="s">
        <v>96</v>
      </c>
      <c r="L1403" s="17">
        <v>3437</v>
      </c>
      <c r="M1403" s="17">
        <v>3444</v>
      </c>
      <c r="N1403" s="17">
        <v>3450</v>
      </c>
      <c r="O1403" s="17">
        <v>3462</v>
      </c>
      <c r="P1403" s="17">
        <v>3473</v>
      </c>
      <c r="Q1403" s="17">
        <v>3487</v>
      </c>
      <c r="R1403" s="17">
        <v>3496</v>
      </c>
      <c r="S1403" s="17">
        <v>3502</v>
      </c>
      <c r="T1403" s="17">
        <v>3507</v>
      </c>
      <c r="U1403" s="17">
        <v>3521</v>
      </c>
      <c r="V1403" s="17">
        <v>3531</v>
      </c>
      <c r="W1403" s="17">
        <v>3548</v>
      </c>
      <c r="X1403" s="17">
        <v>3566</v>
      </c>
      <c r="Y1403" s="17">
        <v>3585</v>
      </c>
      <c r="Z1403" s="17">
        <v>3600</v>
      </c>
      <c r="AA1403" s="17">
        <v>3618</v>
      </c>
      <c r="AB1403" s="17">
        <v>3637</v>
      </c>
      <c r="AC1403" s="17">
        <v>3659</v>
      </c>
      <c r="AD1403" s="17">
        <v>3672</v>
      </c>
      <c r="AE1403" s="17">
        <v>3675</v>
      </c>
    </row>
    <row r="1404" spans="1:31" ht="57.6" x14ac:dyDescent="0.3">
      <c r="A1404" t="str">
        <f t="shared" si="81"/>
        <v>BDCA_Firm Generation Capacity</v>
      </c>
      <c r="B1404" t="str">
        <f t="shared" si="82"/>
        <v>BDCA_Zonal Regions_Firm Generation Capacity</v>
      </c>
      <c r="C1404" t="str">
        <f t="shared" si="83"/>
        <v>BDCA_SPP Zonal Region_Firm Generation Capacity</v>
      </c>
      <c r="D1404" t="s">
        <v>333</v>
      </c>
      <c r="E1404" s="15" t="s">
        <v>92</v>
      </c>
      <c r="F1404" s="15" t="s">
        <v>271</v>
      </c>
      <c r="G1404" s="15" t="s">
        <v>277</v>
      </c>
      <c r="H1404" s="15" t="s">
        <v>273</v>
      </c>
      <c r="I1404" s="15" t="s">
        <v>95</v>
      </c>
      <c r="J1404" s="16">
        <v>1</v>
      </c>
      <c r="K1404" s="18" t="s">
        <v>96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</row>
    <row r="1405" spans="1:31" ht="43.2" x14ac:dyDescent="0.3">
      <c r="A1405" t="str">
        <f t="shared" si="81"/>
        <v>BDCA_Planning Peak Load</v>
      </c>
      <c r="B1405" t="str">
        <f t="shared" si="82"/>
        <v>BDCA_Zonal Regions_Planning Peak Load</v>
      </c>
      <c r="C1405" t="str">
        <f t="shared" si="83"/>
        <v>BDCA_SPP Zonal Region_Planning Peak Load</v>
      </c>
      <c r="D1405" t="s">
        <v>333</v>
      </c>
      <c r="E1405" s="15" t="s">
        <v>92</v>
      </c>
      <c r="F1405" s="15" t="s">
        <v>271</v>
      </c>
      <c r="G1405" s="15" t="s">
        <v>277</v>
      </c>
      <c r="H1405" s="15" t="s">
        <v>273</v>
      </c>
      <c r="I1405" s="15" t="s">
        <v>274</v>
      </c>
      <c r="J1405" s="16">
        <v>1</v>
      </c>
      <c r="K1405" s="18" t="s">
        <v>96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</row>
    <row r="1406" spans="1:31" ht="57.6" x14ac:dyDescent="0.3">
      <c r="A1406" t="str">
        <f t="shared" si="81"/>
        <v>BEAA_Firm Generation Capacity</v>
      </c>
      <c r="B1406" t="str">
        <f t="shared" si="82"/>
        <v>BEAA_Build Battery-Wind_Firm Generation Capacity</v>
      </c>
      <c r="C1406" t="str">
        <f t="shared" si="83"/>
        <v>BEAA_Build Battery-Wind 2026_Firm Generation Capacity</v>
      </c>
      <c r="D1406" t="s">
        <v>334</v>
      </c>
      <c r="E1406" s="15" t="s">
        <v>92</v>
      </c>
      <c r="F1406" s="15" t="s">
        <v>93</v>
      </c>
      <c r="G1406" s="15" t="s">
        <v>94</v>
      </c>
      <c r="H1406" s="15" t="s">
        <v>88</v>
      </c>
      <c r="I1406" s="15" t="s">
        <v>95</v>
      </c>
      <c r="J1406" s="16">
        <v>1</v>
      </c>
      <c r="K1406" s="15" t="s">
        <v>96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</row>
    <row r="1407" spans="1:31" ht="57.6" x14ac:dyDescent="0.3">
      <c r="A1407" t="str">
        <f t="shared" ref="A1407:A1470" si="84">D1407&amp;"_"&amp;I1407</f>
        <v>BEAA_Firm Generation Capacity</v>
      </c>
      <c r="B1407" t="str">
        <f t="shared" ref="B1407:B1470" si="85">D1407&amp;"_"&amp;H1407&amp;"_"&amp;I1407</f>
        <v>BEAA_Build Battery-Wind_Firm Generation Capacity</v>
      </c>
      <c r="C1407" t="str">
        <f t="shared" ref="C1407:C1470" si="86">D1407&amp;"_"&amp;G1407&amp;"_"&amp;I1407</f>
        <v>BEAA_Build Battery-Wind 2027_Firm Generation Capacity</v>
      </c>
      <c r="D1407" t="s">
        <v>334</v>
      </c>
      <c r="E1407" s="15" t="s">
        <v>92</v>
      </c>
      <c r="F1407" s="15" t="s">
        <v>93</v>
      </c>
      <c r="G1407" s="15" t="s">
        <v>97</v>
      </c>
      <c r="H1407" s="15" t="s">
        <v>88</v>
      </c>
      <c r="I1407" s="15" t="s">
        <v>95</v>
      </c>
      <c r="J1407" s="16">
        <v>1</v>
      </c>
      <c r="K1407" s="15" t="s">
        <v>96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</row>
    <row r="1408" spans="1:31" ht="57.6" x14ac:dyDescent="0.3">
      <c r="A1408" t="str">
        <f t="shared" si="84"/>
        <v>BEAA_Firm Generation Capacity</v>
      </c>
      <c r="B1408" t="str">
        <f t="shared" si="85"/>
        <v>BEAA_Build Battery-Wind_Firm Generation Capacity</v>
      </c>
      <c r="C1408" t="str">
        <f t="shared" si="86"/>
        <v>BEAA_Build Battery-Wind 2028_Firm Generation Capacity</v>
      </c>
      <c r="D1408" t="s">
        <v>334</v>
      </c>
      <c r="E1408" s="15" t="s">
        <v>92</v>
      </c>
      <c r="F1408" s="15" t="s">
        <v>93</v>
      </c>
      <c r="G1408" s="15" t="s">
        <v>98</v>
      </c>
      <c r="H1408" s="15" t="s">
        <v>88</v>
      </c>
      <c r="I1408" s="15" t="s">
        <v>95</v>
      </c>
      <c r="J1408" s="16">
        <v>1</v>
      </c>
      <c r="K1408" s="15" t="s">
        <v>96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</row>
    <row r="1409" spans="1:31" ht="57.6" x14ac:dyDescent="0.3">
      <c r="A1409" t="str">
        <f t="shared" si="84"/>
        <v>BEAA_Firm Generation Capacity</v>
      </c>
      <c r="B1409" t="str">
        <f t="shared" si="85"/>
        <v>BEAA_Build Battery-Wind_Firm Generation Capacity</v>
      </c>
      <c r="C1409" t="str">
        <f t="shared" si="86"/>
        <v>BEAA_Build Battery-Wind 2029_Firm Generation Capacity</v>
      </c>
      <c r="D1409" t="s">
        <v>334</v>
      </c>
      <c r="E1409" s="15" t="s">
        <v>92</v>
      </c>
      <c r="F1409" s="15" t="s">
        <v>93</v>
      </c>
      <c r="G1409" s="15" t="s">
        <v>99</v>
      </c>
      <c r="H1409" s="15" t="s">
        <v>88</v>
      </c>
      <c r="I1409" s="15" t="s">
        <v>95</v>
      </c>
      <c r="J1409" s="16">
        <v>1</v>
      </c>
      <c r="K1409" s="15" t="s">
        <v>96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</row>
    <row r="1410" spans="1:31" ht="57.6" x14ac:dyDescent="0.3">
      <c r="A1410" t="str">
        <f t="shared" si="84"/>
        <v>BEAA_Firm Generation Capacity</v>
      </c>
      <c r="B1410" t="str">
        <f t="shared" si="85"/>
        <v>BEAA_Build Battery-Wind_Firm Generation Capacity</v>
      </c>
      <c r="C1410" t="str">
        <f t="shared" si="86"/>
        <v>BEAA_Build Battery-Wind 2030_Firm Generation Capacity</v>
      </c>
      <c r="D1410" t="s">
        <v>334</v>
      </c>
      <c r="E1410" s="15" t="s">
        <v>92</v>
      </c>
      <c r="F1410" s="15" t="s">
        <v>93</v>
      </c>
      <c r="G1410" s="15" t="s">
        <v>100</v>
      </c>
      <c r="H1410" s="15" t="s">
        <v>88</v>
      </c>
      <c r="I1410" s="15" t="s">
        <v>95</v>
      </c>
      <c r="J1410" s="16">
        <v>1</v>
      </c>
      <c r="K1410" s="15" t="s">
        <v>96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</row>
    <row r="1411" spans="1:31" ht="57.6" x14ac:dyDescent="0.3">
      <c r="A1411" t="str">
        <f t="shared" si="84"/>
        <v>BEAA_Firm Generation Capacity</v>
      </c>
      <c r="B1411" t="str">
        <f t="shared" si="85"/>
        <v>BEAA_Build Battery-Wind_Firm Generation Capacity</v>
      </c>
      <c r="C1411" t="str">
        <f t="shared" si="86"/>
        <v>BEAA_Build Battery-Wind 2031_Firm Generation Capacity</v>
      </c>
      <c r="D1411" t="s">
        <v>334</v>
      </c>
      <c r="E1411" s="15" t="s">
        <v>92</v>
      </c>
      <c r="F1411" s="15" t="s">
        <v>93</v>
      </c>
      <c r="G1411" s="15" t="s">
        <v>101</v>
      </c>
      <c r="H1411" s="15" t="s">
        <v>88</v>
      </c>
      <c r="I1411" s="15" t="s">
        <v>95</v>
      </c>
      <c r="J1411" s="16">
        <v>1</v>
      </c>
      <c r="K1411" s="15" t="s">
        <v>96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</row>
    <row r="1412" spans="1:31" ht="57.6" x14ac:dyDescent="0.3">
      <c r="A1412" t="str">
        <f t="shared" si="84"/>
        <v>BEAA_Firm Generation Capacity</v>
      </c>
      <c r="B1412" t="str">
        <f t="shared" si="85"/>
        <v>BEAA_Build Battery-Wind_Firm Generation Capacity</v>
      </c>
      <c r="C1412" t="str">
        <f t="shared" si="86"/>
        <v>BEAA_Build Battery-Wind 2032_Firm Generation Capacity</v>
      </c>
      <c r="D1412" t="s">
        <v>334</v>
      </c>
      <c r="E1412" s="15" t="s">
        <v>92</v>
      </c>
      <c r="F1412" s="15" t="s">
        <v>93</v>
      </c>
      <c r="G1412" s="15" t="s">
        <v>102</v>
      </c>
      <c r="H1412" s="15" t="s">
        <v>88</v>
      </c>
      <c r="I1412" s="15" t="s">
        <v>95</v>
      </c>
      <c r="J1412" s="16">
        <v>1</v>
      </c>
      <c r="K1412" s="15" t="s">
        <v>96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</row>
    <row r="1413" spans="1:31" ht="57.6" x14ac:dyDescent="0.3">
      <c r="A1413" t="str">
        <f t="shared" si="84"/>
        <v>BEAA_Firm Generation Capacity</v>
      </c>
      <c r="B1413" t="str">
        <f t="shared" si="85"/>
        <v>BEAA_Build Battery-Wind_Firm Generation Capacity</v>
      </c>
      <c r="C1413" t="str">
        <f t="shared" si="86"/>
        <v>BEAA_Build Battery-Wind 2033_Firm Generation Capacity</v>
      </c>
      <c r="D1413" t="s">
        <v>334</v>
      </c>
      <c r="E1413" s="15" t="s">
        <v>92</v>
      </c>
      <c r="F1413" s="15" t="s">
        <v>93</v>
      </c>
      <c r="G1413" s="15" t="s">
        <v>103</v>
      </c>
      <c r="H1413" s="15" t="s">
        <v>88</v>
      </c>
      <c r="I1413" s="15" t="s">
        <v>95</v>
      </c>
      <c r="J1413" s="16">
        <v>1</v>
      </c>
      <c r="K1413" s="15" t="s">
        <v>96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</row>
    <row r="1414" spans="1:31" ht="57.6" x14ac:dyDescent="0.3">
      <c r="A1414" t="str">
        <f t="shared" si="84"/>
        <v>BEAA_Firm Generation Capacity</v>
      </c>
      <c r="B1414" t="str">
        <f t="shared" si="85"/>
        <v>BEAA_Build Battery-Wind_Firm Generation Capacity</v>
      </c>
      <c r="C1414" t="str">
        <f t="shared" si="86"/>
        <v>BEAA_Build Battery-Wind 2034_Firm Generation Capacity</v>
      </c>
      <c r="D1414" t="s">
        <v>334</v>
      </c>
      <c r="E1414" s="15" t="s">
        <v>92</v>
      </c>
      <c r="F1414" s="15" t="s">
        <v>93</v>
      </c>
      <c r="G1414" s="15" t="s">
        <v>104</v>
      </c>
      <c r="H1414" s="15" t="s">
        <v>88</v>
      </c>
      <c r="I1414" s="15" t="s">
        <v>95</v>
      </c>
      <c r="J1414" s="16">
        <v>1</v>
      </c>
      <c r="K1414" s="15" t="s">
        <v>96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</row>
    <row r="1415" spans="1:31" ht="57.6" x14ac:dyDescent="0.3">
      <c r="A1415" t="str">
        <f t="shared" si="84"/>
        <v>BEAA_Firm Generation Capacity</v>
      </c>
      <c r="B1415" t="str">
        <f t="shared" si="85"/>
        <v>BEAA_Build Battery-Wind_Firm Generation Capacity</v>
      </c>
      <c r="C1415" t="str">
        <f t="shared" si="86"/>
        <v>BEAA_Build Battery-Wind 2035_Firm Generation Capacity</v>
      </c>
      <c r="D1415" t="s">
        <v>334</v>
      </c>
      <c r="E1415" s="15" t="s">
        <v>92</v>
      </c>
      <c r="F1415" s="15" t="s">
        <v>93</v>
      </c>
      <c r="G1415" s="15" t="s">
        <v>105</v>
      </c>
      <c r="H1415" s="15" t="s">
        <v>88</v>
      </c>
      <c r="I1415" s="15" t="s">
        <v>95</v>
      </c>
      <c r="J1415" s="16">
        <v>1</v>
      </c>
      <c r="K1415" s="15" t="s">
        <v>96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</row>
    <row r="1416" spans="1:31" ht="57.6" x14ac:dyDescent="0.3">
      <c r="A1416" t="str">
        <f t="shared" si="84"/>
        <v>BEAA_Firm Generation Capacity</v>
      </c>
      <c r="B1416" t="str">
        <f t="shared" si="85"/>
        <v>BEAA_Build Battery-Wind_Firm Generation Capacity</v>
      </c>
      <c r="C1416" t="str">
        <f t="shared" si="86"/>
        <v>BEAA_Build Battery-Wind 2036_Firm Generation Capacity</v>
      </c>
      <c r="D1416" t="s">
        <v>334</v>
      </c>
      <c r="E1416" s="15" t="s">
        <v>92</v>
      </c>
      <c r="F1416" s="15" t="s">
        <v>93</v>
      </c>
      <c r="G1416" s="15" t="s">
        <v>106</v>
      </c>
      <c r="H1416" s="15" t="s">
        <v>88</v>
      </c>
      <c r="I1416" s="15" t="s">
        <v>95</v>
      </c>
      <c r="J1416" s="16">
        <v>1</v>
      </c>
      <c r="K1416" s="15" t="s">
        <v>96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</row>
    <row r="1417" spans="1:31" ht="57.6" x14ac:dyDescent="0.3">
      <c r="A1417" t="str">
        <f t="shared" si="84"/>
        <v>BEAA_Firm Generation Capacity</v>
      </c>
      <c r="B1417" t="str">
        <f t="shared" si="85"/>
        <v>BEAA_Build Battery-Wind_Firm Generation Capacity</v>
      </c>
      <c r="C1417" t="str">
        <f t="shared" si="86"/>
        <v>BEAA_Build Battery-Wind 2037_Firm Generation Capacity</v>
      </c>
      <c r="D1417" t="s">
        <v>334</v>
      </c>
      <c r="E1417" s="15" t="s">
        <v>92</v>
      </c>
      <c r="F1417" s="15" t="s">
        <v>93</v>
      </c>
      <c r="G1417" s="15" t="s">
        <v>107</v>
      </c>
      <c r="H1417" s="15" t="s">
        <v>88</v>
      </c>
      <c r="I1417" s="15" t="s">
        <v>95</v>
      </c>
      <c r="J1417" s="16">
        <v>1</v>
      </c>
      <c r="K1417" s="15" t="s">
        <v>96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</row>
    <row r="1418" spans="1:31" ht="57.6" x14ac:dyDescent="0.3">
      <c r="A1418" t="str">
        <f t="shared" si="84"/>
        <v>BEAA_Firm Generation Capacity</v>
      </c>
      <c r="B1418" t="str">
        <f t="shared" si="85"/>
        <v>BEAA_Build Battery-Wind_Firm Generation Capacity</v>
      </c>
      <c r="C1418" t="str">
        <f t="shared" si="86"/>
        <v>BEAA_Build Battery-Wind 2038_Firm Generation Capacity</v>
      </c>
      <c r="D1418" t="s">
        <v>334</v>
      </c>
      <c r="E1418" s="15" t="s">
        <v>92</v>
      </c>
      <c r="F1418" s="15" t="s">
        <v>93</v>
      </c>
      <c r="G1418" s="15" t="s">
        <v>108</v>
      </c>
      <c r="H1418" s="15" t="s">
        <v>88</v>
      </c>
      <c r="I1418" s="15" t="s">
        <v>95</v>
      </c>
      <c r="J1418" s="16">
        <v>1</v>
      </c>
      <c r="K1418" s="15" t="s">
        <v>96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</row>
    <row r="1419" spans="1:31" ht="57.6" x14ac:dyDescent="0.3">
      <c r="A1419" t="str">
        <f t="shared" si="84"/>
        <v>BEAA_Firm Generation Capacity</v>
      </c>
      <c r="B1419" t="str">
        <f t="shared" si="85"/>
        <v>BEAA_Build Battery-Wind_Firm Generation Capacity</v>
      </c>
      <c r="C1419" t="str">
        <f t="shared" si="86"/>
        <v>BEAA_Build Battery-Wind 2039_Firm Generation Capacity</v>
      </c>
      <c r="D1419" t="s">
        <v>334</v>
      </c>
      <c r="E1419" s="15" t="s">
        <v>92</v>
      </c>
      <c r="F1419" s="15" t="s">
        <v>93</v>
      </c>
      <c r="G1419" s="15" t="s">
        <v>109</v>
      </c>
      <c r="H1419" s="15" t="s">
        <v>88</v>
      </c>
      <c r="I1419" s="15" t="s">
        <v>95</v>
      </c>
      <c r="J1419" s="16">
        <v>1</v>
      </c>
      <c r="K1419" s="15" t="s">
        <v>96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</row>
    <row r="1420" spans="1:31" ht="57.6" x14ac:dyDescent="0.3">
      <c r="A1420" t="str">
        <f t="shared" si="84"/>
        <v>BEAA_Firm Generation Capacity</v>
      </c>
      <c r="B1420" t="str">
        <f t="shared" si="85"/>
        <v>BEAA_Build Battery-Wind_Firm Generation Capacity</v>
      </c>
      <c r="C1420" t="str">
        <f t="shared" si="86"/>
        <v>BEAA_Build Battery-Wind 2040_Firm Generation Capacity</v>
      </c>
      <c r="D1420" t="s">
        <v>334</v>
      </c>
      <c r="E1420" s="15" t="s">
        <v>92</v>
      </c>
      <c r="F1420" s="15" t="s">
        <v>93</v>
      </c>
      <c r="G1420" s="15" t="s">
        <v>110</v>
      </c>
      <c r="H1420" s="15" t="s">
        <v>88</v>
      </c>
      <c r="I1420" s="15" t="s">
        <v>95</v>
      </c>
      <c r="J1420" s="16">
        <v>1</v>
      </c>
      <c r="K1420" s="15" t="s">
        <v>96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</row>
    <row r="1421" spans="1:31" ht="57.6" x14ac:dyDescent="0.3">
      <c r="A1421" t="str">
        <f t="shared" si="84"/>
        <v>BEAA_Firm Generation Capacity</v>
      </c>
      <c r="B1421" t="str">
        <f t="shared" si="85"/>
        <v>BEAA_Build Battery-Wind_Firm Generation Capacity</v>
      </c>
      <c r="C1421" t="str">
        <f t="shared" si="86"/>
        <v>BEAA_Build Battery-Wind 2041_Firm Generation Capacity</v>
      </c>
      <c r="D1421" t="s">
        <v>334</v>
      </c>
      <c r="E1421" s="15" t="s">
        <v>92</v>
      </c>
      <c r="F1421" s="15" t="s">
        <v>93</v>
      </c>
      <c r="G1421" s="15" t="s">
        <v>111</v>
      </c>
      <c r="H1421" s="15" t="s">
        <v>88</v>
      </c>
      <c r="I1421" s="15" t="s">
        <v>95</v>
      </c>
      <c r="J1421" s="16">
        <v>1</v>
      </c>
      <c r="K1421" s="15" t="s">
        <v>96</v>
      </c>
      <c r="L1421" s="17">
        <v>0</v>
      </c>
      <c r="M1421" s="17">
        <v>0</v>
      </c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</row>
    <row r="1422" spans="1:31" ht="57.6" x14ac:dyDescent="0.3">
      <c r="A1422" t="str">
        <f t="shared" si="84"/>
        <v>BEAA_Firm Generation Capacity</v>
      </c>
      <c r="B1422" t="str">
        <f t="shared" si="85"/>
        <v>BEAA_Build Battery-Wind_Firm Generation Capacity</v>
      </c>
      <c r="C1422" t="str">
        <f t="shared" si="86"/>
        <v>BEAA_Build Battery-Wind 2042_Firm Generation Capacity</v>
      </c>
      <c r="D1422" t="s">
        <v>334</v>
      </c>
      <c r="E1422" s="15" t="s">
        <v>92</v>
      </c>
      <c r="F1422" s="15" t="s">
        <v>93</v>
      </c>
      <c r="G1422" s="15" t="s">
        <v>112</v>
      </c>
      <c r="H1422" s="15" t="s">
        <v>88</v>
      </c>
      <c r="I1422" s="15" t="s">
        <v>95</v>
      </c>
      <c r="J1422" s="16">
        <v>1</v>
      </c>
      <c r="K1422" s="15" t="s">
        <v>96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</row>
    <row r="1423" spans="1:31" ht="57.6" x14ac:dyDescent="0.3">
      <c r="A1423" t="str">
        <f t="shared" si="84"/>
        <v>BEAA_Firm Generation Capacity</v>
      </c>
      <c r="B1423" t="str">
        <f t="shared" si="85"/>
        <v>BEAA_Build Battery-Gen_Firm Generation Capacity</v>
      </c>
      <c r="C1423" t="str">
        <f t="shared" si="86"/>
        <v>BEAA_Build Battery-Gen 2026_Firm Generation Capacity</v>
      </c>
      <c r="D1423" t="s">
        <v>334</v>
      </c>
      <c r="E1423" s="15" t="s">
        <v>92</v>
      </c>
      <c r="F1423" s="15" t="s">
        <v>93</v>
      </c>
      <c r="G1423" s="15" t="s">
        <v>113</v>
      </c>
      <c r="H1423" s="15" t="s">
        <v>87</v>
      </c>
      <c r="I1423" s="15" t="s">
        <v>95</v>
      </c>
      <c r="J1423" s="16">
        <v>1</v>
      </c>
      <c r="K1423" s="15" t="s">
        <v>96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</row>
    <row r="1424" spans="1:31" ht="57.6" x14ac:dyDescent="0.3">
      <c r="A1424" t="str">
        <f t="shared" si="84"/>
        <v>BEAA_Firm Generation Capacity</v>
      </c>
      <c r="B1424" t="str">
        <f t="shared" si="85"/>
        <v>BEAA_Build Battery-Gen_Firm Generation Capacity</v>
      </c>
      <c r="C1424" t="str">
        <f t="shared" si="86"/>
        <v>BEAA_Build Battery-Gen 2027_Firm Generation Capacity</v>
      </c>
      <c r="D1424" t="s">
        <v>334</v>
      </c>
      <c r="E1424" s="15" t="s">
        <v>92</v>
      </c>
      <c r="F1424" s="15" t="s">
        <v>93</v>
      </c>
      <c r="G1424" s="15" t="s">
        <v>114</v>
      </c>
      <c r="H1424" s="15" t="s">
        <v>87</v>
      </c>
      <c r="I1424" s="15" t="s">
        <v>95</v>
      </c>
      <c r="J1424" s="16">
        <v>1</v>
      </c>
      <c r="K1424" s="15" t="s">
        <v>96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</row>
    <row r="1425" spans="1:31" ht="57.6" x14ac:dyDescent="0.3">
      <c r="A1425" t="str">
        <f t="shared" si="84"/>
        <v>BEAA_Firm Generation Capacity</v>
      </c>
      <c r="B1425" t="str">
        <f t="shared" si="85"/>
        <v>BEAA_Build Battery-Gen_Firm Generation Capacity</v>
      </c>
      <c r="C1425" t="str">
        <f t="shared" si="86"/>
        <v>BEAA_Build Battery-Gen 2028_Firm Generation Capacity</v>
      </c>
      <c r="D1425" t="s">
        <v>334</v>
      </c>
      <c r="E1425" s="15" t="s">
        <v>92</v>
      </c>
      <c r="F1425" s="15" t="s">
        <v>93</v>
      </c>
      <c r="G1425" s="15" t="s">
        <v>115</v>
      </c>
      <c r="H1425" s="15" t="s">
        <v>87</v>
      </c>
      <c r="I1425" s="15" t="s">
        <v>95</v>
      </c>
      <c r="J1425" s="16">
        <v>1</v>
      </c>
      <c r="K1425" s="15" t="s">
        <v>96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</row>
    <row r="1426" spans="1:31" ht="57.6" x14ac:dyDescent="0.3">
      <c r="A1426" t="str">
        <f t="shared" si="84"/>
        <v>BEAA_Firm Generation Capacity</v>
      </c>
      <c r="B1426" t="str">
        <f t="shared" si="85"/>
        <v>BEAA_Build Battery-Gen_Firm Generation Capacity</v>
      </c>
      <c r="C1426" t="str">
        <f t="shared" si="86"/>
        <v>BEAA_Build Battery-Gen 2029_Firm Generation Capacity</v>
      </c>
      <c r="D1426" t="s">
        <v>334</v>
      </c>
      <c r="E1426" s="15" t="s">
        <v>92</v>
      </c>
      <c r="F1426" s="15" t="s">
        <v>93</v>
      </c>
      <c r="G1426" s="15" t="s">
        <v>116</v>
      </c>
      <c r="H1426" s="15" t="s">
        <v>87</v>
      </c>
      <c r="I1426" s="15" t="s">
        <v>95</v>
      </c>
      <c r="J1426" s="16">
        <v>1</v>
      </c>
      <c r="K1426" s="15" t="s">
        <v>96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</row>
    <row r="1427" spans="1:31" ht="57.6" x14ac:dyDescent="0.3">
      <c r="A1427" t="str">
        <f t="shared" si="84"/>
        <v>BEAA_Firm Generation Capacity</v>
      </c>
      <c r="B1427" t="str">
        <f t="shared" si="85"/>
        <v>BEAA_Build Battery-Gen_Firm Generation Capacity</v>
      </c>
      <c r="C1427" t="str">
        <f t="shared" si="86"/>
        <v>BEAA_Build Battery-Gen 2030_Firm Generation Capacity</v>
      </c>
      <c r="D1427" t="s">
        <v>334</v>
      </c>
      <c r="E1427" s="15" t="s">
        <v>92</v>
      </c>
      <c r="F1427" s="15" t="s">
        <v>93</v>
      </c>
      <c r="G1427" s="15" t="s">
        <v>117</v>
      </c>
      <c r="H1427" s="15" t="s">
        <v>87</v>
      </c>
      <c r="I1427" s="15" t="s">
        <v>95</v>
      </c>
      <c r="J1427" s="16">
        <v>1</v>
      </c>
      <c r="K1427" s="15" t="s">
        <v>96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</row>
    <row r="1428" spans="1:31" ht="57.6" x14ac:dyDescent="0.3">
      <c r="A1428" t="str">
        <f t="shared" si="84"/>
        <v>BEAA_Firm Generation Capacity</v>
      </c>
      <c r="B1428" t="str">
        <f t="shared" si="85"/>
        <v>BEAA_Build Battery-Gen_Firm Generation Capacity</v>
      </c>
      <c r="C1428" t="str">
        <f t="shared" si="86"/>
        <v>BEAA_Build Battery-Gen 2031_Firm Generation Capacity</v>
      </c>
      <c r="D1428" t="s">
        <v>334</v>
      </c>
      <c r="E1428" s="15" t="s">
        <v>92</v>
      </c>
      <c r="F1428" s="15" t="s">
        <v>93</v>
      </c>
      <c r="G1428" s="15" t="s">
        <v>118</v>
      </c>
      <c r="H1428" s="15" t="s">
        <v>87</v>
      </c>
      <c r="I1428" s="15" t="s">
        <v>95</v>
      </c>
      <c r="J1428" s="16">
        <v>1</v>
      </c>
      <c r="K1428" s="15" t="s">
        <v>96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</row>
    <row r="1429" spans="1:31" ht="57.6" x14ac:dyDescent="0.3">
      <c r="A1429" t="str">
        <f t="shared" si="84"/>
        <v>BEAA_Firm Generation Capacity</v>
      </c>
      <c r="B1429" t="str">
        <f t="shared" si="85"/>
        <v>BEAA_Build Battery-Gen_Firm Generation Capacity</v>
      </c>
      <c r="C1429" t="str">
        <f t="shared" si="86"/>
        <v>BEAA_Build Battery-Gen 2032_Firm Generation Capacity</v>
      </c>
      <c r="D1429" t="s">
        <v>334</v>
      </c>
      <c r="E1429" s="15" t="s">
        <v>92</v>
      </c>
      <c r="F1429" s="15" t="s">
        <v>93</v>
      </c>
      <c r="G1429" s="15" t="s">
        <v>119</v>
      </c>
      <c r="H1429" s="15" t="s">
        <v>87</v>
      </c>
      <c r="I1429" s="15" t="s">
        <v>95</v>
      </c>
      <c r="J1429" s="16">
        <v>1</v>
      </c>
      <c r="K1429" s="15" t="s">
        <v>96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</row>
    <row r="1430" spans="1:31" ht="57.6" x14ac:dyDescent="0.3">
      <c r="A1430" t="str">
        <f t="shared" si="84"/>
        <v>BEAA_Firm Generation Capacity</v>
      </c>
      <c r="B1430" t="str">
        <f t="shared" si="85"/>
        <v>BEAA_Build Battery-Gen_Firm Generation Capacity</v>
      </c>
      <c r="C1430" t="str">
        <f t="shared" si="86"/>
        <v>BEAA_Build Battery-Gen 2033_Firm Generation Capacity</v>
      </c>
      <c r="D1430" t="s">
        <v>334</v>
      </c>
      <c r="E1430" s="15" t="s">
        <v>92</v>
      </c>
      <c r="F1430" s="15" t="s">
        <v>93</v>
      </c>
      <c r="G1430" s="15" t="s">
        <v>120</v>
      </c>
      <c r="H1430" s="15" t="s">
        <v>87</v>
      </c>
      <c r="I1430" s="15" t="s">
        <v>95</v>
      </c>
      <c r="J1430" s="16">
        <v>1</v>
      </c>
      <c r="K1430" s="15" t="s">
        <v>96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</row>
    <row r="1431" spans="1:31" ht="57.6" x14ac:dyDescent="0.3">
      <c r="A1431" t="str">
        <f t="shared" si="84"/>
        <v>BEAA_Firm Generation Capacity</v>
      </c>
      <c r="B1431" t="str">
        <f t="shared" si="85"/>
        <v>BEAA_Build Battery-Gen_Firm Generation Capacity</v>
      </c>
      <c r="C1431" t="str">
        <f t="shared" si="86"/>
        <v>BEAA_Build Battery-Gen 2034_Firm Generation Capacity</v>
      </c>
      <c r="D1431" t="s">
        <v>334</v>
      </c>
      <c r="E1431" s="15" t="s">
        <v>92</v>
      </c>
      <c r="F1431" s="15" t="s">
        <v>93</v>
      </c>
      <c r="G1431" s="15" t="s">
        <v>121</v>
      </c>
      <c r="H1431" s="15" t="s">
        <v>87</v>
      </c>
      <c r="I1431" s="15" t="s">
        <v>95</v>
      </c>
      <c r="J1431" s="16">
        <v>1</v>
      </c>
      <c r="K1431" s="15" t="s">
        <v>96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</row>
    <row r="1432" spans="1:31" ht="57.6" x14ac:dyDescent="0.3">
      <c r="A1432" t="str">
        <f t="shared" si="84"/>
        <v>BEAA_Firm Generation Capacity</v>
      </c>
      <c r="B1432" t="str">
        <f t="shared" si="85"/>
        <v>BEAA_Build Battery-Gen_Firm Generation Capacity</v>
      </c>
      <c r="C1432" t="str">
        <f t="shared" si="86"/>
        <v>BEAA_Build Battery-Gen 2035_Firm Generation Capacity</v>
      </c>
      <c r="D1432" t="s">
        <v>334</v>
      </c>
      <c r="E1432" s="15" t="s">
        <v>92</v>
      </c>
      <c r="F1432" s="15" t="s">
        <v>93</v>
      </c>
      <c r="G1432" s="15" t="s">
        <v>122</v>
      </c>
      <c r="H1432" s="15" t="s">
        <v>87</v>
      </c>
      <c r="I1432" s="15" t="s">
        <v>95</v>
      </c>
      <c r="J1432" s="16">
        <v>1</v>
      </c>
      <c r="K1432" s="15" t="s">
        <v>96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</row>
    <row r="1433" spans="1:31" ht="57.6" x14ac:dyDescent="0.3">
      <c r="A1433" t="str">
        <f t="shared" si="84"/>
        <v>BEAA_Firm Generation Capacity</v>
      </c>
      <c r="B1433" t="str">
        <f t="shared" si="85"/>
        <v>BEAA_Build Battery-Gen_Firm Generation Capacity</v>
      </c>
      <c r="C1433" t="str">
        <f t="shared" si="86"/>
        <v>BEAA_Build Battery-Gen 2036_Firm Generation Capacity</v>
      </c>
      <c r="D1433" t="s">
        <v>334</v>
      </c>
      <c r="E1433" s="15" t="s">
        <v>92</v>
      </c>
      <c r="F1433" s="15" t="s">
        <v>93</v>
      </c>
      <c r="G1433" s="15" t="s">
        <v>123</v>
      </c>
      <c r="H1433" s="15" t="s">
        <v>87</v>
      </c>
      <c r="I1433" s="15" t="s">
        <v>95</v>
      </c>
      <c r="J1433" s="16">
        <v>1</v>
      </c>
      <c r="K1433" s="15" t="s">
        <v>96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</row>
    <row r="1434" spans="1:31" ht="57.6" x14ac:dyDescent="0.3">
      <c r="A1434" t="str">
        <f t="shared" si="84"/>
        <v>BEAA_Firm Generation Capacity</v>
      </c>
      <c r="B1434" t="str">
        <f t="shared" si="85"/>
        <v>BEAA_Build Battery-Gen_Firm Generation Capacity</v>
      </c>
      <c r="C1434" t="str">
        <f t="shared" si="86"/>
        <v>BEAA_Build Battery-Gen 2037_Firm Generation Capacity</v>
      </c>
      <c r="D1434" t="s">
        <v>334</v>
      </c>
      <c r="E1434" s="15" t="s">
        <v>92</v>
      </c>
      <c r="F1434" s="15" t="s">
        <v>93</v>
      </c>
      <c r="G1434" s="15" t="s">
        <v>124</v>
      </c>
      <c r="H1434" s="15" t="s">
        <v>87</v>
      </c>
      <c r="I1434" s="15" t="s">
        <v>95</v>
      </c>
      <c r="J1434" s="16">
        <v>1</v>
      </c>
      <c r="K1434" s="15" t="s">
        <v>96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</row>
    <row r="1435" spans="1:31" ht="57.6" x14ac:dyDescent="0.3">
      <c r="A1435" t="str">
        <f t="shared" si="84"/>
        <v>BEAA_Firm Generation Capacity</v>
      </c>
      <c r="B1435" t="str">
        <f t="shared" si="85"/>
        <v>BEAA_Build Battery-Gen_Firm Generation Capacity</v>
      </c>
      <c r="C1435" t="str">
        <f t="shared" si="86"/>
        <v>BEAA_Build Battery-Gen 2038_Firm Generation Capacity</v>
      </c>
      <c r="D1435" t="s">
        <v>334</v>
      </c>
      <c r="E1435" s="15" t="s">
        <v>92</v>
      </c>
      <c r="F1435" s="15" t="s">
        <v>93</v>
      </c>
      <c r="G1435" s="15" t="s">
        <v>125</v>
      </c>
      <c r="H1435" s="15" t="s">
        <v>87</v>
      </c>
      <c r="I1435" s="15" t="s">
        <v>95</v>
      </c>
      <c r="J1435" s="16">
        <v>1</v>
      </c>
      <c r="K1435" s="15" t="s">
        <v>96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</row>
    <row r="1436" spans="1:31" ht="57.6" x14ac:dyDescent="0.3">
      <c r="A1436" t="str">
        <f t="shared" si="84"/>
        <v>BEAA_Firm Generation Capacity</v>
      </c>
      <c r="B1436" t="str">
        <f t="shared" si="85"/>
        <v>BEAA_Build Battery-Gen_Firm Generation Capacity</v>
      </c>
      <c r="C1436" t="str">
        <f t="shared" si="86"/>
        <v>BEAA_Build Battery-Gen 2039_Firm Generation Capacity</v>
      </c>
      <c r="D1436" t="s">
        <v>334</v>
      </c>
      <c r="E1436" s="15" t="s">
        <v>92</v>
      </c>
      <c r="F1436" s="15" t="s">
        <v>93</v>
      </c>
      <c r="G1436" s="15" t="s">
        <v>126</v>
      </c>
      <c r="H1436" s="15" t="s">
        <v>87</v>
      </c>
      <c r="I1436" s="15" t="s">
        <v>95</v>
      </c>
      <c r="J1436" s="16">
        <v>1</v>
      </c>
      <c r="K1436" s="15" t="s">
        <v>96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</row>
    <row r="1437" spans="1:31" ht="57.6" x14ac:dyDescent="0.3">
      <c r="A1437" t="str">
        <f t="shared" si="84"/>
        <v>BEAA_Firm Generation Capacity</v>
      </c>
      <c r="B1437" t="str">
        <f t="shared" si="85"/>
        <v>BEAA_Build Battery-Gen_Firm Generation Capacity</v>
      </c>
      <c r="C1437" t="str">
        <f t="shared" si="86"/>
        <v>BEAA_Build Battery-Gen 2040_Firm Generation Capacity</v>
      </c>
      <c r="D1437" t="s">
        <v>334</v>
      </c>
      <c r="E1437" s="15" t="s">
        <v>92</v>
      </c>
      <c r="F1437" s="15" t="s">
        <v>93</v>
      </c>
      <c r="G1437" s="15" t="s">
        <v>127</v>
      </c>
      <c r="H1437" s="15" t="s">
        <v>87</v>
      </c>
      <c r="I1437" s="15" t="s">
        <v>95</v>
      </c>
      <c r="J1437" s="16">
        <v>1</v>
      </c>
      <c r="K1437" s="15" t="s">
        <v>96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</row>
    <row r="1438" spans="1:31" ht="57.6" x14ac:dyDescent="0.3">
      <c r="A1438" t="str">
        <f t="shared" si="84"/>
        <v>BEAA_Firm Generation Capacity</v>
      </c>
      <c r="B1438" t="str">
        <f t="shared" si="85"/>
        <v>BEAA_Build Battery-Gen_Firm Generation Capacity</v>
      </c>
      <c r="C1438" t="str">
        <f t="shared" si="86"/>
        <v>BEAA_Build Battery-Gen 2041_Firm Generation Capacity</v>
      </c>
      <c r="D1438" t="s">
        <v>334</v>
      </c>
      <c r="E1438" s="15" t="s">
        <v>92</v>
      </c>
      <c r="F1438" s="15" t="s">
        <v>93</v>
      </c>
      <c r="G1438" s="15" t="s">
        <v>128</v>
      </c>
      <c r="H1438" s="15" t="s">
        <v>87</v>
      </c>
      <c r="I1438" s="15" t="s">
        <v>95</v>
      </c>
      <c r="J1438" s="16">
        <v>1</v>
      </c>
      <c r="K1438" s="15" t="s">
        <v>96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</row>
    <row r="1439" spans="1:31" ht="57.6" x14ac:dyDescent="0.3">
      <c r="A1439" t="str">
        <f t="shared" si="84"/>
        <v>BEAA_Firm Generation Capacity</v>
      </c>
      <c r="B1439" t="str">
        <f t="shared" si="85"/>
        <v>BEAA_Build Battery-Gen_Firm Generation Capacity</v>
      </c>
      <c r="C1439" t="str">
        <f t="shared" si="86"/>
        <v>BEAA_Build Battery-Gen 2042_Firm Generation Capacity</v>
      </c>
      <c r="D1439" t="s">
        <v>334</v>
      </c>
      <c r="E1439" s="15" t="s">
        <v>92</v>
      </c>
      <c r="F1439" s="15" t="s">
        <v>93</v>
      </c>
      <c r="G1439" s="15" t="s">
        <v>129</v>
      </c>
      <c r="H1439" s="15" t="s">
        <v>87</v>
      </c>
      <c r="I1439" s="15" t="s">
        <v>95</v>
      </c>
      <c r="J1439" s="16">
        <v>1</v>
      </c>
      <c r="K1439" s="15" t="s">
        <v>96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</row>
    <row r="1440" spans="1:31" ht="57.6" x14ac:dyDescent="0.3">
      <c r="A1440" t="str">
        <f t="shared" si="84"/>
        <v>BEAA_Firm Generation Capacity</v>
      </c>
      <c r="B1440" t="str">
        <f t="shared" si="85"/>
        <v>BEAA_Build Hy-Batt_Firm Generation Capacity</v>
      </c>
      <c r="C1440" t="str">
        <f t="shared" si="86"/>
        <v>BEAA_Build Hy-Batt 2027_Firm Generation Capacity</v>
      </c>
      <c r="D1440" t="s">
        <v>334</v>
      </c>
      <c r="E1440" s="15" t="s">
        <v>92</v>
      </c>
      <c r="F1440" s="15" t="s">
        <v>93</v>
      </c>
      <c r="G1440" s="15" t="s">
        <v>130</v>
      </c>
      <c r="H1440" s="15" t="s">
        <v>86</v>
      </c>
      <c r="I1440" s="15" t="s">
        <v>95</v>
      </c>
      <c r="J1440" s="16">
        <v>1</v>
      </c>
      <c r="K1440" s="15" t="s">
        <v>96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</row>
    <row r="1441" spans="1:31" ht="57.6" x14ac:dyDescent="0.3">
      <c r="A1441" t="str">
        <f t="shared" si="84"/>
        <v>BEAA_Firm Generation Capacity</v>
      </c>
      <c r="B1441" t="str">
        <f t="shared" si="85"/>
        <v>BEAA_Build Hy-Batt_Firm Generation Capacity</v>
      </c>
      <c r="C1441" t="str">
        <f t="shared" si="86"/>
        <v>BEAA_Build Hy-Batt 2028_Firm Generation Capacity</v>
      </c>
      <c r="D1441" t="s">
        <v>334</v>
      </c>
      <c r="E1441" s="15" t="s">
        <v>92</v>
      </c>
      <c r="F1441" s="15" t="s">
        <v>93</v>
      </c>
      <c r="G1441" s="15" t="s">
        <v>131</v>
      </c>
      <c r="H1441" s="15" t="s">
        <v>86</v>
      </c>
      <c r="I1441" s="15" t="s">
        <v>95</v>
      </c>
      <c r="J1441" s="16">
        <v>1</v>
      </c>
      <c r="K1441" s="15" t="s">
        <v>96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</row>
    <row r="1442" spans="1:31" ht="57.6" x14ac:dyDescent="0.3">
      <c r="A1442" t="str">
        <f t="shared" si="84"/>
        <v>BEAA_Firm Generation Capacity</v>
      </c>
      <c r="B1442" t="str">
        <f t="shared" si="85"/>
        <v>BEAA_Build Hy-Batt_Firm Generation Capacity</v>
      </c>
      <c r="C1442" t="str">
        <f t="shared" si="86"/>
        <v>BEAA_Build Hy-Batt 2029_Firm Generation Capacity</v>
      </c>
      <c r="D1442" t="s">
        <v>334</v>
      </c>
      <c r="E1442" s="15" t="s">
        <v>92</v>
      </c>
      <c r="F1442" s="15" t="s">
        <v>93</v>
      </c>
      <c r="G1442" s="15" t="s">
        <v>132</v>
      </c>
      <c r="H1442" s="15" t="s">
        <v>86</v>
      </c>
      <c r="I1442" s="15" t="s">
        <v>95</v>
      </c>
      <c r="J1442" s="16">
        <v>1</v>
      </c>
      <c r="K1442" s="15" t="s">
        <v>96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</row>
    <row r="1443" spans="1:31" ht="57.6" x14ac:dyDescent="0.3">
      <c r="A1443" t="str">
        <f t="shared" si="84"/>
        <v>BEAA_Firm Generation Capacity</v>
      </c>
      <c r="B1443" t="str">
        <f t="shared" si="85"/>
        <v>BEAA_Build Hy-Batt_Firm Generation Capacity</v>
      </c>
      <c r="C1443" t="str">
        <f t="shared" si="86"/>
        <v>BEAA_Build Hy-Batt 2030_Firm Generation Capacity</v>
      </c>
      <c r="D1443" t="s">
        <v>334</v>
      </c>
      <c r="E1443" s="15" t="s">
        <v>92</v>
      </c>
      <c r="F1443" s="15" t="s">
        <v>93</v>
      </c>
      <c r="G1443" s="15" t="s">
        <v>133</v>
      </c>
      <c r="H1443" s="15" t="s">
        <v>86</v>
      </c>
      <c r="I1443" s="15" t="s">
        <v>95</v>
      </c>
      <c r="J1443" s="16">
        <v>1</v>
      </c>
      <c r="K1443" s="15" t="s">
        <v>96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</row>
    <row r="1444" spans="1:31" ht="57.6" x14ac:dyDescent="0.3">
      <c r="A1444" t="str">
        <f t="shared" si="84"/>
        <v>BEAA_Firm Generation Capacity</v>
      </c>
      <c r="B1444" t="str">
        <f t="shared" si="85"/>
        <v>BEAA_Build Hy-Batt_Firm Generation Capacity</v>
      </c>
      <c r="C1444" t="str">
        <f t="shared" si="86"/>
        <v>BEAA_Build Hy-Batt 2031_Firm Generation Capacity</v>
      </c>
      <c r="D1444" t="s">
        <v>334</v>
      </c>
      <c r="E1444" s="15" t="s">
        <v>92</v>
      </c>
      <c r="F1444" s="15" t="s">
        <v>93</v>
      </c>
      <c r="G1444" s="15" t="s">
        <v>134</v>
      </c>
      <c r="H1444" s="15" t="s">
        <v>86</v>
      </c>
      <c r="I1444" s="15" t="s">
        <v>95</v>
      </c>
      <c r="J1444" s="16">
        <v>1</v>
      </c>
      <c r="K1444" s="15" t="s">
        <v>96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</row>
    <row r="1445" spans="1:31" ht="57.6" x14ac:dyDescent="0.3">
      <c r="A1445" t="str">
        <f t="shared" si="84"/>
        <v>BEAA_Firm Generation Capacity</v>
      </c>
      <c r="B1445" t="str">
        <f t="shared" si="85"/>
        <v>BEAA_Build Hy-Batt_Firm Generation Capacity</v>
      </c>
      <c r="C1445" t="str">
        <f t="shared" si="86"/>
        <v>BEAA_Build Hy-Batt 2032_Firm Generation Capacity</v>
      </c>
      <c r="D1445" t="s">
        <v>334</v>
      </c>
      <c r="E1445" s="15" t="s">
        <v>92</v>
      </c>
      <c r="F1445" s="15" t="s">
        <v>93</v>
      </c>
      <c r="G1445" s="15" t="s">
        <v>135</v>
      </c>
      <c r="H1445" s="15" t="s">
        <v>86</v>
      </c>
      <c r="I1445" s="15" t="s">
        <v>95</v>
      </c>
      <c r="J1445" s="16">
        <v>1</v>
      </c>
      <c r="K1445" s="15" t="s">
        <v>96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</row>
    <row r="1446" spans="1:31" ht="57.6" x14ac:dyDescent="0.3">
      <c r="A1446" t="str">
        <f t="shared" si="84"/>
        <v>BEAA_Firm Generation Capacity</v>
      </c>
      <c r="B1446" t="str">
        <f t="shared" si="85"/>
        <v>BEAA_Build Hy-Batt_Firm Generation Capacity</v>
      </c>
      <c r="C1446" t="str">
        <f t="shared" si="86"/>
        <v>BEAA_Build Hy-Batt 2033_Firm Generation Capacity</v>
      </c>
      <c r="D1446" t="s">
        <v>334</v>
      </c>
      <c r="E1446" s="15" t="s">
        <v>92</v>
      </c>
      <c r="F1446" s="15" t="s">
        <v>93</v>
      </c>
      <c r="G1446" s="15" t="s">
        <v>136</v>
      </c>
      <c r="H1446" s="15" t="s">
        <v>86</v>
      </c>
      <c r="I1446" s="15" t="s">
        <v>95</v>
      </c>
      <c r="J1446" s="16">
        <v>1</v>
      </c>
      <c r="K1446" s="15" t="s">
        <v>96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</row>
    <row r="1447" spans="1:31" ht="57.6" x14ac:dyDescent="0.3">
      <c r="A1447" t="str">
        <f t="shared" si="84"/>
        <v>BEAA_Firm Generation Capacity</v>
      </c>
      <c r="B1447" t="str">
        <f t="shared" si="85"/>
        <v>BEAA_Build Hy-Batt_Firm Generation Capacity</v>
      </c>
      <c r="C1447" t="str">
        <f t="shared" si="86"/>
        <v>BEAA_Build Hy-Batt 2034_Firm Generation Capacity</v>
      </c>
      <c r="D1447" t="s">
        <v>334</v>
      </c>
      <c r="E1447" s="15" t="s">
        <v>92</v>
      </c>
      <c r="F1447" s="15" t="s">
        <v>93</v>
      </c>
      <c r="G1447" s="15" t="s">
        <v>137</v>
      </c>
      <c r="H1447" s="15" t="s">
        <v>86</v>
      </c>
      <c r="I1447" s="15" t="s">
        <v>95</v>
      </c>
      <c r="J1447" s="16">
        <v>1</v>
      </c>
      <c r="K1447" s="15" t="s">
        <v>96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</row>
    <row r="1448" spans="1:31" ht="57.6" x14ac:dyDescent="0.3">
      <c r="A1448" t="str">
        <f t="shared" si="84"/>
        <v>BEAA_Firm Generation Capacity</v>
      </c>
      <c r="B1448" t="str">
        <f t="shared" si="85"/>
        <v>BEAA_Build Hy-Batt_Firm Generation Capacity</v>
      </c>
      <c r="C1448" t="str">
        <f t="shared" si="86"/>
        <v>BEAA_Build Hy-Batt 2035_Firm Generation Capacity</v>
      </c>
      <c r="D1448" t="s">
        <v>334</v>
      </c>
      <c r="E1448" s="15" t="s">
        <v>92</v>
      </c>
      <c r="F1448" s="15" t="s">
        <v>93</v>
      </c>
      <c r="G1448" s="15" t="s">
        <v>138</v>
      </c>
      <c r="H1448" s="15" t="s">
        <v>86</v>
      </c>
      <c r="I1448" s="15" t="s">
        <v>95</v>
      </c>
      <c r="J1448" s="16">
        <v>1</v>
      </c>
      <c r="K1448" s="15" t="s">
        <v>96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</row>
    <row r="1449" spans="1:31" ht="57.6" x14ac:dyDescent="0.3">
      <c r="A1449" t="str">
        <f t="shared" si="84"/>
        <v>BEAA_Firm Generation Capacity</v>
      </c>
      <c r="B1449" t="str">
        <f t="shared" si="85"/>
        <v>BEAA_Build Hy-Batt_Firm Generation Capacity</v>
      </c>
      <c r="C1449" t="str">
        <f t="shared" si="86"/>
        <v>BEAA_Build Hy-Batt 2036_Firm Generation Capacity</v>
      </c>
      <c r="D1449" t="s">
        <v>334</v>
      </c>
      <c r="E1449" s="15" t="s">
        <v>92</v>
      </c>
      <c r="F1449" s="15" t="s">
        <v>93</v>
      </c>
      <c r="G1449" s="15" t="s">
        <v>139</v>
      </c>
      <c r="H1449" s="15" t="s">
        <v>86</v>
      </c>
      <c r="I1449" s="15" t="s">
        <v>95</v>
      </c>
      <c r="J1449" s="16">
        <v>1</v>
      </c>
      <c r="K1449" s="15" t="s">
        <v>96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</row>
    <row r="1450" spans="1:31" ht="57.6" x14ac:dyDescent="0.3">
      <c r="A1450" t="str">
        <f t="shared" si="84"/>
        <v>BEAA_Firm Generation Capacity</v>
      </c>
      <c r="B1450" t="str">
        <f t="shared" si="85"/>
        <v>BEAA_Build Hy-Batt_Firm Generation Capacity</v>
      </c>
      <c r="C1450" t="str">
        <f t="shared" si="86"/>
        <v>BEAA_Build Hy-Batt 2037_Firm Generation Capacity</v>
      </c>
      <c r="D1450" t="s">
        <v>334</v>
      </c>
      <c r="E1450" s="15" t="s">
        <v>92</v>
      </c>
      <c r="F1450" s="15" t="s">
        <v>93</v>
      </c>
      <c r="G1450" s="15" t="s">
        <v>140</v>
      </c>
      <c r="H1450" s="15" t="s">
        <v>86</v>
      </c>
      <c r="I1450" s="15" t="s">
        <v>95</v>
      </c>
      <c r="J1450" s="16">
        <v>1</v>
      </c>
      <c r="K1450" s="15" t="s">
        <v>96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</row>
    <row r="1451" spans="1:31" ht="57.6" x14ac:dyDescent="0.3">
      <c r="A1451" t="str">
        <f t="shared" si="84"/>
        <v>BEAA_Firm Generation Capacity</v>
      </c>
      <c r="B1451" t="str">
        <f t="shared" si="85"/>
        <v>BEAA_Build Hy-Batt_Firm Generation Capacity</v>
      </c>
      <c r="C1451" t="str">
        <f t="shared" si="86"/>
        <v>BEAA_Build Hy-Batt 2038_Firm Generation Capacity</v>
      </c>
      <c r="D1451" t="s">
        <v>334</v>
      </c>
      <c r="E1451" s="15" t="s">
        <v>92</v>
      </c>
      <c r="F1451" s="15" t="s">
        <v>93</v>
      </c>
      <c r="G1451" s="15" t="s">
        <v>141</v>
      </c>
      <c r="H1451" s="15" t="s">
        <v>86</v>
      </c>
      <c r="I1451" s="15" t="s">
        <v>95</v>
      </c>
      <c r="J1451" s="16">
        <v>1</v>
      </c>
      <c r="K1451" s="15" t="s">
        <v>96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</row>
    <row r="1452" spans="1:31" ht="57.6" x14ac:dyDescent="0.3">
      <c r="A1452" t="str">
        <f t="shared" si="84"/>
        <v>BEAA_Firm Generation Capacity</v>
      </c>
      <c r="B1452" t="str">
        <f t="shared" si="85"/>
        <v>BEAA_Build Hy-Batt_Firm Generation Capacity</v>
      </c>
      <c r="C1452" t="str">
        <f t="shared" si="86"/>
        <v>BEAA_Build Hy-Batt 2039_Firm Generation Capacity</v>
      </c>
      <c r="D1452" t="s">
        <v>334</v>
      </c>
      <c r="E1452" s="15" t="s">
        <v>92</v>
      </c>
      <c r="F1452" s="15" t="s">
        <v>93</v>
      </c>
      <c r="G1452" s="15" t="s">
        <v>142</v>
      </c>
      <c r="H1452" s="15" t="s">
        <v>86</v>
      </c>
      <c r="I1452" s="15" t="s">
        <v>95</v>
      </c>
      <c r="J1452" s="16">
        <v>1</v>
      </c>
      <c r="K1452" s="15" t="s">
        <v>96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</row>
    <row r="1453" spans="1:31" ht="57.6" x14ac:dyDescent="0.3">
      <c r="A1453" t="str">
        <f t="shared" si="84"/>
        <v>BEAA_Firm Generation Capacity</v>
      </c>
      <c r="B1453" t="str">
        <f t="shared" si="85"/>
        <v>BEAA_Build Hy-Batt_Firm Generation Capacity</v>
      </c>
      <c r="C1453" t="str">
        <f t="shared" si="86"/>
        <v>BEAA_Build Hy-Batt 2040_Firm Generation Capacity</v>
      </c>
      <c r="D1453" t="s">
        <v>334</v>
      </c>
      <c r="E1453" s="15" t="s">
        <v>92</v>
      </c>
      <c r="F1453" s="15" t="s">
        <v>93</v>
      </c>
      <c r="G1453" s="15" t="s">
        <v>143</v>
      </c>
      <c r="H1453" s="15" t="s">
        <v>86</v>
      </c>
      <c r="I1453" s="15" t="s">
        <v>95</v>
      </c>
      <c r="J1453" s="16">
        <v>1</v>
      </c>
      <c r="K1453" s="15" t="s">
        <v>96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</row>
    <row r="1454" spans="1:31" ht="57.6" x14ac:dyDescent="0.3">
      <c r="A1454" t="str">
        <f t="shared" si="84"/>
        <v>BEAA_Firm Generation Capacity</v>
      </c>
      <c r="B1454" t="str">
        <f t="shared" si="85"/>
        <v>BEAA_Build Hy-Batt_Firm Generation Capacity</v>
      </c>
      <c r="C1454" t="str">
        <f t="shared" si="86"/>
        <v>BEAA_Build Hy-Batt 2041_Firm Generation Capacity</v>
      </c>
      <c r="D1454" t="s">
        <v>334</v>
      </c>
      <c r="E1454" s="15" t="s">
        <v>92</v>
      </c>
      <c r="F1454" s="15" t="s">
        <v>93</v>
      </c>
      <c r="G1454" s="15" t="s">
        <v>144</v>
      </c>
      <c r="H1454" s="15" t="s">
        <v>86</v>
      </c>
      <c r="I1454" s="15" t="s">
        <v>95</v>
      </c>
      <c r="J1454" s="16">
        <v>1</v>
      </c>
      <c r="K1454" s="15" t="s">
        <v>96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</row>
    <row r="1455" spans="1:31" ht="57.6" x14ac:dyDescent="0.3">
      <c r="A1455" t="str">
        <f t="shared" si="84"/>
        <v>BEAA_Firm Generation Capacity</v>
      </c>
      <c r="B1455" t="str">
        <f t="shared" si="85"/>
        <v>BEAA_Build Hy-Batt_Firm Generation Capacity</v>
      </c>
      <c r="C1455" t="str">
        <f t="shared" si="86"/>
        <v>BEAA_Build Hy-Batt 2042_Firm Generation Capacity</v>
      </c>
      <c r="D1455" t="s">
        <v>334</v>
      </c>
      <c r="E1455" s="15" t="s">
        <v>92</v>
      </c>
      <c r="F1455" s="15" t="s">
        <v>93</v>
      </c>
      <c r="G1455" s="15" t="s">
        <v>145</v>
      </c>
      <c r="H1455" s="15" t="s">
        <v>86</v>
      </c>
      <c r="I1455" s="15" t="s">
        <v>95</v>
      </c>
      <c r="J1455" s="16">
        <v>1</v>
      </c>
      <c r="K1455" s="15" t="s">
        <v>96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</row>
    <row r="1456" spans="1:31" ht="28.8" x14ac:dyDescent="0.3">
      <c r="A1456" t="str">
        <f t="shared" si="84"/>
        <v>BEAA_Firm Capacity</v>
      </c>
      <c r="B1456" t="str">
        <f t="shared" si="85"/>
        <v>BEAA_Nuclear_Firm Capacity</v>
      </c>
      <c r="C1456" t="str">
        <f t="shared" si="86"/>
        <v>BEAA_J WCK_Firm Capacity</v>
      </c>
      <c r="D1456" t="s">
        <v>334</v>
      </c>
      <c r="E1456" s="15" t="s">
        <v>92</v>
      </c>
      <c r="F1456" s="15" t="s">
        <v>146</v>
      </c>
      <c r="G1456" s="15" t="s">
        <v>45</v>
      </c>
      <c r="H1456" s="15" t="s">
        <v>147</v>
      </c>
      <c r="I1456" s="15" t="s">
        <v>148</v>
      </c>
      <c r="J1456" s="16">
        <v>1</v>
      </c>
      <c r="K1456" s="15" t="s">
        <v>96</v>
      </c>
      <c r="L1456" s="17">
        <v>552.6</v>
      </c>
      <c r="M1456" s="17">
        <v>552.6</v>
      </c>
      <c r="N1456" s="17">
        <v>552.6</v>
      </c>
      <c r="O1456" s="17">
        <v>552.6</v>
      </c>
      <c r="P1456" s="17">
        <v>552.6</v>
      </c>
      <c r="Q1456" s="17">
        <v>552.6</v>
      </c>
      <c r="R1456" s="17">
        <v>552.6</v>
      </c>
      <c r="S1456" s="17">
        <v>552.6</v>
      </c>
      <c r="T1456" s="17">
        <v>552.6</v>
      </c>
      <c r="U1456" s="17">
        <v>552.6</v>
      </c>
      <c r="V1456" s="17">
        <v>552.6</v>
      </c>
      <c r="W1456" s="17">
        <v>552.6</v>
      </c>
      <c r="X1456" s="17">
        <v>552.6</v>
      </c>
      <c r="Y1456" s="17">
        <v>552.6</v>
      </c>
      <c r="Z1456" s="17">
        <v>552.6</v>
      </c>
      <c r="AA1456" s="17">
        <v>552.6</v>
      </c>
      <c r="AB1456" s="17">
        <v>552.6</v>
      </c>
      <c r="AC1456" s="17">
        <v>552.6</v>
      </c>
      <c r="AD1456" s="17">
        <v>552.6</v>
      </c>
      <c r="AE1456" s="17">
        <v>552.6</v>
      </c>
    </row>
    <row r="1457" spans="1:31" ht="28.8" x14ac:dyDescent="0.3">
      <c r="A1457" t="str">
        <f t="shared" si="84"/>
        <v>BEAA_Firm Capacity</v>
      </c>
      <c r="B1457" t="str">
        <f t="shared" si="85"/>
        <v>BEAA_Coal_Firm Capacity</v>
      </c>
      <c r="C1457" t="str">
        <f t="shared" si="86"/>
        <v>BEAA_J IATAN1_Firm Capacity</v>
      </c>
      <c r="D1457" t="s">
        <v>334</v>
      </c>
      <c r="E1457" s="15" t="s">
        <v>92</v>
      </c>
      <c r="F1457" s="15" t="s">
        <v>146</v>
      </c>
      <c r="G1457" s="15" t="s">
        <v>46</v>
      </c>
      <c r="H1457" s="15" t="s">
        <v>149</v>
      </c>
      <c r="I1457" s="15" t="s">
        <v>148</v>
      </c>
      <c r="J1457" s="16">
        <v>1</v>
      </c>
      <c r="K1457" s="15" t="s">
        <v>96</v>
      </c>
      <c r="L1457" s="17">
        <v>491.8</v>
      </c>
      <c r="M1457" s="17">
        <v>491.8</v>
      </c>
      <c r="N1457" s="17">
        <v>491.8</v>
      </c>
      <c r="O1457" s="17">
        <v>491.8</v>
      </c>
      <c r="P1457" s="17">
        <v>491.8</v>
      </c>
      <c r="Q1457" s="17">
        <v>491.8</v>
      </c>
      <c r="R1457" s="17">
        <v>491.8</v>
      </c>
      <c r="S1457" s="17">
        <v>491.8</v>
      </c>
      <c r="T1457" s="17">
        <v>491.8</v>
      </c>
      <c r="U1457" s="17">
        <v>491.8</v>
      </c>
      <c r="V1457" s="17">
        <v>491.8</v>
      </c>
      <c r="W1457" s="17">
        <v>491.8</v>
      </c>
      <c r="X1457" s="17">
        <v>491.8</v>
      </c>
      <c r="Y1457" s="17">
        <v>491.8</v>
      </c>
      <c r="Z1457" s="17">
        <v>491.8</v>
      </c>
      <c r="AA1457" s="17">
        <v>491.8</v>
      </c>
      <c r="AB1457" s="17">
        <v>491.8</v>
      </c>
      <c r="AC1457" s="17">
        <v>0</v>
      </c>
      <c r="AD1457" s="17">
        <v>0</v>
      </c>
      <c r="AE1457" s="17">
        <v>0</v>
      </c>
    </row>
    <row r="1458" spans="1:31" ht="28.8" x14ac:dyDescent="0.3">
      <c r="A1458" t="str">
        <f t="shared" si="84"/>
        <v>BEAA_Firm Capacity</v>
      </c>
      <c r="B1458" t="str">
        <f t="shared" si="85"/>
        <v>BEAA_Coal_Firm Capacity</v>
      </c>
      <c r="C1458" t="str">
        <f t="shared" si="86"/>
        <v>BEAA_J IATAN2_Firm Capacity</v>
      </c>
      <c r="D1458" t="s">
        <v>334</v>
      </c>
      <c r="E1458" s="15" t="s">
        <v>92</v>
      </c>
      <c r="F1458" s="15" t="s">
        <v>146</v>
      </c>
      <c r="G1458" s="15" t="s">
        <v>47</v>
      </c>
      <c r="H1458" s="15" t="s">
        <v>149</v>
      </c>
      <c r="I1458" s="15" t="s">
        <v>148</v>
      </c>
      <c r="J1458" s="16">
        <v>1</v>
      </c>
      <c r="K1458" s="15" t="s">
        <v>96</v>
      </c>
      <c r="L1458" s="17">
        <v>490.80340999999999</v>
      </c>
      <c r="M1458" s="17">
        <v>490.80340999999999</v>
      </c>
      <c r="N1458" s="17">
        <v>490.80340999999999</v>
      </c>
      <c r="O1458" s="17">
        <v>490.80340999999999</v>
      </c>
      <c r="P1458" s="17">
        <v>490.80340999999999</v>
      </c>
      <c r="Q1458" s="17">
        <v>490.80340999999999</v>
      </c>
      <c r="R1458" s="17">
        <v>490.80340999999999</v>
      </c>
      <c r="S1458" s="17">
        <v>490.80340999999999</v>
      </c>
      <c r="T1458" s="17">
        <v>490.80340999999999</v>
      </c>
      <c r="U1458" s="17">
        <v>490.80340999999999</v>
      </c>
      <c r="V1458" s="17">
        <v>490.80340999999999</v>
      </c>
      <c r="W1458" s="17">
        <v>490.80340999999999</v>
      </c>
      <c r="X1458" s="17">
        <v>490.80340999999999</v>
      </c>
      <c r="Y1458" s="17">
        <v>490.80340999999999</v>
      </c>
      <c r="Z1458" s="17">
        <v>490.80340999999999</v>
      </c>
      <c r="AA1458" s="17">
        <v>490.80340999999999</v>
      </c>
      <c r="AB1458" s="17">
        <v>490.80340999999999</v>
      </c>
      <c r="AC1458" s="17">
        <v>490.80340999999999</v>
      </c>
      <c r="AD1458" s="17">
        <v>490.80340999999999</v>
      </c>
      <c r="AE1458" s="17">
        <v>490.80340999999999</v>
      </c>
    </row>
    <row r="1459" spans="1:31" ht="28.8" x14ac:dyDescent="0.3">
      <c r="A1459" t="str">
        <f t="shared" si="84"/>
        <v>BEAA_Firm Capacity</v>
      </c>
      <c r="B1459" t="str">
        <f t="shared" si="85"/>
        <v>BEAA_Coal_Firm Capacity</v>
      </c>
      <c r="C1459" t="str">
        <f t="shared" si="86"/>
        <v>BEAA_J LAC1_Firm Capacity</v>
      </c>
      <c r="D1459" t="s">
        <v>334</v>
      </c>
      <c r="E1459" s="15" t="s">
        <v>92</v>
      </c>
      <c r="F1459" s="15" t="s">
        <v>146</v>
      </c>
      <c r="G1459" s="15" t="s">
        <v>49</v>
      </c>
      <c r="H1459" s="15" t="s">
        <v>149</v>
      </c>
      <c r="I1459" s="15" t="s">
        <v>148</v>
      </c>
      <c r="J1459" s="16">
        <v>1</v>
      </c>
      <c r="K1459" s="15" t="s">
        <v>96</v>
      </c>
      <c r="L1459" s="17">
        <v>379</v>
      </c>
      <c r="M1459" s="17">
        <v>379</v>
      </c>
      <c r="N1459" s="17">
        <v>379</v>
      </c>
      <c r="O1459" s="17">
        <v>379</v>
      </c>
      <c r="P1459" s="17">
        <v>379</v>
      </c>
      <c r="Q1459" s="17">
        <v>379</v>
      </c>
      <c r="R1459" s="17">
        <v>379</v>
      </c>
      <c r="S1459" s="17">
        <v>379</v>
      </c>
      <c r="T1459" s="17">
        <v>379</v>
      </c>
      <c r="U1459" s="17">
        <v>379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</row>
    <row r="1460" spans="1:31" ht="28.8" x14ac:dyDescent="0.3">
      <c r="A1460" t="str">
        <f t="shared" si="84"/>
        <v>BEAA_Firm Capacity</v>
      </c>
      <c r="B1460" t="str">
        <f t="shared" si="85"/>
        <v>BEAA_Coal_Firm Capacity</v>
      </c>
      <c r="C1460" t="str">
        <f t="shared" si="86"/>
        <v>BEAA_J LAC2_Firm Capacity</v>
      </c>
      <c r="D1460" t="s">
        <v>334</v>
      </c>
      <c r="E1460" s="15" t="s">
        <v>92</v>
      </c>
      <c r="F1460" s="15" t="s">
        <v>146</v>
      </c>
      <c r="G1460" s="15" t="s">
        <v>50</v>
      </c>
      <c r="H1460" s="15" t="s">
        <v>149</v>
      </c>
      <c r="I1460" s="15" t="s">
        <v>148</v>
      </c>
      <c r="J1460" s="16">
        <v>1</v>
      </c>
      <c r="K1460" s="15" t="s">
        <v>96</v>
      </c>
      <c r="L1460" s="17">
        <v>334</v>
      </c>
      <c r="M1460" s="17">
        <v>334</v>
      </c>
      <c r="N1460" s="17">
        <v>334</v>
      </c>
      <c r="O1460" s="17">
        <v>334</v>
      </c>
      <c r="P1460" s="17">
        <v>334</v>
      </c>
      <c r="Q1460" s="17">
        <v>334</v>
      </c>
      <c r="R1460" s="17">
        <v>334</v>
      </c>
      <c r="S1460" s="17">
        <v>334</v>
      </c>
      <c r="T1460" s="17">
        <v>334</v>
      </c>
      <c r="U1460" s="17">
        <v>334</v>
      </c>
      <c r="V1460" s="17">
        <v>334</v>
      </c>
      <c r="W1460" s="17">
        <v>334</v>
      </c>
      <c r="X1460" s="17">
        <v>334</v>
      </c>
      <c r="Y1460" s="17">
        <v>334</v>
      </c>
      <c r="Z1460" s="17">
        <v>334</v>
      </c>
      <c r="AA1460" s="17">
        <v>334</v>
      </c>
      <c r="AB1460" s="17">
        <v>334</v>
      </c>
      <c r="AC1460" s="17">
        <v>0</v>
      </c>
      <c r="AD1460" s="17">
        <v>0</v>
      </c>
      <c r="AE1460" s="17">
        <v>0</v>
      </c>
    </row>
    <row r="1461" spans="1:31" ht="43.2" x14ac:dyDescent="0.3">
      <c r="A1461" t="str">
        <f t="shared" si="84"/>
        <v>BEAA_Firm Capacity</v>
      </c>
      <c r="B1461" t="str">
        <f t="shared" si="85"/>
        <v>BEAA_Coal_Firm Capacity</v>
      </c>
      <c r="C1461" t="str">
        <f t="shared" si="86"/>
        <v>BEAA_K HAWTHORN5_Firm Capacity</v>
      </c>
      <c r="D1461" t="s">
        <v>334</v>
      </c>
      <c r="E1461" s="15" t="s">
        <v>92</v>
      </c>
      <c r="F1461" s="15" t="s">
        <v>146</v>
      </c>
      <c r="G1461" s="15" t="s">
        <v>48</v>
      </c>
      <c r="H1461" s="15" t="s">
        <v>149</v>
      </c>
      <c r="I1461" s="15" t="s">
        <v>148</v>
      </c>
      <c r="J1461" s="16">
        <v>1</v>
      </c>
      <c r="K1461" s="15" t="s">
        <v>96</v>
      </c>
      <c r="L1461" s="17">
        <v>561.6</v>
      </c>
      <c r="M1461" s="17">
        <v>561.6</v>
      </c>
      <c r="N1461" s="17">
        <v>561.6</v>
      </c>
      <c r="O1461" s="17">
        <v>561.6</v>
      </c>
      <c r="P1461" s="17">
        <v>561.6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</row>
    <row r="1462" spans="1:31" ht="43.2" x14ac:dyDescent="0.3">
      <c r="A1462" t="str">
        <f t="shared" si="84"/>
        <v>BEAA_Firm Capacity</v>
      </c>
      <c r="B1462" t="str">
        <f t="shared" si="85"/>
        <v>BEAA_Gas_Firm Capacity</v>
      </c>
      <c r="C1462" t="str">
        <f t="shared" si="86"/>
        <v>BEAA_K HAWTHORN69_Firm Capacity</v>
      </c>
      <c r="D1462" t="s">
        <v>334</v>
      </c>
      <c r="E1462" s="15" t="s">
        <v>92</v>
      </c>
      <c r="F1462" s="15" t="s">
        <v>146</v>
      </c>
      <c r="G1462" s="15" t="s">
        <v>51</v>
      </c>
      <c r="H1462" s="15" t="s">
        <v>150</v>
      </c>
      <c r="I1462" s="15" t="s">
        <v>148</v>
      </c>
      <c r="J1462" s="16">
        <v>1</v>
      </c>
      <c r="K1462" s="15" t="s">
        <v>96</v>
      </c>
      <c r="L1462" s="17">
        <v>234.7</v>
      </c>
      <c r="M1462" s="17">
        <v>234.7</v>
      </c>
      <c r="N1462" s="17">
        <v>234.7</v>
      </c>
      <c r="O1462" s="17">
        <v>234.7</v>
      </c>
      <c r="P1462" s="17">
        <v>234.7</v>
      </c>
      <c r="Q1462" s="17">
        <v>234.7</v>
      </c>
      <c r="R1462" s="17">
        <v>234.7</v>
      </c>
      <c r="S1462" s="17">
        <v>234.7</v>
      </c>
      <c r="T1462" s="17">
        <v>234.7</v>
      </c>
      <c r="U1462" s="17">
        <v>234.7</v>
      </c>
      <c r="V1462" s="17">
        <v>234.7</v>
      </c>
      <c r="W1462" s="17">
        <v>234.7</v>
      </c>
      <c r="X1462" s="17">
        <v>234.7</v>
      </c>
      <c r="Y1462" s="17">
        <v>234.7</v>
      </c>
      <c r="Z1462" s="17">
        <v>234.7</v>
      </c>
      <c r="AA1462" s="17">
        <v>234.7</v>
      </c>
      <c r="AB1462" s="17">
        <v>234.7</v>
      </c>
      <c r="AC1462" s="17">
        <v>234.7</v>
      </c>
      <c r="AD1462" s="17">
        <v>234.7</v>
      </c>
      <c r="AE1462" s="17">
        <v>234.7</v>
      </c>
    </row>
    <row r="1463" spans="1:31" ht="43.2" x14ac:dyDescent="0.3">
      <c r="A1463" t="str">
        <f t="shared" si="84"/>
        <v>BEAA_Firm Capacity</v>
      </c>
      <c r="B1463" t="str">
        <f t="shared" si="85"/>
        <v>BEAA_Gas_Firm Capacity</v>
      </c>
      <c r="C1463" t="str">
        <f t="shared" si="86"/>
        <v>BEAA_K HAWTHORN7_Firm Capacity</v>
      </c>
      <c r="D1463" t="s">
        <v>334</v>
      </c>
      <c r="E1463" s="15" t="s">
        <v>92</v>
      </c>
      <c r="F1463" s="15" t="s">
        <v>146</v>
      </c>
      <c r="G1463" s="15" t="s">
        <v>52</v>
      </c>
      <c r="H1463" s="15" t="s">
        <v>150</v>
      </c>
      <c r="I1463" s="15" t="s">
        <v>148</v>
      </c>
      <c r="J1463" s="16">
        <v>1</v>
      </c>
      <c r="K1463" s="15" t="s">
        <v>96</v>
      </c>
      <c r="L1463" s="17">
        <v>76.2</v>
      </c>
      <c r="M1463" s="17">
        <v>76.2</v>
      </c>
      <c r="N1463" s="17">
        <v>76.2</v>
      </c>
      <c r="O1463" s="17">
        <v>76.2</v>
      </c>
      <c r="P1463" s="17">
        <v>76.2</v>
      </c>
      <c r="Q1463" s="17">
        <v>76.2</v>
      </c>
      <c r="R1463" s="17">
        <v>76.2</v>
      </c>
      <c r="S1463" s="17">
        <v>76.2</v>
      </c>
      <c r="T1463" s="17">
        <v>76.2</v>
      </c>
      <c r="U1463" s="17">
        <v>76.2</v>
      </c>
      <c r="V1463" s="17">
        <v>76.2</v>
      </c>
      <c r="W1463" s="17">
        <v>76.2</v>
      </c>
      <c r="X1463" s="17">
        <v>76.2</v>
      </c>
      <c r="Y1463" s="17">
        <v>76.2</v>
      </c>
      <c r="Z1463" s="17">
        <v>76.2</v>
      </c>
      <c r="AA1463" s="17">
        <v>76.2</v>
      </c>
      <c r="AB1463" s="17">
        <v>76.2</v>
      </c>
      <c r="AC1463" s="17">
        <v>76.2</v>
      </c>
      <c r="AD1463" s="17">
        <v>76.2</v>
      </c>
      <c r="AE1463" s="17">
        <v>76.2</v>
      </c>
    </row>
    <row r="1464" spans="1:31" ht="43.2" x14ac:dyDescent="0.3">
      <c r="A1464" t="str">
        <f t="shared" si="84"/>
        <v>BEAA_Firm Capacity</v>
      </c>
      <c r="B1464" t="str">
        <f t="shared" si="85"/>
        <v>BEAA_Gas_Firm Capacity</v>
      </c>
      <c r="C1464" t="str">
        <f t="shared" si="86"/>
        <v>BEAA_K HAWTHORN8_Firm Capacity</v>
      </c>
      <c r="D1464" t="s">
        <v>334</v>
      </c>
      <c r="E1464" s="15" t="s">
        <v>92</v>
      </c>
      <c r="F1464" s="15" t="s">
        <v>146</v>
      </c>
      <c r="G1464" s="15" t="s">
        <v>53</v>
      </c>
      <c r="H1464" s="15" t="s">
        <v>150</v>
      </c>
      <c r="I1464" s="15" t="s">
        <v>148</v>
      </c>
      <c r="J1464" s="16">
        <v>1</v>
      </c>
      <c r="K1464" s="15" t="s">
        <v>96</v>
      </c>
      <c r="L1464" s="17">
        <v>77.2</v>
      </c>
      <c r="M1464" s="17">
        <v>77.2</v>
      </c>
      <c r="N1464" s="17">
        <v>77.2</v>
      </c>
      <c r="O1464" s="17">
        <v>77.2</v>
      </c>
      <c r="P1464" s="17">
        <v>77.2</v>
      </c>
      <c r="Q1464" s="17">
        <v>77.2</v>
      </c>
      <c r="R1464" s="17">
        <v>77.2</v>
      </c>
      <c r="S1464" s="17">
        <v>77.2</v>
      </c>
      <c r="T1464" s="17">
        <v>77.2</v>
      </c>
      <c r="U1464" s="17">
        <v>77.2</v>
      </c>
      <c r="V1464" s="17">
        <v>77.2</v>
      </c>
      <c r="W1464" s="17">
        <v>77.2</v>
      </c>
      <c r="X1464" s="17">
        <v>77.2</v>
      </c>
      <c r="Y1464" s="17">
        <v>77.2</v>
      </c>
      <c r="Z1464" s="17">
        <v>77.2</v>
      </c>
      <c r="AA1464" s="17">
        <v>77.2</v>
      </c>
      <c r="AB1464" s="17">
        <v>77.2</v>
      </c>
      <c r="AC1464" s="17">
        <v>77.2</v>
      </c>
      <c r="AD1464" s="17">
        <v>77.2</v>
      </c>
      <c r="AE1464" s="17">
        <v>77.2</v>
      </c>
    </row>
    <row r="1465" spans="1:31" ht="43.2" x14ac:dyDescent="0.3">
      <c r="A1465" t="str">
        <f t="shared" si="84"/>
        <v>BEAA_Firm Capacity</v>
      </c>
      <c r="B1465" t="str">
        <f t="shared" si="85"/>
        <v>BEAA_Gas_Firm Capacity</v>
      </c>
      <c r="C1465" t="str">
        <f t="shared" si="86"/>
        <v>BEAA_K Osawatomie_Firm Capacity</v>
      </c>
      <c r="D1465" t="s">
        <v>334</v>
      </c>
      <c r="E1465" s="15" t="s">
        <v>92</v>
      </c>
      <c r="F1465" s="15" t="s">
        <v>146</v>
      </c>
      <c r="G1465" s="15" t="s">
        <v>66</v>
      </c>
      <c r="H1465" s="15" t="s">
        <v>150</v>
      </c>
      <c r="I1465" s="15" t="s">
        <v>148</v>
      </c>
      <c r="J1465" s="16">
        <v>1</v>
      </c>
      <c r="K1465" s="15" t="s">
        <v>96</v>
      </c>
      <c r="L1465" s="17">
        <v>75.400000000000006</v>
      </c>
      <c r="M1465" s="17">
        <v>75.400000000000006</v>
      </c>
      <c r="N1465" s="17">
        <v>75.400000000000006</v>
      </c>
      <c r="O1465" s="17">
        <v>75.400000000000006</v>
      </c>
      <c r="P1465" s="17">
        <v>75.400000000000006</v>
      </c>
      <c r="Q1465" s="17">
        <v>75.400000000000006</v>
      </c>
      <c r="R1465" s="17">
        <v>75.400000000000006</v>
      </c>
      <c r="S1465" s="17">
        <v>75.400000000000006</v>
      </c>
      <c r="T1465" s="17">
        <v>75.400000000000006</v>
      </c>
      <c r="U1465" s="17">
        <v>75.400000000000006</v>
      </c>
      <c r="V1465" s="17">
        <v>75.400000000000006</v>
      </c>
      <c r="W1465" s="17">
        <v>75.400000000000006</v>
      </c>
      <c r="X1465" s="17">
        <v>75.400000000000006</v>
      </c>
      <c r="Y1465" s="17">
        <v>75.400000000000006</v>
      </c>
      <c r="Z1465" s="17">
        <v>75.400000000000006</v>
      </c>
      <c r="AA1465" s="17">
        <v>75.400000000000006</v>
      </c>
      <c r="AB1465" s="17">
        <v>75.400000000000006</v>
      </c>
      <c r="AC1465" s="17">
        <v>75.400000000000006</v>
      </c>
      <c r="AD1465" s="17">
        <v>75.400000000000006</v>
      </c>
      <c r="AE1465" s="17">
        <v>75.400000000000006</v>
      </c>
    </row>
    <row r="1466" spans="1:31" ht="43.2" x14ac:dyDescent="0.3">
      <c r="A1466" t="str">
        <f t="shared" si="84"/>
        <v>BEAA_Firm Capacity</v>
      </c>
      <c r="B1466" t="str">
        <f t="shared" si="85"/>
        <v>BEAA_Gas_Firm Capacity</v>
      </c>
      <c r="C1466" t="str">
        <f t="shared" si="86"/>
        <v>BEAA_K WestGardner1_Firm Capacity</v>
      </c>
      <c r="D1466" t="s">
        <v>334</v>
      </c>
      <c r="E1466" s="15" t="s">
        <v>92</v>
      </c>
      <c r="F1466" s="15" t="s">
        <v>146</v>
      </c>
      <c r="G1466" s="15" t="s">
        <v>62</v>
      </c>
      <c r="H1466" s="15" t="s">
        <v>150</v>
      </c>
      <c r="I1466" s="15" t="s">
        <v>148</v>
      </c>
      <c r="J1466" s="16">
        <v>1</v>
      </c>
      <c r="K1466" s="15" t="s">
        <v>96</v>
      </c>
      <c r="L1466" s="17">
        <v>77.400000000000006</v>
      </c>
      <c r="M1466" s="17">
        <v>77.400000000000006</v>
      </c>
      <c r="N1466" s="17">
        <v>77.400000000000006</v>
      </c>
      <c r="O1466" s="17">
        <v>77.400000000000006</v>
      </c>
      <c r="P1466" s="17">
        <v>77.400000000000006</v>
      </c>
      <c r="Q1466" s="17">
        <v>77.400000000000006</v>
      </c>
      <c r="R1466" s="17">
        <v>77.400000000000006</v>
      </c>
      <c r="S1466" s="17">
        <v>77.400000000000006</v>
      </c>
      <c r="T1466" s="17">
        <v>77.400000000000006</v>
      </c>
      <c r="U1466" s="17">
        <v>77.400000000000006</v>
      </c>
      <c r="V1466" s="17">
        <v>77.400000000000006</v>
      </c>
      <c r="W1466" s="17">
        <v>77.400000000000006</v>
      </c>
      <c r="X1466" s="17">
        <v>77.400000000000006</v>
      </c>
      <c r="Y1466" s="17">
        <v>77.400000000000006</v>
      </c>
      <c r="Z1466" s="17">
        <v>77.400000000000006</v>
      </c>
      <c r="AA1466" s="17">
        <v>77.400000000000006</v>
      </c>
      <c r="AB1466" s="17">
        <v>77.400000000000006</v>
      </c>
      <c r="AC1466" s="17">
        <v>77.400000000000006</v>
      </c>
      <c r="AD1466" s="17">
        <v>77.400000000000006</v>
      </c>
      <c r="AE1466" s="17">
        <v>77.400000000000006</v>
      </c>
    </row>
    <row r="1467" spans="1:31" ht="43.2" x14ac:dyDescent="0.3">
      <c r="A1467" t="str">
        <f t="shared" si="84"/>
        <v>BEAA_Firm Capacity</v>
      </c>
      <c r="B1467" t="str">
        <f t="shared" si="85"/>
        <v>BEAA_Gas_Firm Capacity</v>
      </c>
      <c r="C1467" t="str">
        <f t="shared" si="86"/>
        <v>BEAA_K WestGardner2_Firm Capacity</v>
      </c>
      <c r="D1467" t="s">
        <v>334</v>
      </c>
      <c r="E1467" s="15" t="s">
        <v>92</v>
      </c>
      <c r="F1467" s="15" t="s">
        <v>146</v>
      </c>
      <c r="G1467" s="15" t="s">
        <v>63</v>
      </c>
      <c r="H1467" s="15" t="s">
        <v>150</v>
      </c>
      <c r="I1467" s="15" t="s">
        <v>148</v>
      </c>
      <c r="J1467" s="16">
        <v>1</v>
      </c>
      <c r="K1467" s="15" t="s">
        <v>96</v>
      </c>
      <c r="L1467" s="17">
        <v>77.5</v>
      </c>
      <c r="M1467" s="17">
        <v>77.5</v>
      </c>
      <c r="N1467" s="17">
        <v>77.5</v>
      </c>
      <c r="O1467" s="17">
        <v>77.5</v>
      </c>
      <c r="P1467" s="17">
        <v>77.5</v>
      </c>
      <c r="Q1467" s="17">
        <v>77.5</v>
      </c>
      <c r="R1467" s="17">
        <v>77.5</v>
      </c>
      <c r="S1467" s="17">
        <v>77.5</v>
      </c>
      <c r="T1467" s="17">
        <v>77.5</v>
      </c>
      <c r="U1467" s="17">
        <v>77.5</v>
      </c>
      <c r="V1467" s="17">
        <v>77.5</v>
      </c>
      <c r="W1467" s="17">
        <v>77.5</v>
      </c>
      <c r="X1467" s="17">
        <v>77.5</v>
      </c>
      <c r="Y1467" s="17">
        <v>77.5</v>
      </c>
      <c r="Z1467" s="17">
        <v>77.5</v>
      </c>
      <c r="AA1467" s="17">
        <v>77.5</v>
      </c>
      <c r="AB1467" s="17">
        <v>77.5</v>
      </c>
      <c r="AC1467" s="17">
        <v>77.5</v>
      </c>
      <c r="AD1467" s="17">
        <v>77.5</v>
      </c>
      <c r="AE1467" s="17">
        <v>77.5</v>
      </c>
    </row>
    <row r="1468" spans="1:31" ht="43.2" x14ac:dyDescent="0.3">
      <c r="A1468" t="str">
        <f t="shared" si="84"/>
        <v>BEAA_Firm Capacity</v>
      </c>
      <c r="B1468" t="str">
        <f t="shared" si="85"/>
        <v>BEAA_Gas_Firm Capacity</v>
      </c>
      <c r="C1468" t="str">
        <f t="shared" si="86"/>
        <v>BEAA_K WestGardner3_Firm Capacity</v>
      </c>
      <c r="D1468" t="s">
        <v>334</v>
      </c>
      <c r="E1468" s="15" t="s">
        <v>92</v>
      </c>
      <c r="F1468" s="15" t="s">
        <v>146</v>
      </c>
      <c r="G1468" s="15" t="s">
        <v>64</v>
      </c>
      <c r="H1468" s="15" t="s">
        <v>150</v>
      </c>
      <c r="I1468" s="15" t="s">
        <v>148</v>
      </c>
      <c r="J1468" s="16">
        <v>1</v>
      </c>
      <c r="K1468" s="15" t="s">
        <v>96</v>
      </c>
      <c r="L1468" s="17">
        <v>75</v>
      </c>
      <c r="M1468" s="17">
        <v>75</v>
      </c>
      <c r="N1468" s="17">
        <v>75</v>
      </c>
      <c r="O1468" s="17">
        <v>75</v>
      </c>
      <c r="P1468" s="17">
        <v>75</v>
      </c>
      <c r="Q1468" s="17">
        <v>75</v>
      </c>
      <c r="R1468" s="17">
        <v>75</v>
      </c>
      <c r="S1468" s="17">
        <v>75</v>
      </c>
      <c r="T1468" s="17">
        <v>75</v>
      </c>
      <c r="U1468" s="17">
        <v>75</v>
      </c>
      <c r="V1468" s="17">
        <v>75</v>
      </c>
      <c r="W1468" s="17">
        <v>75</v>
      </c>
      <c r="X1468" s="17">
        <v>75</v>
      </c>
      <c r="Y1468" s="17">
        <v>75</v>
      </c>
      <c r="Z1468" s="17">
        <v>75</v>
      </c>
      <c r="AA1468" s="17">
        <v>75</v>
      </c>
      <c r="AB1468" s="17">
        <v>75</v>
      </c>
      <c r="AC1468" s="17">
        <v>75</v>
      </c>
      <c r="AD1468" s="17">
        <v>75</v>
      </c>
      <c r="AE1468" s="17">
        <v>75</v>
      </c>
    </row>
    <row r="1469" spans="1:31" ht="43.2" x14ac:dyDescent="0.3">
      <c r="A1469" t="str">
        <f t="shared" si="84"/>
        <v>BEAA_Firm Capacity</v>
      </c>
      <c r="B1469" t="str">
        <f t="shared" si="85"/>
        <v>BEAA_Gas_Firm Capacity</v>
      </c>
      <c r="C1469" t="str">
        <f t="shared" si="86"/>
        <v>BEAA_K WestGardner4_Firm Capacity</v>
      </c>
      <c r="D1469" t="s">
        <v>334</v>
      </c>
      <c r="E1469" s="15" t="s">
        <v>92</v>
      </c>
      <c r="F1469" s="15" t="s">
        <v>146</v>
      </c>
      <c r="G1469" s="15" t="s">
        <v>65</v>
      </c>
      <c r="H1469" s="15" t="s">
        <v>150</v>
      </c>
      <c r="I1469" s="15" t="s">
        <v>148</v>
      </c>
      <c r="J1469" s="16">
        <v>1</v>
      </c>
      <c r="K1469" s="15" t="s">
        <v>96</v>
      </c>
      <c r="L1469" s="17">
        <v>79.2</v>
      </c>
      <c r="M1469" s="17">
        <v>79.2</v>
      </c>
      <c r="N1469" s="17">
        <v>79.2</v>
      </c>
      <c r="O1469" s="17">
        <v>79.2</v>
      </c>
      <c r="P1469" s="17">
        <v>79.2</v>
      </c>
      <c r="Q1469" s="17">
        <v>79.2</v>
      </c>
      <c r="R1469" s="17">
        <v>79.2</v>
      </c>
      <c r="S1469" s="17">
        <v>79.2</v>
      </c>
      <c r="T1469" s="17">
        <v>79.2</v>
      </c>
      <c r="U1469" s="17">
        <v>79.2</v>
      </c>
      <c r="V1469" s="17">
        <v>79.2</v>
      </c>
      <c r="W1469" s="17">
        <v>79.2</v>
      </c>
      <c r="X1469" s="17">
        <v>79.2</v>
      </c>
      <c r="Y1469" s="17">
        <v>79.2</v>
      </c>
      <c r="Z1469" s="17">
        <v>79.2</v>
      </c>
      <c r="AA1469" s="17">
        <v>79.2</v>
      </c>
      <c r="AB1469" s="17">
        <v>79.2</v>
      </c>
      <c r="AC1469" s="17">
        <v>79.2</v>
      </c>
      <c r="AD1469" s="17">
        <v>79.2</v>
      </c>
      <c r="AE1469" s="17">
        <v>79.2</v>
      </c>
    </row>
    <row r="1470" spans="1:31" ht="43.2" x14ac:dyDescent="0.3">
      <c r="A1470" t="str">
        <f t="shared" si="84"/>
        <v>BEAA_Firm Capacity</v>
      </c>
      <c r="B1470" t="str">
        <f t="shared" si="85"/>
        <v>BEAA_Oil_Firm Capacity</v>
      </c>
      <c r="C1470" t="str">
        <f t="shared" si="86"/>
        <v>BEAA_K NORTHEAST11_Firm Capacity</v>
      </c>
      <c r="D1470" t="s">
        <v>334</v>
      </c>
      <c r="E1470" s="15" t="s">
        <v>92</v>
      </c>
      <c r="F1470" s="15" t="s">
        <v>146</v>
      </c>
      <c r="G1470" s="15" t="s">
        <v>54</v>
      </c>
      <c r="H1470" s="15" t="s">
        <v>151</v>
      </c>
      <c r="I1470" s="15" t="s">
        <v>148</v>
      </c>
      <c r="J1470" s="16">
        <v>1</v>
      </c>
      <c r="K1470" s="15" t="s">
        <v>96</v>
      </c>
      <c r="L1470" s="17">
        <v>46.6</v>
      </c>
      <c r="M1470" s="17">
        <v>46.6</v>
      </c>
      <c r="N1470" s="17">
        <v>46.6</v>
      </c>
      <c r="O1470" s="17">
        <v>46.6</v>
      </c>
      <c r="P1470" s="17">
        <v>46.6</v>
      </c>
      <c r="Q1470" s="17">
        <v>46.6</v>
      </c>
      <c r="R1470" s="17">
        <v>46.6</v>
      </c>
      <c r="S1470" s="17">
        <v>46.6</v>
      </c>
      <c r="T1470" s="17">
        <v>46.6</v>
      </c>
      <c r="U1470" s="17">
        <v>46.6</v>
      </c>
      <c r="V1470" s="17">
        <v>46.6</v>
      </c>
      <c r="W1470" s="17">
        <v>46.6</v>
      </c>
      <c r="X1470" s="17">
        <v>46.6</v>
      </c>
      <c r="Y1470" s="17">
        <v>46.6</v>
      </c>
      <c r="Z1470" s="17">
        <v>46.6</v>
      </c>
      <c r="AA1470" s="17">
        <v>46.6</v>
      </c>
      <c r="AB1470" s="17">
        <v>46.6</v>
      </c>
      <c r="AC1470" s="17">
        <v>46.6</v>
      </c>
      <c r="AD1470" s="17">
        <v>46.6</v>
      </c>
      <c r="AE1470" s="17">
        <v>46.6</v>
      </c>
    </row>
    <row r="1471" spans="1:31" ht="43.2" x14ac:dyDescent="0.3">
      <c r="A1471" t="str">
        <f t="shared" ref="A1471:A1534" si="87">D1471&amp;"_"&amp;I1471</f>
        <v>BEAA_Firm Capacity</v>
      </c>
      <c r="B1471" t="str">
        <f t="shared" ref="B1471:B1534" si="88">D1471&amp;"_"&amp;H1471&amp;"_"&amp;I1471</f>
        <v>BEAA_Oil_Firm Capacity</v>
      </c>
      <c r="C1471" t="str">
        <f t="shared" ref="C1471:C1534" si="89">D1471&amp;"_"&amp;G1471&amp;"_"&amp;I1471</f>
        <v>BEAA_K NORTHEAST12_Firm Capacity</v>
      </c>
      <c r="D1471" t="s">
        <v>334</v>
      </c>
      <c r="E1471" s="15" t="s">
        <v>92</v>
      </c>
      <c r="F1471" s="15" t="s">
        <v>146</v>
      </c>
      <c r="G1471" s="15" t="s">
        <v>55</v>
      </c>
      <c r="H1471" s="15" t="s">
        <v>151</v>
      </c>
      <c r="I1471" s="15" t="s">
        <v>148</v>
      </c>
      <c r="J1471" s="16">
        <v>1</v>
      </c>
      <c r="K1471" s="15" t="s">
        <v>96</v>
      </c>
      <c r="L1471" s="17">
        <v>46</v>
      </c>
      <c r="M1471" s="17">
        <v>46</v>
      </c>
      <c r="N1471" s="17">
        <v>46</v>
      </c>
      <c r="O1471" s="17">
        <v>46</v>
      </c>
      <c r="P1471" s="17">
        <v>46</v>
      </c>
      <c r="Q1471" s="17">
        <v>46</v>
      </c>
      <c r="R1471" s="17">
        <v>46</v>
      </c>
      <c r="S1471" s="17">
        <v>46</v>
      </c>
      <c r="T1471" s="17">
        <v>46</v>
      </c>
      <c r="U1471" s="17">
        <v>46</v>
      </c>
      <c r="V1471" s="17">
        <v>46</v>
      </c>
      <c r="W1471" s="17">
        <v>46</v>
      </c>
      <c r="X1471" s="17">
        <v>46</v>
      </c>
      <c r="Y1471" s="17">
        <v>46</v>
      </c>
      <c r="Z1471" s="17">
        <v>46</v>
      </c>
      <c r="AA1471" s="17">
        <v>46</v>
      </c>
      <c r="AB1471" s="17">
        <v>46</v>
      </c>
      <c r="AC1471" s="17">
        <v>46</v>
      </c>
      <c r="AD1471" s="17">
        <v>46</v>
      </c>
      <c r="AE1471" s="17">
        <v>46</v>
      </c>
    </row>
    <row r="1472" spans="1:31" ht="43.2" x14ac:dyDescent="0.3">
      <c r="A1472" t="str">
        <f t="shared" si="87"/>
        <v>BEAA_Firm Capacity</v>
      </c>
      <c r="B1472" t="str">
        <f t="shared" si="88"/>
        <v>BEAA_Oil_Firm Capacity</v>
      </c>
      <c r="C1472" t="str">
        <f t="shared" si="89"/>
        <v>BEAA_K NORTHEAST13_Firm Capacity</v>
      </c>
      <c r="D1472" t="s">
        <v>334</v>
      </c>
      <c r="E1472" s="15" t="s">
        <v>92</v>
      </c>
      <c r="F1472" s="15" t="s">
        <v>146</v>
      </c>
      <c r="G1472" s="15" t="s">
        <v>56</v>
      </c>
      <c r="H1472" s="15" t="s">
        <v>151</v>
      </c>
      <c r="I1472" s="15" t="s">
        <v>148</v>
      </c>
      <c r="J1472" s="16">
        <v>1</v>
      </c>
      <c r="K1472" s="15" t="s">
        <v>96</v>
      </c>
      <c r="L1472" s="17">
        <v>48.2</v>
      </c>
      <c r="M1472" s="17">
        <v>48.2</v>
      </c>
      <c r="N1472" s="17">
        <v>48.2</v>
      </c>
      <c r="O1472" s="17">
        <v>48.2</v>
      </c>
      <c r="P1472" s="17">
        <v>48.2</v>
      </c>
      <c r="Q1472" s="17">
        <v>48.2</v>
      </c>
      <c r="R1472" s="17">
        <v>48.2</v>
      </c>
      <c r="S1472" s="17">
        <v>48.2</v>
      </c>
      <c r="T1472" s="17">
        <v>48.2</v>
      </c>
      <c r="U1472" s="17">
        <v>48.2</v>
      </c>
      <c r="V1472" s="17">
        <v>48.2</v>
      </c>
      <c r="W1472" s="17">
        <v>48.2</v>
      </c>
      <c r="X1472" s="17">
        <v>48.2</v>
      </c>
      <c r="Y1472" s="17">
        <v>48.2</v>
      </c>
      <c r="Z1472" s="17">
        <v>48.2</v>
      </c>
      <c r="AA1472" s="17">
        <v>48.2</v>
      </c>
      <c r="AB1472" s="17">
        <v>48.2</v>
      </c>
      <c r="AC1472" s="17">
        <v>48.2</v>
      </c>
      <c r="AD1472" s="17">
        <v>48.2</v>
      </c>
      <c r="AE1472" s="17">
        <v>48.2</v>
      </c>
    </row>
    <row r="1473" spans="1:31" ht="43.2" x14ac:dyDescent="0.3">
      <c r="A1473" t="str">
        <f t="shared" si="87"/>
        <v>BEAA_Firm Capacity</v>
      </c>
      <c r="B1473" t="str">
        <f t="shared" si="88"/>
        <v>BEAA_Oil_Firm Capacity</v>
      </c>
      <c r="C1473" t="str">
        <f t="shared" si="89"/>
        <v>BEAA_K NORTHEAST14_Firm Capacity</v>
      </c>
      <c r="D1473" t="s">
        <v>334</v>
      </c>
      <c r="E1473" s="15" t="s">
        <v>92</v>
      </c>
      <c r="F1473" s="15" t="s">
        <v>146</v>
      </c>
      <c r="G1473" s="15" t="s">
        <v>57</v>
      </c>
      <c r="H1473" s="15" t="s">
        <v>151</v>
      </c>
      <c r="I1473" s="15" t="s">
        <v>148</v>
      </c>
      <c r="J1473" s="16">
        <v>1</v>
      </c>
      <c r="K1473" s="15" t="s">
        <v>96</v>
      </c>
      <c r="L1473" s="17">
        <v>47.5</v>
      </c>
      <c r="M1473" s="17">
        <v>47.5</v>
      </c>
      <c r="N1473" s="17">
        <v>47.5</v>
      </c>
      <c r="O1473" s="17">
        <v>47.5</v>
      </c>
      <c r="P1473" s="17">
        <v>47.5</v>
      </c>
      <c r="Q1473" s="17">
        <v>47.5</v>
      </c>
      <c r="R1473" s="17">
        <v>47.5</v>
      </c>
      <c r="S1473" s="17">
        <v>47.5</v>
      </c>
      <c r="T1473" s="17">
        <v>47.5</v>
      </c>
      <c r="U1473" s="17">
        <v>47.5</v>
      </c>
      <c r="V1473" s="17">
        <v>47.5</v>
      </c>
      <c r="W1473" s="17">
        <v>47.5</v>
      </c>
      <c r="X1473" s="17">
        <v>47.5</v>
      </c>
      <c r="Y1473" s="17">
        <v>47.5</v>
      </c>
      <c r="Z1473" s="17">
        <v>47.5</v>
      </c>
      <c r="AA1473" s="17">
        <v>47.5</v>
      </c>
      <c r="AB1473" s="17">
        <v>47.5</v>
      </c>
      <c r="AC1473" s="17">
        <v>47.5</v>
      </c>
      <c r="AD1473" s="17">
        <v>47.5</v>
      </c>
      <c r="AE1473" s="17">
        <v>47.5</v>
      </c>
    </row>
    <row r="1474" spans="1:31" ht="43.2" x14ac:dyDescent="0.3">
      <c r="A1474" t="str">
        <f t="shared" si="87"/>
        <v>BEAA_Firm Capacity</v>
      </c>
      <c r="B1474" t="str">
        <f t="shared" si="88"/>
        <v>BEAA_Oil_Firm Capacity</v>
      </c>
      <c r="C1474" t="str">
        <f t="shared" si="89"/>
        <v>BEAA_K NORTHEAST15_Firm Capacity</v>
      </c>
      <c r="D1474" t="s">
        <v>334</v>
      </c>
      <c r="E1474" s="15" t="s">
        <v>92</v>
      </c>
      <c r="F1474" s="15" t="s">
        <v>146</v>
      </c>
      <c r="G1474" s="15" t="s">
        <v>58</v>
      </c>
      <c r="H1474" s="15" t="s">
        <v>151</v>
      </c>
      <c r="I1474" s="15" t="s">
        <v>148</v>
      </c>
      <c r="J1474" s="16">
        <v>1</v>
      </c>
      <c r="K1474" s="15" t="s">
        <v>96</v>
      </c>
      <c r="L1474" s="17">
        <v>47.5</v>
      </c>
      <c r="M1474" s="17">
        <v>47.5</v>
      </c>
      <c r="N1474" s="17">
        <v>47.5</v>
      </c>
      <c r="O1474" s="17">
        <v>47.5</v>
      </c>
      <c r="P1474" s="17">
        <v>47.5</v>
      </c>
      <c r="Q1474" s="17">
        <v>47.5</v>
      </c>
      <c r="R1474" s="17">
        <v>47.5</v>
      </c>
      <c r="S1474" s="17">
        <v>47.5</v>
      </c>
      <c r="T1474" s="17">
        <v>47.5</v>
      </c>
      <c r="U1474" s="17">
        <v>47.5</v>
      </c>
      <c r="V1474" s="17">
        <v>47.5</v>
      </c>
      <c r="W1474" s="17">
        <v>47.5</v>
      </c>
      <c r="X1474" s="17">
        <v>47.5</v>
      </c>
      <c r="Y1474" s="17">
        <v>47.5</v>
      </c>
      <c r="Z1474" s="17">
        <v>47.5</v>
      </c>
      <c r="AA1474" s="17">
        <v>47.5</v>
      </c>
      <c r="AB1474" s="17">
        <v>47.5</v>
      </c>
      <c r="AC1474" s="17">
        <v>47.5</v>
      </c>
      <c r="AD1474" s="17">
        <v>47.5</v>
      </c>
      <c r="AE1474" s="17">
        <v>47.5</v>
      </c>
    </row>
    <row r="1475" spans="1:31" ht="43.2" x14ac:dyDescent="0.3">
      <c r="A1475" t="str">
        <f t="shared" si="87"/>
        <v>BEAA_Firm Capacity</v>
      </c>
      <c r="B1475" t="str">
        <f t="shared" si="88"/>
        <v>BEAA_Oil_Firm Capacity</v>
      </c>
      <c r="C1475" t="str">
        <f t="shared" si="89"/>
        <v>BEAA_K NORTHEAST16_Firm Capacity</v>
      </c>
      <c r="D1475" t="s">
        <v>334</v>
      </c>
      <c r="E1475" s="15" t="s">
        <v>92</v>
      </c>
      <c r="F1475" s="15" t="s">
        <v>146</v>
      </c>
      <c r="G1475" s="15" t="s">
        <v>59</v>
      </c>
      <c r="H1475" s="15" t="s">
        <v>151</v>
      </c>
      <c r="I1475" s="15" t="s">
        <v>148</v>
      </c>
      <c r="J1475" s="16">
        <v>1</v>
      </c>
      <c r="K1475" s="15" t="s">
        <v>96</v>
      </c>
      <c r="L1475" s="17">
        <v>46</v>
      </c>
      <c r="M1475" s="17">
        <v>46</v>
      </c>
      <c r="N1475" s="17">
        <v>46</v>
      </c>
      <c r="O1475" s="17">
        <v>46</v>
      </c>
      <c r="P1475" s="17">
        <v>46</v>
      </c>
      <c r="Q1475" s="17">
        <v>46</v>
      </c>
      <c r="R1475" s="17">
        <v>46</v>
      </c>
      <c r="S1475" s="17">
        <v>46</v>
      </c>
      <c r="T1475" s="17">
        <v>46</v>
      </c>
      <c r="U1475" s="17">
        <v>46</v>
      </c>
      <c r="V1475" s="17">
        <v>46</v>
      </c>
      <c r="W1475" s="17">
        <v>46</v>
      </c>
      <c r="X1475" s="17">
        <v>46</v>
      </c>
      <c r="Y1475" s="17">
        <v>46</v>
      </c>
      <c r="Z1475" s="17">
        <v>46</v>
      </c>
      <c r="AA1475" s="17">
        <v>46</v>
      </c>
      <c r="AB1475" s="17">
        <v>46</v>
      </c>
      <c r="AC1475" s="17">
        <v>46</v>
      </c>
      <c r="AD1475" s="17">
        <v>46</v>
      </c>
      <c r="AE1475" s="17">
        <v>46</v>
      </c>
    </row>
    <row r="1476" spans="1:31" ht="43.2" x14ac:dyDescent="0.3">
      <c r="A1476" t="str">
        <f t="shared" si="87"/>
        <v>BEAA_Firm Capacity</v>
      </c>
      <c r="B1476" t="str">
        <f t="shared" si="88"/>
        <v>BEAA_Oil_Firm Capacity</v>
      </c>
      <c r="C1476" t="str">
        <f t="shared" si="89"/>
        <v>BEAA_K NORTHEAST17_Firm Capacity</v>
      </c>
      <c r="D1476" t="s">
        <v>334</v>
      </c>
      <c r="E1476" s="15" t="s">
        <v>92</v>
      </c>
      <c r="F1476" s="15" t="s">
        <v>146</v>
      </c>
      <c r="G1476" s="15" t="s">
        <v>60</v>
      </c>
      <c r="H1476" s="15" t="s">
        <v>151</v>
      </c>
      <c r="I1476" s="15" t="s">
        <v>148</v>
      </c>
      <c r="J1476" s="16">
        <v>1</v>
      </c>
      <c r="K1476" s="15" t="s">
        <v>96</v>
      </c>
      <c r="L1476" s="17">
        <v>53.2</v>
      </c>
      <c r="M1476" s="17">
        <v>53.2</v>
      </c>
      <c r="N1476" s="17">
        <v>53.2</v>
      </c>
      <c r="O1476" s="17">
        <v>53.2</v>
      </c>
      <c r="P1476" s="17">
        <v>53.2</v>
      </c>
      <c r="Q1476" s="17">
        <v>53.2</v>
      </c>
      <c r="R1476" s="17">
        <v>53.2</v>
      </c>
      <c r="S1476" s="17">
        <v>53.2</v>
      </c>
      <c r="T1476" s="17">
        <v>53.2</v>
      </c>
      <c r="U1476" s="17">
        <v>53.2</v>
      </c>
      <c r="V1476" s="17">
        <v>53.2</v>
      </c>
      <c r="W1476" s="17">
        <v>53.2</v>
      </c>
      <c r="X1476" s="17">
        <v>53.2</v>
      </c>
      <c r="Y1476" s="17">
        <v>53.2</v>
      </c>
      <c r="Z1476" s="17">
        <v>53.2</v>
      </c>
      <c r="AA1476" s="17">
        <v>53.2</v>
      </c>
      <c r="AB1476" s="17">
        <v>53.2</v>
      </c>
      <c r="AC1476" s="17">
        <v>53.2</v>
      </c>
      <c r="AD1476" s="17">
        <v>53.2</v>
      </c>
      <c r="AE1476" s="17">
        <v>53.2</v>
      </c>
    </row>
    <row r="1477" spans="1:31" ht="43.2" x14ac:dyDescent="0.3">
      <c r="A1477" t="str">
        <f t="shared" si="87"/>
        <v>BEAA_Firm Capacity</v>
      </c>
      <c r="B1477" t="str">
        <f t="shared" si="88"/>
        <v>BEAA_Oil_Firm Capacity</v>
      </c>
      <c r="C1477" t="str">
        <f t="shared" si="89"/>
        <v>BEAA_K NORTHEAST18_Firm Capacity</v>
      </c>
      <c r="D1477" t="s">
        <v>334</v>
      </c>
      <c r="E1477" s="15" t="s">
        <v>92</v>
      </c>
      <c r="F1477" s="15" t="s">
        <v>146</v>
      </c>
      <c r="G1477" s="15" t="s">
        <v>61</v>
      </c>
      <c r="H1477" s="15" t="s">
        <v>151</v>
      </c>
      <c r="I1477" s="15" t="s">
        <v>148</v>
      </c>
      <c r="J1477" s="16">
        <v>1</v>
      </c>
      <c r="K1477" s="15" t="s">
        <v>96</v>
      </c>
      <c r="L1477" s="17">
        <v>47</v>
      </c>
      <c r="M1477" s="17">
        <v>47</v>
      </c>
      <c r="N1477" s="17">
        <v>47</v>
      </c>
      <c r="O1477" s="17">
        <v>47</v>
      </c>
      <c r="P1477" s="17">
        <v>47</v>
      </c>
      <c r="Q1477" s="17">
        <v>47</v>
      </c>
      <c r="R1477" s="17">
        <v>47</v>
      </c>
      <c r="S1477" s="17">
        <v>47</v>
      </c>
      <c r="T1477" s="17">
        <v>47</v>
      </c>
      <c r="U1477" s="17">
        <v>47</v>
      </c>
      <c r="V1477" s="17">
        <v>47</v>
      </c>
      <c r="W1477" s="17">
        <v>47</v>
      </c>
      <c r="X1477" s="17">
        <v>47</v>
      </c>
      <c r="Y1477" s="17">
        <v>47</v>
      </c>
      <c r="Z1477" s="17">
        <v>47</v>
      </c>
      <c r="AA1477" s="17">
        <v>47</v>
      </c>
      <c r="AB1477" s="17">
        <v>47</v>
      </c>
      <c r="AC1477" s="17">
        <v>47</v>
      </c>
      <c r="AD1477" s="17">
        <v>47</v>
      </c>
      <c r="AE1477" s="17">
        <v>47</v>
      </c>
    </row>
    <row r="1478" spans="1:31" ht="28.8" x14ac:dyDescent="0.3">
      <c r="A1478" t="str">
        <f t="shared" si="87"/>
        <v>BEAA_Firm Capacity</v>
      </c>
      <c r="B1478" t="str">
        <f t="shared" si="88"/>
        <v>BEAA_Wind_Firm Capacity</v>
      </c>
      <c r="C1478" t="str">
        <f t="shared" si="89"/>
        <v>BEAA_K SPEAR1_Firm Capacity</v>
      </c>
      <c r="D1478" t="s">
        <v>334</v>
      </c>
      <c r="E1478" s="15" t="s">
        <v>92</v>
      </c>
      <c r="F1478" s="15" t="s">
        <v>146</v>
      </c>
      <c r="G1478" s="15" t="s">
        <v>69</v>
      </c>
      <c r="H1478" s="15" t="s">
        <v>152</v>
      </c>
      <c r="I1478" s="15" t="s">
        <v>148</v>
      </c>
      <c r="J1478" s="16">
        <v>1</v>
      </c>
      <c r="K1478" s="15" t="s">
        <v>96</v>
      </c>
      <c r="L1478" s="17">
        <v>35.51</v>
      </c>
      <c r="M1478" s="17">
        <v>18.64290458</v>
      </c>
      <c r="N1478" s="17">
        <v>18.64290458</v>
      </c>
      <c r="O1478" s="17">
        <v>18.64290458</v>
      </c>
      <c r="P1478" s="17">
        <v>18.64290458</v>
      </c>
      <c r="Q1478" s="17">
        <v>18.64290458</v>
      </c>
      <c r="R1478" s="17">
        <v>18.64290458</v>
      </c>
      <c r="S1478" s="17">
        <v>18.64290458</v>
      </c>
      <c r="T1478" s="17">
        <v>18.64290458</v>
      </c>
      <c r="U1478" s="17">
        <v>18.64290458</v>
      </c>
      <c r="V1478" s="17">
        <v>18.64290458</v>
      </c>
      <c r="W1478" s="17">
        <v>18.64290458</v>
      </c>
      <c r="X1478" s="17">
        <v>18.64290458</v>
      </c>
      <c r="Y1478" s="17">
        <v>18.64290458</v>
      </c>
      <c r="Z1478" s="17">
        <v>18.64290458</v>
      </c>
      <c r="AA1478" s="17">
        <v>18.64290458</v>
      </c>
      <c r="AB1478" s="17">
        <v>18.64290458</v>
      </c>
      <c r="AC1478" s="17">
        <v>18.64290458</v>
      </c>
      <c r="AD1478" s="17">
        <v>18.64290458</v>
      </c>
      <c r="AE1478" s="17">
        <v>18.64290458</v>
      </c>
    </row>
    <row r="1479" spans="1:31" ht="28.8" x14ac:dyDescent="0.3">
      <c r="A1479" t="str">
        <f t="shared" si="87"/>
        <v>BEAA_Firm Capacity</v>
      </c>
      <c r="B1479" t="str">
        <f t="shared" si="88"/>
        <v>BEAA_Wind_Firm Capacity</v>
      </c>
      <c r="C1479" t="str">
        <f t="shared" si="89"/>
        <v>BEAA_K SPEAR2_Firm Capacity</v>
      </c>
      <c r="D1479" t="s">
        <v>334</v>
      </c>
      <c r="E1479" s="15" t="s">
        <v>92</v>
      </c>
      <c r="F1479" s="15" t="s">
        <v>146</v>
      </c>
      <c r="G1479" s="15" t="s">
        <v>70</v>
      </c>
      <c r="H1479" s="15" t="s">
        <v>152</v>
      </c>
      <c r="I1479" s="15" t="s">
        <v>148</v>
      </c>
      <c r="J1479" s="16">
        <v>1</v>
      </c>
      <c r="K1479" s="15" t="s">
        <v>96</v>
      </c>
      <c r="L1479" s="17">
        <v>16.96</v>
      </c>
      <c r="M1479" s="17">
        <v>10.88471245</v>
      </c>
      <c r="N1479" s="17">
        <v>10.88471245</v>
      </c>
      <c r="O1479" s="17">
        <v>10.88471245</v>
      </c>
      <c r="P1479" s="17">
        <v>10.88471245</v>
      </c>
      <c r="Q1479" s="17">
        <v>10.88471245</v>
      </c>
      <c r="R1479" s="17">
        <v>10.88471245</v>
      </c>
      <c r="S1479" s="17">
        <v>10.88471245</v>
      </c>
      <c r="T1479" s="17">
        <v>10.88471245</v>
      </c>
      <c r="U1479" s="17">
        <v>10.88471245</v>
      </c>
      <c r="V1479" s="17">
        <v>10.88471245</v>
      </c>
      <c r="W1479" s="17">
        <v>10.88471245</v>
      </c>
      <c r="X1479" s="17">
        <v>10.88471245</v>
      </c>
      <c r="Y1479" s="17">
        <v>10.88471245</v>
      </c>
      <c r="Z1479" s="17">
        <v>10.88471245</v>
      </c>
      <c r="AA1479" s="17">
        <v>10.88471245</v>
      </c>
      <c r="AB1479" s="17">
        <v>10.88471245</v>
      </c>
      <c r="AC1479" s="17">
        <v>10.88471245</v>
      </c>
      <c r="AD1479" s="17">
        <v>10.88471245</v>
      </c>
      <c r="AE1479" s="17">
        <v>10.88471245</v>
      </c>
    </row>
    <row r="1480" spans="1:31" ht="43.2" x14ac:dyDescent="0.3">
      <c r="A1480" t="str">
        <f t="shared" si="87"/>
        <v>BEAA_Firm Capacity</v>
      </c>
      <c r="B1480" t="str">
        <f t="shared" si="88"/>
        <v>BEAA_Wind PPA_Firm Capacity</v>
      </c>
      <c r="C1480" t="str">
        <f t="shared" si="89"/>
        <v>BEAA_K CIMARRON2_Firm Capacity</v>
      </c>
      <c r="D1480" t="s">
        <v>334</v>
      </c>
      <c r="E1480" s="15" t="s">
        <v>92</v>
      </c>
      <c r="F1480" s="15" t="s">
        <v>146</v>
      </c>
      <c r="G1480" s="15" t="s">
        <v>74</v>
      </c>
      <c r="H1480" s="15" t="s">
        <v>153</v>
      </c>
      <c r="I1480" s="15" t="s">
        <v>148</v>
      </c>
      <c r="J1480" s="16">
        <v>1</v>
      </c>
      <c r="K1480" s="15" t="s">
        <v>96</v>
      </c>
      <c r="L1480" s="17">
        <v>54.3</v>
      </c>
      <c r="M1480" s="17">
        <v>35.876528989999997</v>
      </c>
      <c r="N1480" s="17">
        <v>35.876528989999997</v>
      </c>
      <c r="O1480" s="17">
        <v>35.876528989999997</v>
      </c>
      <c r="P1480" s="17">
        <v>35.876528989999997</v>
      </c>
      <c r="Q1480" s="17">
        <v>35.876528989999997</v>
      </c>
      <c r="R1480" s="17">
        <v>35.876528989999997</v>
      </c>
      <c r="S1480" s="17">
        <v>35.876528989999997</v>
      </c>
      <c r="T1480" s="17">
        <v>35.876528989999997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</row>
    <row r="1481" spans="1:31" ht="28.8" x14ac:dyDescent="0.3">
      <c r="A1481" t="str">
        <f t="shared" si="87"/>
        <v>BEAA_Firm Capacity</v>
      </c>
      <c r="B1481" t="str">
        <f t="shared" si="88"/>
        <v>BEAA_Wind PPA_Firm Capacity</v>
      </c>
      <c r="C1481" t="str">
        <f t="shared" si="89"/>
        <v>BEAA_K OSBORN_Firm Capacity</v>
      </c>
      <c r="D1481" t="s">
        <v>334</v>
      </c>
      <c r="E1481" s="15" t="s">
        <v>92</v>
      </c>
      <c r="F1481" s="15" t="s">
        <v>146</v>
      </c>
      <c r="G1481" s="15" t="s">
        <v>80</v>
      </c>
      <c r="H1481" s="15" t="s">
        <v>153</v>
      </c>
      <c r="I1481" s="15" t="s">
        <v>148</v>
      </c>
      <c r="J1481" s="16">
        <v>1</v>
      </c>
      <c r="K1481" s="15" t="s">
        <v>96</v>
      </c>
      <c r="L1481" s="17">
        <v>20.7</v>
      </c>
      <c r="M1481" s="17">
        <v>22.92004382</v>
      </c>
      <c r="N1481" s="17">
        <v>22.92004382</v>
      </c>
      <c r="O1481" s="17">
        <v>22.92004382</v>
      </c>
      <c r="P1481" s="17">
        <v>22.92004382</v>
      </c>
      <c r="Q1481" s="17">
        <v>22.92004382</v>
      </c>
      <c r="R1481" s="17">
        <v>22.92004382</v>
      </c>
      <c r="S1481" s="17">
        <v>22.92004382</v>
      </c>
      <c r="T1481" s="17">
        <v>22.92004382</v>
      </c>
      <c r="U1481" s="17">
        <v>22.92004382</v>
      </c>
      <c r="V1481" s="17">
        <v>22.92004382</v>
      </c>
      <c r="W1481" s="17">
        <v>22.92004382</v>
      </c>
      <c r="X1481" s="17">
        <v>22.92004382</v>
      </c>
      <c r="Y1481" s="17">
        <v>22.92004382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</row>
    <row r="1482" spans="1:31" ht="43.2" x14ac:dyDescent="0.3">
      <c r="A1482" t="str">
        <f t="shared" si="87"/>
        <v>BEAA_Firm Capacity</v>
      </c>
      <c r="B1482" t="str">
        <f t="shared" si="88"/>
        <v>BEAA_Wind PPA_Firm Capacity</v>
      </c>
      <c r="C1482" t="str">
        <f t="shared" si="89"/>
        <v>BEAA_K PONDEROSA_Firm Capacity</v>
      </c>
      <c r="D1482" t="s">
        <v>334</v>
      </c>
      <c r="E1482" s="15" t="s">
        <v>92</v>
      </c>
      <c r="F1482" s="15" t="s">
        <v>146</v>
      </c>
      <c r="G1482" s="15" t="s">
        <v>83</v>
      </c>
      <c r="H1482" s="15" t="s">
        <v>153</v>
      </c>
      <c r="I1482" s="15" t="s">
        <v>148</v>
      </c>
      <c r="J1482" s="16">
        <v>1</v>
      </c>
      <c r="K1482" s="15" t="s">
        <v>96</v>
      </c>
      <c r="L1482" s="17">
        <v>62.24</v>
      </c>
      <c r="M1482" s="17">
        <v>15.256069200000001</v>
      </c>
      <c r="N1482" s="17">
        <v>15.256069200000001</v>
      </c>
      <c r="O1482" s="17">
        <v>15.256069200000001</v>
      </c>
      <c r="P1482" s="17">
        <v>15.256069200000001</v>
      </c>
      <c r="Q1482" s="17">
        <v>15.256069200000001</v>
      </c>
      <c r="R1482" s="17">
        <v>15.256069200000001</v>
      </c>
      <c r="S1482" s="17">
        <v>15.256069200000001</v>
      </c>
      <c r="T1482" s="17">
        <v>15.256069200000001</v>
      </c>
      <c r="U1482" s="17">
        <v>15.256069200000001</v>
      </c>
      <c r="V1482" s="17">
        <v>15.256069200000001</v>
      </c>
      <c r="W1482" s="17">
        <v>15.256069200000001</v>
      </c>
      <c r="X1482" s="17">
        <v>15.256069200000001</v>
      </c>
      <c r="Y1482" s="17">
        <v>15.256069200000001</v>
      </c>
      <c r="Z1482" s="17">
        <v>15.256069200000001</v>
      </c>
      <c r="AA1482" s="17">
        <v>15.256069200000001</v>
      </c>
      <c r="AB1482" s="17">
        <v>15.256069200000001</v>
      </c>
      <c r="AC1482" s="17">
        <v>15.256069200000001</v>
      </c>
      <c r="AD1482" s="17">
        <v>0</v>
      </c>
      <c r="AE1482" s="17">
        <v>0</v>
      </c>
    </row>
    <row r="1483" spans="1:31" ht="43.2" x14ac:dyDescent="0.3">
      <c r="A1483" t="str">
        <f t="shared" si="87"/>
        <v>BEAA_Firm Capacity</v>
      </c>
      <c r="B1483" t="str">
        <f t="shared" si="88"/>
        <v>BEAA_Wind PPA_Firm Capacity</v>
      </c>
      <c r="C1483" t="str">
        <f t="shared" si="89"/>
        <v>BEAA_K PRAIRIEQUEEN_Firm Capacity</v>
      </c>
      <c r="D1483" t="s">
        <v>334</v>
      </c>
      <c r="E1483" s="15" t="s">
        <v>92</v>
      </c>
      <c r="F1483" s="15" t="s">
        <v>146</v>
      </c>
      <c r="G1483" s="15" t="s">
        <v>82</v>
      </c>
      <c r="H1483" s="15" t="s">
        <v>153</v>
      </c>
      <c r="I1483" s="15" t="s">
        <v>148</v>
      </c>
      <c r="J1483" s="16">
        <v>1</v>
      </c>
      <c r="K1483" s="15" t="s">
        <v>96</v>
      </c>
      <c r="L1483" s="17">
        <v>25.987500000000001</v>
      </c>
      <c r="M1483" s="17">
        <v>19.138296539999999</v>
      </c>
      <c r="N1483" s="17">
        <v>19.138296539999999</v>
      </c>
      <c r="O1483" s="17">
        <v>19.138296539999999</v>
      </c>
      <c r="P1483" s="17">
        <v>19.138296539999999</v>
      </c>
      <c r="Q1483" s="17">
        <v>19.138296539999999</v>
      </c>
      <c r="R1483" s="17">
        <v>19.138296539999999</v>
      </c>
      <c r="S1483" s="17">
        <v>19.138296539999999</v>
      </c>
      <c r="T1483" s="17">
        <v>19.138296539999999</v>
      </c>
      <c r="U1483" s="17">
        <v>19.138296539999999</v>
      </c>
      <c r="V1483" s="17">
        <v>19.138296539999999</v>
      </c>
      <c r="W1483" s="17">
        <v>19.138296539999999</v>
      </c>
      <c r="X1483" s="17">
        <v>19.138296539999999</v>
      </c>
      <c r="Y1483" s="17">
        <v>19.138296539999999</v>
      </c>
      <c r="Z1483" s="17">
        <v>19.138296539999999</v>
      </c>
      <c r="AA1483" s="17">
        <v>19.138296539999999</v>
      </c>
      <c r="AB1483" s="17">
        <v>19.138296539999999</v>
      </c>
      <c r="AC1483" s="17">
        <v>0</v>
      </c>
      <c r="AD1483" s="17">
        <v>0</v>
      </c>
      <c r="AE1483" s="17">
        <v>0</v>
      </c>
    </row>
    <row r="1484" spans="1:31" ht="28.8" x14ac:dyDescent="0.3">
      <c r="A1484" t="str">
        <f t="shared" si="87"/>
        <v>BEAA_Firm Capacity</v>
      </c>
      <c r="B1484" t="str">
        <f t="shared" si="88"/>
        <v>BEAA_Wind PPA_Firm Capacity</v>
      </c>
      <c r="C1484" t="str">
        <f t="shared" si="89"/>
        <v>BEAA_K PRATT_Firm Capacity</v>
      </c>
      <c r="D1484" t="s">
        <v>334</v>
      </c>
      <c r="E1484" s="15" t="s">
        <v>92</v>
      </c>
      <c r="F1484" s="15" t="s">
        <v>146</v>
      </c>
      <c r="G1484" s="15" t="s">
        <v>81</v>
      </c>
      <c r="H1484" s="15" t="s">
        <v>153</v>
      </c>
      <c r="I1484" s="15" t="s">
        <v>148</v>
      </c>
      <c r="J1484" s="16">
        <v>1</v>
      </c>
      <c r="K1484" s="15" t="s">
        <v>96</v>
      </c>
      <c r="L1484" s="17">
        <v>69.95368852</v>
      </c>
      <c r="M1484" s="17">
        <v>32.680121579999998</v>
      </c>
      <c r="N1484" s="17">
        <v>32.680121579999998</v>
      </c>
      <c r="O1484" s="17">
        <v>32.680121579999998</v>
      </c>
      <c r="P1484" s="17">
        <v>32.680121579999998</v>
      </c>
      <c r="Q1484" s="17">
        <v>32.680121579999998</v>
      </c>
      <c r="R1484" s="17">
        <v>32.680121579999998</v>
      </c>
      <c r="S1484" s="17">
        <v>32.680121579999998</v>
      </c>
      <c r="T1484" s="17">
        <v>32.680121579999998</v>
      </c>
      <c r="U1484" s="17">
        <v>32.680121579999998</v>
      </c>
      <c r="V1484" s="17">
        <v>32.680121579999998</v>
      </c>
      <c r="W1484" s="17">
        <v>32.680121579999998</v>
      </c>
      <c r="X1484" s="17">
        <v>32.680121579999998</v>
      </c>
      <c r="Y1484" s="17">
        <v>32.680121579999998</v>
      </c>
      <c r="Z1484" s="17">
        <v>32.680121579999998</v>
      </c>
      <c r="AA1484" s="17">
        <v>32.680121579999998</v>
      </c>
      <c r="AB1484" s="17">
        <v>32.680121579999998</v>
      </c>
      <c r="AC1484" s="17">
        <v>32.680121579999998</v>
      </c>
      <c r="AD1484" s="17">
        <v>32.680121579999998</v>
      </c>
      <c r="AE1484" s="17">
        <v>32.680121579999998</v>
      </c>
    </row>
    <row r="1485" spans="1:31" ht="43.2" x14ac:dyDescent="0.3">
      <c r="A1485" t="str">
        <f t="shared" si="87"/>
        <v>BEAA_Firm Capacity</v>
      </c>
      <c r="B1485" t="str">
        <f t="shared" si="88"/>
        <v>BEAA_Wind PPA_Firm Capacity</v>
      </c>
      <c r="C1485" t="str">
        <f t="shared" si="89"/>
        <v>BEAA_K ROCKCREEK_Firm Capacity</v>
      </c>
      <c r="D1485" t="s">
        <v>334</v>
      </c>
      <c r="E1485" s="15" t="s">
        <v>92</v>
      </c>
      <c r="F1485" s="15" t="s">
        <v>146</v>
      </c>
      <c r="G1485" s="15" t="s">
        <v>79</v>
      </c>
      <c r="H1485" s="15" t="s">
        <v>153</v>
      </c>
      <c r="I1485" s="15" t="s">
        <v>148</v>
      </c>
      <c r="J1485" s="16">
        <v>1</v>
      </c>
      <c r="K1485" s="15" t="s">
        <v>96</v>
      </c>
      <c r="L1485" s="17">
        <v>31.032</v>
      </c>
      <c r="M1485" s="17">
        <v>40.076639589999999</v>
      </c>
      <c r="N1485" s="17">
        <v>40.076639589999999</v>
      </c>
      <c r="O1485" s="17">
        <v>40.076639589999999</v>
      </c>
      <c r="P1485" s="17">
        <v>40.076639589999999</v>
      </c>
      <c r="Q1485" s="17">
        <v>40.076639589999999</v>
      </c>
      <c r="R1485" s="17">
        <v>40.076639589999999</v>
      </c>
      <c r="S1485" s="17">
        <v>40.076639589999999</v>
      </c>
      <c r="T1485" s="17">
        <v>40.076639589999999</v>
      </c>
      <c r="U1485" s="17">
        <v>40.076639589999999</v>
      </c>
      <c r="V1485" s="17">
        <v>40.076639589999999</v>
      </c>
      <c r="W1485" s="17">
        <v>40.076639589999999</v>
      </c>
      <c r="X1485" s="17">
        <v>40.076639589999999</v>
      </c>
      <c r="Y1485" s="17">
        <v>40.076639589999999</v>
      </c>
      <c r="Z1485" s="17">
        <v>40.076639589999999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</row>
    <row r="1486" spans="1:31" ht="43.2" x14ac:dyDescent="0.3">
      <c r="A1486" t="str">
        <f t="shared" si="87"/>
        <v>BEAA_Firm Capacity</v>
      </c>
      <c r="B1486" t="str">
        <f t="shared" si="88"/>
        <v>BEAA_Wind PPA_Firm Capacity</v>
      </c>
      <c r="C1486" t="str">
        <f t="shared" si="89"/>
        <v>BEAA_K SLATECREEK_Firm Capacity</v>
      </c>
      <c r="D1486" t="s">
        <v>334</v>
      </c>
      <c r="E1486" s="15" t="s">
        <v>92</v>
      </c>
      <c r="F1486" s="15" t="s">
        <v>146</v>
      </c>
      <c r="G1486" s="15" t="s">
        <v>78</v>
      </c>
      <c r="H1486" s="15" t="s">
        <v>153</v>
      </c>
      <c r="I1486" s="15" t="s">
        <v>148</v>
      </c>
      <c r="J1486" s="16">
        <v>1</v>
      </c>
      <c r="K1486" s="15" t="s">
        <v>96</v>
      </c>
      <c r="L1486" s="17">
        <v>66.69</v>
      </c>
      <c r="M1486" s="17">
        <v>37.707110030000003</v>
      </c>
      <c r="N1486" s="17">
        <v>37.707110030000003</v>
      </c>
      <c r="O1486" s="17">
        <v>37.707110030000003</v>
      </c>
      <c r="P1486" s="17">
        <v>37.707110030000003</v>
      </c>
      <c r="Q1486" s="17">
        <v>37.707110030000003</v>
      </c>
      <c r="R1486" s="17">
        <v>37.707110030000003</v>
      </c>
      <c r="S1486" s="17">
        <v>37.707110030000003</v>
      </c>
      <c r="T1486" s="17">
        <v>37.707110030000003</v>
      </c>
      <c r="U1486" s="17">
        <v>37.707110030000003</v>
      </c>
      <c r="V1486" s="17">
        <v>37.707110030000003</v>
      </c>
      <c r="W1486" s="17">
        <v>37.707110030000003</v>
      </c>
      <c r="X1486" s="17">
        <v>37.707110030000003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</row>
    <row r="1487" spans="1:31" ht="28.8" x14ac:dyDescent="0.3">
      <c r="A1487" t="str">
        <f t="shared" si="87"/>
        <v>BEAA_Firm Capacity</v>
      </c>
      <c r="B1487" t="str">
        <f t="shared" si="88"/>
        <v>BEAA_Wind PPA_Firm Capacity</v>
      </c>
      <c r="C1487" t="str">
        <f t="shared" si="89"/>
        <v>BEAA_K SPEAR3_Firm Capacity</v>
      </c>
      <c r="D1487" t="s">
        <v>334</v>
      </c>
      <c r="E1487" s="15" t="s">
        <v>92</v>
      </c>
      <c r="F1487" s="15" t="s">
        <v>146</v>
      </c>
      <c r="G1487" s="15" t="s">
        <v>75</v>
      </c>
      <c r="H1487" s="15" t="s">
        <v>153</v>
      </c>
      <c r="I1487" s="15" t="s">
        <v>148</v>
      </c>
      <c r="J1487" s="16">
        <v>1</v>
      </c>
      <c r="K1487" s="15" t="s">
        <v>96</v>
      </c>
      <c r="L1487" s="17">
        <v>38.159999999999997</v>
      </c>
      <c r="M1487" s="17">
        <v>23.096396389999999</v>
      </c>
      <c r="N1487" s="17">
        <v>23.096396389999999</v>
      </c>
      <c r="O1487" s="17">
        <v>23.096396389999999</v>
      </c>
      <c r="P1487" s="17">
        <v>23.096396389999999</v>
      </c>
      <c r="Q1487" s="17">
        <v>23.096396389999999</v>
      </c>
      <c r="R1487" s="17">
        <v>23.096396389999999</v>
      </c>
      <c r="S1487" s="17">
        <v>23.096396389999999</v>
      </c>
      <c r="T1487" s="17">
        <v>23.096396389999999</v>
      </c>
      <c r="U1487" s="17">
        <v>23.096396389999999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</row>
    <row r="1488" spans="1:31" ht="43.2" x14ac:dyDescent="0.3">
      <c r="A1488" t="str">
        <f t="shared" si="87"/>
        <v>BEAA_Firm Capacity</v>
      </c>
      <c r="B1488" t="str">
        <f t="shared" si="88"/>
        <v>BEAA_Wind PPA_Firm Capacity</v>
      </c>
      <c r="C1488" t="str">
        <f t="shared" si="89"/>
        <v>BEAA_K WAVERLY_Firm Capacity</v>
      </c>
      <c r="D1488" t="s">
        <v>334</v>
      </c>
      <c r="E1488" s="15" t="s">
        <v>92</v>
      </c>
      <c r="F1488" s="15" t="s">
        <v>146</v>
      </c>
      <c r="G1488" s="15" t="s">
        <v>77</v>
      </c>
      <c r="H1488" s="15" t="s">
        <v>153</v>
      </c>
      <c r="I1488" s="15" t="s">
        <v>148</v>
      </c>
      <c r="J1488" s="16">
        <v>1</v>
      </c>
      <c r="K1488" s="15" t="s">
        <v>96</v>
      </c>
      <c r="L1488" s="17">
        <v>62.33</v>
      </c>
      <c r="M1488" s="17">
        <v>39.871630590000002</v>
      </c>
      <c r="N1488" s="17">
        <v>39.871630590000002</v>
      </c>
      <c r="O1488" s="17">
        <v>39.871630590000002</v>
      </c>
      <c r="P1488" s="17">
        <v>39.871630590000002</v>
      </c>
      <c r="Q1488" s="17">
        <v>39.871630590000002</v>
      </c>
      <c r="R1488" s="17">
        <v>39.871630590000002</v>
      </c>
      <c r="S1488" s="17">
        <v>39.871630590000002</v>
      </c>
      <c r="T1488" s="17">
        <v>39.871630590000002</v>
      </c>
      <c r="U1488" s="17">
        <v>39.871630590000002</v>
      </c>
      <c r="V1488" s="17">
        <v>39.871630590000002</v>
      </c>
      <c r="W1488" s="17">
        <v>39.871630590000002</v>
      </c>
      <c r="X1488" s="17">
        <v>39.871630590000002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</row>
    <row r="1489" spans="1:31" ht="28.8" x14ac:dyDescent="0.3">
      <c r="A1489" t="str">
        <f t="shared" si="87"/>
        <v>BEAA_Firm Capacity</v>
      </c>
      <c r="B1489" t="str">
        <f t="shared" si="88"/>
        <v>BEAA_Hydro PPA_Firm Capacity</v>
      </c>
      <c r="C1489" t="str">
        <f t="shared" si="89"/>
        <v>BEAA_K CNPPD_Firm Capacity</v>
      </c>
      <c r="D1489" t="s">
        <v>334</v>
      </c>
      <c r="E1489" s="15" t="s">
        <v>92</v>
      </c>
      <c r="F1489" s="15" t="s">
        <v>146</v>
      </c>
      <c r="G1489" s="15" t="s">
        <v>76</v>
      </c>
      <c r="H1489" s="15" t="s">
        <v>154</v>
      </c>
      <c r="I1489" s="15" t="s">
        <v>148</v>
      </c>
      <c r="J1489" s="16">
        <v>1</v>
      </c>
      <c r="K1489" s="15" t="s">
        <v>96</v>
      </c>
      <c r="L1489" s="17">
        <v>61.54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</row>
    <row r="1490" spans="1:31" ht="57.6" x14ac:dyDescent="0.3">
      <c r="A1490" t="str">
        <f t="shared" si="87"/>
        <v>BEAA_Firm Capacity</v>
      </c>
      <c r="B1490" t="str">
        <f t="shared" si="88"/>
        <v>BEAA_Solar_Firm Capacity</v>
      </c>
      <c r="C1490" t="str">
        <f t="shared" si="89"/>
        <v>BEAA_K HAWTHORN SOLAR_Firm Capacity</v>
      </c>
      <c r="D1490" t="s">
        <v>334</v>
      </c>
      <c r="E1490" s="15" t="s">
        <v>92</v>
      </c>
      <c r="F1490" s="15" t="s">
        <v>146</v>
      </c>
      <c r="G1490" s="15" t="s">
        <v>72</v>
      </c>
      <c r="H1490" s="15" t="s">
        <v>155</v>
      </c>
      <c r="I1490" s="15" t="s">
        <v>148</v>
      </c>
      <c r="J1490" s="16">
        <v>1</v>
      </c>
      <c r="K1490" s="15" t="s">
        <v>96</v>
      </c>
      <c r="L1490" s="17">
        <v>4.5011999999999999</v>
      </c>
      <c r="M1490" s="17">
        <v>3.3</v>
      </c>
      <c r="N1490" s="17">
        <v>3.3</v>
      </c>
      <c r="O1490" s="17">
        <v>3.3</v>
      </c>
      <c r="P1490" s="17">
        <v>3.3</v>
      </c>
      <c r="Q1490" s="17">
        <v>3.3</v>
      </c>
      <c r="R1490" s="17">
        <v>3.3</v>
      </c>
      <c r="S1490" s="17">
        <v>3.3</v>
      </c>
      <c r="T1490" s="17">
        <v>3.3</v>
      </c>
      <c r="U1490" s="17">
        <v>3.3</v>
      </c>
      <c r="V1490" s="17">
        <v>3.3</v>
      </c>
      <c r="W1490" s="17">
        <v>3.3</v>
      </c>
      <c r="X1490" s="17">
        <v>3.3</v>
      </c>
      <c r="Y1490" s="17">
        <v>3.3</v>
      </c>
      <c r="Z1490" s="17">
        <v>3.3</v>
      </c>
      <c r="AA1490" s="17">
        <v>3.3</v>
      </c>
      <c r="AB1490" s="17">
        <v>3.3</v>
      </c>
      <c r="AC1490" s="17">
        <v>3.3</v>
      </c>
      <c r="AD1490" s="17">
        <v>3.3</v>
      </c>
      <c r="AE1490" s="17">
        <v>3.3</v>
      </c>
    </row>
    <row r="1491" spans="1:31" ht="28.8" x14ac:dyDescent="0.3">
      <c r="A1491" t="str">
        <f t="shared" si="87"/>
        <v>BEAA_Firm Capacity</v>
      </c>
      <c r="B1491" t="str">
        <f t="shared" si="88"/>
        <v>BEAA_Build CC_Firm Capacity</v>
      </c>
      <c r="C1491" t="str">
        <f t="shared" si="89"/>
        <v>BEAA_Build CC 2028_Firm Capacity</v>
      </c>
      <c r="D1491" t="s">
        <v>334</v>
      </c>
      <c r="E1491" s="15" t="s">
        <v>92</v>
      </c>
      <c r="F1491" s="15" t="s">
        <v>146</v>
      </c>
      <c r="G1491" s="15" t="s">
        <v>156</v>
      </c>
      <c r="H1491" s="15" t="s">
        <v>67</v>
      </c>
      <c r="I1491" s="15" t="s">
        <v>148</v>
      </c>
      <c r="J1491" s="16">
        <v>1</v>
      </c>
      <c r="K1491" s="15" t="s">
        <v>96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</row>
    <row r="1492" spans="1:31" ht="28.8" x14ac:dyDescent="0.3">
      <c r="A1492" t="str">
        <f t="shared" si="87"/>
        <v>BEAA_Firm Capacity</v>
      </c>
      <c r="B1492" t="str">
        <f t="shared" si="88"/>
        <v>BEAA_Build CC_Firm Capacity</v>
      </c>
      <c r="C1492" t="str">
        <f t="shared" si="89"/>
        <v>BEAA_Build CC 2029_Firm Capacity</v>
      </c>
      <c r="D1492" t="s">
        <v>334</v>
      </c>
      <c r="E1492" s="15" t="s">
        <v>92</v>
      </c>
      <c r="F1492" s="15" t="s">
        <v>146</v>
      </c>
      <c r="G1492" s="15" t="s">
        <v>157</v>
      </c>
      <c r="H1492" s="15" t="s">
        <v>67</v>
      </c>
      <c r="I1492" s="15" t="s">
        <v>148</v>
      </c>
      <c r="J1492" s="16">
        <v>1</v>
      </c>
      <c r="K1492" s="15" t="s">
        <v>96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</row>
    <row r="1493" spans="1:31" ht="28.8" x14ac:dyDescent="0.3">
      <c r="A1493" t="str">
        <f t="shared" si="87"/>
        <v>BEAA_Firm Capacity</v>
      </c>
      <c r="B1493" t="str">
        <f t="shared" si="88"/>
        <v>BEAA_Build CC_Firm Capacity</v>
      </c>
      <c r="C1493" t="str">
        <f t="shared" si="89"/>
        <v>BEAA_Build CC 2030_Firm Capacity</v>
      </c>
      <c r="D1493" t="s">
        <v>334</v>
      </c>
      <c r="E1493" s="15" t="s">
        <v>92</v>
      </c>
      <c r="F1493" s="15" t="s">
        <v>146</v>
      </c>
      <c r="G1493" s="15" t="s">
        <v>158</v>
      </c>
      <c r="H1493" s="15" t="s">
        <v>67</v>
      </c>
      <c r="I1493" s="15" t="s">
        <v>148</v>
      </c>
      <c r="J1493" s="16">
        <v>1</v>
      </c>
      <c r="K1493" s="15" t="s">
        <v>96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</row>
    <row r="1494" spans="1:31" ht="28.8" x14ac:dyDescent="0.3">
      <c r="A1494" t="str">
        <f t="shared" si="87"/>
        <v>BEAA_Firm Capacity</v>
      </c>
      <c r="B1494" t="str">
        <f t="shared" si="88"/>
        <v>BEAA_Build CC_Firm Capacity</v>
      </c>
      <c r="C1494" t="str">
        <f t="shared" si="89"/>
        <v>BEAA_Build CC 2031_Firm Capacity</v>
      </c>
      <c r="D1494" t="s">
        <v>334</v>
      </c>
      <c r="E1494" s="15" t="s">
        <v>92</v>
      </c>
      <c r="F1494" s="15" t="s">
        <v>146</v>
      </c>
      <c r="G1494" s="15" t="s">
        <v>159</v>
      </c>
      <c r="H1494" s="15" t="s">
        <v>67</v>
      </c>
      <c r="I1494" s="15" t="s">
        <v>148</v>
      </c>
      <c r="J1494" s="16">
        <v>1</v>
      </c>
      <c r="K1494" s="15" t="s">
        <v>96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</row>
    <row r="1495" spans="1:31" ht="28.8" x14ac:dyDescent="0.3">
      <c r="A1495" t="str">
        <f t="shared" si="87"/>
        <v>BEAA_Firm Capacity</v>
      </c>
      <c r="B1495" t="str">
        <f t="shared" si="88"/>
        <v>BEAA_Build CC_Firm Capacity</v>
      </c>
      <c r="C1495" t="str">
        <f t="shared" si="89"/>
        <v>BEAA_Build CC 2032_Firm Capacity</v>
      </c>
      <c r="D1495" t="s">
        <v>334</v>
      </c>
      <c r="E1495" s="15" t="s">
        <v>92</v>
      </c>
      <c r="F1495" s="15" t="s">
        <v>146</v>
      </c>
      <c r="G1495" s="15" t="s">
        <v>160</v>
      </c>
      <c r="H1495" s="15" t="s">
        <v>67</v>
      </c>
      <c r="I1495" s="15" t="s">
        <v>148</v>
      </c>
      <c r="J1495" s="16">
        <v>1</v>
      </c>
      <c r="K1495" s="15" t="s">
        <v>96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</row>
    <row r="1496" spans="1:31" ht="28.8" x14ac:dyDescent="0.3">
      <c r="A1496" t="str">
        <f t="shared" si="87"/>
        <v>BEAA_Firm Capacity</v>
      </c>
      <c r="B1496" t="str">
        <f t="shared" si="88"/>
        <v>BEAA_Build CC_Firm Capacity</v>
      </c>
      <c r="C1496" t="str">
        <f t="shared" si="89"/>
        <v>BEAA_Build CC 2033_Firm Capacity</v>
      </c>
      <c r="D1496" t="s">
        <v>334</v>
      </c>
      <c r="E1496" s="15" t="s">
        <v>92</v>
      </c>
      <c r="F1496" s="15" t="s">
        <v>146</v>
      </c>
      <c r="G1496" s="15" t="s">
        <v>161</v>
      </c>
      <c r="H1496" s="15" t="s">
        <v>67</v>
      </c>
      <c r="I1496" s="15" t="s">
        <v>148</v>
      </c>
      <c r="J1496" s="16">
        <v>1</v>
      </c>
      <c r="K1496" s="15" t="s">
        <v>96</v>
      </c>
      <c r="L1496" s="17">
        <v>0</v>
      </c>
      <c r="M1496" s="17">
        <v>0</v>
      </c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</row>
    <row r="1497" spans="1:31" ht="28.8" x14ac:dyDescent="0.3">
      <c r="A1497" t="str">
        <f t="shared" si="87"/>
        <v>BEAA_Firm Capacity</v>
      </c>
      <c r="B1497" t="str">
        <f t="shared" si="88"/>
        <v>BEAA_Build CC_Firm Capacity</v>
      </c>
      <c r="C1497" t="str">
        <f t="shared" si="89"/>
        <v>BEAA_Build CC 2034_Firm Capacity</v>
      </c>
      <c r="D1497" t="s">
        <v>334</v>
      </c>
      <c r="E1497" s="15" t="s">
        <v>92</v>
      </c>
      <c r="F1497" s="15" t="s">
        <v>146</v>
      </c>
      <c r="G1497" s="15" t="s">
        <v>162</v>
      </c>
      <c r="H1497" s="15" t="s">
        <v>67</v>
      </c>
      <c r="I1497" s="15" t="s">
        <v>148</v>
      </c>
      <c r="J1497" s="16">
        <v>1</v>
      </c>
      <c r="K1497" s="15" t="s">
        <v>96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</row>
    <row r="1498" spans="1:31" ht="28.8" x14ac:dyDescent="0.3">
      <c r="A1498" t="str">
        <f t="shared" si="87"/>
        <v>BEAA_Firm Capacity</v>
      </c>
      <c r="B1498" t="str">
        <f t="shared" si="88"/>
        <v>BEAA_Build CC_Firm Capacity</v>
      </c>
      <c r="C1498" t="str">
        <f t="shared" si="89"/>
        <v>BEAA_Build CC 2035_Firm Capacity</v>
      </c>
      <c r="D1498" t="s">
        <v>334</v>
      </c>
      <c r="E1498" s="15" t="s">
        <v>92</v>
      </c>
      <c r="F1498" s="15" t="s">
        <v>146</v>
      </c>
      <c r="G1498" s="15" t="s">
        <v>163</v>
      </c>
      <c r="H1498" s="15" t="s">
        <v>67</v>
      </c>
      <c r="I1498" s="15" t="s">
        <v>148</v>
      </c>
      <c r="J1498" s="16">
        <v>1</v>
      </c>
      <c r="K1498" s="15" t="s">
        <v>96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</row>
    <row r="1499" spans="1:31" ht="28.8" x14ac:dyDescent="0.3">
      <c r="A1499" t="str">
        <f t="shared" si="87"/>
        <v>BEAA_Firm Capacity</v>
      </c>
      <c r="B1499" t="str">
        <f t="shared" si="88"/>
        <v>BEAA_Build CC_Firm Capacity</v>
      </c>
      <c r="C1499" t="str">
        <f t="shared" si="89"/>
        <v>BEAA_Build CC 2036_Firm Capacity</v>
      </c>
      <c r="D1499" t="s">
        <v>334</v>
      </c>
      <c r="E1499" s="15" t="s">
        <v>92</v>
      </c>
      <c r="F1499" s="15" t="s">
        <v>146</v>
      </c>
      <c r="G1499" s="15" t="s">
        <v>164</v>
      </c>
      <c r="H1499" s="15" t="s">
        <v>67</v>
      </c>
      <c r="I1499" s="15" t="s">
        <v>148</v>
      </c>
      <c r="J1499" s="16">
        <v>1</v>
      </c>
      <c r="K1499" s="15" t="s">
        <v>96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</row>
    <row r="1500" spans="1:31" ht="28.8" x14ac:dyDescent="0.3">
      <c r="A1500" t="str">
        <f t="shared" si="87"/>
        <v>BEAA_Firm Capacity</v>
      </c>
      <c r="B1500" t="str">
        <f t="shared" si="88"/>
        <v>BEAA_Build CC_Firm Capacity</v>
      </c>
      <c r="C1500" t="str">
        <f t="shared" si="89"/>
        <v>BEAA_Build CC 2037_Firm Capacity</v>
      </c>
      <c r="D1500" t="s">
        <v>334</v>
      </c>
      <c r="E1500" s="15" t="s">
        <v>92</v>
      </c>
      <c r="F1500" s="15" t="s">
        <v>146</v>
      </c>
      <c r="G1500" s="15" t="s">
        <v>165</v>
      </c>
      <c r="H1500" s="15" t="s">
        <v>67</v>
      </c>
      <c r="I1500" s="15" t="s">
        <v>148</v>
      </c>
      <c r="J1500" s="16">
        <v>1</v>
      </c>
      <c r="K1500" s="15" t="s">
        <v>96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</row>
    <row r="1501" spans="1:31" ht="28.8" x14ac:dyDescent="0.3">
      <c r="A1501" t="str">
        <f t="shared" si="87"/>
        <v>BEAA_Firm Capacity</v>
      </c>
      <c r="B1501" t="str">
        <f t="shared" si="88"/>
        <v>BEAA_Build CC_Firm Capacity</v>
      </c>
      <c r="C1501" t="str">
        <f t="shared" si="89"/>
        <v>BEAA_Build CC 2038_Firm Capacity</v>
      </c>
      <c r="D1501" t="s">
        <v>334</v>
      </c>
      <c r="E1501" s="15" t="s">
        <v>92</v>
      </c>
      <c r="F1501" s="15" t="s">
        <v>146</v>
      </c>
      <c r="G1501" s="15" t="s">
        <v>166</v>
      </c>
      <c r="H1501" s="15" t="s">
        <v>67</v>
      </c>
      <c r="I1501" s="15" t="s">
        <v>148</v>
      </c>
      <c r="J1501" s="16">
        <v>1</v>
      </c>
      <c r="K1501" s="15" t="s">
        <v>96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7">
        <v>0</v>
      </c>
      <c r="Z1501" s="17">
        <v>0</v>
      </c>
      <c r="AA1501" s="17">
        <v>260.35000000000002</v>
      </c>
      <c r="AB1501" s="17">
        <v>260.35000000000002</v>
      </c>
      <c r="AC1501" s="17">
        <v>260.35000000000002</v>
      </c>
      <c r="AD1501" s="17">
        <v>260.35000000000002</v>
      </c>
      <c r="AE1501" s="17">
        <v>260.35000000000002</v>
      </c>
    </row>
    <row r="1502" spans="1:31" ht="28.8" x14ac:dyDescent="0.3">
      <c r="A1502" t="str">
        <f t="shared" si="87"/>
        <v>BEAA_Firm Capacity</v>
      </c>
      <c r="B1502" t="str">
        <f t="shared" si="88"/>
        <v>BEAA_Build CC_Firm Capacity</v>
      </c>
      <c r="C1502" t="str">
        <f t="shared" si="89"/>
        <v>BEAA_Build CC 2039_Firm Capacity</v>
      </c>
      <c r="D1502" t="s">
        <v>334</v>
      </c>
      <c r="E1502" s="15" t="s">
        <v>92</v>
      </c>
      <c r="F1502" s="15" t="s">
        <v>146</v>
      </c>
      <c r="G1502" s="15" t="s">
        <v>167</v>
      </c>
      <c r="H1502" s="15" t="s">
        <v>67</v>
      </c>
      <c r="I1502" s="15" t="s">
        <v>148</v>
      </c>
      <c r="J1502" s="16">
        <v>1</v>
      </c>
      <c r="K1502" s="15" t="s">
        <v>96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0</v>
      </c>
      <c r="U1502" s="17">
        <v>0</v>
      </c>
      <c r="V1502" s="17">
        <v>0</v>
      </c>
      <c r="W1502" s="17">
        <v>0</v>
      </c>
      <c r="X1502" s="17">
        <v>0</v>
      </c>
      <c r="Y1502" s="17">
        <v>0</v>
      </c>
      <c r="Z1502" s="17">
        <v>0</v>
      </c>
      <c r="AA1502" s="17">
        <v>0</v>
      </c>
      <c r="AB1502" s="17">
        <v>260.35000000000002</v>
      </c>
      <c r="AC1502" s="17">
        <v>260.35000000000002</v>
      </c>
      <c r="AD1502" s="17">
        <v>260.35000000000002</v>
      </c>
      <c r="AE1502" s="17">
        <v>260.35000000000002</v>
      </c>
    </row>
    <row r="1503" spans="1:31" ht="28.8" x14ac:dyDescent="0.3">
      <c r="A1503" t="str">
        <f t="shared" si="87"/>
        <v>BEAA_Firm Capacity</v>
      </c>
      <c r="B1503" t="str">
        <f t="shared" si="88"/>
        <v>BEAA_Build CC_Firm Capacity</v>
      </c>
      <c r="C1503" t="str">
        <f t="shared" si="89"/>
        <v>BEAA_Build CC 2040_Firm Capacity</v>
      </c>
      <c r="D1503" t="s">
        <v>334</v>
      </c>
      <c r="E1503" s="15" t="s">
        <v>92</v>
      </c>
      <c r="F1503" s="15" t="s">
        <v>146</v>
      </c>
      <c r="G1503" s="15" t="s">
        <v>168</v>
      </c>
      <c r="H1503" s="15" t="s">
        <v>67</v>
      </c>
      <c r="I1503" s="15" t="s">
        <v>148</v>
      </c>
      <c r="J1503" s="16">
        <v>1</v>
      </c>
      <c r="K1503" s="15" t="s">
        <v>96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7">
        <v>0</v>
      </c>
      <c r="Z1503" s="17">
        <v>0</v>
      </c>
      <c r="AA1503" s="17">
        <v>0</v>
      </c>
      <c r="AB1503" s="17">
        <v>0</v>
      </c>
      <c r="AC1503" s="17">
        <v>260.35000000000002</v>
      </c>
      <c r="AD1503" s="17">
        <v>260.35000000000002</v>
      </c>
      <c r="AE1503" s="17">
        <v>260.35000000000002</v>
      </c>
    </row>
    <row r="1504" spans="1:31" ht="28.8" x14ac:dyDescent="0.3">
      <c r="A1504" t="str">
        <f t="shared" si="87"/>
        <v>BEAA_Firm Capacity</v>
      </c>
      <c r="B1504" t="str">
        <f t="shared" si="88"/>
        <v>BEAA_Build CC_Firm Capacity</v>
      </c>
      <c r="C1504" t="str">
        <f t="shared" si="89"/>
        <v>BEAA_Build CC 2041_Firm Capacity</v>
      </c>
      <c r="D1504" t="s">
        <v>334</v>
      </c>
      <c r="E1504" s="15" t="s">
        <v>92</v>
      </c>
      <c r="F1504" s="15" t="s">
        <v>146</v>
      </c>
      <c r="G1504" s="15" t="s">
        <v>169</v>
      </c>
      <c r="H1504" s="15" t="s">
        <v>67</v>
      </c>
      <c r="I1504" s="15" t="s">
        <v>148</v>
      </c>
      <c r="J1504" s="16">
        <v>1</v>
      </c>
      <c r="K1504" s="15" t="s">
        <v>96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0</v>
      </c>
      <c r="X1504" s="17">
        <v>0</v>
      </c>
      <c r="Y1504" s="17">
        <v>0</v>
      </c>
      <c r="Z1504" s="17">
        <v>0</v>
      </c>
      <c r="AA1504" s="17">
        <v>0</v>
      </c>
      <c r="AB1504" s="17">
        <v>0</v>
      </c>
      <c r="AC1504" s="17">
        <v>0</v>
      </c>
      <c r="AD1504" s="17">
        <v>0</v>
      </c>
      <c r="AE1504" s="17">
        <v>0</v>
      </c>
    </row>
    <row r="1505" spans="1:31" ht="28.8" x14ac:dyDescent="0.3">
      <c r="A1505" t="str">
        <f t="shared" si="87"/>
        <v>BEAA_Firm Capacity</v>
      </c>
      <c r="B1505" t="str">
        <f t="shared" si="88"/>
        <v>BEAA_Build CC_Firm Capacity</v>
      </c>
      <c r="C1505" t="str">
        <f t="shared" si="89"/>
        <v>BEAA_Build CC 2042_Firm Capacity</v>
      </c>
      <c r="D1505" t="s">
        <v>334</v>
      </c>
      <c r="E1505" s="15" t="s">
        <v>92</v>
      </c>
      <c r="F1505" s="15" t="s">
        <v>146</v>
      </c>
      <c r="G1505" s="15" t="s">
        <v>170</v>
      </c>
      <c r="H1505" s="15" t="s">
        <v>67</v>
      </c>
      <c r="I1505" s="15" t="s">
        <v>148</v>
      </c>
      <c r="J1505" s="16">
        <v>1</v>
      </c>
      <c r="K1505" s="15" t="s">
        <v>96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</v>
      </c>
      <c r="X1505" s="17">
        <v>0</v>
      </c>
      <c r="Y1505" s="17">
        <v>0</v>
      </c>
      <c r="Z1505" s="17">
        <v>0</v>
      </c>
      <c r="AA1505" s="17">
        <v>0</v>
      </c>
      <c r="AB1505" s="17">
        <v>0</v>
      </c>
      <c r="AC1505" s="17">
        <v>0</v>
      </c>
      <c r="AD1505" s="17">
        <v>0</v>
      </c>
      <c r="AE1505" s="17">
        <v>0</v>
      </c>
    </row>
    <row r="1506" spans="1:31" ht="28.8" x14ac:dyDescent="0.3">
      <c r="A1506" t="str">
        <f t="shared" si="87"/>
        <v>BEAA_Firm Capacity</v>
      </c>
      <c r="B1506" t="str">
        <f t="shared" si="88"/>
        <v>BEAA_DSM Potential_Firm Capacity</v>
      </c>
      <c r="C1506" t="str">
        <f t="shared" si="89"/>
        <v>BEAA_Metro RAP_Firm Capacity</v>
      </c>
      <c r="D1506" t="s">
        <v>334</v>
      </c>
      <c r="E1506" s="15" t="s">
        <v>92</v>
      </c>
      <c r="F1506" s="15" t="s">
        <v>146</v>
      </c>
      <c r="G1506" s="15" t="s">
        <v>174</v>
      </c>
      <c r="H1506" s="15" t="s">
        <v>172</v>
      </c>
      <c r="I1506" s="15" t="s">
        <v>148</v>
      </c>
      <c r="J1506" s="16">
        <v>1</v>
      </c>
      <c r="K1506" s="15" t="s">
        <v>96</v>
      </c>
      <c r="L1506" s="17">
        <v>0</v>
      </c>
      <c r="M1506" s="17">
        <v>8.94051844</v>
      </c>
      <c r="N1506" s="17">
        <v>18.810364969999998</v>
      </c>
      <c r="O1506" s="17">
        <v>28.786501579999999</v>
      </c>
      <c r="P1506" s="17">
        <v>38.860309489999999</v>
      </c>
      <c r="Q1506" s="17">
        <v>49.504738660000001</v>
      </c>
      <c r="R1506" s="17">
        <v>60.128984850000002</v>
      </c>
      <c r="S1506" s="17">
        <v>71.634801569999993</v>
      </c>
      <c r="T1506" s="17">
        <v>83.24218922</v>
      </c>
      <c r="U1506" s="17">
        <v>94.895004569999998</v>
      </c>
      <c r="V1506" s="17">
        <v>106.5722131</v>
      </c>
      <c r="W1506" s="17">
        <v>117.4412576</v>
      </c>
      <c r="X1506" s="17">
        <v>128.34636029999999</v>
      </c>
      <c r="Y1506" s="17">
        <v>139.18586500000001</v>
      </c>
      <c r="Z1506" s="17">
        <v>150.08898959999999</v>
      </c>
      <c r="AA1506" s="17">
        <v>160.94785880000001</v>
      </c>
      <c r="AB1506" s="17">
        <v>170.589979</v>
      </c>
      <c r="AC1506" s="17">
        <v>179.95627239999999</v>
      </c>
      <c r="AD1506" s="17">
        <v>188.94324829999999</v>
      </c>
      <c r="AE1506" s="17">
        <v>196.82250400000001</v>
      </c>
    </row>
    <row r="1507" spans="1:31" ht="43.2" x14ac:dyDescent="0.3">
      <c r="A1507" t="str">
        <f t="shared" si="87"/>
        <v>BEAA_Firm Capacity</v>
      </c>
      <c r="B1507" t="str">
        <f t="shared" si="88"/>
        <v>BEAA_DSM Potential_Firm Capacity</v>
      </c>
      <c r="C1507" t="str">
        <f t="shared" si="89"/>
        <v>BEAA_Metro RAP DRDSR_Firm Capacity</v>
      </c>
      <c r="D1507" t="s">
        <v>334</v>
      </c>
      <c r="E1507" s="15" t="s">
        <v>92</v>
      </c>
      <c r="F1507" s="15" t="s">
        <v>146</v>
      </c>
      <c r="G1507" s="15" t="s">
        <v>175</v>
      </c>
      <c r="H1507" s="15" t="s">
        <v>172</v>
      </c>
      <c r="I1507" s="15" t="s">
        <v>148</v>
      </c>
      <c r="J1507" s="16">
        <v>1</v>
      </c>
      <c r="K1507" s="15" t="s">
        <v>96</v>
      </c>
      <c r="L1507" s="17">
        <v>0</v>
      </c>
      <c r="M1507" s="17">
        <v>39.111285250000002</v>
      </c>
      <c r="N1507" s="17">
        <v>68.366666629999997</v>
      </c>
      <c r="O1507" s="17">
        <v>91.363100630000005</v>
      </c>
      <c r="P1507" s="17">
        <v>99.4746521</v>
      </c>
      <c r="Q1507" s="17">
        <v>105.8364108</v>
      </c>
      <c r="R1507" s="17">
        <v>109.905171</v>
      </c>
      <c r="S1507" s="17">
        <v>112.4036503</v>
      </c>
      <c r="T1507" s="17">
        <v>113.7918097</v>
      </c>
      <c r="U1507" s="17">
        <v>114.76364580000001</v>
      </c>
      <c r="V1507" s="17">
        <v>115.81172479999999</v>
      </c>
      <c r="W1507" s="17">
        <v>115.71108529999999</v>
      </c>
      <c r="X1507" s="17">
        <v>115.8717565</v>
      </c>
      <c r="Y1507" s="17">
        <v>115.90925300000001</v>
      </c>
      <c r="Z1507" s="17">
        <v>115.9445664</v>
      </c>
      <c r="AA1507" s="17">
        <v>116.00948200000001</v>
      </c>
      <c r="AB1507" s="17">
        <v>116.0527948</v>
      </c>
      <c r="AC1507" s="17">
        <v>115.9802747</v>
      </c>
      <c r="AD1507" s="17">
        <v>115.6422214</v>
      </c>
      <c r="AE1507" s="17">
        <v>115.64107250000001</v>
      </c>
    </row>
    <row r="1508" spans="1:31" ht="28.8" x14ac:dyDescent="0.3">
      <c r="A1508" t="str">
        <f t="shared" si="87"/>
        <v>BEAA_Firm Capacity</v>
      </c>
      <c r="B1508" t="str">
        <f t="shared" si="88"/>
        <v>BEAA_Capacity Only_Firm Capacity</v>
      </c>
      <c r="C1508" t="str">
        <f t="shared" si="89"/>
        <v>BEAA_Metro Cap Buy_Firm Capacity</v>
      </c>
      <c r="D1508" t="s">
        <v>334</v>
      </c>
      <c r="E1508" s="15" t="s">
        <v>92</v>
      </c>
      <c r="F1508" s="15" t="s">
        <v>146</v>
      </c>
      <c r="G1508" s="15" t="s">
        <v>176</v>
      </c>
      <c r="H1508" s="15" t="s">
        <v>177</v>
      </c>
      <c r="I1508" s="15" t="s">
        <v>148</v>
      </c>
      <c r="J1508" s="16">
        <v>1</v>
      </c>
      <c r="K1508" s="15" t="s">
        <v>96</v>
      </c>
      <c r="L1508" s="17">
        <v>60.48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7">
        <v>0</v>
      </c>
      <c r="X1508" s="17">
        <v>0</v>
      </c>
      <c r="Y1508" s="17">
        <v>0</v>
      </c>
      <c r="Z1508" s="17">
        <v>0</v>
      </c>
      <c r="AA1508" s="17">
        <v>0</v>
      </c>
      <c r="AB1508" s="17">
        <v>0</v>
      </c>
      <c r="AC1508" s="17">
        <v>0</v>
      </c>
      <c r="AD1508" s="17">
        <v>0</v>
      </c>
      <c r="AE1508" s="17">
        <v>0</v>
      </c>
    </row>
    <row r="1509" spans="1:31" ht="28.8" x14ac:dyDescent="0.3">
      <c r="A1509" t="str">
        <f t="shared" si="87"/>
        <v>BEAA_Firm Capacity</v>
      </c>
      <c r="B1509" t="str">
        <f t="shared" si="88"/>
        <v>BEAA_Capacity Only_Firm Capacity</v>
      </c>
      <c r="C1509" t="str">
        <f t="shared" si="89"/>
        <v>BEAA_Metro Cap Sale_Firm Capacity</v>
      </c>
      <c r="D1509" t="s">
        <v>334</v>
      </c>
      <c r="E1509" s="15" t="s">
        <v>92</v>
      </c>
      <c r="F1509" s="15" t="s">
        <v>146</v>
      </c>
      <c r="G1509" s="15" t="s">
        <v>178</v>
      </c>
      <c r="H1509" s="15" t="s">
        <v>177</v>
      </c>
      <c r="I1509" s="15" t="s">
        <v>148</v>
      </c>
      <c r="J1509" s="16">
        <v>1</v>
      </c>
      <c r="K1509" s="15" t="s">
        <v>96</v>
      </c>
      <c r="L1509" s="17">
        <v>-483</v>
      </c>
      <c r="M1509" s="17">
        <v>-305</v>
      </c>
      <c r="N1509" s="17">
        <v>-290</v>
      </c>
      <c r="O1509" s="17">
        <v>-255</v>
      </c>
      <c r="P1509" s="17">
        <v>-215</v>
      </c>
      <c r="Q1509" s="17">
        <v>-215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0</v>
      </c>
      <c r="X1509" s="17">
        <v>0</v>
      </c>
      <c r="Y1509" s="17">
        <v>0</v>
      </c>
      <c r="Z1509" s="17">
        <v>0</v>
      </c>
      <c r="AA1509" s="17">
        <v>0</v>
      </c>
      <c r="AB1509" s="17">
        <v>0</v>
      </c>
      <c r="AC1509" s="17">
        <v>0</v>
      </c>
      <c r="AD1509" s="17">
        <v>0</v>
      </c>
      <c r="AE1509" s="17">
        <v>0</v>
      </c>
    </row>
    <row r="1510" spans="1:31" ht="72" x14ac:dyDescent="0.3">
      <c r="A1510" t="str">
        <f t="shared" si="87"/>
        <v>BEAA_Firm Capacity</v>
      </c>
      <c r="B1510" t="str">
        <f t="shared" si="88"/>
        <v>BEAA_Trans Upgrades_Firm Capacity</v>
      </c>
      <c r="C1510" t="str">
        <f t="shared" si="89"/>
        <v>BEAA_Trans Upgrade Iatan1 retires 2039_Firm Capacity</v>
      </c>
      <c r="D1510" t="s">
        <v>334</v>
      </c>
      <c r="E1510" s="15" t="s">
        <v>92</v>
      </c>
      <c r="F1510" s="15" t="s">
        <v>146</v>
      </c>
      <c r="G1510" s="15" t="s">
        <v>179</v>
      </c>
      <c r="H1510" s="15" t="s">
        <v>180</v>
      </c>
      <c r="I1510" s="15" t="s">
        <v>148</v>
      </c>
      <c r="J1510" s="16">
        <v>1</v>
      </c>
      <c r="K1510" s="15" t="s">
        <v>96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</v>
      </c>
      <c r="X1510" s="17">
        <v>0</v>
      </c>
      <c r="Y1510" s="17">
        <v>0</v>
      </c>
      <c r="Z1510" s="17">
        <v>0</v>
      </c>
      <c r="AA1510" s="17">
        <v>0</v>
      </c>
      <c r="AB1510" s="17">
        <v>0</v>
      </c>
      <c r="AC1510" s="17">
        <v>0</v>
      </c>
      <c r="AD1510" s="17">
        <v>0</v>
      </c>
      <c r="AE1510" s="17">
        <v>0</v>
      </c>
    </row>
    <row r="1511" spans="1:31" ht="72" x14ac:dyDescent="0.3">
      <c r="A1511" t="str">
        <f t="shared" si="87"/>
        <v>BEAA_Firm Capacity</v>
      </c>
      <c r="B1511" t="str">
        <f t="shared" si="88"/>
        <v>BEAA_Trans Upgrades_Firm Capacity</v>
      </c>
      <c r="C1511" t="str">
        <f t="shared" si="89"/>
        <v>BEAA_Trans Upgrade LAC Plant retires 2039_Firm Capacity</v>
      </c>
      <c r="D1511" t="s">
        <v>334</v>
      </c>
      <c r="E1511" s="15" t="s">
        <v>92</v>
      </c>
      <c r="F1511" s="15" t="s">
        <v>146</v>
      </c>
      <c r="G1511" s="15" t="s">
        <v>181</v>
      </c>
      <c r="H1511" s="15" t="s">
        <v>180</v>
      </c>
      <c r="I1511" s="15" t="s">
        <v>148</v>
      </c>
      <c r="J1511" s="16">
        <v>1</v>
      </c>
      <c r="K1511" s="15" t="s">
        <v>96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</v>
      </c>
      <c r="X1511" s="17">
        <v>0</v>
      </c>
      <c r="Y1511" s="17">
        <v>0</v>
      </c>
      <c r="Z1511" s="17">
        <v>0</v>
      </c>
      <c r="AA1511" s="17">
        <v>0</v>
      </c>
      <c r="AB1511" s="17">
        <v>0</v>
      </c>
      <c r="AC1511" s="17">
        <v>0</v>
      </c>
      <c r="AD1511" s="17">
        <v>0</v>
      </c>
      <c r="AE1511" s="17">
        <v>0</v>
      </c>
    </row>
    <row r="1512" spans="1:31" ht="43.2" x14ac:dyDescent="0.3">
      <c r="A1512" t="str">
        <f t="shared" si="87"/>
        <v>BEAA_Firm Capacity</v>
      </c>
      <c r="B1512" t="str">
        <f t="shared" si="88"/>
        <v>BEAA_Build Wind_Firm Capacity</v>
      </c>
      <c r="C1512" t="str">
        <f t="shared" si="89"/>
        <v>BEAA_Build Wind 2026_Firm Capacity</v>
      </c>
      <c r="D1512" t="s">
        <v>334</v>
      </c>
      <c r="E1512" s="15" t="s">
        <v>92</v>
      </c>
      <c r="F1512" s="15" t="s">
        <v>146</v>
      </c>
      <c r="G1512" s="15" t="s">
        <v>182</v>
      </c>
      <c r="H1512" s="15" t="s">
        <v>73</v>
      </c>
      <c r="I1512" s="15" t="s">
        <v>148</v>
      </c>
      <c r="J1512" s="16">
        <v>1</v>
      </c>
      <c r="K1512" s="15" t="s">
        <v>96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</v>
      </c>
      <c r="X1512" s="17">
        <v>0</v>
      </c>
      <c r="Y1512" s="17">
        <v>0</v>
      </c>
      <c r="Z1512" s="17">
        <v>0</v>
      </c>
      <c r="AA1512" s="17">
        <v>0</v>
      </c>
      <c r="AB1512" s="17">
        <v>0</v>
      </c>
      <c r="AC1512" s="17">
        <v>0</v>
      </c>
      <c r="AD1512" s="17">
        <v>0</v>
      </c>
      <c r="AE1512" s="17">
        <v>0</v>
      </c>
    </row>
    <row r="1513" spans="1:31" ht="43.2" x14ac:dyDescent="0.3">
      <c r="A1513" t="str">
        <f t="shared" si="87"/>
        <v>BEAA_Firm Capacity</v>
      </c>
      <c r="B1513" t="str">
        <f t="shared" si="88"/>
        <v>BEAA_Build Wind_Firm Capacity</v>
      </c>
      <c r="C1513" t="str">
        <f t="shared" si="89"/>
        <v>BEAA_Build Wind 2027_Firm Capacity</v>
      </c>
      <c r="D1513" t="s">
        <v>334</v>
      </c>
      <c r="E1513" s="15" t="s">
        <v>92</v>
      </c>
      <c r="F1513" s="15" t="s">
        <v>146</v>
      </c>
      <c r="G1513" s="15" t="s">
        <v>183</v>
      </c>
      <c r="H1513" s="15" t="s">
        <v>73</v>
      </c>
      <c r="I1513" s="15" t="s">
        <v>148</v>
      </c>
      <c r="J1513" s="16">
        <v>1</v>
      </c>
      <c r="K1513" s="15" t="s">
        <v>96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</v>
      </c>
      <c r="X1513" s="17">
        <v>0</v>
      </c>
      <c r="Y1513" s="17">
        <v>0</v>
      </c>
      <c r="Z1513" s="17">
        <v>0</v>
      </c>
      <c r="AA1513" s="17">
        <v>0</v>
      </c>
      <c r="AB1513" s="17">
        <v>0</v>
      </c>
      <c r="AC1513" s="17">
        <v>0</v>
      </c>
      <c r="AD1513" s="17">
        <v>0</v>
      </c>
      <c r="AE1513" s="17">
        <v>0</v>
      </c>
    </row>
    <row r="1514" spans="1:31" ht="43.2" x14ac:dyDescent="0.3">
      <c r="A1514" t="str">
        <f t="shared" si="87"/>
        <v>BEAA_Firm Capacity</v>
      </c>
      <c r="B1514" t="str">
        <f t="shared" si="88"/>
        <v>BEAA_Build Wind_Firm Capacity</v>
      </c>
      <c r="C1514" t="str">
        <f t="shared" si="89"/>
        <v>BEAA_Build Wind 2028_Firm Capacity</v>
      </c>
      <c r="D1514" t="s">
        <v>334</v>
      </c>
      <c r="E1514" s="15" t="s">
        <v>92</v>
      </c>
      <c r="F1514" s="15" t="s">
        <v>146</v>
      </c>
      <c r="G1514" s="15" t="s">
        <v>184</v>
      </c>
      <c r="H1514" s="15" t="s">
        <v>73</v>
      </c>
      <c r="I1514" s="15" t="s">
        <v>148</v>
      </c>
      <c r="J1514" s="16">
        <v>1</v>
      </c>
      <c r="K1514" s="15" t="s">
        <v>96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</v>
      </c>
      <c r="X1514" s="17">
        <v>0</v>
      </c>
      <c r="Y1514" s="17">
        <v>0</v>
      </c>
      <c r="Z1514" s="17">
        <v>0</v>
      </c>
      <c r="AA1514" s="17">
        <v>0</v>
      </c>
      <c r="AB1514" s="17">
        <v>0</v>
      </c>
      <c r="AC1514" s="17">
        <v>0</v>
      </c>
      <c r="AD1514" s="17">
        <v>0</v>
      </c>
      <c r="AE1514" s="17">
        <v>0</v>
      </c>
    </row>
    <row r="1515" spans="1:31" ht="43.2" x14ac:dyDescent="0.3">
      <c r="A1515" t="str">
        <f t="shared" si="87"/>
        <v>BEAA_Firm Capacity</v>
      </c>
      <c r="B1515" t="str">
        <f t="shared" si="88"/>
        <v>BEAA_Build Wind_Firm Capacity</v>
      </c>
      <c r="C1515" t="str">
        <f t="shared" si="89"/>
        <v>BEAA_Build Wind 2029_Firm Capacity</v>
      </c>
      <c r="D1515" t="s">
        <v>334</v>
      </c>
      <c r="E1515" s="15" t="s">
        <v>92</v>
      </c>
      <c r="F1515" s="15" t="s">
        <v>146</v>
      </c>
      <c r="G1515" s="15" t="s">
        <v>185</v>
      </c>
      <c r="H1515" s="15" t="s">
        <v>73</v>
      </c>
      <c r="I1515" s="15" t="s">
        <v>148</v>
      </c>
      <c r="J1515" s="16">
        <v>1</v>
      </c>
      <c r="K1515" s="15" t="s">
        <v>96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0</v>
      </c>
      <c r="X1515" s="17">
        <v>0</v>
      </c>
      <c r="Y1515" s="17">
        <v>0</v>
      </c>
      <c r="Z1515" s="17">
        <v>0</v>
      </c>
      <c r="AA1515" s="17">
        <v>0</v>
      </c>
      <c r="AB1515" s="17">
        <v>0</v>
      </c>
      <c r="AC1515" s="17">
        <v>0</v>
      </c>
      <c r="AD1515" s="17">
        <v>0</v>
      </c>
      <c r="AE1515" s="17">
        <v>0</v>
      </c>
    </row>
    <row r="1516" spans="1:31" ht="43.2" x14ac:dyDescent="0.3">
      <c r="A1516" t="str">
        <f t="shared" si="87"/>
        <v>BEAA_Firm Capacity</v>
      </c>
      <c r="B1516" t="str">
        <f t="shared" si="88"/>
        <v>BEAA_Build Wind_Firm Capacity</v>
      </c>
      <c r="C1516" t="str">
        <f t="shared" si="89"/>
        <v>BEAA_Build Wind 2030_Firm Capacity</v>
      </c>
      <c r="D1516" t="s">
        <v>334</v>
      </c>
      <c r="E1516" s="15" t="s">
        <v>92</v>
      </c>
      <c r="F1516" s="15" t="s">
        <v>146</v>
      </c>
      <c r="G1516" s="15" t="s">
        <v>186</v>
      </c>
      <c r="H1516" s="15" t="s">
        <v>73</v>
      </c>
      <c r="I1516" s="15" t="s">
        <v>148</v>
      </c>
      <c r="J1516" s="16">
        <v>1</v>
      </c>
      <c r="K1516" s="15" t="s">
        <v>96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0</v>
      </c>
      <c r="X1516" s="17">
        <v>0</v>
      </c>
      <c r="Y1516" s="17">
        <v>0</v>
      </c>
      <c r="Z1516" s="17">
        <v>0</v>
      </c>
      <c r="AA1516" s="17">
        <v>0</v>
      </c>
      <c r="AB1516" s="17">
        <v>0</v>
      </c>
      <c r="AC1516" s="17">
        <v>0</v>
      </c>
      <c r="AD1516" s="17">
        <v>0</v>
      </c>
      <c r="AE1516" s="17">
        <v>0</v>
      </c>
    </row>
    <row r="1517" spans="1:31" ht="43.2" x14ac:dyDescent="0.3">
      <c r="A1517" t="str">
        <f t="shared" si="87"/>
        <v>BEAA_Firm Capacity</v>
      </c>
      <c r="B1517" t="str">
        <f t="shared" si="88"/>
        <v>BEAA_Build Wind_Firm Capacity</v>
      </c>
      <c r="C1517" t="str">
        <f t="shared" si="89"/>
        <v>BEAA_Build Wind 2031_Firm Capacity</v>
      </c>
      <c r="D1517" t="s">
        <v>334</v>
      </c>
      <c r="E1517" s="15" t="s">
        <v>92</v>
      </c>
      <c r="F1517" s="15" t="s">
        <v>146</v>
      </c>
      <c r="G1517" s="15" t="s">
        <v>187</v>
      </c>
      <c r="H1517" s="15" t="s">
        <v>73</v>
      </c>
      <c r="I1517" s="15" t="s">
        <v>148</v>
      </c>
      <c r="J1517" s="16">
        <v>1</v>
      </c>
      <c r="K1517" s="15" t="s">
        <v>96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0</v>
      </c>
      <c r="X1517" s="17">
        <v>0</v>
      </c>
      <c r="Y1517" s="17">
        <v>0</v>
      </c>
      <c r="Z1517" s="17">
        <v>0</v>
      </c>
      <c r="AA1517" s="17">
        <v>0</v>
      </c>
      <c r="AB1517" s="17">
        <v>0</v>
      </c>
      <c r="AC1517" s="17">
        <v>0</v>
      </c>
      <c r="AD1517" s="17">
        <v>0</v>
      </c>
      <c r="AE1517" s="17">
        <v>0</v>
      </c>
    </row>
    <row r="1518" spans="1:31" ht="43.2" x14ac:dyDescent="0.3">
      <c r="A1518" t="str">
        <f t="shared" si="87"/>
        <v>BEAA_Firm Capacity</v>
      </c>
      <c r="B1518" t="str">
        <f t="shared" si="88"/>
        <v>BEAA_Build Wind_Firm Capacity</v>
      </c>
      <c r="C1518" t="str">
        <f t="shared" si="89"/>
        <v>BEAA_Build Wind 2032_Firm Capacity</v>
      </c>
      <c r="D1518" t="s">
        <v>334</v>
      </c>
      <c r="E1518" s="15" t="s">
        <v>92</v>
      </c>
      <c r="F1518" s="15" t="s">
        <v>146</v>
      </c>
      <c r="G1518" s="15" t="s">
        <v>188</v>
      </c>
      <c r="H1518" s="15" t="s">
        <v>73</v>
      </c>
      <c r="I1518" s="15" t="s">
        <v>148</v>
      </c>
      <c r="J1518" s="16">
        <v>1</v>
      </c>
      <c r="K1518" s="15" t="s">
        <v>96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7">
        <v>0</v>
      </c>
      <c r="S1518" s="17">
        <v>0</v>
      </c>
      <c r="T1518" s="17">
        <v>0</v>
      </c>
      <c r="U1518" s="17">
        <v>15</v>
      </c>
      <c r="V1518" s="17">
        <v>15</v>
      </c>
      <c r="W1518" s="17">
        <v>15</v>
      </c>
      <c r="X1518" s="17">
        <v>15</v>
      </c>
      <c r="Y1518" s="17">
        <v>15</v>
      </c>
      <c r="Z1518" s="17">
        <v>37.5</v>
      </c>
      <c r="AA1518" s="17">
        <v>37.5</v>
      </c>
      <c r="AB1518" s="17">
        <v>37.5</v>
      </c>
      <c r="AC1518" s="17">
        <v>37.5</v>
      </c>
      <c r="AD1518" s="17">
        <v>37.5</v>
      </c>
      <c r="AE1518" s="17">
        <v>37.5</v>
      </c>
    </row>
    <row r="1519" spans="1:31" ht="43.2" x14ac:dyDescent="0.3">
      <c r="A1519" t="str">
        <f t="shared" si="87"/>
        <v>BEAA_Firm Capacity</v>
      </c>
      <c r="B1519" t="str">
        <f t="shared" si="88"/>
        <v>BEAA_Build Wind_Firm Capacity</v>
      </c>
      <c r="C1519" t="str">
        <f t="shared" si="89"/>
        <v>BEAA_Build Wind 2033_Firm Capacity</v>
      </c>
      <c r="D1519" t="s">
        <v>334</v>
      </c>
      <c r="E1519" s="15" t="s">
        <v>92</v>
      </c>
      <c r="F1519" s="15" t="s">
        <v>146</v>
      </c>
      <c r="G1519" s="15" t="s">
        <v>189</v>
      </c>
      <c r="H1519" s="15" t="s">
        <v>73</v>
      </c>
      <c r="I1519" s="15" t="s">
        <v>148</v>
      </c>
      <c r="J1519" s="16">
        <v>1</v>
      </c>
      <c r="K1519" s="15" t="s">
        <v>96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15</v>
      </c>
      <c r="W1519" s="17">
        <v>15</v>
      </c>
      <c r="X1519" s="17">
        <v>15</v>
      </c>
      <c r="Y1519" s="17">
        <v>15</v>
      </c>
      <c r="Z1519" s="17">
        <v>37.5</v>
      </c>
      <c r="AA1519" s="17">
        <v>37.5</v>
      </c>
      <c r="AB1519" s="17">
        <v>37.5</v>
      </c>
      <c r="AC1519" s="17">
        <v>37.5</v>
      </c>
      <c r="AD1519" s="17">
        <v>37.5</v>
      </c>
      <c r="AE1519" s="17">
        <v>37.5</v>
      </c>
    </row>
    <row r="1520" spans="1:31" ht="43.2" x14ac:dyDescent="0.3">
      <c r="A1520" t="str">
        <f t="shared" si="87"/>
        <v>BEAA_Firm Capacity</v>
      </c>
      <c r="B1520" t="str">
        <f t="shared" si="88"/>
        <v>BEAA_Build Wind_Firm Capacity</v>
      </c>
      <c r="C1520" t="str">
        <f t="shared" si="89"/>
        <v>BEAA_Build Wind 2034_Firm Capacity</v>
      </c>
      <c r="D1520" t="s">
        <v>334</v>
      </c>
      <c r="E1520" s="15" t="s">
        <v>92</v>
      </c>
      <c r="F1520" s="15" t="s">
        <v>146</v>
      </c>
      <c r="G1520" s="15" t="s">
        <v>190</v>
      </c>
      <c r="H1520" s="15" t="s">
        <v>73</v>
      </c>
      <c r="I1520" s="15" t="s">
        <v>148</v>
      </c>
      <c r="J1520" s="16">
        <v>1</v>
      </c>
      <c r="K1520" s="15" t="s">
        <v>96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7">
        <v>0</v>
      </c>
      <c r="Z1520" s="17">
        <v>0</v>
      </c>
      <c r="AA1520" s="17">
        <v>0</v>
      </c>
      <c r="AB1520" s="17">
        <v>0</v>
      </c>
      <c r="AC1520" s="17">
        <v>0</v>
      </c>
      <c r="AD1520" s="17">
        <v>0</v>
      </c>
      <c r="AE1520" s="17">
        <v>0</v>
      </c>
    </row>
    <row r="1521" spans="1:31" ht="43.2" x14ac:dyDescent="0.3">
      <c r="A1521" t="str">
        <f t="shared" si="87"/>
        <v>BEAA_Firm Capacity</v>
      </c>
      <c r="B1521" t="str">
        <f t="shared" si="88"/>
        <v>BEAA_Build Wind_Firm Capacity</v>
      </c>
      <c r="C1521" t="str">
        <f t="shared" si="89"/>
        <v>BEAA_Build Wind 2035_Firm Capacity</v>
      </c>
      <c r="D1521" t="s">
        <v>334</v>
      </c>
      <c r="E1521" s="15" t="s">
        <v>92</v>
      </c>
      <c r="F1521" s="15" t="s">
        <v>146</v>
      </c>
      <c r="G1521" s="15" t="s">
        <v>191</v>
      </c>
      <c r="H1521" s="15" t="s">
        <v>73</v>
      </c>
      <c r="I1521" s="15" t="s">
        <v>148</v>
      </c>
      <c r="J1521" s="16">
        <v>1</v>
      </c>
      <c r="K1521" s="15" t="s">
        <v>96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7">
        <v>0</v>
      </c>
      <c r="X1521" s="17">
        <v>0</v>
      </c>
      <c r="Y1521" s="17">
        <v>0</v>
      </c>
      <c r="Z1521" s="17">
        <v>0</v>
      </c>
      <c r="AA1521" s="17">
        <v>0</v>
      </c>
      <c r="AB1521" s="17">
        <v>0</v>
      </c>
      <c r="AC1521" s="17">
        <v>0</v>
      </c>
      <c r="AD1521" s="17">
        <v>0</v>
      </c>
      <c r="AE1521" s="17">
        <v>0</v>
      </c>
    </row>
    <row r="1522" spans="1:31" ht="43.2" x14ac:dyDescent="0.3">
      <c r="A1522" t="str">
        <f t="shared" si="87"/>
        <v>BEAA_Firm Capacity</v>
      </c>
      <c r="B1522" t="str">
        <f t="shared" si="88"/>
        <v>BEAA_Build Wind_Firm Capacity</v>
      </c>
      <c r="C1522" t="str">
        <f t="shared" si="89"/>
        <v>BEAA_Build Wind 2036_Firm Capacity</v>
      </c>
      <c r="D1522" t="s">
        <v>334</v>
      </c>
      <c r="E1522" s="15" t="s">
        <v>92</v>
      </c>
      <c r="F1522" s="15" t="s">
        <v>146</v>
      </c>
      <c r="G1522" s="15" t="s">
        <v>192</v>
      </c>
      <c r="H1522" s="15" t="s">
        <v>73</v>
      </c>
      <c r="I1522" s="15" t="s">
        <v>148</v>
      </c>
      <c r="J1522" s="16">
        <v>1</v>
      </c>
      <c r="K1522" s="15" t="s">
        <v>96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</v>
      </c>
      <c r="X1522" s="17">
        <v>0</v>
      </c>
      <c r="Y1522" s="17">
        <v>0</v>
      </c>
      <c r="Z1522" s="17">
        <v>0</v>
      </c>
      <c r="AA1522" s="17">
        <v>0</v>
      </c>
      <c r="AB1522" s="17">
        <v>0</v>
      </c>
      <c r="AC1522" s="17">
        <v>0</v>
      </c>
      <c r="AD1522" s="17">
        <v>0</v>
      </c>
      <c r="AE1522" s="17">
        <v>0</v>
      </c>
    </row>
    <row r="1523" spans="1:31" ht="43.2" x14ac:dyDescent="0.3">
      <c r="A1523" t="str">
        <f t="shared" si="87"/>
        <v>BEAA_Firm Capacity</v>
      </c>
      <c r="B1523" t="str">
        <f t="shared" si="88"/>
        <v>BEAA_Build Wind_Firm Capacity</v>
      </c>
      <c r="C1523" t="str">
        <f t="shared" si="89"/>
        <v>BEAA_Build Wind 2037_Firm Capacity</v>
      </c>
      <c r="D1523" t="s">
        <v>334</v>
      </c>
      <c r="E1523" s="15" t="s">
        <v>92</v>
      </c>
      <c r="F1523" s="15" t="s">
        <v>146</v>
      </c>
      <c r="G1523" s="15" t="s">
        <v>193</v>
      </c>
      <c r="H1523" s="15" t="s">
        <v>73</v>
      </c>
      <c r="I1523" s="15" t="s">
        <v>148</v>
      </c>
      <c r="J1523" s="16">
        <v>1</v>
      </c>
      <c r="K1523" s="15" t="s">
        <v>96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</v>
      </c>
      <c r="X1523" s="17">
        <v>0</v>
      </c>
      <c r="Y1523" s="17">
        <v>0</v>
      </c>
      <c r="Z1523" s="17">
        <v>0</v>
      </c>
      <c r="AA1523" s="17">
        <v>0</v>
      </c>
      <c r="AB1523" s="17">
        <v>0</v>
      </c>
      <c r="AC1523" s="17">
        <v>0</v>
      </c>
      <c r="AD1523" s="17">
        <v>0</v>
      </c>
      <c r="AE1523" s="17">
        <v>0</v>
      </c>
    </row>
    <row r="1524" spans="1:31" ht="43.2" x14ac:dyDescent="0.3">
      <c r="A1524" t="str">
        <f t="shared" si="87"/>
        <v>BEAA_Firm Capacity</v>
      </c>
      <c r="B1524" t="str">
        <f t="shared" si="88"/>
        <v>BEAA_Build Wind_Firm Capacity</v>
      </c>
      <c r="C1524" t="str">
        <f t="shared" si="89"/>
        <v>BEAA_Build Wind 2038_Firm Capacity</v>
      </c>
      <c r="D1524" t="s">
        <v>334</v>
      </c>
      <c r="E1524" s="15" t="s">
        <v>92</v>
      </c>
      <c r="F1524" s="15" t="s">
        <v>146</v>
      </c>
      <c r="G1524" s="15" t="s">
        <v>194</v>
      </c>
      <c r="H1524" s="15" t="s">
        <v>73</v>
      </c>
      <c r="I1524" s="15" t="s">
        <v>148</v>
      </c>
      <c r="J1524" s="16">
        <v>1</v>
      </c>
      <c r="K1524" s="15" t="s">
        <v>96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0</v>
      </c>
      <c r="X1524" s="17">
        <v>0</v>
      </c>
      <c r="Y1524" s="17">
        <v>0</v>
      </c>
      <c r="Z1524" s="17">
        <v>0</v>
      </c>
      <c r="AA1524" s="17">
        <v>0</v>
      </c>
      <c r="AB1524" s="17">
        <v>0</v>
      </c>
      <c r="AC1524" s="17">
        <v>0</v>
      </c>
      <c r="AD1524" s="17">
        <v>0</v>
      </c>
      <c r="AE1524" s="17">
        <v>0</v>
      </c>
    </row>
    <row r="1525" spans="1:31" ht="43.2" x14ac:dyDescent="0.3">
      <c r="A1525" t="str">
        <f t="shared" si="87"/>
        <v>BEAA_Firm Capacity</v>
      </c>
      <c r="B1525" t="str">
        <f t="shared" si="88"/>
        <v>BEAA_Build Wind_Firm Capacity</v>
      </c>
      <c r="C1525" t="str">
        <f t="shared" si="89"/>
        <v>BEAA_Build Wind 2039_Firm Capacity</v>
      </c>
      <c r="D1525" t="s">
        <v>334</v>
      </c>
      <c r="E1525" s="15" t="s">
        <v>92</v>
      </c>
      <c r="F1525" s="15" t="s">
        <v>146</v>
      </c>
      <c r="G1525" s="15" t="s">
        <v>195</v>
      </c>
      <c r="H1525" s="15" t="s">
        <v>73</v>
      </c>
      <c r="I1525" s="15" t="s">
        <v>148</v>
      </c>
      <c r="J1525" s="16">
        <v>1</v>
      </c>
      <c r="K1525" s="15" t="s">
        <v>96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0</v>
      </c>
      <c r="X1525" s="17">
        <v>0</v>
      </c>
      <c r="Y1525" s="17">
        <v>0</v>
      </c>
      <c r="Z1525" s="17">
        <v>0</v>
      </c>
      <c r="AA1525" s="17">
        <v>0</v>
      </c>
      <c r="AB1525" s="17">
        <v>0</v>
      </c>
      <c r="AC1525" s="17">
        <v>0</v>
      </c>
      <c r="AD1525" s="17">
        <v>0</v>
      </c>
      <c r="AE1525" s="17">
        <v>0</v>
      </c>
    </row>
    <row r="1526" spans="1:31" ht="43.2" x14ac:dyDescent="0.3">
      <c r="A1526" t="str">
        <f t="shared" si="87"/>
        <v>BEAA_Firm Capacity</v>
      </c>
      <c r="B1526" t="str">
        <f t="shared" si="88"/>
        <v>BEAA_Build Wind_Firm Capacity</v>
      </c>
      <c r="C1526" t="str">
        <f t="shared" si="89"/>
        <v>BEAA_Build Wind 2040_Firm Capacity</v>
      </c>
      <c r="D1526" t="s">
        <v>334</v>
      </c>
      <c r="E1526" s="15" t="s">
        <v>92</v>
      </c>
      <c r="F1526" s="15" t="s">
        <v>146</v>
      </c>
      <c r="G1526" s="15" t="s">
        <v>196</v>
      </c>
      <c r="H1526" s="15" t="s">
        <v>73</v>
      </c>
      <c r="I1526" s="15" t="s">
        <v>148</v>
      </c>
      <c r="J1526" s="16">
        <v>1</v>
      </c>
      <c r="K1526" s="15" t="s">
        <v>96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0</v>
      </c>
      <c r="X1526" s="17">
        <v>0</v>
      </c>
      <c r="Y1526" s="17">
        <v>0</v>
      </c>
      <c r="Z1526" s="17">
        <v>0</v>
      </c>
      <c r="AA1526" s="17">
        <v>0</v>
      </c>
      <c r="AB1526" s="17">
        <v>0</v>
      </c>
      <c r="AC1526" s="17">
        <v>0</v>
      </c>
      <c r="AD1526" s="17">
        <v>0</v>
      </c>
      <c r="AE1526" s="17">
        <v>0</v>
      </c>
    </row>
    <row r="1527" spans="1:31" ht="43.2" x14ac:dyDescent="0.3">
      <c r="A1527" t="str">
        <f t="shared" si="87"/>
        <v>BEAA_Firm Capacity</v>
      </c>
      <c r="B1527" t="str">
        <f t="shared" si="88"/>
        <v>BEAA_Build Wind_Firm Capacity</v>
      </c>
      <c r="C1527" t="str">
        <f t="shared" si="89"/>
        <v>BEAA_Build Wind 2041_Firm Capacity</v>
      </c>
      <c r="D1527" t="s">
        <v>334</v>
      </c>
      <c r="E1527" s="15" t="s">
        <v>92</v>
      </c>
      <c r="F1527" s="15" t="s">
        <v>146</v>
      </c>
      <c r="G1527" s="15" t="s">
        <v>197</v>
      </c>
      <c r="H1527" s="15" t="s">
        <v>73</v>
      </c>
      <c r="I1527" s="15" t="s">
        <v>148</v>
      </c>
      <c r="J1527" s="16">
        <v>1</v>
      </c>
      <c r="K1527" s="15" t="s">
        <v>96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0</v>
      </c>
      <c r="X1527" s="17">
        <v>0</v>
      </c>
      <c r="Y1527" s="17">
        <v>0</v>
      </c>
      <c r="Z1527" s="17">
        <v>0</v>
      </c>
      <c r="AA1527" s="17">
        <v>0</v>
      </c>
      <c r="AB1527" s="17">
        <v>0</v>
      </c>
      <c r="AC1527" s="17">
        <v>0</v>
      </c>
      <c r="AD1527" s="17">
        <v>0</v>
      </c>
      <c r="AE1527" s="17">
        <v>0</v>
      </c>
    </row>
    <row r="1528" spans="1:31" ht="43.2" x14ac:dyDescent="0.3">
      <c r="A1528" t="str">
        <f t="shared" si="87"/>
        <v>BEAA_Firm Capacity</v>
      </c>
      <c r="B1528" t="str">
        <f t="shared" si="88"/>
        <v>BEAA_Build Wind_Firm Capacity</v>
      </c>
      <c r="C1528" t="str">
        <f t="shared" si="89"/>
        <v>BEAA_Build Wind 2042_Firm Capacity</v>
      </c>
      <c r="D1528" t="s">
        <v>334</v>
      </c>
      <c r="E1528" s="15" t="s">
        <v>92</v>
      </c>
      <c r="F1528" s="15" t="s">
        <v>146</v>
      </c>
      <c r="G1528" s="15" t="s">
        <v>198</v>
      </c>
      <c r="H1528" s="15" t="s">
        <v>73</v>
      </c>
      <c r="I1528" s="15" t="s">
        <v>148</v>
      </c>
      <c r="J1528" s="16">
        <v>1</v>
      </c>
      <c r="K1528" s="15" t="s">
        <v>96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0</v>
      </c>
      <c r="X1528" s="17">
        <v>0</v>
      </c>
      <c r="Y1528" s="17">
        <v>0</v>
      </c>
      <c r="Z1528" s="17">
        <v>0</v>
      </c>
      <c r="AA1528" s="17">
        <v>0</v>
      </c>
      <c r="AB1528" s="17">
        <v>0</v>
      </c>
      <c r="AC1528" s="17">
        <v>0</v>
      </c>
      <c r="AD1528" s="17">
        <v>0</v>
      </c>
      <c r="AE1528" s="17">
        <v>37.5</v>
      </c>
    </row>
    <row r="1529" spans="1:31" ht="43.2" x14ac:dyDescent="0.3">
      <c r="A1529" t="str">
        <f t="shared" si="87"/>
        <v>BEAA_Firm Capacity</v>
      </c>
      <c r="B1529" t="str">
        <f t="shared" si="88"/>
        <v>BEAA_Build Solar_Firm Capacity</v>
      </c>
      <c r="C1529" t="str">
        <f t="shared" si="89"/>
        <v>BEAA_Build Solar 2026_Firm Capacity</v>
      </c>
      <c r="D1529" t="s">
        <v>334</v>
      </c>
      <c r="E1529" s="15" t="s">
        <v>92</v>
      </c>
      <c r="F1529" s="15" t="s">
        <v>146</v>
      </c>
      <c r="G1529" s="15" t="s">
        <v>199</v>
      </c>
      <c r="H1529" s="15" t="s">
        <v>84</v>
      </c>
      <c r="I1529" s="15" t="s">
        <v>148</v>
      </c>
      <c r="J1529" s="16">
        <v>1</v>
      </c>
      <c r="K1529" s="15" t="s">
        <v>96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0</v>
      </c>
      <c r="X1529" s="17">
        <v>0</v>
      </c>
      <c r="Y1529" s="17">
        <v>0</v>
      </c>
      <c r="Z1529" s="17">
        <v>0</v>
      </c>
      <c r="AA1529" s="17">
        <v>0</v>
      </c>
      <c r="AB1529" s="17">
        <v>0</v>
      </c>
      <c r="AC1529" s="17">
        <v>0</v>
      </c>
      <c r="AD1529" s="17">
        <v>0</v>
      </c>
      <c r="AE1529" s="17">
        <v>0</v>
      </c>
    </row>
    <row r="1530" spans="1:31" ht="43.2" x14ac:dyDescent="0.3">
      <c r="A1530" t="str">
        <f t="shared" si="87"/>
        <v>BEAA_Firm Capacity</v>
      </c>
      <c r="B1530" t="str">
        <f t="shared" si="88"/>
        <v>BEAA_Build Solar_Firm Capacity</v>
      </c>
      <c r="C1530" t="str">
        <f t="shared" si="89"/>
        <v>BEAA_Build Solar 2027_Firm Capacity</v>
      </c>
      <c r="D1530" t="s">
        <v>334</v>
      </c>
      <c r="E1530" s="15" t="s">
        <v>92</v>
      </c>
      <c r="F1530" s="15" t="s">
        <v>146</v>
      </c>
      <c r="G1530" s="15" t="s">
        <v>200</v>
      </c>
      <c r="H1530" s="15" t="s">
        <v>84</v>
      </c>
      <c r="I1530" s="15" t="s">
        <v>148</v>
      </c>
      <c r="J1530" s="16">
        <v>1</v>
      </c>
      <c r="K1530" s="15" t="s">
        <v>96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</v>
      </c>
      <c r="X1530" s="17">
        <v>0</v>
      </c>
      <c r="Y1530" s="17">
        <v>0</v>
      </c>
      <c r="Z1530" s="17">
        <v>0</v>
      </c>
      <c r="AA1530" s="17">
        <v>0</v>
      </c>
      <c r="AB1530" s="17">
        <v>0</v>
      </c>
      <c r="AC1530" s="17">
        <v>0</v>
      </c>
      <c r="AD1530" s="17">
        <v>0</v>
      </c>
      <c r="AE1530" s="17">
        <v>0</v>
      </c>
    </row>
    <row r="1531" spans="1:31" ht="43.2" x14ac:dyDescent="0.3">
      <c r="A1531" t="str">
        <f t="shared" si="87"/>
        <v>BEAA_Firm Capacity</v>
      </c>
      <c r="B1531" t="str">
        <f t="shared" si="88"/>
        <v>BEAA_Build Solar_Firm Capacity</v>
      </c>
      <c r="C1531" t="str">
        <f t="shared" si="89"/>
        <v>BEAA_Build Solar 2027 T2_Firm Capacity</v>
      </c>
      <c r="D1531" t="s">
        <v>334</v>
      </c>
      <c r="E1531" s="15" t="s">
        <v>92</v>
      </c>
      <c r="F1531" s="15" t="s">
        <v>146</v>
      </c>
      <c r="G1531" s="15" t="s">
        <v>201</v>
      </c>
      <c r="H1531" s="15" t="s">
        <v>84</v>
      </c>
      <c r="I1531" s="15" t="s">
        <v>148</v>
      </c>
      <c r="J1531" s="16">
        <v>1</v>
      </c>
      <c r="K1531" s="15" t="s">
        <v>96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7">
        <v>0</v>
      </c>
      <c r="Z1531" s="17">
        <v>0</v>
      </c>
      <c r="AA1531" s="17">
        <v>0</v>
      </c>
      <c r="AB1531" s="17">
        <v>0</v>
      </c>
      <c r="AC1531" s="17">
        <v>0</v>
      </c>
      <c r="AD1531" s="17">
        <v>0</v>
      </c>
      <c r="AE1531" s="17">
        <v>0</v>
      </c>
    </row>
    <row r="1532" spans="1:31" ht="43.2" x14ac:dyDescent="0.3">
      <c r="A1532" t="str">
        <f t="shared" si="87"/>
        <v>BEAA_Firm Capacity</v>
      </c>
      <c r="B1532" t="str">
        <f t="shared" si="88"/>
        <v>BEAA_Build Solar_Firm Capacity</v>
      </c>
      <c r="C1532" t="str">
        <f t="shared" si="89"/>
        <v>BEAA_Build Solar 2028_Firm Capacity</v>
      </c>
      <c r="D1532" t="s">
        <v>334</v>
      </c>
      <c r="E1532" s="15" t="s">
        <v>92</v>
      </c>
      <c r="F1532" s="15" t="s">
        <v>146</v>
      </c>
      <c r="G1532" s="15" t="s">
        <v>202</v>
      </c>
      <c r="H1532" s="15" t="s">
        <v>84</v>
      </c>
      <c r="I1532" s="15" t="s">
        <v>148</v>
      </c>
      <c r="J1532" s="16">
        <v>1</v>
      </c>
      <c r="K1532" s="15" t="s">
        <v>96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7">
        <v>0</v>
      </c>
      <c r="X1532" s="17">
        <v>0</v>
      </c>
      <c r="Y1532" s="17">
        <v>0</v>
      </c>
      <c r="Z1532" s="17">
        <v>0</v>
      </c>
      <c r="AA1532" s="17">
        <v>0</v>
      </c>
      <c r="AB1532" s="17">
        <v>0</v>
      </c>
      <c r="AC1532" s="17">
        <v>0</v>
      </c>
      <c r="AD1532" s="17">
        <v>0</v>
      </c>
      <c r="AE1532" s="17">
        <v>0</v>
      </c>
    </row>
    <row r="1533" spans="1:31" ht="43.2" x14ac:dyDescent="0.3">
      <c r="A1533" t="str">
        <f t="shared" si="87"/>
        <v>BEAA_Firm Capacity</v>
      </c>
      <c r="B1533" t="str">
        <f t="shared" si="88"/>
        <v>BEAA_Build Solar_Firm Capacity</v>
      </c>
      <c r="C1533" t="str">
        <f t="shared" si="89"/>
        <v>BEAA_Build Solar 2028 T2_Firm Capacity</v>
      </c>
      <c r="D1533" t="s">
        <v>334</v>
      </c>
      <c r="E1533" s="15" t="s">
        <v>92</v>
      </c>
      <c r="F1533" s="15" t="s">
        <v>146</v>
      </c>
      <c r="G1533" s="15" t="s">
        <v>203</v>
      </c>
      <c r="H1533" s="15" t="s">
        <v>84</v>
      </c>
      <c r="I1533" s="15" t="s">
        <v>148</v>
      </c>
      <c r="J1533" s="16">
        <v>1</v>
      </c>
      <c r="K1533" s="15" t="s">
        <v>96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</v>
      </c>
      <c r="X1533" s="17">
        <v>0</v>
      </c>
      <c r="Y1533" s="17">
        <v>0</v>
      </c>
      <c r="Z1533" s="17">
        <v>0</v>
      </c>
      <c r="AA1533" s="17">
        <v>0</v>
      </c>
      <c r="AB1533" s="17">
        <v>0</v>
      </c>
      <c r="AC1533" s="17">
        <v>0</v>
      </c>
      <c r="AD1533" s="17">
        <v>0</v>
      </c>
      <c r="AE1533" s="17">
        <v>0</v>
      </c>
    </row>
    <row r="1534" spans="1:31" ht="43.2" x14ac:dyDescent="0.3">
      <c r="A1534" t="str">
        <f t="shared" si="87"/>
        <v>BEAA_Firm Capacity</v>
      </c>
      <c r="B1534" t="str">
        <f t="shared" si="88"/>
        <v>BEAA_Build Solar_Firm Capacity</v>
      </c>
      <c r="C1534" t="str">
        <f t="shared" si="89"/>
        <v>BEAA_Build Solar 2029_Firm Capacity</v>
      </c>
      <c r="D1534" t="s">
        <v>334</v>
      </c>
      <c r="E1534" s="15" t="s">
        <v>92</v>
      </c>
      <c r="F1534" s="15" t="s">
        <v>146</v>
      </c>
      <c r="G1534" s="15" t="s">
        <v>204</v>
      </c>
      <c r="H1534" s="15" t="s">
        <v>84</v>
      </c>
      <c r="I1534" s="15" t="s">
        <v>148</v>
      </c>
      <c r="J1534" s="16">
        <v>1</v>
      </c>
      <c r="K1534" s="15" t="s">
        <v>96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7">
        <v>0</v>
      </c>
      <c r="Z1534" s="17">
        <v>0</v>
      </c>
      <c r="AA1534" s="17">
        <v>0</v>
      </c>
      <c r="AB1534" s="17">
        <v>0</v>
      </c>
      <c r="AC1534" s="17">
        <v>0</v>
      </c>
      <c r="AD1534" s="17">
        <v>0</v>
      </c>
      <c r="AE1534" s="17">
        <v>0</v>
      </c>
    </row>
    <row r="1535" spans="1:31" ht="43.2" x14ac:dyDescent="0.3">
      <c r="A1535" t="str">
        <f t="shared" ref="A1535:A1598" si="90">D1535&amp;"_"&amp;I1535</f>
        <v>BEAA_Firm Capacity</v>
      </c>
      <c r="B1535" t="str">
        <f t="shared" ref="B1535:B1598" si="91">D1535&amp;"_"&amp;H1535&amp;"_"&amp;I1535</f>
        <v>BEAA_Build Solar_Firm Capacity</v>
      </c>
      <c r="C1535" t="str">
        <f t="shared" ref="C1535:C1598" si="92">D1535&amp;"_"&amp;G1535&amp;"_"&amp;I1535</f>
        <v>BEAA_Build Solar 2029 T2_Firm Capacity</v>
      </c>
      <c r="D1535" t="s">
        <v>334</v>
      </c>
      <c r="E1535" s="15" t="s">
        <v>92</v>
      </c>
      <c r="F1535" s="15" t="s">
        <v>146</v>
      </c>
      <c r="G1535" s="15" t="s">
        <v>205</v>
      </c>
      <c r="H1535" s="15" t="s">
        <v>84</v>
      </c>
      <c r="I1535" s="15" t="s">
        <v>148</v>
      </c>
      <c r="J1535" s="16">
        <v>1</v>
      </c>
      <c r="K1535" s="15" t="s">
        <v>96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0</v>
      </c>
      <c r="X1535" s="17">
        <v>0</v>
      </c>
      <c r="Y1535" s="17">
        <v>0</v>
      </c>
      <c r="Z1535" s="17">
        <v>0</v>
      </c>
      <c r="AA1535" s="17">
        <v>0</v>
      </c>
      <c r="AB1535" s="17">
        <v>0</v>
      </c>
      <c r="AC1535" s="17">
        <v>0</v>
      </c>
      <c r="AD1535" s="17">
        <v>0</v>
      </c>
      <c r="AE1535" s="17">
        <v>0</v>
      </c>
    </row>
    <row r="1536" spans="1:31" ht="43.2" x14ac:dyDescent="0.3">
      <c r="A1536" t="str">
        <f t="shared" si="90"/>
        <v>BEAA_Firm Capacity</v>
      </c>
      <c r="B1536" t="str">
        <f t="shared" si="91"/>
        <v>BEAA_Build Solar_Firm Capacity</v>
      </c>
      <c r="C1536" t="str">
        <f t="shared" si="92"/>
        <v>BEAA_Build Solar 2030_Firm Capacity</v>
      </c>
      <c r="D1536" t="s">
        <v>334</v>
      </c>
      <c r="E1536" s="15" t="s">
        <v>92</v>
      </c>
      <c r="F1536" s="15" t="s">
        <v>146</v>
      </c>
      <c r="G1536" s="15" t="s">
        <v>206</v>
      </c>
      <c r="H1536" s="15" t="s">
        <v>84</v>
      </c>
      <c r="I1536" s="15" t="s">
        <v>148</v>
      </c>
      <c r="J1536" s="16">
        <v>1</v>
      </c>
      <c r="K1536" s="15" t="s">
        <v>96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75</v>
      </c>
      <c r="T1536" s="17">
        <v>75</v>
      </c>
      <c r="U1536" s="17">
        <v>75</v>
      </c>
      <c r="V1536" s="17">
        <v>75</v>
      </c>
      <c r="W1536" s="17">
        <v>75</v>
      </c>
      <c r="X1536" s="17">
        <v>75</v>
      </c>
      <c r="Y1536" s="17">
        <v>75</v>
      </c>
      <c r="Z1536" s="17">
        <v>75</v>
      </c>
      <c r="AA1536" s="17">
        <v>75</v>
      </c>
      <c r="AB1536" s="17">
        <v>75</v>
      </c>
      <c r="AC1536" s="17">
        <v>75</v>
      </c>
      <c r="AD1536" s="17">
        <v>75</v>
      </c>
      <c r="AE1536" s="17">
        <v>75</v>
      </c>
    </row>
    <row r="1537" spans="1:31" ht="43.2" x14ac:dyDescent="0.3">
      <c r="A1537" t="str">
        <f t="shared" si="90"/>
        <v>BEAA_Firm Capacity</v>
      </c>
      <c r="B1537" t="str">
        <f t="shared" si="91"/>
        <v>BEAA_Build Solar_Firm Capacity</v>
      </c>
      <c r="C1537" t="str">
        <f t="shared" si="92"/>
        <v>BEAA_Build Solar 2030 T2_Firm Capacity</v>
      </c>
      <c r="D1537" t="s">
        <v>334</v>
      </c>
      <c r="E1537" s="15" t="s">
        <v>92</v>
      </c>
      <c r="F1537" s="15" t="s">
        <v>146</v>
      </c>
      <c r="G1537" s="15" t="s">
        <v>207</v>
      </c>
      <c r="H1537" s="15" t="s">
        <v>84</v>
      </c>
      <c r="I1537" s="15" t="s">
        <v>148</v>
      </c>
      <c r="J1537" s="16">
        <v>1</v>
      </c>
      <c r="K1537" s="15" t="s">
        <v>96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17">
        <v>0</v>
      </c>
      <c r="U1537" s="17">
        <v>0</v>
      </c>
      <c r="V1537" s="17">
        <v>0</v>
      </c>
      <c r="W1537" s="17">
        <v>0</v>
      </c>
      <c r="X1537" s="17">
        <v>0</v>
      </c>
      <c r="Y1537" s="17">
        <v>0</v>
      </c>
      <c r="Z1537" s="17">
        <v>0</v>
      </c>
      <c r="AA1537" s="17">
        <v>0</v>
      </c>
      <c r="AB1537" s="17">
        <v>0</v>
      </c>
      <c r="AC1537" s="17">
        <v>0</v>
      </c>
      <c r="AD1537" s="17">
        <v>0</v>
      </c>
      <c r="AE1537" s="17">
        <v>0</v>
      </c>
    </row>
    <row r="1538" spans="1:31" ht="43.2" x14ac:dyDescent="0.3">
      <c r="A1538" t="str">
        <f t="shared" si="90"/>
        <v>BEAA_Firm Capacity</v>
      </c>
      <c r="B1538" t="str">
        <f t="shared" si="91"/>
        <v>BEAA_Build Solar_Firm Capacity</v>
      </c>
      <c r="C1538" t="str">
        <f t="shared" si="92"/>
        <v>BEAA_Build Solar 2031_Firm Capacity</v>
      </c>
      <c r="D1538" t="s">
        <v>334</v>
      </c>
      <c r="E1538" s="15" t="s">
        <v>92</v>
      </c>
      <c r="F1538" s="15" t="s">
        <v>146</v>
      </c>
      <c r="G1538" s="15" t="s">
        <v>208</v>
      </c>
      <c r="H1538" s="15" t="s">
        <v>84</v>
      </c>
      <c r="I1538" s="15" t="s">
        <v>148</v>
      </c>
      <c r="J1538" s="16">
        <v>1</v>
      </c>
      <c r="K1538" s="15" t="s">
        <v>96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17">
        <v>75</v>
      </c>
      <c r="U1538" s="17">
        <v>75</v>
      </c>
      <c r="V1538" s="17">
        <v>75</v>
      </c>
      <c r="W1538" s="17">
        <v>75</v>
      </c>
      <c r="X1538" s="17">
        <v>75</v>
      </c>
      <c r="Y1538" s="17">
        <v>75</v>
      </c>
      <c r="Z1538" s="17">
        <v>75</v>
      </c>
      <c r="AA1538" s="17">
        <v>75</v>
      </c>
      <c r="AB1538" s="17">
        <v>75</v>
      </c>
      <c r="AC1538" s="17">
        <v>75</v>
      </c>
      <c r="AD1538" s="17">
        <v>75</v>
      </c>
      <c r="AE1538" s="17">
        <v>75</v>
      </c>
    </row>
    <row r="1539" spans="1:31" ht="43.2" x14ac:dyDescent="0.3">
      <c r="A1539" t="str">
        <f t="shared" si="90"/>
        <v>BEAA_Firm Capacity</v>
      </c>
      <c r="B1539" t="str">
        <f t="shared" si="91"/>
        <v>BEAA_Build Solar_Firm Capacity</v>
      </c>
      <c r="C1539" t="str">
        <f t="shared" si="92"/>
        <v>BEAA_Build Solar 2031 T2_Firm Capacity</v>
      </c>
      <c r="D1539" t="s">
        <v>334</v>
      </c>
      <c r="E1539" s="15" t="s">
        <v>92</v>
      </c>
      <c r="F1539" s="15" t="s">
        <v>146</v>
      </c>
      <c r="G1539" s="15" t="s">
        <v>209</v>
      </c>
      <c r="H1539" s="15" t="s">
        <v>84</v>
      </c>
      <c r="I1539" s="15" t="s">
        <v>148</v>
      </c>
      <c r="J1539" s="16">
        <v>1</v>
      </c>
      <c r="K1539" s="15" t="s">
        <v>96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0</v>
      </c>
      <c r="X1539" s="17">
        <v>0</v>
      </c>
      <c r="Y1539" s="17">
        <v>0</v>
      </c>
      <c r="Z1539" s="17">
        <v>0</v>
      </c>
      <c r="AA1539" s="17">
        <v>0</v>
      </c>
      <c r="AB1539" s="17">
        <v>0</v>
      </c>
      <c r="AC1539" s="17">
        <v>0</v>
      </c>
      <c r="AD1539" s="17">
        <v>0</v>
      </c>
      <c r="AE1539" s="17">
        <v>0</v>
      </c>
    </row>
    <row r="1540" spans="1:31" ht="43.2" x14ac:dyDescent="0.3">
      <c r="A1540" t="str">
        <f t="shared" si="90"/>
        <v>BEAA_Firm Capacity</v>
      </c>
      <c r="B1540" t="str">
        <f t="shared" si="91"/>
        <v>BEAA_Build Solar_Firm Capacity</v>
      </c>
      <c r="C1540" t="str">
        <f t="shared" si="92"/>
        <v>BEAA_Build Solar 2032_Firm Capacity</v>
      </c>
      <c r="D1540" t="s">
        <v>334</v>
      </c>
      <c r="E1540" s="15" t="s">
        <v>92</v>
      </c>
      <c r="F1540" s="15" t="s">
        <v>146</v>
      </c>
      <c r="G1540" s="15" t="s">
        <v>210</v>
      </c>
      <c r="H1540" s="15" t="s">
        <v>84</v>
      </c>
      <c r="I1540" s="15" t="s">
        <v>148</v>
      </c>
      <c r="J1540" s="16">
        <v>1</v>
      </c>
      <c r="K1540" s="15" t="s">
        <v>96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0</v>
      </c>
      <c r="X1540" s="17">
        <v>0</v>
      </c>
      <c r="Y1540" s="17">
        <v>0</v>
      </c>
      <c r="Z1540" s="17">
        <v>0</v>
      </c>
      <c r="AA1540" s="17">
        <v>0</v>
      </c>
      <c r="AB1540" s="17">
        <v>0</v>
      </c>
      <c r="AC1540" s="17">
        <v>0</v>
      </c>
      <c r="AD1540" s="17">
        <v>0</v>
      </c>
      <c r="AE1540" s="17">
        <v>0</v>
      </c>
    </row>
    <row r="1541" spans="1:31" ht="43.2" x14ac:dyDescent="0.3">
      <c r="A1541" t="str">
        <f t="shared" si="90"/>
        <v>BEAA_Firm Capacity</v>
      </c>
      <c r="B1541" t="str">
        <f t="shared" si="91"/>
        <v>BEAA_Build Solar_Firm Capacity</v>
      </c>
      <c r="C1541" t="str">
        <f t="shared" si="92"/>
        <v>BEAA_Build Solar 2032 T2_Firm Capacity</v>
      </c>
      <c r="D1541" t="s">
        <v>334</v>
      </c>
      <c r="E1541" s="15" t="s">
        <v>92</v>
      </c>
      <c r="F1541" s="15" t="s">
        <v>146</v>
      </c>
      <c r="G1541" s="15" t="s">
        <v>211</v>
      </c>
      <c r="H1541" s="15" t="s">
        <v>84</v>
      </c>
      <c r="I1541" s="15" t="s">
        <v>148</v>
      </c>
      <c r="J1541" s="16">
        <v>1</v>
      </c>
      <c r="K1541" s="15" t="s">
        <v>96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0</v>
      </c>
      <c r="X1541" s="17">
        <v>0</v>
      </c>
      <c r="Y1541" s="17">
        <v>0</v>
      </c>
      <c r="Z1541" s="17">
        <v>0</v>
      </c>
      <c r="AA1541" s="17">
        <v>0</v>
      </c>
      <c r="AB1541" s="17">
        <v>0</v>
      </c>
      <c r="AC1541" s="17">
        <v>0</v>
      </c>
      <c r="AD1541" s="17">
        <v>0</v>
      </c>
      <c r="AE1541" s="17">
        <v>0</v>
      </c>
    </row>
    <row r="1542" spans="1:31" ht="43.2" x14ac:dyDescent="0.3">
      <c r="A1542" t="str">
        <f t="shared" si="90"/>
        <v>BEAA_Firm Capacity</v>
      </c>
      <c r="B1542" t="str">
        <f t="shared" si="91"/>
        <v>BEAA_Build Solar_Firm Capacity</v>
      </c>
      <c r="C1542" t="str">
        <f t="shared" si="92"/>
        <v>BEAA_Build Solar 2033_Firm Capacity</v>
      </c>
      <c r="D1542" t="s">
        <v>334</v>
      </c>
      <c r="E1542" s="15" t="s">
        <v>92</v>
      </c>
      <c r="F1542" s="15" t="s">
        <v>146</v>
      </c>
      <c r="G1542" s="15" t="s">
        <v>212</v>
      </c>
      <c r="H1542" s="15" t="s">
        <v>84</v>
      </c>
      <c r="I1542" s="15" t="s">
        <v>148</v>
      </c>
      <c r="J1542" s="16">
        <v>1</v>
      </c>
      <c r="K1542" s="15" t="s">
        <v>96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0</v>
      </c>
      <c r="X1542" s="17">
        <v>0</v>
      </c>
      <c r="Y1542" s="17">
        <v>0</v>
      </c>
      <c r="Z1542" s="17">
        <v>0</v>
      </c>
      <c r="AA1542" s="17">
        <v>0</v>
      </c>
      <c r="AB1542" s="17">
        <v>0</v>
      </c>
      <c r="AC1542" s="17">
        <v>0</v>
      </c>
      <c r="AD1542" s="17">
        <v>0</v>
      </c>
      <c r="AE1542" s="17">
        <v>0</v>
      </c>
    </row>
    <row r="1543" spans="1:31" ht="43.2" x14ac:dyDescent="0.3">
      <c r="A1543" t="str">
        <f t="shared" si="90"/>
        <v>BEAA_Firm Capacity</v>
      </c>
      <c r="B1543" t="str">
        <f t="shared" si="91"/>
        <v>BEAA_Build Solar_Firm Capacity</v>
      </c>
      <c r="C1543" t="str">
        <f t="shared" si="92"/>
        <v>BEAA_Build Solar 2033 T2_Firm Capacity</v>
      </c>
      <c r="D1543" t="s">
        <v>334</v>
      </c>
      <c r="E1543" s="15" t="s">
        <v>92</v>
      </c>
      <c r="F1543" s="15" t="s">
        <v>146</v>
      </c>
      <c r="G1543" s="15" t="s">
        <v>213</v>
      </c>
      <c r="H1543" s="15" t="s">
        <v>84</v>
      </c>
      <c r="I1543" s="15" t="s">
        <v>148</v>
      </c>
      <c r="J1543" s="16">
        <v>1</v>
      </c>
      <c r="K1543" s="15" t="s">
        <v>96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0</v>
      </c>
      <c r="X1543" s="17">
        <v>0</v>
      </c>
      <c r="Y1543" s="17">
        <v>0</v>
      </c>
      <c r="Z1543" s="17">
        <v>0</v>
      </c>
      <c r="AA1543" s="17">
        <v>0</v>
      </c>
      <c r="AB1543" s="17">
        <v>0</v>
      </c>
      <c r="AC1543" s="17">
        <v>0</v>
      </c>
      <c r="AD1543" s="17">
        <v>0</v>
      </c>
      <c r="AE1543" s="17">
        <v>0</v>
      </c>
    </row>
    <row r="1544" spans="1:31" ht="43.2" x14ac:dyDescent="0.3">
      <c r="A1544" t="str">
        <f t="shared" si="90"/>
        <v>BEAA_Firm Capacity</v>
      </c>
      <c r="B1544" t="str">
        <f t="shared" si="91"/>
        <v>BEAA_Build Solar_Firm Capacity</v>
      </c>
      <c r="C1544" t="str">
        <f t="shared" si="92"/>
        <v>BEAA_Build Solar 2034_Firm Capacity</v>
      </c>
      <c r="D1544" t="s">
        <v>334</v>
      </c>
      <c r="E1544" s="15" t="s">
        <v>92</v>
      </c>
      <c r="F1544" s="15" t="s">
        <v>146</v>
      </c>
      <c r="G1544" s="15" t="s">
        <v>214</v>
      </c>
      <c r="H1544" s="15" t="s">
        <v>84</v>
      </c>
      <c r="I1544" s="15" t="s">
        <v>148</v>
      </c>
      <c r="J1544" s="16">
        <v>1</v>
      </c>
      <c r="K1544" s="15" t="s">
        <v>96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75</v>
      </c>
      <c r="X1544" s="17">
        <v>75</v>
      </c>
      <c r="Y1544" s="17">
        <v>75</v>
      </c>
      <c r="Z1544" s="17">
        <v>75</v>
      </c>
      <c r="AA1544" s="17">
        <v>75</v>
      </c>
      <c r="AB1544" s="17">
        <v>75</v>
      </c>
      <c r="AC1544" s="17">
        <v>75</v>
      </c>
      <c r="AD1544" s="17">
        <v>75</v>
      </c>
      <c r="AE1544" s="17">
        <v>75</v>
      </c>
    </row>
    <row r="1545" spans="1:31" ht="43.2" x14ac:dyDescent="0.3">
      <c r="A1545" t="str">
        <f t="shared" si="90"/>
        <v>BEAA_Firm Capacity</v>
      </c>
      <c r="B1545" t="str">
        <f t="shared" si="91"/>
        <v>BEAA_Build Solar_Firm Capacity</v>
      </c>
      <c r="C1545" t="str">
        <f t="shared" si="92"/>
        <v>BEAA_Build Solar 2034 T2_Firm Capacity</v>
      </c>
      <c r="D1545" t="s">
        <v>334</v>
      </c>
      <c r="E1545" s="15" t="s">
        <v>92</v>
      </c>
      <c r="F1545" s="15" t="s">
        <v>146</v>
      </c>
      <c r="G1545" s="15" t="s">
        <v>215</v>
      </c>
      <c r="H1545" s="15" t="s">
        <v>84</v>
      </c>
      <c r="I1545" s="15" t="s">
        <v>148</v>
      </c>
      <c r="J1545" s="16">
        <v>1</v>
      </c>
      <c r="K1545" s="15" t="s">
        <v>96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0</v>
      </c>
      <c r="X1545" s="17">
        <v>0</v>
      </c>
      <c r="Y1545" s="17">
        <v>0</v>
      </c>
      <c r="Z1545" s="17">
        <v>0</v>
      </c>
      <c r="AA1545" s="17">
        <v>0</v>
      </c>
      <c r="AB1545" s="17">
        <v>0</v>
      </c>
      <c r="AC1545" s="17">
        <v>0</v>
      </c>
      <c r="AD1545" s="17">
        <v>0</v>
      </c>
      <c r="AE1545" s="17">
        <v>0</v>
      </c>
    </row>
    <row r="1546" spans="1:31" ht="43.2" x14ac:dyDescent="0.3">
      <c r="A1546" t="str">
        <f t="shared" si="90"/>
        <v>BEAA_Firm Capacity</v>
      </c>
      <c r="B1546" t="str">
        <f t="shared" si="91"/>
        <v>BEAA_Build Solar_Firm Capacity</v>
      </c>
      <c r="C1546" t="str">
        <f t="shared" si="92"/>
        <v>BEAA_Build Solar 2035_Firm Capacity</v>
      </c>
      <c r="D1546" t="s">
        <v>334</v>
      </c>
      <c r="E1546" s="15" t="s">
        <v>92</v>
      </c>
      <c r="F1546" s="15" t="s">
        <v>146</v>
      </c>
      <c r="G1546" s="15" t="s">
        <v>216</v>
      </c>
      <c r="H1546" s="15" t="s">
        <v>84</v>
      </c>
      <c r="I1546" s="15" t="s">
        <v>148</v>
      </c>
      <c r="J1546" s="16">
        <v>1</v>
      </c>
      <c r="K1546" s="15" t="s">
        <v>96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0</v>
      </c>
      <c r="X1546" s="17">
        <v>0</v>
      </c>
      <c r="Y1546" s="17">
        <v>0</v>
      </c>
      <c r="Z1546" s="17">
        <v>0</v>
      </c>
      <c r="AA1546" s="17">
        <v>0</v>
      </c>
      <c r="AB1546" s="17">
        <v>0</v>
      </c>
      <c r="AC1546" s="17">
        <v>0</v>
      </c>
      <c r="AD1546" s="17">
        <v>0</v>
      </c>
      <c r="AE1546" s="17">
        <v>0</v>
      </c>
    </row>
    <row r="1547" spans="1:31" ht="43.2" x14ac:dyDescent="0.3">
      <c r="A1547" t="str">
        <f t="shared" si="90"/>
        <v>BEAA_Firm Capacity</v>
      </c>
      <c r="B1547" t="str">
        <f t="shared" si="91"/>
        <v>BEAA_Build Solar_Firm Capacity</v>
      </c>
      <c r="C1547" t="str">
        <f t="shared" si="92"/>
        <v>BEAA_Build Solar 2035 T2_Firm Capacity</v>
      </c>
      <c r="D1547" t="s">
        <v>334</v>
      </c>
      <c r="E1547" s="15" t="s">
        <v>92</v>
      </c>
      <c r="F1547" s="15" t="s">
        <v>146</v>
      </c>
      <c r="G1547" s="15" t="s">
        <v>217</v>
      </c>
      <c r="H1547" s="15" t="s">
        <v>84</v>
      </c>
      <c r="I1547" s="15" t="s">
        <v>148</v>
      </c>
      <c r="J1547" s="16">
        <v>1</v>
      </c>
      <c r="K1547" s="15" t="s">
        <v>96</v>
      </c>
      <c r="L1547" s="17">
        <v>0</v>
      </c>
      <c r="M1547" s="17">
        <v>0</v>
      </c>
      <c r="N1547" s="17">
        <v>0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0</v>
      </c>
      <c r="X1547" s="17">
        <v>0</v>
      </c>
      <c r="Y1547" s="17">
        <v>0</v>
      </c>
      <c r="Z1547" s="17">
        <v>0</v>
      </c>
      <c r="AA1547" s="17">
        <v>0</v>
      </c>
      <c r="AB1547" s="17">
        <v>0</v>
      </c>
      <c r="AC1547" s="17">
        <v>0</v>
      </c>
      <c r="AD1547" s="17">
        <v>0</v>
      </c>
      <c r="AE1547" s="17">
        <v>0</v>
      </c>
    </row>
    <row r="1548" spans="1:31" ht="43.2" x14ac:dyDescent="0.3">
      <c r="A1548" t="str">
        <f t="shared" si="90"/>
        <v>BEAA_Firm Capacity</v>
      </c>
      <c r="B1548" t="str">
        <f t="shared" si="91"/>
        <v>BEAA_Build Solar_Firm Capacity</v>
      </c>
      <c r="C1548" t="str">
        <f t="shared" si="92"/>
        <v>BEAA_Build Solar 2036_Firm Capacity</v>
      </c>
      <c r="D1548" t="s">
        <v>334</v>
      </c>
      <c r="E1548" s="15" t="s">
        <v>92</v>
      </c>
      <c r="F1548" s="15" t="s">
        <v>146</v>
      </c>
      <c r="G1548" s="15" t="s">
        <v>218</v>
      </c>
      <c r="H1548" s="15" t="s">
        <v>84</v>
      </c>
      <c r="I1548" s="15" t="s">
        <v>148</v>
      </c>
      <c r="J1548" s="16">
        <v>1</v>
      </c>
      <c r="K1548" s="15" t="s">
        <v>96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0</v>
      </c>
      <c r="X1548" s="17">
        <v>0</v>
      </c>
      <c r="Y1548" s="17">
        <v>0</v>
      </c>
      <c r="Z1548" s="17">
        <v>0</v>
      </c>
      <c r="AA1548" s="17">
        <v>0</v>
      </c>
      <c r="AB1548" s="17">
        <v>0</v>
      </c>
      <c r="AC1548" s="17">
        <v>0</v>
      </c>
      <c r="AD1548" s="17">
        <v>0</v>
      </c>
      <c r="AE1548" s="17">
        <v>0</v>
      </c>
    </row>
    <row r="1549" spans="1:31" ht="43.2" x14ac:dyDescent="0.3">
      <c r="A1549" t="str">
        <f t="shared" si="90"/>
        <v>BEAA_Firm Capacity</v>
      </c>
      <c r="B1549" t="str">
        <f t="shared" si="91"/>
        <v>BEAA_Build Solar_Firm Capacity</v>
      </c>
      <c r="C1549" t="str">
        <f t="shared" si="92"/>
        <v>BEAA_Build Solar 2036 T2_Firm Capacity</v>
      </c>
      <c r="D1549" t="s">
        <v>334</v>
      </c>
      <c r="E1549" s="15" t="s">
        <v>92</v>
      </c>
      <c r="F1549" s="15" t="s">
        <v>146</v>
      </c>
      <c r="G1549" s="15" t="s">
        <v>219</v>
      </c>
      <c r="H1549" s="15" t="s">
        <v>84</v>
      </c>
      <c r="I1549" s="15" t="s">
        <v>148</v>
      </c>
      <c r="J1549" s="16">
        <v>1</v>
      </c>
      <c r="K1549" s="15" t="s">
        <v>96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0</v>
      </c>
      <c r="X1549" s="17">
        <v>0</v>
      </c>
      <c r="Y1549" s="17">
        <v>0</v>
      </c>
      <c r="Z1549" s="17">
        <v>0</v>
      </c>
      <c r="AA1549" s="17">
        <v>0</v>
      </c>
      <c r="AB1549" s="17">
        <v>0</v>
      </c>
      <c r="AC1549" s="17">
        <v>0</v>
      </c>
      <c r="AD1549" s="17">
        <v>0</v>
      </c>
      <c r="AE1549" s="17">
        <v>0</v>
      </c>
    </row>
    <row r="1550" spans="1:31" ht="43.2" x14ac:dyDescent="0.3">
      <c r="A1550" t="str">
        <f t="shared" si="90"/>
        <v>BEAA_Firm Capacity</v>
      </c>
      <c r="B1550" t="str">
        <f t="shared" si="91"/>
        <v>BEAA_Build Solar_Firm Capacity</v>
      </c>
      <c r="C1550" t="str">
        <f t="shared" si="92"/>
        <v>BEAA_Build Solar 2037_Firm Capacity</v>
      </c>
      <c r="D1550" t="s">
        <v>334</v>
      </c>
      <c r="E1550" s="15" t="s">
        <v>92</v>
      </c>
      <c r="F1550" s="15" t="s">
        <v>146</v>
      </c>
      <c r="G1550" s="15" t="s">
        <v>220</v>
      </c>
      <c r="H1550" s="15" t="s">
        <v>84</v>
      </c>
      <c r="I1550" s="15" t="s">
        <v>148</v>
      </c>
      <c r="J1550" s="16">
        <v>1</v>
      </c>
      <c r="K1550" s="15" t="s">
        <v>96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7">
        <v>0</v>
      </c>
      <c r="Z1550" s="17">
        <v>0</v>
      </c>
      <c r="AA1550" s="17">
        <v>0</v>
      </c>
      <c r="AB1550" s="17">
        <v>0</v>
      </c>
      <c r="AC1550" s="17">
        <v>0</v>
      </c>
      <c r="AD1550" s="17">
        <v>0</v>
      </c>
      <c r="AE1550" s="17">
        <v>0</v>
      </c>
    </row>
    <row r="1551" spans="1:31" ht="43.2" x14ac:dyDescent="0.3">
      <c r="A1551" t="str">
        <f t="shared" si="90"/>
        <v>BEAA_Firm Capacity</v>
      </c>
      <c r="B1551" t="str">
        <f t="shared" si="91"/>
        <v>BEAA_Build Solar_Firm Capacity</v>
      </c>
      <c r="C1551" t="str">
        <f t="shared" si="92"/>
        <v>BEAA_Build Solar 2037 T2_Firm Capacity</v>
      </c>
      <c r="D1551" t="s">
        <v>334</v>
      </c>
      <c r="E1551" s="15" t="s">
        <v>92</v>
      </c>
      <c r="F1551" s="15" t="s">
        <v>146</v>
      </c>
      <c r="G1551" s="15" t="s">
        <v>221</v>
      </c>
      <c r="H1551" s="15" t="s">
        <v>84</v>
      </c>
      <c r="I1551" s="15" t="s">
        <v>148</v>
      </c>
      <c r="J1551" s="16">
        <v>1</v>
      </c>
      <c r="K1551" s="15" t="s">
        <v>96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7">
        <v>0</v>
      </c>
      <c r="X1551" s="17">
        <v>0</v>
      </c>
      <c r="Y1551" s="17">
        <v>0</v>
      </c>
      <c r="Z1551" s="17">
        <v>0</v>
      </c>
      <c r="AA1551" s="17">
        <v>0</v>
      </c>
      <c r="AB1551" s="17">
        <v>0</v>
      </c>
      <c r="AC1551" s="17">
        <v>0</v>
      </c>
      <c r="AD1551" s="17">
        <v>0</v>
      </c>
      <c r="AE1551" s="17">
        <v>0</v>
      </c>
    </row>
    <row r="1552" spans="1:31" ht="43.2" x14ac:dyDescent="0.3">
      <c r="A1552" t="str">
        <f t="shared" si="90"/>
        <v>BEAA_Firm Capacity</v>
      </c>
      <c r="B1552" t="str">
        <f t="shared" si="91"/>
        <v>BEAA_Build Solar_Firm Capacity</v>
      </c>
      <c r="C1552" t="str">
        <f t="shared" si="92"/>
        <v>BEAA_Build Solar 2038_Firm Capacity</v>
      </c>
      <c r="D1552" t="s">
        <v>334</v>
      </c>
      <c r="E1552" s="15" t="s">
        <v>92</v>
      </c>
      <c r="F1552" s="15" t="s">
        <v>146</v>
      </c>
      <c r="G1552" s="15" t="s">
        <v>222</v>
      </c>
      <c r="H1552" s="15" t="s">
        <v>84</v>
      </c>
      <c r="I1552" s="15" t="s">
        <v>148</v>
      </c>
      <c r="J1552" s="16">
        <v>1</v>
      </c>
      <c r="K1552" s="15" t="s">
        <v>96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0</v>
      </c>
      <c r="X1552" s="17">
        <v>0</v>
      </c>
      <c r="Y1552" s="17">
        <v>0</v>
      </c>
      <c r="Z1552" s="17">
        <v>0</v>
      </c>
      <c r="AA1552" s="17">
        <v>0</v>
      </c>
      <c r="AB1552" s="17">
        <v>0</v>
      </c>
      <c r="AC1552" s="17">
        <v>0</v>
      </c>
      <c r="AD1552" s="17">
        <v>0</v>
      </c>
      <c r="AE1552" s="17">
        <v>0</v>
      </c>
    </row>
    <row r="1553" spans="1:31" ht="43.2" x14ac:dyDescent="0.3">
      <c r="A1553" t="str">
        <f t="shared" si="90"/>
        <v>BEAA_Firm Capacity</v>
      </c>
      <c r="B1553" t="str">
        <f t="shared" si="91"/>
        <v>BEAA_Build Solar_Firm Capacity</v>
      </c>
      <c r="C1553" t="str">
        <f t="shared" si="92"/>
        <v>BEAA_Build Solar 2038 T2_Firm Capacity</v>
      </c>
      <c r="D1553" t="s">
        <v>334</v>
      </c>
      <c r="E1553" s="15" t="s">
        <v>92</v>
      </c>
      <c r="F1553" s="15" t="s">
        <v>146</v>
      </c>
      <c r="G1553" s="15" t="s">
        <v>223</v>
      </c>
      <c r="H1553" s="15" t="s">
        <v>84</v>
      </c>
      <c r="I1553" s="15" t="s">
        <v>148</v>
      </c>
      <c r="J1553" s="16">
        <v>1</v>
      </c>
      <c r="K1553" s="15" t="s">
        <v>96</v>
      </c>
      <c r="L1553" s="17">
        <v>0</v>
      </c>
      <c r="M1553" s="17">
        <v>0</v>
      </c>
      <c r="N1553" s="17">
        <v>0</v>
      </c>
      <c r="O1553" s="17">
        <v>0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0</v>
      </c>
      <c r="X1553" s="17">
        <v>0</v>
      </c>
      <c r="Y1553" s="17">
        <v>0</v>
      </c>
      <c r="Z1553" s="17">
        <v>0</v>
      </c>
      <c r="AA1553" s="17">
        <v>0</v>
      </c>
      <c r="AB1553" s="17">
        <v>0</v>
      </c>
      <c r="AC1553" s="17">
        <v>0</v>
      </c>
      <c r="AD1553" s="17">
        <v>0</v>
      </c>
      <c r="AE1553" s="17">
        <v>0</v>
      </c>
    </row>
    <row r="1554" spans="1:31" ht="43.2" x14ac:dyDescent="0.3">
      <c r="A1554" t="str">
        <f t="shared" si="90"/>
        <v>BEAA_Firm Capacity</v>
      </c>
      <c r="B1554" t="str">
        <f t="shared" si="91"/>
        <v>BEAA_Build Solar_Firm Capacity</v>
      </c>
      <c r="C1554" t="str">
        <f t="shared" si="92"/>
        <v>BEAA_Build Solar 2039_Firm Capacity</v>
      </c>
      <c r="D1554" t="s">
        <v>334</v>
      </c>
      <c r="E1554" s="15" t="s">
        <v>92</v>
      </c>
      <c r="F1554" s="15" t="s">
        <v>146</v>
      </c>
      <c r="G1554" s="15" t="s">
        <v>224</v>
      </c>
      <c r="H1554" s="15" t="s">
        <v>84</v>
      </c>
      <c r="I1554" s="15" t="s">
        <v>148</v>
      </c>
      <c r="J1554" s="16">
        <v>1</v>
      </c>
      <c r="K1554" s="15" t="s">
        <v>96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0</v>
      </c>
      <c r="X1554" s="17">
        <v>0</v>
      </c>
      <c r="Y1554" s="17">
        <v>0</v>
      </c>
      <c r="Z1554" s="17">
        <v>0</v>
      </c>
      <c r="AA1554" s="17">
        <v>0</v>
      </c>
      <c r="AB1554" s="17">
        <v>0</v>
      </c>
      <c r="AC1554" s="17">
        <v>0</v>
      </c>
      <c r="AD1554" s="17">
        <v>0</v>
      </c>
      <c r="AE1554" s="17">
        <v>0</v>
      </c>
    </row>
    <row r="1555" spans="1:31" ht="43.2" x14ac:dyDescent="0.3">
      <c r="A1555" t="str">
        <f t="shared" si="90"/>
        <v>BEAA_Firm Capacity</v>
      </c>
      <c r="B1555" t="str">
        <f t="shared" si="91"/>
        <v>BEAA_Build Solar_Firm Capacity</v>
      </c>
      <c r="C1555" t="str">
        <f t="shared" si="92"/>
        <v>BEAA_Build Solar 2039 T2_Firm Capacity</v>
      </c>
      <c r="D1555" t="s">
        <v>334</v>
      </c>
      <c r="E1555" s="15" t="s">
        <v>92</v>
      </c>
      <c r="F1555" s="15" t="s">
        <v>146</v>
      </c>
      <c r="G1555" s="15" t="s">
        <v>225</v>
      </c>
      <c r="H1555" s="15" t="s">
        <v>84</v>
      </c>
      <c r="I1555" s="15" t="s">
        <v>148</v>
      </c>
      <c r="J1555" s="16">
        <v>1</v>
      </c>
      <c r="K1555" s="15" t="s">
        <v>96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0</v>
      </c>
      <c r="X1555" s="17">
        <v>0</v>
      </c>
      <c r="Y1555" s="17">
        <v>0</v>
      </c>
      <c r="Z1555" s="17">
        <v>0</v>
      </c>
      <c r="AA1555" s="17">
        <v>0</v>
      </c>
      <c r="AB1555" s="17">
        <v>0</v>
      </c>
      <c r="AC1555" s="17">
        <v>0</v>
      </c>
      <c r="AD1555" s="17">
        <v>0</v>
      </c>
      <c r="AE1555" s="17">
        <v>0</v>
      </c>
    </row>
    <row r="1556" spans="1:31" ht="43.2" x14ac:dyDescent="0.3">
      <c r="A1556" t="str">
        <f t="shared" si="90"/>
        <v>BEAA_Firm Capacity</v>
      </c>
      <c r="B1556" t="str">
        <f t="shared" si="91"/>
        <v>BEAA_Build Solar_Firm Capacity</v>
      </c>
      <c r="C1556" t="str">
        <f t="shared" si="92"/>
        <v>BEAA_Build Solar 2040_Firm Capacity</v>
      </c>
      <c r="D1556" t="s">
        <v>334</v>
      </c>
      <c r="E1556" s="15" t="s">
        <v>92</v>
      </c>
      <c r="F1556" s="15" t="s">
        <v>146</v>
      </c>
      <c r="G1556" s="15" t="s">
        <v>226</v>
      </c>
      <c r="H1556" s="15" t="s">
        <v>84</v>
      </c>
      <c r="I1556" s="15" t="s">
        <v>148</v>
      </c>
      <c r="J1556" s="16">
        <v>1</v>
      </c>
      <c r="K1556" s="15" t="s">
        <v>96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0</v>
      </c>
      <c r="X1556" s="17">
        <v>0</v>
      </c>
      <c r="Y1556" s="17">
        <v>0</v>
      </c>
      <c r="Z1556" s="17">
        <v>0</v>
      </c>
      <c r="AA1556" s="17">
        <v>0</v>
      </c>
      <c r="AB1556" s="17">
        <v>0</v>
      </c>
      <c r="AC1556" s="17">
        <v>0</v>
      </c>
      <c r="AD1556" s="17">
        <v>0</v>
      </c>
      <c r="AE1556" s="17">
        <v>0</v>
      </c>
    </row>
    <row r="1557" spans="1:31" ht="43.2" x14ac:dyDescent="0.3">
      <c r="A1557" t="str">
        <f t="shared" si="90"/>
        <v>BEAA_Firm Capacity</v>
      </c>
      <c r="B1557" t="str">
        <f t="shared" si="91"/>
        <v>BEAA_Build Solar_Firm Capacity</v>
      </c>
      <c r="C1557" t="str">
        <f t="shared" si="92"/>
        <v>BEAA_Build Solar 2040 T2_Firm Capacity</v>
      </c>
      <c r="D1557" t="s">
        <v>334</v>
      </c>
      <c r="E1557" s="15" t="s">
        <v>92</v>
      </c>
      <c r="F1557" s="15" t="s">
        <v>146</v>
      </c>
      <c r="G1557" s="15" t="s">
        <v>227</v>
      </c>
      <c r="H1557" s="15" t="s">
        <v>84</v>
      </c>
      <c r="I1557" s="15" t="s">
        <v>148</v>
      </c>
      <c r="J1557" s="16">
        <v>1</v>
      </c>
      <c r="K1557" s="15" t="s">
        <v>96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0</v>
      </c>
      <c r="X1557" s="17">
        <v>0</v>
      </c>
      <c r="Y1557" s="17">
        <v>0</v>
      </c>
      <c r="Z1557" s="17">
        <v>0</v>
      </c>
      <c r="AA1557" s="17">
        <v>0</v>
      </c>
      <c r="AB1557" s="17">
        <v>0</v>
      </c>
      <c r="AC1557" s="17">
        <v>0</v>
      </c>
      <c r="AD1557" s="17">
        <v>0</v>
      </c>
      <c r="AE1557" s="17">
        <v>0</v>
      </c>
    </row>
    <row r="1558" spans="1:31" ht="43.2" x14ac:dyDescent="0.3">
      <c r="A1558" t="str">
        <f t="shared" si="90"/>
        <v>BEAA_Firm Capacity</v>
      </c>
      <c r="B1558" t="str">
        <f t="shared" si="91"/>
        <v>BEAA_Build Solar_Firm Capacity</v>
      </c>
      <c r="C1558" t="str">
        <f t="shared" si="92"/>
        <v>BEAA_Build Solar 2041_Firm Capacity</v>
      </c>
      <c r="D1558" t="s">
        <v>334</v>
      </c>
      <c r="E1558" s="15" t="s">
        <v>92</v>
      </c>
      <c r="F1558" s="15" t="s">
        <v>146</v>
      </c>
      <c r="G1558" s="15" t="s">
        <v>228</v>
      </c>
      <c r="H1558" s="15" t="s">
        <v>84</v>
      </c>
      <c r="I1558" s="15" t="s">
        <v>148</v>
      </c>
      <c r="J1558" s="16">
        <v>1</v>
      </c>
      <c r="K1558" s="15" t="s">
        <v>96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0</v>
      </c>
      <c r="X1558" s="17">
        <v>0</v>
      </c>
      <c r="Y1558" s="17">
        <v>0</v>
      </c>
      <c r="Z1558" s="17">
        <v>0</v>
      </c>
      <c r="AA1558" s="17">
        <v>0</v>
      </c>
      <c r="AB1558" s="17">
        <v>0</v>
      </c>
      <c r="AC1558" s="17">
        <v>0</v>
      </c>
      <c r="AD1558" s="17">
        <v>0</v>
      </c>
      <c r="AE1558" s="17">
        <v>0</v>
      </c>
    </row>
    <row r="1559" spans="1:31" ht="43.2" x14ac:dyDescent="0.3">
      <c r="A1559" t="str">
        <f t="shared" si="90"/>
        <v>BEAA_Firm Capacity</v>
      </c>
      <c r="B1559" t="str">
        <f t="shared" si="91"/>
        <v>BEAA_Build Solar_Firm Capacity</v>
      </c>
      <c r="C1559" t="str">
        <f t="shared" si="92"/>
        <v>BEAA_Build Solar 2041 T2_Firm Capacity</v>
      </c>
      <c r="D1559" t="s">
        <v>334</v>
      </c>
      <c r="E1559" s="15" t="s">
        <v>92</v>
      </c>
      <c r="F1559" s="15" t="s">
        <v>146</v>
      </c>
      <c r="G1559" s="15" t="s">
        <v>229</v>
      </c>
      <c r="H1559" s="15" t="s">
        <v>84</v>
      </c>
      <c r="I1559" s="15" t="s">
        <v>148</v>
      </c>
      <c r="J1559" s="16">
        <v>1</v>
      </c>
      <c r="K1559" s="15" t="s">
        <v>96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0</v>
      </c>
      <c r="X1559" s="17">
        <v>0</v>
      </c>
      <c r="Y1559" s="17">
        <v>0</v>
      </c>
      <c r="Z1559" s="17">
        <v>0</v>
      </c>
      <c r="AA1559" s="17">
        <v>0</v>
      </c>
      <c r="AB1559" s="17">
        <v>0</v>
      </c>
      <c r="AC1559" s="17">
        <v>0</v>
      </c>
      <c r="AD1559" s="17">
        <v>0</v>
      </c>
      <c r="AE1559" s="17">
        <v>0</v>
      </c>
    </row>
    <row r="1560" spans="1:31" ht="43.2" x14ac:dyDescent="0.3">
      <c r="A1560" t="str">
        <f t="shared" si="90"/>
        <v>BEAA_Firm Capacity</v>
      </c>
      <c r="B1560" t="str">
        <f t="shared" si="91"/>
        <v>BEAA_Build Solar_Firm Capacity</v>
      </c>
      <c r="C1560" t="str">
        <f t="shared" si="92"/>
        <v>BEAA_Build Solar 2042_Firm Capacity</v>
      </c>
      <c r="D1560" t="s">
        <v>334</v>
      </c>
      <c r="E1560" s="15" t="s">
        <v>92</v>
      </c>
      <c r="F1560" s="15" t="s">
        <v>146</v>
      </c>
      <c r="G1560" s="15" t="s">
        <v>230</v>
      </c>
      <c r="H1560" s="15" t="s">
        <v>84</v>
      </c>
      <c r="I1560" s="15" t="s">
        <v>148</v>
      </c>
      <c r="J1560" s="16">
        <v>1</v>
      </c>
      <c r="K1560" s="15" t="s">
        <v>96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0</v>
      </c>
      <c r="X1560" s="17">
        <v>0</v>
      </c>
      <c r="Y1560" s="17">
        <v>0</v>
      </c>
      <c r="Z1560" s="17">
        <v>0</v>
      </c>
      <c r="AA1560" s="17">
        <v>0</v>
      </c>
      <c r="AB1560" s="17">
        <v>0</v>
      </c>
      <c r="AC1560" s="17">
        <v>0</v>
      </c>
      <c r="AD1560" s="17">
        <v>0</v>
      </c>
      <c r="AE1560" s="17">
        <v>0</v>
      </c>
    </row>
    <row r="1561" spans="1:31" ht="43.2" x14ac:dyDescent="0.3">
      <c r="A1561" t="str">
        <f t="shared" si="90"/>
        <v>BEAA_Firm Capacity</v>
      </c>
      <c r="B1561" t="str">
        <f t="shared" si="91"/>
        <v>BEAA_Build Solar_Firm Capacity</v>
      </c>
      <c r="C1561" t="str">
        <f t="shared" si="92"/>
        <v>BEAA_Build Solar 2042 T2_Firm Capacity</v>
      </c>
      <c r="D1561" t="s">
        <v>334</v>
      </c>
      <c r="E1561" s="15" t="s">
        <v>92</v>
      </c>
      <c r="F1561" s="15" t="s">
        <v>146</v>
      </c>
      <c r="G1561" s="15" t="s">
        <v>231</v>
      </c>
      <c r="H1561" s="15" t="s">
        <v>84</v>
      </c>
      <c r="I1561" s="15" t="s">
        <v>148</v>
      </c>
      <c r="J1561" s="16">
        <v>1</v>
      </c>
      <c r="K1561" s="15" t="s">
        <v>96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7">
        <v>0</v>
      </c>
      <c r="Z1561" s="17">
        <v>0</v>
      </c>
      <c r="AA1561" s="17">
        <v>0</v>
      </c>
      <c r="AB1561" s="17">
        <v>0</v>
      </c>
      <c r="AC1561" s="17">
        <v>0</v>
      </c>
      <c r="AD1561" s="17">
        <v>0</v>
      </c>
      <c r="AE1561" s="17">
        <v>0</v>
      </c>
    </row>
    <row r="1562" spans="1:31" ht="28.8" x14ac:dyDescent="0.3">
      <c r="A1562" t="str">
        <f t="shared" si="90"/>
        <v>BEAA_Firm Capacity</v>
      </c>
      <c r="B1562" t="str">
        <f t="shared" si="91"/>
        <v>BEAA_Build CT_Firm Capacity</v>
      </c>
      <c r="C1562" t="str">
        <f t="shared" si="92"/>
        <v>BEAA_Build CT 2028_Firm Capacity</v>
      </c>
      <c r="D1562" t="s">
        <v>334</v>
      </c>
      <c r="E1562" s="15" t="s">
        <v>92</v>
      </c>
      <c r="F1562" s="15" t="s">
        <v>146</v>
      </c>
      <c r="G1562" s="15" t="s">
        <v>232</v>
      </c>
      <c r="H1562" s="15" t="s">
        <v>68</v>
      </c>
      <c r="I1562" s="15" t="s">
        <v>148</v>
      </c>
      <c r="J1562" s="16">
        <v>1</v>
      </c>
      <c r="K1562" s="15" t="s">
        <v>96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476</v>
      </c>
      <c r="R1562" s="17">
        <v>476</v>
      </c>
      <c r="S1562" s="17">
        <v>476</v>
      </c>
      <c r="T1562" s="17">
        <v>476</v>
      </c>
      <c r="U1562" s="17">
        <v>476</v>
      </c>
      <c r="V1562" s="17">
        <v>476</v>
      </c>
      <c r="W1562" s="17">
        <v>476</v>
      </c>
      <c r="X1562" s="17">
        <v>476</v>
      </c>
      <c r="Y1562" s="17">
        <v>476</v>
      </c>
      <c r="Z1562" s="17">
        <v>476</v>
      </c>
      <c r="AA1562" s="17">
        <v>476</v>
      </c>
      <c r="AB1562" s="17">
        <v>476</v>
      </c>
      <c r="AC1562" s="17">
        <v>476</v>
      </c>
      <c r="AD1562" s="17">
        <v>476</v>
      </c>
      <c r="AE1562" s="17">
        <v>476</v>
      </c>
    </row>
    <row r="1563" spans="1:31" ht="28.8" x14ac:dyDescent="0.3">
      <c r="A1563" t="str">
        <f t="shared" si="90"/>
        <v>BEAA_Firm Capacity</v>
      </c>
      <c r="B1563" t="str">
        <f t="shared" si="91"/>
        <v>BEAA_Build CT_Firm Capacity</v>
      </c>
      <c r="C1563" t="str">
        <f t="shared" si="92"/>
        <v>BEAA_Build CT 2029_Firm Capacity</v>
      </c>
      <c r="D1563" t="s">
        <v>334</v>
      </c>
      <c r="E1563" s="15" t="s">
        <v>92</v>
      </c>
      <c r="F1563" s="15" t="s">
        <v>146</v>
      </c>
      <c r="G1563" s="15" t="s">
        <v>233</v>
      </c>
      <c r="H1563" s="15" t="s">
        <v>68</v>
      </c>
      <c r="I1563" s="15" t="s">
        <v>148</v>
      </c>
      <c r="J1563" s="16">
        <v>1</v>
      </c>
      <c r="K1563" s="15" t="s">
        <v>96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0</v>
      </c>
      <c r="X1563" s="17">
        <v>0</v>
      </c>
      <c r="Y1563" s="17">
        <v>0</v>
      </c>
      <c r="Z1563" s="17">
        <v>0</v>
      </c>
      <c r="AA1563" s="17">
        <v>0</v>
      </c>
      <c r="AB1563" s="17">
        <v>0</v>
      </c>
      <c r="AC1563" s="17">
        <v>0</v>
      </c>
      <c r="AD1563" s="17">
        <v>0</v>
      </c>
      <c r="AE1563" s="17">
        <v>0</v>
      </c>
    </row>
    <row r="1564" spans="1:31" ht="28.8" x14ac:dyDescent="0.3">
      <c r="A1564" t="str">
        <f t="shared" si="90"/>
        <v>BEAA_Firm Capacity</v>
      </c>
      <c r="B1564" t="str">
        <f t="shared" si="91"/>
        <v>BEAA_Build CT_Firm Capacity</v>
      </c>
      <c r="C1564" t="str">
        <f t="shared" si="92"/>
        <v>BEAA_Build CT 2030_Firm Capacity</v>
      </c>
      <c r="D1564" t="s">
        <v>334</v>
      </c>
      <c r="E1564" s="15" t="s">
        <v>92</v>
      </c>
      <c r="F1564" s="15" t="s">
        <v>146</v>
      </c>
      <c r="G1564" s="15" t="s">
        <v>234</v>
      </c>
      <c r="H1564" s="15" t="s">
        <v>68</v>
      </c>
      <c r="I1564" s="15" t="s">
        <v>148</v>
      </c>
      <c r="J1564" s="16">
        <v>1</v>
      </c>
      <c r="K1564" s="15" t="s">
        <v>96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0</v>
      </c>
      <c r="X1564" s="17">
        <v>0</v>
      </c>
      <c r="Y1564" s="17">
        <v>0</v>
      </c>
      <c r="Z1564" s="17">
        <v>0</v>
      </c>
      <c r="AA1564" s="17">
        <v>0</v>
      </c>
      <c r="AB1564" s="17">
        <v>0</v>
      </c>
      <c r="AC1564" s="17">
        <v>0</v>
      </c>
      <c r="AD1564" s="17">
        <v>0</v>
      </c>
      <c r="AE1564" s="17">
        <v>0</v>
      </c>
    </row>
    <row r="1565" spans="1:31" ht="28.8" x14ac:dyDescent="0.3">
      <c r="A1565" t="str">
        <f t="shared" si="90"/>
        <v>BEAA_Firm Capacity</v>
      </c>
      <c r="B1565" t="str">
        <f t="shared" si="91"/>
        <v>BEAA_Build CT_Firm Capacity</v>
      </c>
      <c r="C1565" t="str">
        <f t="shared" si="92"/>
        <v>BEAA_Build CT 2031_Firm Capacity</v>
      </c>
      <c r="D1565" t="s">
        <v>334</v>
      </c>
      <c r="E1565" s="15" t="s">
        <v>92</v>
      </c>
      <c r="F1565" s="15" t="s">
        <v>146</v>
      </c>
      <c r="G1565" s="15" t="s">
        <v>235</v>
      </c>
      <c r="H1565" s="15" t="s">
        <v>68</v>
      </c>
      <c r="I1565" s="15" t="s">
        <v>148</v>
      </c>
      <c r="J1565" s="16">
        <v>1</v>
      </c>
      <c r="K1565" s="15" t="s">
        <v>96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0</v>
      </c>
      <c r="X1565" s="17">
        <v>0</v>
      </c>
      <c r="Y1565" s="17">
        <v>0</v>
      </c>
      <c r="Z1565" s="17">
        <v>0</v>
      </c>
      <c r="AA1565" s="17">
        <v>0</v>
      </c>
      <c r="AB1565" s="17">
        <v>0</v>
      </c>
      <c r="AC1565" s="17">
        <v>0</v>
      </c>
      <c r="AD1565" s="17">
        <v>0</v>
      </c>
      <c r="AE1565" s="17">
        <v>0</v>
      </c>
    </row>
    <row r="1566" spans="1:31" ht="28.8" x14ac:dyDescent="0.3">
      <c r="A1566" t="str">
        <f t="shared" si="90"/>
        <v>BEAA_Firm Capacity</v>
      </c>
      <c r="B1566" t="str">
        <f t="shared" si="91"/>
        <v>BEAA_Build CT_Firm Capacity</v>
      </c>
      <c r="C1566" t="str">
        <f t="shared" si="92"/>
        <v>BEAA_Build CT 2032_Firm Capacity</v>
      </c>
      <c r="D1566" t="s">
        <v>334</v>
      </c>
      <c r="E1566" s="15" t="s">
        <v>92</v>
      </c>
      <c r="F1566" s="15" t="s">
        <v>146</v>
      </c>
      <c r="G1566" s="15" t="s">
        <v>236</v>
      </c>
      <c r="H1566" s="15" t="s">
        <v>68</v>
      </c>
      <c r="I1566" s="15" t="s">
        <v>148</v>
      </c>
      <c r="J1566" s="16">
        <v>1</v>
      </c>
      <c r="K1566" s="15" t="s">
        <v>96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7">
        <v>0</v>
      </c>
      <c r="Z1566" s="17">
        <v>0</v>
      </c>
      <c r="AA1566" s="17">
        <v>0</v>
      </c>
      <c r="AB1566" s="17">
        <v>0</v>
      </c>
      <c r="AC1566" s="17">
        <v>0</v>
      </c>
      <c r="AD1566" s="17">
        <v>0</v>
      </c>
      <c r="AE1566" s="17">
        <v>0</v>
      </c>
    </row>
    <row r="1567" spans="1:31" ht="28.8" x14ac:dyDescent="0.3">
      <c r="A1567" t="str">
        <f t="shared" si="90"/>
        <v>BEAA_Firm Capacity</v>
      </c>
      <c r="B1567" t="str">
        <f t="shared" si="91"/>
        <v>BEAA_Build CT_Firm Capacity</v>
      </c>
      <c r="C1567" t="str">
        <f t="shared" si="92"/>
        <v>BEAA_Build CT 2033_Firm Capacity</v>
      </c>
      <c r="D1567" t="s">
        <v>334</v>
      </c>
      <c r="E1567" s="15" t="s">
        <v>92</v>
      </c>
      <c r="F1567" s="15" t="s">
        <v>146</v>
      </c>
      <c r="G1567" s="15" t="s">
        <v>237</v>
      </c>
      <c r="H1567" s="15" t="s">
        <v>68</v>
      </c>
      <c r="I1567" s="15" t="s">
        <v>148</v>
      </c>
      <c r="J1567" s="16">
        <v>1</v>
      </c>
      <c r="K1567" s="15" t="s">
        <v>96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7">
        <v>0</v>
      </c>
      <c r="X1567" s="17">
        <v>0</v>
      </c>
      <c r="Y1567" s="17">
        <v>0</v>
      </c>
      <c r="Z1567" s="17">
        <v>0</v>
      </c>
      <c r="AA1567" s="17">
        <v>0</v>
      </c>
      <c r="AB1567" s="17">
        <v>0</v>
      </c>
      <c r="AC1567" s="17">
        <v>0</v>
      </c>
      <c r="AD1567" s="17">
        <v>0</v>
      </c>
      <c r="AE1567" s="17">
        <v>0</v>
      </c>
    </row>
    <row r="1568" spans="1:31" ht="28.8" x14ac:dyDescent="0.3">
      <c r="A1568" t="str">
        <f t="shared" si="90"/>
        <v>BEAA_Firm Capacity</v>
      </c>
      <c r="B1568" t="str">
        <f t="shared" si="91"/>
        <v>BEAA_Build CT_Firm Capacity</v>
      </c>
      <c r="C1568" t="str">
        <f t="shared" si="92"/>
        <v>BEAA_Build CT 2034_Firm Capacity</v>
      </c>
      <c r="D1568" t="s">
        <v>334</v>
      </c>
      <c r="E1568" s="15" t="s">
        <v>92</v>
      </c>
      <c r="F1568" s="15" t="s">
        <v>146</v>
      </c>
      <c r="G1568" s="15" t="s">
        <v>238</v>
      </c>
      <c r="H1568" s="15" t="s">
        <v>68</v>
      </c>
      <c r="I1568" s="15" t="s">
        <v>148</v>
      </c>
      <c r="J1568" s="16">
        <v>1</v>
      </c>
      <c r="K1568" s="15" t="s">
        <v>96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7">
        <v>0</v>
      </c>
      <c r="X1568" s="17">
        <v>0</v>
      </c>
      <c r="Y1568" s="17">
        <v>0</v>
      </c>
      <c r="Z1568" s="17">
        <v>0</v>
      </c>
      <c r="AA1568" s="17">
        <v>0</v>
      </c>
      <c r="AB1568" s="17">
        <v>0</v>
      </c>
      <c r="AC1568" s="17">
        <v>0</v>
      </c>
      <c r="AD1568" s="17">
        <v>0</v>
      </c>
      <c r="AE1568" s="17">
        <v>0</v>
      </c>
    </row>
    <row r="1569" spans="1:31" ht="28.8" x14ac:dyDescent="0.3">
      <c r="A1569" t="str">
        <f t="shared" si="90"/>
        <v>BEAA_Firm Capacity</v>
      </c>
      <c r="B1569" t="str">
        <f t="shared" si="91"/>
        <v>BEAA_Build CT_Firm Capacity</v>
      </c>
      <c r="C1569" t="str">
        <f t="shared" si="92"/>
        <v>BEAA_Build CT 2035_Firm Capacity</v>
      </c>
      <c r="D1569" t="s">
        <v>334</v>
      </c>
      <c r="E1569" s="15" t="s">
        <v>92</v>
      </c>
      <c r="F1569" s="15" t="s">
        <v>146</v>
      </c>
      <c r="G1569" s="15" t="s">
        <v>239</v>
      </c>
      <c r="H1569" s="15" t="s">
        <v>68</v>
      </c>
      <c r="I1569" s="15" t="s">
        <v>148</v>
      </c>
      <c r="J1569" s="16">
        <v>1</v>
      </c>
      <c r="K1569" s="15" t="s">
        <v>96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0</v>
      </c>
      <c r="X1569" s="17">
        <v>0</v>
      </c>
      <c r="Y1569" s="17">
        <v>0</v>
      </c>
      <c r="Z1569" s="17">
        <v>0</v>
      </c>
      <c r="AA1569" s="17">
        <v>0</v>
      </c>
      <c r="AB1569" s="17">
        <v>0</v>
      </c>
      <c r="AC1569" s="17">
        <v>0</v>
      </c>
      <c r="AD1569" s="17">
        <v>0</v>
      </c>
      <c r="AE1569" s="17">
        <v>0</v>
      </c>
    </row>
    <row r="1570" spans="1:31" ht="28.8" x14ac:dyDescent="0.3">
      <c r="A1570" t="str">
        <f t="shared" si="90"/>
        <v>BEAA_Firm Capacity</v>
      </c>
      <c r="B1570" t="str">
        <f t="shared" si="91"/>
        <v>BEAA_Build CT_Firm Capacity</v>
      </c>
      <c r="C1570" t="str">
        <f t="shared" si="92"/>
        <v>BEAA_Build CT 2036_Firm Capacity</v>
      </c>
      <c r="D1570" t="s">
        <v>334</v>
      </c>
      <c r="E1570" s="15" t="s">
        <v>92</v>
      </c>
      <c r="F1570" s="15" t="s">
        <v>146</v>
      </c>
      <c r="G1570" s="15" t="s">
        <v>240</v>
      </c>
      <c r="H1570" s="15" t="s">
        <v>68</v>
      </c>
      <c r="I1570" s="15" t="s">
        <v>148</v>
      </c>
      <c r="J1570" s="16">
        <v>1</v>
      </c>
      <c r="K1570" s="15" t="s">
        <v>96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0</v>
      </c>
      <c r="X1570" s="17">
        <v>0</v>
      </c>
      <c r="Y1570" s="17">
        <v>0</v>
      </c>
      <c r="Z1570" s="17">
        <v>0</v>
      </c>
      <c r="AA1570" s="17">
        <v>0</v>
      </c>
      <c r="AB1570" s="17">
        <v>0</v>
      </c>
      <c r="AC1570" s="17">
        <v>0</v>
      </c>
      <c r="AD1570" s="17">
        <v>0</v>
      </c>
      <c r="AE1570" s="17">
        <v>0</v>
      </c>
    </row>
    <row r="1571" spans="1:31" ht="28.8" x14ac:dyDescent="0.3">
      <c r="A1571" t="str">
        <f t="shared" si="90"/>
        <v>BEAA_Firm Capacity</v>
      </c>
      <c r="B1571" t="str">
        <f t="shared" si="91"/>
        <v>BEAA_Build CT_Firm Capacity</v>
      </c>
      <c r="C1571" t="str">
        <f t="shared" si="92"/>
        <v>BEAA_Build CT 2037_Firm Capacity</v>
      </c>
      <c r="D1571" t="s">
        <v>334</v>
      </c>
      <c r="E1571" s="15" t="s">
        <v>92</v>
      </c>
      <c r="F1571" s="15" t="s">
        <v>146</v>
      </c>
      <c r="G1571" s="15" t="s">
        <v>241</v>
      </c>
      <c r="H1571" s="15" t="s">
        <v>68</v>
      </c>
      <c r="I1571" s="15" t="s">
        <v>148</v>
      </c>
      <c r="J1571" s="16">
        <v>1</v>
      </c>
      <c r="K1571" s="15" t="s">
        <v>96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0</v>
      </c>
      <c r="X1571" s="17">
        <v>0</v>
      </c>
      <c r="Y1571" s="17">
        <v>0</v>
      </c>
      <c r="Z1571" s="17">
        <v>0</v>
      </c>
      <c r="AA1571" s="17">
        <v>0</v>
      </c>
      <c r="AB1571" s="17">
        <v>0</v>
      </c>
      <c r="AC1571" s="17">
        <v>0</v>
      </c>
      <c r="AD1571" s="17">
        <v>0</v>
      </c>
      <c r="AE1571" s="17">
        <v>0</v>
      </c>
    </row>
    <row r="1572" spans="1:31" ht="28.8" x14ac:dyDescent="0.3">
      <c r="A1572" t="str">
        <f t="shared" si="90"/>
        <v>BEAA_Firm Capacity</v>
      </c>
      <c r="B1572" t="str">
        <f t="shared" si="91"/>
        <v>BEAA_Build CT_Firm Capacity</v>
      </c>
      <c r="C1572" t="str">
        <f t="shared" si="92"/>
        <v>BEAA_Build CT 2038_Firm Capacity</v>
      </c>
      <c r="D1572" t="s">
        <v>334</v>
      </c>
      <c r="E1572" s="15" t="s">
        <v>92</v>
      </c>
      <c r="F1572" s="15" t="s">
        <v>146</v>
      </c>
      <c r="G1572" s="15" t="s">
        <v>242</v>
      </c>
      <c r="H1572" s="15" t="s">
        <v>68</v>
      </c>
      <c r="I1572" s="15" t="s">
        <v>148</v>
      </c>
      <c r="J1572" s="16">
        <v>1</v>
      </c>
      <c r="K1572" s="15" t="s">
        <v>96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0</v>
      </c>
      <c r="X1572" s="17">
        <v>0</v>
      </c>
      <c r="Y1572" s="17">
        <v>0</v>
      </c>
      <c r="Z1572" s="17">
        <v>0</v>
      </c>
      <c r="AA1572" s="17">
        <v>0</v>
      </c>
      <c r="AB1572" s="17">
        <v>0</v>
      </c>
      <c r="AC1572" s="17">
        <v>0</v>
      </c>
      <c r="AD1572" s="17">
        <v>0</v>
      </c>
      <c r="AE1572" s="17">
        <v>0</v>
      </c>
    </row>
    <row r="1573" spans="1:31" ht="28.8" x14ac:dyDescent="0.3">
      <c r="A1573" t="str">
        <f t="shared" si="90"/>
        <v>BEAA_Firm Capacity</v>
      </c>
      <c r="B1573" t="str">
        <f t="shared" si="91"/>
        <v>BEAA_Build CT_Firm Capacity</v>
      </c>
      <c r="C1573" t="str">
        <f t="shared" si="92"/>
        <v>BEAA_Build CT 2039_Firm Capacity</v>
      </c>
      <c r="D1573" t="s">
        <v>334</v>
      </c>
      <c r="E1573" s="15" t="s">
        <v>92</v>
      </c>
      <c r="F1573" s="15" t="s">
        <v>146</v>
      </c>
      <c r="G1573" s="15" t="s">
        <v>243</v>
      </c>
      <c r="H1573" s="15" t="s">
        <v>68</v>
      </c>
      <c r="I1573" s="15" t="s">
        <v>148</v>
      </c>
      <c r="J1573" s="16">
        <v>1</v>
      </c>
      <c r="K1573" s="15" t="s">
        <v>96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0</v>
      </c>
      <c r="X1573" s="17">
        <v>0</v>
      </c>
      <c r="Y1573" s="17">
        <v>0</v>
      </c>
      <c r="Z1573" s="17">
        <v>0</v>
      </c>
      <c r="AA1573" s="17">
        <v>0</v>
      </c>
      <c r="AB1573" s="17">
        <v>0</v>
      </c>
      <c r="AC1573" s="17">
        <v>0</v>
      </c>
      <c r="AD1573" s="17">
        <v>0</v>
      </c>
      <c r="AE1573" s="17">
        <v>0</v>
      </c>
    </row>
    <row r="1574" spans="1:31" ht="28.8" x14ac:dyDescent="0.3">
      <c r="A1574" t="str">
        <f t="shared" si="90"/>
        <v>BEAA_Firm Capacity</v>
      </c>
      <c r="B1574" t="str">
        <f t="shared" si="91"/>
        <v>BEAA_Build CT_Firm Capacity</v>
      </c>
      <c r="C1574" t="str">
        <f t="shared" si="92"/>
        <v>BEAA_Build CT 2040_Firm Capacity</v>
      </c>
      <c r="D1574" t="s">
        <v>334</v>
      </c>
      <c r="E1574" s="15" t="s">
        <v>92</v>
      </c>
      <c r="F1574" s="15" t="s">
        <v>146</v>
      </c>
      <c r="G1574" s="15" t="s">
        <v>244</v>
      </c>
      <c r="H1574" s="15" t="s">
        <v>68</v>
      </c>
      <c r="I1574" s="15" t="s">
        <v>148</v>
      </c>
      <c r="J1574" s="16">
        <v>1</v>
      </c>
      <c r="K1574" s="15" t="s">
        <v>96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0</v>
      </c>
      <c r="X1574" s="17">
        <v>0</v>
      </c>
      <c r="Y1574" s="17">
        <v>0</v>
      </c>
      <c r="Z1574" s="17">
        <v>0</v>
      </c>
      <c r="AA1574" s="17">
        <v>0</v>
      </c>
      <c r="AB1574" s="17">
        <v>0</v>
      </c>
      <c r="AC1574" s="17">
        <v>238</v>
      </c>
      <c r="AD1574" s="17">
        <v>238</v>
      </c>
      <c r="AE1574" s="17">
        <v>238</v>
      </c>
    </row>
    <row r="1575" spans="1:31" ht="28.8" x14ac:dyDescent="0.3">
      <c r="A1575" t="str">
        <f t="shared" si="90"/>
        <v>BEAA_Firm Capacity</v>
      </c>
      <c r="B1575" t="str">
        <f t="shared" si="91"/>
        <v>BEAA_Build CT_Firm Capacity</v>
      </c>
      <c r="C1575" t="str">
        <f t="shared" si="92"/>
        <v>BEAA_Build CT 2041_Firm Capacity</v>
      </c>
      <c r="D1575" t="s">
        <v>334</v>
      </c>
      <c r="E1575" s="15" t="s">
        <v>92</v>
      </c>
      <c r="F1575" s="15" t="s">
        <v>146</v>
      </c>
      <c r="G1575" s="15" t="s">
        <v>245</v>
      </c>
      <c r="H1575" s="15" t="s">
        <v>68</v>
      </c>
      <c r="I1575" s="15" t="s">
        <v>148</v>
      </c>
      <c r="J1575" s="16">
        <v>1</v>
      </c>
      <c r="K1575" s="18" t="s">
        <v>96</v>
      </c>
      <c r="L1575" s="17">
        <v>0</v>
      </c>
      <c r="M1575" s="17">
        <v>0</v>
      </c>
      <c r="N1575" s="17">
        <v>0</v>
      </c>
      <c r="O1575" s="17">
        <v>0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0</v>
      </c>
      <c r="X1575" s="17">
        <v>0</v>
      </c>
      <c r="Y1575" s="17">
        <v>0</v>
      </c>
      <c r="Z1575" s="17">
        <v>0</v>
      </c>
      <c r="AA1575" s="17">
        <v>0</v>
      </c>
      <c r="AB1575" s="17">
        <v>0</v>
      </c>
      <c r="AC1575" s="17">
        <v>0</v>
      </c>
      <c r="AD1575" s="17">
        <v>0</v>
      </c>
      <c r="AE1575" s="17">
        <v>0</v>
      </c>
    </row>
    <row r="1576" spans="1:31" ht="28.8" x14ac:dyDescent="0.3">
      <c r="A1576" t="str">
        <f t="shared" si="90"/>
        <v>BEAA_Firm Capacity</v>
      </c>
      <c r="B1576" t="str">
        <f t="shared" si="91"/>
        <v>BEAA_Build CT_Firm Capacity</v>
      </c>
      <c r="C1576" t="str">
        <f t="shared" si="92"/>
        <v>BEAA_Build CT 2042_Firm Capacity</v>
      </c>
      <c r="D1576" t="s">
        <v>334</v>
      </c>
      <c r="E1576" s="15" t="s">
        <v>92</v>
      </c>
      <c r="F1576" s="15" t="s">
        <v>146</v>
      </c>
      <c r="G1576" s="15" t="s">
        <v>246</v>
      </c>
      <c r="H1576" s="15" t="s">
        <v>68</v>
      </c>
      <c r="I1576" s="15" t="s">
        <v>148</v>
      </c>
      <c r="J1576" s="16">
        <v>1</v>
      </c>
      <c r="K1576" s="18" t="s">
        <v>96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0</v>
      </c>
      <c r="X1576" s="17">
        <v>0</v>
      </c>
      <c r="Y1576" s="17">
        <v>0</v>
      </c>
      <c r="Z1576" s="17">
        <v>0</v>
      </c>
      <c r="AA1576" s="17">
        <v>0</v>
      </c>
      <c r="AB1576" s="17">
        <v>0</v>
      </c>
      <c r="AC1576" s="17">
        <v>0</v>
      </c>
      <c r="AD1576" s="17">
        <v>0</v>
      </c>
      <c r="AE1576" s="17">
        <v>0</v>
      </c>
    </row>
    <row r="1577" spans="1:31" ht="43.2" x14ac:dyDescent="0.3">
      <c r="A1577" t="str">
        <f t="shared" si="90"/>
        <v>BEAA_Firm Capacity</v>
      </c>
      <c r="B1577" t="str">
        <f t="shared" si="91"/>
        <v>BEAA_Build Capacity_Firm Capacity</v>
      </c>
      <c r="C1577" t="str">
        <f t="shared" si="92"/>
        <v>BEAA_Build Capacity Only_Firm Capacity</v>
      </c>
      <c r="D1577" t="s">
        <v>334</v>
      </c>
      <c r="E1577" s="15" t="s">
        <v>92</v>
      </c>
      <c r="F1577" s="15" t="s">
        <v>146</v>
      </c>
      <c r="G1577" s="15" t="s">
        <v>247</v>
      </c>
      <c r="H1577" s="15" t="s">
        <v>89</v>
      </c>
      <c r="I1577" s="15" t="s">
        <v>148</v>
      </c>
      <c r="J1577" s="16">
        <v>1</v>
      </c>
      <c r="K1577" s="18" t="s">
        <v>96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0</v>
      </c>
      <c r="X1577" s="17">
        <v>0</v>
      </c>
      <c r="Y1577" s="17">
        <v>18</v>
      </c>
      <c r="Z1577" s="17">
        <v>2</v>
      </c>
      <c r="AA1577" s="17">
        <v>0</v>
      </c>
      <c r="AB1577" s="17">
        <v>0</v>
      </c>
      <c r="AC1577" s="17">
        <v>1</v>
      </c>
      <c r="AD1577" s="17">
        <v>0</v>
      </c>
      <c r="AE1577" s="17">
        <v>0</v>
      </c>
    </row>
    <row r="1578" spans="1:31" ht="43.2" x14ac:dyDescent="0.3">
      <c r="A1578" t="str">
        <f t="shared" si="90"/>
        <v>BEAA_Firm Capacity</v>
      </c>
      <c r="B1578" t="str">
        <f t="shared" si="91"/>
        <v>BEAA_Sell Capacity_Firm Capacity</v>
      </c>
      <c r="C1578" t="str">
        <f t="shared" si="92"/>
        <v>BEAA_Sell Capacity Only_Firm Capacity</v>
      </c>
      <c r="D1578" t="s">
        <v>334</v>
      </c>
      <c r="E1578" s="15" t="s">
        <v>92</v>
      </c>
      <c r="F1578" s="15" t="s">
        <v>146</v>
      </c>
      <c r="G1578" s="15" t="s">
        <v>248</v>
      </c>
      <c r="H1578" s="15" t="s">
        <v>90</v>
      </c>
      <c r="I1578" s="15" t="s">
        <v>148</v>
      </c>
      <c r="J1578" s="16">
        <v>1</v>
      </c>
      <c r="K1578" s="18" t="s">
        <v>96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-100</v>
      </c>
      <c r="S1578" s="17">
        <v>-100</v>
      </c>
      <c r="T1578" s="17">
        <v>-100</v>
      </c>
      <c r="U1578" s="17">
        <v>-100</v>
      </c>
      <c r="V1578" s="17">
        <v>-17</v>
      </c>
      <c r="W1578" s="17">
        <v>-80</v>
      </c>
      <c r="X1578" s="17">
        <v>-71</v>
      </c>
      <c r="Y1578" s="17">
        <v>0</v>
      </c>
      <c r="Z1578" s="17">
        <v>0</v>
      </c>
      <c r="AA1578" s="17">
        <v>-100</v>
      </c>
      <c r="AB1578" s="17">
        <v>-100</v>
      </c>
      <c r="AC1578" s="17">
        <v>-95</v>
      </c>
      <c r="AD1578" s="17">
        <v>-72</v>
      </c>
      <c r="AE1578" s="17">
        <v>-100</v>
      </c>
    </row>
    <row r="1579" spans="1:31" ht="43.2" x14ac:dyDescent="0.3">
      <c r="A1579" t="str">
        <f t="shared" si="90"/>
        <v>BEAA_Firm Capacity</v>
      </c>
      <c r="B1579" t="str">
        <f t="shared" si="91"/>
        <v>BEAA_DSM Existing_Firm Capacity</v>
      </c>
      <c r="C1579" t="str">
        <f t="shared" si="92"/>
        <v>BEAA_K DSM Existing DSRDR_Firm Capacity</v>
      </c>
      <c r="D1579" t="s">
        <v>334</v>
      </c>
      <c r="E1579" s="15" t="s">
        <v>92</v>
      </c>
      <c r="F1579" s="15" t="s">
        <v>146</v>
      </c>
      <c r="G1579" s="15" t="s">
        <v>249</v>
      </c>
      <c r="H1579" s="15" t="s">
        <v>250</v>
      </c>
      <c r="I1579" s="15" t="s">
        <v>148</v>
      </c>
      <c r="J1579" s="16">
        <v>1</v>
      </c>
      <c r="K1579" s="15" t="s">
        <v>96</v>
      </c>
      <c r="L1579" s="17">
        <v>59.129808750000002</v>
      </c>
      <c r="M1579" s="17">
        <v>38.729343499999999</v>
      </c>
      <c r="N1579" s="17">
        <v>38.592137000000001</v>
      </c>
      <c r="O1579" s="17">
        <v>35.187837999999999</v>
      </c>
      <c r="P1579" s="17">
        <v>31.783539000000001</v>
      </c>
      <c r="Q1579" s="17">
        <v>28.379239999999999</v>
      </c>
      <c r="R1579" s="17">
        <v>24.974941000000001</v>
      </c>
      <c r="S1579" s="17">
        <v>21.570641999999999</v>
      </c>
      <c r="T1579" s="17">
        <v>18.166343000000001</v>
      </c>
      <c r="U1579" s="17">
        <v>14.762043999999999</v>
      </c>
      <c r="V1579" s="17">
        <v>3.2670925</v>
      </c>
      <c r="W1579" s="17">
        <v>0</v>
      </c>
      <c r="X1579" s="17">
        <v>0</v>
      </c>
      <c r="Y1579" s="17">
        <v>0</v>
      </c>
      <c r="Z1579" s="17">
        <v>0</v>
      </c>
      <c r="AA1579" s="17">
        <v>0</v>
      </c>
      <c r="AB1579" s="17">
        <v>0</v>
      </c>
      <c r="AC1579" s="17">
        <v>0</v>
      </c>
      <c r="AD1579" s="17">
        <v>0</v>
      </c>
      <c r="AE1579" s="17">
        <v>0</v>
      </c>
    </row>
    <row r="1580" spans="1:31" ht="28.8" x14ac:dyDescent="0.3">
      <c r="A1580" t="str">
        <f t="shared" si="90"/>
        <v>BEAA_Firm Capacity</v>
      </c>
      <c r="B1580" t="str">
        <f t="shared" si="91"/>
        <v>BEAA_TOU Rate Impact_Firm Capacity</v>
      </c>
      <c r="C1580" t="str">
        <f t="shared" si="92"/>
        <v>BEAA_Metro TOU_Firm Capacity</v>
      </c>
      <c r="D1580" t="s">
        <v>334</v>
      </c>
      <c r="E1580" s="15" t="s">
        <v>92</v>
      </c>
      <c r="F1580" s="15" t="s">
        <v>146</v>
      </c>
      <c r="G1580" s="15" t="s">
        <v>251</v>
      </c>
      <c r="H1580" s="15" t="s">
        <v>252</v>
      </c>
      <c r="I1580" s="15" t="s">
        <v>148</v>
      </c>
      <c r="J1580" s="16">
        <v>1</v>
      </c>
      <c r="K1580" s="15" t="s">
        <v>96</v>
      </c>
      <c r="L1580" s="17">
        <v>0</v>
      </c>
      <c r="M1580" s="17">
        <v>9.4599648399999996</v>
      </c>
      <c r="N1580" s="17">
        <v>16.551802080000002</v>
      </c>
      <c r="O1580" s="17">
        <v>24.762811670000001</v>
      </c>
      <c r="P1580" s="17">
        <v>32.952282820000001</v>
      </c>
      <c r="Q1580" s="17">
        <v>32.898660409999998</v>
      </c>
      <c r="R1580" s="17">
        <v>32.812320479999997</v>
      </c>
      <c r="S1580" s="17">
        <v>32.7212575</v>
      </c>
      <c r="T1580" s="17">
        <v>32.678978190000002</v>
      </c>
      <c r="U1580" s="17">
        <v>32.709868790000002</v>
      </c>
      <c r="V1580" s="17">
        <v>32.619226329999996</v>
      </c>
      <c r="W1580" s="17">
        <v>32.579755319999997</v>
      </c>
      <c r="X1580" s="17">
        <v>32.582112160000001</v>
      </c>
      <c r="Y1580" s="17">
        <v>32.648407050000003</v>
      </c>
      <c r="Z1580" s="17">
        <v>32.6356222</v>
      </c>
      <c r="AA1580" s="17">
        <v>32.655033709999998</v>
      </c>
      <c r="AB1580" s="17">
        <v>32.684706200000001</v>
      </c>
      <c r="AC1580" s="17">
        <v>32.730465760000001</v>
      </c>
      <c r="AD1580" s="17">
        <v>32.611748839999997</v>
      </c>
      <c r="AE1580" s="17">
        <v>32.694610679999997</v>
      </c>
    </row>
    <row r="1581" spans="1:31" ht="43.2" x14ac:dyDescent="0.3">
      <c r="A1581" t="str">
        <f t="shared" si="90"/>
        <v>BEAA_Firm Capacity</v>
      </c>
      <c r="B1581" t="str">
        <f t="shared" si="91"/>
        <v>BEAA_Reserve Buffer_Firm Capacity</v>
      </c>
      <c r="C1581" t="str">
        <f t="shared" si="92"/>
        <v>BEAA_Metro Extra Capacity_Firm Capacity</v>
      </c>
      <c r="D1581" t="s">
        <v>334</v>
      </c>
      <c r="E1581" s="15" t="s">
        <v>92</v>
      </c>
      <c r="F1581" s="15" t="s">
        <v>146</v>
      </c>
      <c r="G1581" s="15" t="s">
        <v>253</v>
      </c>
      <c r="H1581" s="15" t="s">
        <v>254</v>
      </c>
      <c r="I1581" s="15" t="s">
        <v>148</v>
      </c>
      <c r="J1581" s="16">
        <v>1</v>
      </c>
      <c r="K1581" s="15" t="s">
        <v>96</v>
      </c>
      <c r="L1581" s="17">
        <v>0</v>
      </c>
      <c r="M1581" s="17">
        <v>0</v>
      </c>
      <c r="N1581" s="17">
        <v>0</v>
      </c>
      <c r="O1581" s="17">
        <v>-60</v>
      </c>
      <c r="P1581" s="17">
        <v>-100</v>
      </c>
      <c r="Q1581" s="17">
        <v>-100</v>
      </c>
      <c r="R1581" s="17">
        <v>-100</v>
      </c>
      <c r="S1581" s="17">
        <v>-100</v>
      </c>
      <c r="T1581" s="17">
        <v>-100</v>
      </c>
      <c r="U1581" s="17">
        <v>-100</v>
      </c>
      <c r="V1581" s="17">
        <v>-100</v>
      </c>
      <c r="W1581" s="17">
        <v>-100</v>
      </c>
      <c r="X1581" s="17">
        <v>-100</v>
      </c>
      <c r="Y1581" s="17">
        <v>-100</v>
      </c>
      <c r="Z1581" s="17">
        <v>-100</v>
      </c>
      <c r="AA1581" s="17">
        <v>-100</v>
      </c>
      <c r="AB1581" s="17">
        <v>-100</v>
      </c>
      <c r="AC1581" s="17">
        <v>-100</v>
      </c>
      <c r="AD1581" s="17">
        <v>-100</v>
      </c>
      <c r="AE1581" s="17">
        <v>-100</v>
      </c>
    </row>
    <row r="1582" spans="1:31" ht="43.2" x14ac:dyDescent="0.3">
      <c r="A1582" t="str">
        <f t="shared" si="90"/>
        <v>BEAA_Firm Capacity</v>
      </c>
      <c r="B1582" t="str">
        <f t="shared" si="91"/>
        <v>BEAA_Build Hy-Solar_Firm Capacity</v>
      </c>
      <c r="C1582" t="str">
        <f t="shared" si="92"/>
        <v>BEAA_Build Hy-Solar 2027_Firm Capacity</v>
      </c>
      <c r="D1582" t="s">
        <v>334</v>
      </c>
      <c r="E1582" s="15" t="s">
        <v>92</v>
      </c>
      <c r="F1582" s="15" t="s">
        <v>146</v>
      </c>
      <c r="G1582" s="15" t="s">
        <v>255</v>
      </c>
      <c r="H1582" s="15" t="s">
        <v>85</v>
      </c>
      <c r="I1582" s="15" t="s">
        <v>148</v>
      </c>
      <c r="J1582" s="16">
        <v>1</v>
      </c>
      <c r="K1582" s="15" t="s">
        <v>96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0</v>
      </c>
      <c r="X1582" s="17">
        <v>0</v>
      </c>
      <c r="Y1582" s="17">
        <v>0</v>
      </c>
      <c r="Z1582" s="17">
        <v>0</v>
      </c>
      <c r="AA1582" s="17">
        <v>0</v>
      </c>
      <c r="AB1582" s="17">
        <v>0</v>
      </c>
      <c r="AC1582" s="17">
        <v>0</v>
      </c>
      <c r="AD1582" s="17">
        <v>0</v>
      </c>
      <c r="AE1582" s="17">
        <v>0</v>
      </c>
    </row>
    <row r="1583" spans="1:31" ht="43.2" x14ac:dyDescent="0.3">
      <c r="A1583" t="str">
        <f t="shared" si="90"/>
        <v>BEAA_Firm Capacity</v>
      </c>
      <c r="B1583" t="str">
        <f t="shared" si="91"/>
        <v>BEAA_Build Hy-Solar_Firm Capacity</v>
      </c>
      <c r="C1583" t="str">
        <f t="shared" si="92"/>
        <v>BEAA_Build Hy-Solar 2028_Firm Capacity</v>
      </c>
      <c r="D1583" t="s">
        <v>334</v>
      </c>
      <c r="E1583" s="15" t="s">
        <v>92</v>
      </c>
      <c r="F1583" s="15" t="s">
        <v>146</v>
      </c>
      <c r="G1583" s="15" t="s">
        <v>256</v>
      </c>
      <c r="H1583" s="15" t="s">
        <v>85</v>
      </c>
      <c r="I1583" s="15" t="s">
        <v>148</v>
      </c>
      <c r="J1583" s="16">
        <v>1</v>
      </c>
      <c r="K1583" s="18" t="s">
        <v>96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0</v>
      </c>
      <c r="X1583" s="17">
        <v>0</v>
      </c>
      <c r="Y1583" s="17">
        <v>0</v>
      </c>
      <c r="Z1583" s="17">
        <v>0</v>
      </c>
      <c r="AA1583" s="17">
        <v>0</v>
      </c>
      <c r="AB1583" s="17">
        <v>0</v>
      </c>
      <c r="AC1583" s="17">
        <v>0</v>
      </c>
      <c r="AD1583" s="17">
        <v>0</v>
      </c>
      <c r="AE1583" s="17">
        <v>0</v>
      </c>
    </row>
    <row r="1584" spans="1:31" ht="43.2" x14ac:dyDescent="0.3">
      <c r="A1584" t="str">
        <f t="shared" si="90"/>
        <v>BEAA_Firm Capacity</v>
      </c>
      <c r="B1584" t="str">
        <f t="shared" si="91"/>
        <v>BEAA_Build Hy-Solar_Firm Capacity</v>
      </c>
      <c r="C1584" t="str">
        <f t="shared" si="92"/>
        <v>BEAA_Build Hy-Solar 2029_Firm Capacity</v>
      </c>
      <c r="D1584" t="s">
        <v>334</v>
      </c>
      <c r="E1584" s="15" t="s">
        <v>92</v>
      </c>
      <c r="F1584" s="15" t="s">
        <v>146</v>
      </c>
      <c r="G1584" s="15" t="s">
        <v>257</v>
      </c>
      <c r="H1584" s="15" t="s">
        <v>85</v>
      </c>
      <c r="I1584" s="15" t="s">
        <v>148</v>
      </c>
      <c r="J1584" s="16">
        <v>1</v>
      </c>
      <c r="K1584" s="18" t="s">
        <v>96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0</v>
      </c>
      <c r="X1584" s="17">
        <v>0</v>
      </c>
      <c r="Y1584" s="17">
        <v>0</v>
      </c>
      <c r="Z1584" s="17">
        <v>0</v>
      </c>
      <c r="AA1584" s="17">
        <v>0</v>
      </c>
      <c r="AB1584" s="17">
        <v>0</v>
      </c>
      <c r="AC1584" s="17">
        <v>0</v>
      </c>
      <c r="AD1584" s="17">
        <v>0</v>
      </c>
      <c r="AE1584" s="17">
        <v>0</v>
      </c>
    </row>
    <row r="1585" spans="1:31" ht="43.2" x14ac:dyDescent="0.3">
      <c r="A1585" t="str">
        <f t="shared" si="90"/>
        <v>BEAA_Firm Capacity</v>
      </c>
      <c r="B1585" t="str">
        <f t="shared" si="91"/>
        <v>BEAA_Build Hy-Solar_Firm Capacity</v>
      </c>
      <c r="C1585" t="str">
        <f t="shared" si="92"/>
        <v>BEAA_Build Hy-Solar 2030_Firm Capacity</v>
      </c>
      <c r="D1585" t="s">
        <v>334</v>
      </c>
      <c r="E1585" s="15" t="s">
        <v>92</v>
      </c>
      <c r="F1585" s="15" t="s">
        <v>146</v>
      </c>
      <c r="G1585" s="15" t="s">
        <v>258</v>
      </c>
      <c r="H1585" s="15" t="s">
        <v>85</v>
      </c>
      <c r="I1585" s="15" t="s">
        <v>148</v>
      </c>
      <c r="J1585" s="16">
        <v>1</v>
      </c>
      <c r="K1585" s="15" t="s">
        <v>96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0</v>
      </c>
      <c r="X1585" s="17">
        <v>0</v>
      </c>
      <c r="Y1585" s="17">
        <v>0</v>
      </c>
      <c r="Z1585" s="17">
        <v>0</v>
      </c>
      <c r="AA1585" s="17">
        <v>0</v>
      </c>
      <c r="AB1585" s="17">
        <v>0</v>
      </c>
      <c r="AC1585" s="17">
        <v>0</v>
      </c>
      <c r="AD1585" s="17">
        <v>0</v>
      </c>
      <c r="AE1585" s="17">
        <v>0</v>
      </c>
    </row>
    <row r="1586" spans="1:31" ht="43.2" x14ac:dyDescent="0.3">
      <c r="A1586" t="str">
        <f t="shared" si="90"/>
        <v>BEAA_Firm Capacity</v>
      </c>
      <c r="B1586" t="str">
        <f t="shared" si="91"/>
        <v>BEAA_Build Hy-Solar_Firm Capacity</v>
      </c>
      <c r="C1586" t="str">
        <f t="shared" si="92"/>
        <v>BEAA_Build Hy-Solar 2031_Firm Capacity</v>
      </c>
      <c r="D1586" t="s">
        <v>334</v>
      </c>
      <c r="E1586" s="15" t="s">
        <v>92</v>
      </c>
      <c r="F1586" s="15" t="s">
        <v>146</v>
      </c>
      <c r="G1586" s="15" t="s">
        <v>259</v>
      </c>
      <c r="H1586" s="15" t="s">
        <v>85</v>
      </c>
      <c r="I1586" s="15" t="s">
        <v>148</v>
      </c>
      <c r="J1586" s="16">
        <v>1</v>
      </c>
      <c r="K1586" s="18" t="s">
        <v>96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0</v>
      </c>
      <c r="X1586" s="17">
        <v>0</v>
      </c>
      <c r="Y1586" s="17">
        <v>0</v>
      </c>
      <c r="Z1586" s="17">
        <v>0</v>
      </c>
      <c r="AA1586" s="17">
        <v>0</v>
      </c>
      <c r="AB1586" s="17">
        <v>0</v>
      </c>
      <c r="AC1586" s="17">
        <v>0</v>
      </c>
      <c r="AD1586" s="17">
        <v>0</v>
      </c>
      <c r="AE1586" s="17">
        <v>0</v>
      </c>
    </row>
    <row r="1587" spans="1:31" ht="43.2" x14ac:dyDescent="0.3">
      <c r="A1587" t="str">
        <f t="shared" si="90"/>
        <v>BEAA_Firm Capacity</v>
      </c>
      <c r="B1587" t="str">
        <f t="shared" si="91"/>
        <v>BEAA_Build Hy-Solar_Firm Capacity</v>
      </c>
      <c r="C1587" t="str">
        <f t="shared" si="92"/>
        <v>BEAA_Build Hy-Solar 2032_Firm Capacity</v>
      </c>
      <c r="D1587" t="s">
        <v>334</v>
      </c>
      <c r="E1587" s="15" t="s">
        <v>92</v>
      </c>
      <c r="F1587" s="15" t="s">
        <v>146</v>
      </c>
      <c r="G1587" s="15" t="s">
        <v>260</v>
      </c>
      <c r="H1587" s="15" t="s">
        <v>85</v>
      </c>
      <c r="I1587" s="15" t="s">
        <v>148</v>
      </c>
      <c r="J1587" s="16">
        <v>1</v>
      </c>
      <c r="K1587" s="18" t="s">
        <v>96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0</v>
      </c>
      <c r="X1587" s="17">
        <v>0</v>
      </c>
      <c r="Y1587" s="17">
        <v>0</v>
      </c>
      <c r="Z1587" s="17">
        <v>0</v>
      </c>
      <c r="AA1587" s="17">
        <v>0</v>
      </c>
      <c r="AB1587" s="17">
        <v>0</v>
      </c>
      <c r="AC1587" s="17">
        <v>0</v>
      </c>
      <c r="AD1587" s="17">
        <v>0</v>
      </c>
      <c r="AE1587" s="17">
        <v>0</v>
      </c>
    </row>
    <row r="1588" spans="1:31" ht="43.2" x14ac:dyDescent="0.3">
      <c r="A1588" t="str">
        <f t="shared" si="90"/>
        <v>BEAA_Firm Capacity</v>
      </c>
      <c r="B1588" t="str">
        <f t="shared" si="91"/>
        <v>BEAA_Build Hy-Solar_Firm Capacity</v>
      </c>
      <c r="C1588" t="str">
        <f t="shared" si="92"/>
        <v>BEAA_Build Hy-Solar 2033_Firm Capacity</v>
      </c>
      <c r="D1588" t="s">
        <v>334</v>
      </c>
      <c r="E1588" s="15" t="s">
        <v>92</v>
      </c>
      <c r="F1588" s="15" t="s">
        <v>146</v>
      </c>
      <c r="G1588" s="15" t="s">
        <v>261</v>
      </c>
      <c r="H1588" s="15" t="s">
        <v>85</v>
      </c>
      <c r="I1588" s="15" t="s">
        <v>148</v>
      </c>
      <c r="J1588" s="16">
        <v>1</v>
      </c>
      <c r="K1588" s="18" t="s">
        <v>96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0</v>
      </c>
      <c r="X1588" s="17">
        <v>0</v>
      </c>
      <c r="Y1588" s="17">
        <v>0</v>
      </c>
      <c r="Z1588" s="17">
        <v>0</v>
      </c>
      <c r="AA1588" s="17">
        <v>0</v>
      </c>
      <c r="AB1588" s="17">
        <v>0</v>
      </c>
      <c r="AC1588" s="17">
        <v>0</v>
      </c>
      <c r="AD1588" s="17">
        <v>0</v>
      </c>
      <c r="AE1588" s="17">
        <v>0</v>
      </c>
    </row>
    <row r="1589" spans="1:31" ht="43.2" x14ac:dyDescent="0.3">
      <c r="A1589" t="str">
        <f t="shared" si="90"/>
        <v>BEAA_Firm Capacity</v>
      </c>
      <c r="B1589" t="str">
        <f t="shared" si="91"/>
        <v>BEAA_Build Hy-Solar_Firm Capacity</v>
      </c>
      <c r="C1589" t="str">
        <f t="shared" si="92"/>
        <v>BEAA_Build Hy-Solar 2034_Firm Capacity</v>
      </c>
      <c r="D1589" t="s">
        <v>334</v>
      </c>
      <c r="E1589" s="15" t="s">
        <v>92</v>
      </c>
      <c r="F1589" s="15" t="s">
        <v>146</v>
      </c>
      <c r="G1589" s="15" t="s">
        <v>262</v>
      </c>
      <c r="H1589" s="15" t="s">
        <v>85</v>
      </c>
      <c r="I1589" s="15" t="s">
        <v>148</v>
      </c>
      <c r="J1589" s="16">
        <v>1</v>
      </c>
      <c r="K1589" s="18" t="s">
        <v>96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0</v>
      </c>
      <c r="X1589" s="17">
        <v>0</v>
      </c>
      <c r="Y1589" s="17">
        <v>0</v>
      </c>
      <c r="Z1589" s="17">
        <v>0</v>
      </c>
      <c r="AA1589" s="17">
        <v>0</v>
      </c>
      <c r="AB1589" s="17">
        <v>0</v>
      </c>
      <c r="AC1589" s="17">
        <v>0</v>
      </c>
      <c r="AD1589" s="17">
        <v>0</v>
      </c>
      <c r="AE1589" s="17">
        <v>0</v>
      </c>
    </row>
    <row r="1590" spans="1:31" ht="43.2" x14ac:dyDescent="0.3">
      <c r="A1590" t="str">
        <f t="shared" si="90"/>
        <v>BEAA_Firm Capacity</v>
      </c>
      <c r="B1590" t="str">
        <f t="shared" si="91"/>
        <v>BEAA_Build Hy-Solar_Firm Capacity</v>
      </c>
      <c r="C1590" t="str">
        <f t="shared" si="92"/>
        <v>BEAA_Build Hy-Solar 2035_Firm Capacity</v>
      </c>
      <c r="D1590" t="s">
        <v>334</v>
      </c>
      <c r="E1590" s="15" t="s">
        <v>92</v>
      </c>
      <c r="F1590" s="15" t="s">
        <v>146</v>
      </c>
      <c r="G1590" s="15" t="s">
        <v>263</v>
      </c>
      <c r="H1590" s="15" t="s">
        <v>85</v>
      </c>
      <c r="I1590" s="15" t="s">
        <v>148</v>
      </c>
      <c r="J1590" s="16">
        <v>1</v>
      </c>
      <c r="K1590" s="18" t="s">
        <v>96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0</v>
      </c>
      <c r="X1590" s="17">
        <v>0</v>
      </c>
      <c r="Y1590" s="17">
        <v>0</v>
      </c>
      <c r="Z1590" s="17">
        <v>0</v>
      </c>
      <c r="AA1590" s="17">
        <v>0</v>
      </c>
      <c r="AB1590" s="17">
        <v>0</v>
      </c>
      <c r="AC1590" s="17">
        <v>0</v>
      </c>
      <c r="AD1590" s="17">
        <v>0</v>
      </c>
      <c r="AE1590" s="17">
        <v>0</v>
      </c>
    </row>
    <row r="1591" spans="1:31" ht="43.2" x14ac:dyDescent="0.3">
      <c r="A1591" t="str">
        <f t="shared" si="90"/>
        <v>BEAA_Firm Capacity</v>
      </c>
      <c r="B1591" t="str">
        <f t="shared" si="91"/>
        <v>BEAA_Build Hy-Solar_Firm Capacity</v>
      </c>
      <c r="C1591" t="str">
        <f t="shared" si="92"/>
        <v>BEAA_Build Hy-Solar 2036_Firm Capacity</v>
      </c>
      <c r="D1591" t="s">
        <v>334</v>
      </c>
      <c r="E1591" s="15" t="s">
        <v>92</v>
      </c>
      <c r="F1591" s="15" t="s">
        <v>146</v>
      </c>
      <c r="G1591" s="15" t="s">
        <v>264</v>
      </c>
      <c r="H1591" s="15" t="s">
        <v>85</v>
      </c>
      <c r="I1591" s="15" t="s">
        <v>148</v>
      </c>
      <c r="J1591" s="16">
        <v>1</v>
      </c>
      <c r="K1591" s="15" t="s">
        <v>96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7">
        <v>0</v>
      </c>
      <c r="Z1591" s="17">
        <v>0</v>
      </c>
      <c r="AA1591" s="17">
        <v>0</v>
      </c>
      <c r="AB1591" s="17">
        <v>0</v>
      </c>
      <c r="AC1591" s="17">
        <v>0</v>
      </c>
      <c r="AD1591" s="17">
        <v>0</v>
      </c>
      <c r="AE1591" s="17">
        <v>0</v>
      </c>
    </row>
    <row r="1592" spans="1:31" ht="43.2" x14ac:dyDescent="0.3">
      <c r="A1592" t="str">
        <f t="shared" si="90"/>
        <v>BEAA_Firm Capacity</v>
      </c>
      <c r="B1592" t="str">
        <f t="shared" si="91"/>
        <v>BEAA_Build Hy-Solar_Firm Capacity</v>
      </c>
      <c r="C1592" t="str">
        <f t="shared" si="92"/>
        <v>BEAA_Build Hy-Solar 2037_Firm Capacity</v>
      </c>
      <c r="D1592" t="s">
        <v>334</v>
      </c>
      <c r="E1592" s="15" t="s">
        <v>92</v>
      </c>
      <c r="F1592" s="15" t="s">
        <v>146</v>
      </c>
      <c r="G1592" s="15" t="s">
        <v>265</v>
      </c>
      <c r="H1592" s="15" t="s">
        <v>85</v>
      </c>
      <c r="I1592" s="15" t="s">
        <v>148</v>
      </c>
      <c r="J1592" s="16">
        <v>1</v>
      </c>
      <c r="K1592" s="18" t="s">
        <v>96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7">
        <v>0</v>
      </c>
      <c r="X1592" s="17">
        <v>0</v>
      </c>
      <c r="Y1592" s="17">
        <v>0</v>
      </c>
      <c r="Z1592" s="17">
        <v>0</v>
      </c>
      <c r="AA1592" s="17">
        <v>0</v>
      </c>
      <c r="AB1592" s="17">
        <v>0</v>
      </c>
      <c r="AC1592" s="17">
        <v>0</v>
      </c>
      <c r="AD1592" s="17">
        <v>0</v>
      </c>
      <c r="AE1592" s="17">
        <v>0</v>
      </c>
    </row>
    <row r="1593" spans="1:31" ht="43.2" x14ac:dyDescent="0.3">
      <c r="A1593" t="str">
        <f t="shared" si="90"/>
        <v>BEAA_Firm Capacity</v>
      </c>
      <c r="B1593" t="str">
        <f t="shared" si="91"/>
        <v>BEAA_Build Hy-Solar_Firm Capacity</v>
      </c>
      <c r="C1593" t="str">
        <f t="shared" si="92"/>
        <v>BEAA_Build Hy-Solar 2038_Firm Capacity</v>
      </c>
      <c r="D1593" t="s">
        <v>334</v>
      </c>
      <c r="E1593" s="15" t="s">
        <v>92</v>
      </c>
      <c r="F1593" s="15" t="s">
        <v>146</v>
      </c>
      <c r="G1593" s="15" t="s">
        <v>266</v>
      </c>
      <c r="H1593" s="15" t="s">
        <v>85</v>
      </c>
      <c r="I1593" s="15" t="s">
        <v>148</v>
      </c>
      <c r="J1593" s="16">
        <v>1</v>
      </c>
      <c r="K1593" s="18" t="s">
        <v>96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0</v>
      </c>
      <c r="X1593" s="17">
        <v>0</v>
      </c>
      <c r="Y1593" s="17">
        <v>0</v>
      </c>
      <c r="Z1593" s="17">
        <v>0</v>
      </c>
      <c r="AA1593" s="17">
        <v>0</v>
      </c>
      <c r="AB1593" s="17">
        <v>0</v>
      </c>
      <c r="AC1593" s="17">
        <v>0</v>
      </c>
      <c r="AD1593" s="17">
        <v>0</v>
      </c>
      <c r="AE1593" s="17">
        <v>0</v>
      </c>
    </row>
    <row r="1594" spans="1:31" ht="43.2" x14ac:dyDescent="0.3">
      <c r="A1594" t="str">
        <f t="shared" si="90"/>
        <v>BEAA_Firm Capacity</v>
      </c>
      <c r="B1594" t="str">
        <f t="shared" si="91"/>
        <v>BEAA_Build Hy-Solar_Firm Capacity</v>
      </c>
      <c r="C1594" t="str">
        <f t="shared" si="92"/>
        <v>BEAA_Build Hy-Solar 2039_Firm Capacity</v>
      </c>
      <c r="D1594" t="s">
        <v>334</v>
      </c>
      <c r="E1594" s="15" t="s">
        <v>92</v>
      </c>
      <c r="F1594" s="15" t="s">
        <v>146</v>
      </c>
      <c r="G1594" s="15" t="s">
        <v>267</v>
      </c>
      <c r="H1594" s="15" t="s">
        <v>85</v>
      </c>
      <c r="I1594" s="15" t="s">
        <v>148</v>
      </c>
      <c r="J1594" s="16">
        <v>1</v>
      </c>
      <c r="K1594" s="18" t="s">
        <v>96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0</v>
      </c>
      <c r="X1594" s="17">
        <v>0</v>
      </c>
      <c r="Y1594" s="17">
        <v>0</v>
      </c>
      <c r="Z1594" s="17">
        <v>0</v>
      </c>
      <c r="AA1594" s="17">
        <v>0</v>
      </c>
      <c r="AB1594" s="17">
        <v>0</v>
      </c>
      <c r="AC1594" s="17">
        <v>0</v>
      </c>
      <c r="AD1594" s="17">
        <v>0</v>
      </c>
      <c r="AE1594" s="17">
        <v>0</v>
      </c>
    </row>
    <row r="1595" spans="1:31" ht="43.2" x14ac:dyDescent="0.3">
      <c r="A1595" t="str">
        <f t="shared" si="90"/>
        <v>BEAA_Firm Capacity</v>
      </c>
      <c r="B1595" t="str">
        <f t="shared" si="91"/>
        <v>BEAA_Build Hy-Solar_Firm Capacity</v>
      </c>
      <c r="C1595" t="str">
        <f t="shared" si="92"/>
        <v>BEAA_Build Hy-Solar 2040_Firm Capacity</v>
      </c>
      <c r="D1595" t="s">
        <v>334</v>
      </c>
      <c r="E1595" s="15" t="s">
        <v>92</v>
      </c>
      <c r="F1595" s="15" t="s">
        <v>146</v>
      </c>
      <c r="G1595" s="15" t="s">
        <v>268</v>
      </c>
      <c r="H1595" s="15" t="s">
        <v>85</v>
      </c>
      <c r="I1595" s="15" t="s">
        <v>148</v>
      </c>
      <c r="J1595" s="16">
        <v>1</v>
      </c>
      <c r="K1595" s="18" t="s">
        <v>96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0</v>
      </c>
      <c r="X1595" s="17">
        <v>0</v>
      </c>
      <c r="Y1595" s="17">
        <v>0</v>
      </c>
      <c r="Z1595" s="17">
        <v>0</v>
      </c>
      <c r="AA1595" s="17">
        <v>0</v>
      </c>
      <c r="AB1595" s="17">
        <v>0</v>
      </c>
      <c r="AC1595" s="17">
        <v>0</v>
      </c>
      <c r="AD1595" s="17">
        <v>0</v>
      </c>
      <c r="AE1595" s="17">
        <v>0</v>
      </c>
    </row>
    <row r="1596" spans="1:31" ht="43.2" x14ac:dyDescent="0.3">
      <c r="A1596" t="str">
        <f t="shared" si="90"/>
        <v>BEAA_Firm Capacity</v>
      </c>
      <c r="B1596" t="str">
        <f t="shared" si="91"/>
        <v>BEAA_Build Hy-Solar_Firm Capacity</v>
      </c>
      <c r="C1596" t="str">
        <f t="shared" si="92"/>
        <v>BEAA_Build Hy-Solar 2041_Firm Capacity</v>
      </c>
      <c r="D1596" t="s">
        <v>334</v>
      </c>
      <c r="E1596" s="15" t="s">
        <v>92</v>
      </c>
      <c r="F1596" s="15" t="s">
        <v>146</v>
      </c>
      <c r="G1596" s="15" t="s">
        <v>269</v>
      </c>
      <c r="H1596" s="15" t="s">
        <v>85</v>
      </c>
      <c r="I1596" s="15" t="s">
        <v>148</v>
      </c>
      <c r="J1596" s="16">
        <v>1</v>
      </c>
      <c r="K1596" s="18" t="s">
        <v>96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7">
        <v>0</v>
      </c>
      <c r="Z1596" s="17">
        <v>0</v>
      </c>
      <c r="AA1596" s="17">
        <v>0</v>
      </c>
      <c r="AB1596" s="17">
        <v>0</v>
      </c>
      <c r="AC1596" s="17">
        <v>0</v>
      </c>
      <c r="AD1596" s="17">
        <v>0</v>
      </c>
      <c r="AE1596" s="17">
        <v>0</v>
      </c>
    </row>
    <row r="1597" spans="1:31" ht="43.2" x14ac:dyDescent="0.3">
      <c r="A1597" t="str">
        <f t="shared" si="90"/>
        <v>BEAA_Firm Capacity</v>
      </c>
      <c r="B1597" t="str">
        <f t="shared" si="91"/>
        <v>BEAA_Build Hy-Solar_Firm Capacity</v>
      </c>
      <c r="C1597" t="str">
        <f t="shared" si="92"/>
        <v>BEAA_Build Hy-Solar 2042_Firm Capacity</v>
      </c>
      <c r="D1597" t="s">
        <v>334</v>
      </c>
      <c r="E1597" s="15" t="s">
        <v>92</v>
      </c>
      <c r="F1597" s="15" t="s">
        <v>146</v>
      </c>
      <c r="G1597" s="15" t="s">
        <v>270</v>
      </c>
      <c r="H1597" s="15" t="s">
        <v>85</v>
      </c>
      <c r="I1597" s="15" t="s">
        <v>148</v>
      </c>
      <c r="J1597" s="16">
        <v>1</v>
      </c>
      <c r="K1597" s="18" t="s">
        <v>96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0</v>
      </c>
      <c r="U1597" s="17">
        <v>0</v>
      </c>
      <c r="V1597" s="17">
        <v>0</v>
      </c>
      <c r="W1597" s="17">
        <v>0</v>
      </c>
      <c r="X1597" s="17">
        <v>0</v>
      </c>
      <c r="Y1597" s="17">
        <v>0</v>
      </c>
      <c r="Z1597" s="17">
        <v>0</v>
      </c>
      <c r="AA1597" s="17">
        <v>0</v>
      </c>
      <c r="AB1597" s="17">
        <v>0</v>
      </c>
      <c r="AC1597" s="17">
        <v>0</v>
      </c>
      <c r="AD1597" s="17">
        <v>0</v>
      </c>
      <c r="AE1597" s="17">
        <v>0</v>
      </c>
    </row>
    <row r="1598" spans="1:31" ht="57.6" x14ac:dyDescent="0.3">
      <c r="A1598" t="str">
        <f t="shared" si="90"/>
        <v>BEAA_Firm Generation Capacity</v>
      </c>
      <c r="B1598" t="str">
        <f t="shared" si="91"/>
        <v>BEAA_Zonal Regions_Firm Generation Capacity</v>
      </c>
      <c r="C1598" t="str">
        <f t="shared" si="92"/>
        <v>BEAA_Build Zonal Region_Firm Generation Capacity</v>
      </c>
      <c r="D1598" t="s">
        <v>334</v>
      </c>
      <c r="E1598" s="15" t="s">
        <v>92</v>
      </c>
      <c r="F1598" s="15" t="s">
        <v>271</v>
      </c>
      <c r="G1598" s="15" t="s">
        <v>272</v>
      </c>
      <c r="H1598" s="15" t="s">
        <v>273</v>
      </c>
      <c r="I1598" s="15" t="s">
        <v>95</v>
      </c>
      <c r="J1598" s="16">
        <v>1</v>
      </c>
      <c r="K1598" s="18" t="s">
        <v>96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476</v>
      </c>
      <c r="R1598" s="17">
        <v>376</v>
      </c>
      <c r="S1598" s="17">
        <v>451</v>
      </c>
      <c r="T1598" s="17">
        <v>526</v>
      </c>
      <c r="U1598" s="17">
        <v>541</v>
      </c>
      <c r="V1598" s="17">
        <v>639</v>
      </c>
      <c r="W1598" s="17">
        <v>651</v>
      </c>
      <c r="X1598" s="17">
        <v>660</v>
      </c>
      <c r="Y1598" s="17">
        <v>749</v>
      </c>
      <c r="Z1598" s="17">
        <v>778</v>
      </c>
      <c r="AA1598" s="17">
        <v>936.35</v>
      </c>
      <c r="AB1598" s="17">
        <v>1196.7</v>
      </c>
      <c r="AC1598" s="17">
        <v>1701.05</v>
      </c>
      <c r="AD1598" s="17">
        <v>1723.05</v>
      </c>
      <c r="AE1598" s="17">
        <v>1732.55</v>
      </c>
    </row>
    <row r="1599" spans="1:31" ht="43.2" x14ac:dyDescent="0.3">
      <c r="A1599" t="str">
        <f t="shared" ref="A1599:A1606" si="93">D1599&amp;"_"&amp;I1599</f>
        <v>BEAA_Planning Peak Load</v>
      </c>
      <c r="B1599" t="str">
        <f t="shared" ref="B1599:B1606" si="94">D1599&amp;"_"&amp;H1599&amp;"_"&amp;I1599</f>
        <v>BEAA_Zonal Regions_Planning Peak Load</v>
      </c>
      <c r="C1599" t="str">
        <f t="shared" ref="C1599:C1606" si="95">D1599&amp;"_"&amp;G1599&amp;"_"&amp;I1599</f>
        <v>BEAA_Build Zonal Region_Planning Peak Load</v>
      </c>
      <c r="D1599" t="s">
        <v>334</v>
      </c>
      <c r="E1599" s="15" t="s">
        <v>92</v>
      </c>
      <c r="F1599" s="15" t="s">
        <v>271</v>
      </c>
      <c r="G1599" s="15" t="s">
        <v>272</v>
      </c>
      <c r="H1599" s="15" t="s">
        <v>273</v>
      </c>
      <c r="I1599" s="15" t="s">
        <v>274</v>
      </c>
      <c r="J1599" s="16">
        <v>1</v>
      </c>
      <c r="K1599" s="18" t="s">
        <v>96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0</v>
      </c>
      <c r="X1599" s="17">
        <v>0</v>
      </c>
      <c r="Y1599" s="17">
        <v>0</v>
      </c>
      <c r="Z1599" s="17">
        <v>0</v>
      </c>
      <c r="AA1599" s="17">
        <v>0</v>
      </c>
      <c r="AB1599" s="17">
        <v>0</v>
      </c>
      <c r="AC1599" s="17">
        <v>0</v>
      </c>
      <c r="AD1599" s="17">
        <v>0</v>
      </c>
      <c r="AE1599" s="17">
        <v>0</v>
      </c>
    </row>
    <row r="1600" spans="1:31" ht="57.6" x14ac:dyDescent="0.3">
      <c r="A1600" t="str">
        <f t="shared" si="93"/>
        <v>BEAA_Firm Generation Capacity</v>
      </c>
      <c r="B1600" t="str">
        <f t="shared" si="94"/>
        <v>BEAA_Zonal Regions_Firm Generation Capacity</v>
      </c>
      <c r="C1600" t="str">
        <f t="shared" si="95"/>
        <v>BEAA_External Sales Metro_Firm Generation Capacity</v>
      </c>
      <c r="D1600" t="s">
        <v>334</v>
      </c>
      <c r="E1600" s="15" t="s">
        <v>92</v>
      </c>
      <c r="F1600" s="15" t="s">
        <v>271</v>
      </c>
      <c r="G1600" s="15" t="s">
        <v>275</v>
      </c>
      <c r="H1600" s="15" t="s">
        <v>273</v>
      </c>
      <c r="I1600" s="15" t="s">
        <v>95</v>
      </c>
      <c r="J1600" s="16">
        <v>1</v>
      </c>
      <c r="K1600" s="18" t="s">
        <v>96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0</v>
      </c>
      <c r="X1600" s="17">
        <v>0</v>
      </c>
      <c r="Y1600" s="17">
        <v>0</v>
      </c>
      <c r="Z1600" s="17">
        <v>0</v>
      </c>
      <c r="AA1600" s="17">
        <v>0</v>
      </c>
      <c r="AB1600" s="17">
        <v>0</v>
      </c>
      <c r="AC1600" s="17">
        <v>0</v>
      </c>
      <c r="AD1600" s="17">
        <v>0</v>
      </c>
      <c r="AE1600" s="17">
        <v>0</v>
      </c>
    </row>
    <row r="1601" spans="1:31" ht="43.2" x14ac:dyDescent="0.3">
      <c r="A1601" t="str">
        <f t="shared" si="93"/>
        <v>BEAA_Planning Peak Load</v>
      </c>
      <c r="B1601" t="str">
        <f t="shared" si="94"/>
        <v>BEAA_Zonal Regions_Planning Peak Load</v>
      </c>
      <c r="C1601" t="str">
        <f t="shared" si="95"/>
        <v>BEAA_External Sales Metro_Planning Peak Load</v>
      </c>
      <c r="D1601" t="s">
        <v>334</v>
      </c>
      <c r="E1601" s="15" t="s">
        <v>92</v>
      </c>
      <c r="F1601" s="15" t="s">
        <v>271</v>
      </c>
      <c r="G1601" s="15" t="s">
        <v>275</v>
      </c>
      <c r="H1601" s="15" t="s">
        <v>273</v>
      </c>
      <c r="I1601" s="15" t="s">
        <v>274</v>
      </c>
      <c r="J1601" s="16">
        <v>1</v>
      </c>
      <c r="K1601" s="18" t="s">
        <v>96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0</v>
      </c>
      <c r="X1601" s="17">
        <v>0</v>
      </c>
      <c r="Y1601" s="17">
        <v>0</v>
      </c>
      <c r="Z1601" s="17">
        <v>0</v>
      </c>
      <c r="AA1601" s="17">
        <v>0</v>
      </c>
      <c r="AB1601" s="17">
        <v>0</v>
      </c>
      <c r="AC1601" s="17">
        <v>0</v>
      </c>
      <c r="AD1601" s="17">
        <v>0</v>
      </c>
      <c r="AE1601" s="17">
        <v>0</v>
      </c>
    </row>
    <row r="1602" spans="1:31" ht="57.6" x14ac:dyDescent="0.3">
      <c r="A1602" t="str">
        <f t="shared" si="93"/>
        <v>BEAA_Firm Generation Capacity</v>
      </c>
      <c r="B1602" t="str">
        <f t="shared" si="94"/>
        <v>BEAA_Zonal Regions_Firm Generation Capacity</v>
      </c>
      <c r="C1602" t="str">
        <f t="shared" si="95"/>
        <v>BEAA_Metro Zonal Region_Firm Generation Capacity</v>
      </c>
      <c r="D1602" t="s">
        <v>334</v>
      </c>
      <c r="E1602" s="15" t="s">
        <v>92</v>
      </c>
      <c r="F1602" s="15" t="s">
        <v>271</v>
      </c>
      <c r="G1602" s="15" t="s">
        <v>276</v>
      </c>
      <c r="H1602" s="15" t="s">
        <v>273</v>
      </c>
      <c r="I1602" s="15" t="s">
        <v>95</v>
      </c>
      <c r="J1602" s="16">
        <v>1</v>
      </c>
      <c r="K1602" s="18" t="s">
        <v>96</v>
      </c>
      <c r="L1602" s="17">
        <v>4150.9176072700002</v>
      </c>
      <c r="M1602" s="17">
        <v>4055.0949757899998</v>
      </c>
      <c r="N1602" s="17">
        <v>4116.1748344400003</v>
      </c>
      <c r="O1602" s="17">
        <v>4128.9541156400001</v>
      </c>
      <c r="P1602" s="17">
        <v>4151.9246471699998</v>
      </c>
      <c r="Q1602" s="17">
        <v>3603.8729136299999</v>
      </c>
      <c r="R1602" s="17">
        <v>3830.0752810899999</v>
      </c>
      <c r="S1602" s="17">
        <v>3840.5842151299998</v>
      </c>
      <c r="T1602" s="17">
        <v>3850.1331838699998</v>
      </c>
      <c r="U1602" s="17">
        <v>3823.5078979300001</v>
      </c>
      <c r="V1602" s="17">
        <v>3422.5511951100002</v>
      </c>
      <c r="W1602" s="17">
        <v>3430.0130365999999</v>
      </c>
      <c r="X1602" s="17">
        <v>3441.0811673399999</v>
      </c>
      <c r="Y1602" s="17">
        <v>3374.44572281</v>
      </c>
      <c r="Z1602" s="17">
        <v>3362.45133214</v>
      </c>
      <c r="AA1602" s="17">
        <v>3333.31788886</v>
      </c>
      <c r="AB1602" s="17">
        <v>3343.0329943500001</v>
      </c>
      <c r="AC1602" s="17">
        <v>2507.43423067</v>
      </c>
      <c r="AD1602" s="17">
        <v>2500.70836715</v>
      </c>
      <c r="AE1602" s="17">
        <v>2508.6693357899999</v>
      </c>
    </row>
    <row r="1603" spans="1:31" ht="43.2" x14ac:dyDescent="0.3">
      <c r="A1603" t="str">
        <f t="shared" si="93"/>
        <v>BEAA_Planning Peak Load</v>
      </c>
      <c r="B1603" t="str">
        <f t="shared" si="94"/>
        <v>BEAA_Zonal Regions_Planning Peak Load</v>
      </c>
      <c r="C1603" t="str">
        <f t="shared" si="95"/>
        <v>BEAA_Metro Zonal Region_Planning Peak Load</v>
      </c>
      <c r="D1603" t="s">
        <v>334</v>
      </c>
      <c r="E1603" s="15" t="s">
        <v>92</v>
      </c>
      <c r="F1603" s="15" t="s">
        <v>271</v>
      </c>
      <c r="G1603" s="15" t="s">
        <v>276</v>
      </c>
      <c r="H1603" s="15" t="s">
        <v>273</v>
      </c>
      <c r="I1603" s="15" t="s">
        <v>274</v>
      </c>
      <c r="J1603" s="16">
        <v>1</v>
      </c>
      <c r="K1603" s="18" t="s">
        <v>96</v>
      </c>
      <c r="L1603" s="17">
        <v>3437</v>
      </c>
      <c r="M1603" s="17">
        <v>3444</v>
      </c>
      <c r="N1603" s="17">
        <v>3450</v>
      </c>
      <c r="O1603" s="17">
        <v>3462</v>
      </c>
      <c r="P1603" s="17">
        <v>3473</v>
      </c>
      <c r="Q1603" s="17">
        <v>3487</v>
      </c>
      <c r="R1603" s="17">
        <v>3496</v>
      </c>
      <c r="S1603" s="17">
        <v>3502</v>
      </c>
      <c r="T1603" s="17">
        <v>3507</v>
      </c>
      <c r="U1603" s="17">
        <v>3521</v>
      </c>
      <c r="V1603" s="17">
        <v>3531</v>
      </c>
      <c r="W1603" s="17">
        <v>3548</v>
      </c>
      <c r="X1603" s="17">
        <v>3566</v>
      </c>
      <c r="Y1603" s="17">
        <v>3585</v>
      </c>
      <c r="Z1603" s="17">
        <v>3600</v>
      </c>
      <c r="AA1603" s="17">
        <v>3618</v>
      </c>
      <c r="AB1603" s="17">
        <v>3637</v>
      </c>
      <c r="AC1603" s="17">
        <v>3659</v>
      </c>
      <c r="AD1603" s="17">
        <v>3672</v>
      </c>
      <c r="AE1603" s="17">
        <v>3675</v>
      </c>
    </row>
    <row r="1604" spans="1:31" ht="57.6" x14ac:dyDescent="0.3">
      <c r="A1604" t="str">
        <f t="shared" si="93"/>
        <v>BEAA_Firm Generation Capacity</v>
      </c>
      <c r="B1604" t="str">
        <f t="shared" si="94"/>
        <v>BEAA_Zonal Regions_Firm Generation Capacity</v>
      </c>
      <c r="C1604" t="str">
        <f t="shared" si="95"/>
        <v>BEAA_SPP Zonal Region_Firm Generation Capacity</v>
      </c>
      <c r="D1604" t="s">
        <v>334</v>
      </c>
      <c r="E1604" s="15" t="s">
        <v>92</v>
      </c>
      <c r="F1604" s="15" t="s">
        <v>271</v>
      </c>
      <c r="G1604" s="15" t="s">
        <v>277</v>
      </c>
      <c r="H1604" s="15" t="s">
        <v>273</v>
      </c>
      <c r="I1604" s="15" t="s">
        <v>95</v>
      </c>
      <c r="J1604" s="16">
        <v>1</v>
      </c>
      <c r="K1604" s="18" t="s">
        <v>96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0</v>
      </c>
      <c r="X1604" s="17">
        <v>0</v>
      </c>
      <c r="Y1604" s="17">
        <v>0</v>
      </c>
      <c r="Z1604" s="17">
        <v>0</v>
      </c>
      <c r="AA1604" s="17">
        <v>0</v>
      </c>
      <c r="AB1604" s="17">
        <v>0</v>
      </c>
      <c r="AC1604" s="17">
        <v>0</v>
      </c>
      <c r="AD1604" s="17">
        <v>0</v>
      </c>
      <c r="AE1604" s="17">
        <v>0</v>
      </c>
    </row>
    <row r="1605" spans="1:31" ht="43.2" x14ac:dyDescent="0.3">
      <c r="A1605" t="str">
        <f t="shared" si="93"/>
        <v>BEAA_Planning Peak Load</v>
      </c>
      <c r="B1605" t="str">
        <f t="shared" si="94"/>
        <v>BEAA_Zonal Regions_Planning Peak Load</v>
      </c>
      <c r="C1605" t="str">
        <f t="shared" si="95"/>
        <v>BEAA_SPP Zonal Region_Planning Peak Load</v>
      </c>
      <c r="D1605" t="s">
        <v>334</v>
      </c>
      <c r="E1605" s="15" t="s">
        <v>92</v>
      </c>
      <c r="F1605" s="15" t="s">
        <v>271</v>
      </c>
      <c r="G1605" s="15" t="s">
        <v>277</v>
      </c>
      <c r="H1605" s="15" t="s">
        <v>273</v>
      </c>
      <c r="I1605" s="15" t="s">
        <v>274</v>
      </c>
      <c r="J1605" s="16">
        <v>1</v>
      </c>
      <c r="K1605" s="18" t="s">
        <v>96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0</v>
      </c>
      <c r="X1605" s="17">
        <v>0</v>
      </c>
      <c r="Y1605" s="17">
        <v>0</v>
      </c>
      <c r="Z1605" s="17">
        <v>0</v>
      </c>
      <c r="AA1605" s="17">
        <v>0</v>
      </c>
      <c r="AB1605" s="17">
        <v>0</v>
      </c>
      <c r="AC1605" s="17">
        <v>0</v>
      </c>
      <c r="AD1605" s="17">
        <v>0</v>
      </c>
      <c r="AE1605" s="17">
        <v>0</v>
      </c>
    </row>
    <row r="1606" spans="1:31" ht="57.6" x14ac:dyDescent="0.3">
      <c r="A1606" t="str">
        <f t="shared" si="93"/>
        <v>BFAA_Firm Generation Capacity</v>
      </c>
      <c r="B1606" t="str">
        <f t="shared" si="94"/>
        <v>BFAA_Build Battery-Wind_Firm Generation Capacity</v>
      </c>
      <c r="C1606" t="str">
        <f t="shared" si="95"/>
        <v>BFAA_Build Battery-Wind 2026_Firm Generation Capacity</v>
      </c>
      <c r="D1606" t="s">
        <v>335</v>
      </c>
      <c r="E1606" s="15" t="s">
        <v>92</v>
      </c>
      <c r="F1606" s="15" t="s">
        <v>93</v>
      </c>
      <c r="G1606" s="15" t="s">
        <v>94</v>
      </c>
      <c r="H1606" s="15" t="s">
        <v>88</v>
      </c>
      <c r="I1606" s="15" t="s">
        <v>95</v>
      </c>
      <c r="J1606" s="16">
        <v>1</v>
      </c>
      <c r="K1606" s="15" t="s">
        <v>96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0</v>
      </c>
      <c r="X1606" s="17">
        <v>0</v>
      </c>
      <c r="Y1606" s="17">
        <v>0</v>
      </c>
      <c r="Z1606" s="17">
        <v>0</v>
      </c>
      <c r="AA1606" s="17">
        <v>0</v>
      </c>
      <c r="AB1606" s="17">
        <v>0</v>
      </c>
      <c r="AC1606" s="17">
        <v>0</v>
      </c>
      <c r="AD1606" s="17">
        <v>0</v>
      </c>
      <c r="AE1606" s="17">
        <v>0</v>
      </c>
    </row>
    <row r="1607" spans="1:31" ht="57.6" x14ac:dyDescent="0.3">
      <c r="A1607" t="str">
        <f t="shared" ref="A1607:A1670" si="96">D1607&amp;"_"&amp;I1607</f>
        <v>BFAA_Firm Generation Capacity</v>
      </c>
      <c r="B1607" t="str">
        <f t="shared" ref="B1607:B1670" si="97">D1607&amp;"_"&amp;H1607&amp;"_"&amp;I1607</f>
        <v>BFAA_Build Battery-Wind_Firm Generation Capacity</v>
      </c>
      <c r="C1607" t="str">
        <f t="shared" ref="C1607:C1670" si="98">D1607&amp;"_"&amp;G1607&amp;"_"&amp;I1607</f>
        <v>BFAA_Build Battery-Wind 2027_Firm Generation Capacity</v>
      </c>
      <c r="D1607" t="s">
        <v>335</v>
      </c>
      <c r="E1607" s="15" t="s">
        <v>92</v>
      </c>
      <c r="F1607" s="15" t="s">
        <v>93</v>
      </c>
      <c r="G1607" s="15" t="s">
        <v>97</v>
      </c>
      <c r="H1607" s="15" t="s">
        <v>88</v>
      </c>
      <c r="I1607" s="15" t="s">
        <v>95</v>
      </c>
      <c r="J1607" s="16">
        <v>1</v>
      </c>
      <c r="K1607" s="15" t="s">
        <v>96</v>
      </c>
      <c r="L1607" s="17">
        <v>0</v>
      </c>
      <c r="M1607" s="17">
        <v>0</v>
      </c>
      <c r="N1607" s="17">
        <v>0</v>
      </c>
      <c r="O1607" s="17">
        <v>0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0</v>
      </c>
      <c r="X1607" s="17">
        <v>0</v>
      </c>
      <c r="Y1607" s="17">
        <v>0</v>
      </c>
      <c r="Z1607" s="17">
        <v>0</v>
      </c>
      <c r="AA1607" s="17">
        <v>0</v>
      </c>
      <c r="AB1607" s="17">
        <v>0</v>
      </c>
      <c r="AC1607" s="17">
        <v>0</v>
      </c>
      <c r="AD1607" s="17">
        <v>0</v>
      </c>
      <c r="AE1607" s="17">
        <v>0</v>
      </c>
    </row>
    <row r="1608" spans="1:31" ht="57.6" x14ac:dyDescent="0.3">
      <c r="A1608" t="str">
        <f t="shared" si="96"/>
        <v>BFAA_Firm Generation Capacity</v>
      </c>
      <c r="B1608" t="str">
        <f t="shared" si="97"/>
        <v>BFAA_Build Battery-Wind_Firm Generation Capacity</v>
      </c>
      <c r="C1608" t="str">
        <f t="shared" si="98"/>
        <v>BFAA_Build Battery-Wind 2028_Firm Generation Capacity</v>
      </c>
      <c r="D1608" t="s">
        <v>335</v>
      </c>
      <c r="E1608" s="15" t="s">
        <v>92</v>
      </c>
      <c r="F1608" s="15" t="s">
        <v>93</v>
      </c>
      <c r="G1608" s="15" t="s">
        <v>98</v>
      </c>
      <c r="H1608" s="15" t="s">
        <v>88</v>
      </c>
      <c r="I1608" s="15" t="s">
        <v>95</v>
      </c>
      <c r="J1608" s="16">
        <v>1</v>
      </c>
      <c r="K1608" s="15" t="s">
        <v>96</v>
      </c>
      <c r="L1608" s="17">
        <v>0</v>
      </c>
      <c r="M1608" s="17">
        <v>0</v>
      </c>
      <c r="N1608" s="17">
        <v>0</v>
      </c>
      <c r="O1608" s="17">
        <v>0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0</v>
      </c>
      <c r="X1608" s="17">
        <v>0</v>
      </c>
      <c r="Y1608" s="17">
        <v>0</v>
      </c>
      <c r="Z1608" s="17">
        <v>0</v>
      </c>
      <c r="AA1608" s="17">
        <v>0</v>
      </c>
      <c r="AB1608" s="17">
        <v>0</v>
      </c>
      <c r="AC1608" s="17">
        <v>0</v>
      </c>
      <c r="AD1608" s="17">
        <v>0</v>
      </c>
      <c r="AE1608" s="17">
        <v>0</v>
      </c>
    </row>
    <row r="1609" spans="1:31" ht="57.6" x14ac:dyDescent="0.3">
      <c r="A1609" t="str">
        <f t="shared" si="96"/>
        <v>BFAA_Firm Generation Capacity</v>
      </c>
      <c r="B1609" t="str">
        <f t="shared" si="97"/>
        <v>BFAA_Build Battery-Wind_Firm Generation Capacity</v>
      </c>
      <c r="C1609" t="str">
        <f t="shared" si="98"/>
        <v>BFAA_Build Battery-Wind 2029_Firm Generation Capacity</v>
      </c>
      <c r="D1609" t="s">
        <v>335</v>
      </c>
      <c r="E1609" s="15" t="s">
        <v>92</v>
      </c>
      <c r="F1609" s="15" t="s">
        <v>93</v>
      </c>
      <c r="G1609" s="15" t="s">
        <v>99</v>
      </c>
      <c r="H1609" s="15" t="s">
        <v>88</v>
      </c>
      <c r="I1609" s="15" t="s">
        <v>95</v>
      </c>
      <c r="J1609" s="16">
        <v>1</v>
      </c>
      <c r="K1609" s="15" t="s">
        <v>96</v>
      </c>
      <c r="L1609" s="17">
        <v>0</v>
      </c>
      <c r="M1609" s="17">
        <v>0</v>
      </c>
      <c r="N1609" s="17">
        <v>0</v>
      </c>
      <c r="O1609" s="17">
        <v>0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0</v>
      </c>
      <c r="X1609" s="17">
        <v>0</v>
      </c>
      <c r="Y1609" s="17">
        <v>0</v>
      </c>
      <c r="Z1609" s="17">
        <v>0</v>
      </c>
      <c r="AA1609" s="17">
        <v>0</v>
      </c>
      <c r="AB1609" s="17">
        <v>0</v>
      </c>
      <c r="AC1609" s="17">
        <v>0</v>
      </c>
      <c r="AD1609" s="17">
        <v>0</v>
      </c>
      <c r="AE1609" s="17">
        <v>0</v>
      </c>
    </row>
    <row r="1610" spans="1:31" ht="57.6" x14ac:dyDescent="0.3">
      <c r="A1610" t="str">
        <f t="shared" si="96"/>
        <v>BFAA_Firm Generation Capacity</v>
      </c>
      <c r="B1610" t="str">
        <f t="shared" si="97"/>
        <v>BFAA_Build Battery-Wind_Firm Generation Capacity</v>
      </c>
      <c r="C1610" t="str">
        <f t="shared" si="98"/>
        <v>BFAA_Build Battery-Wind 2030_Firm Generation Capacity</v>
      </c>
      <c r="D1610" t="s">
        <v>335</v>
      </c>
      <c r="E1610" s="15" t="s">
        <v>92</v>
      </c>
      <c r="F1610" s="15" t="s">
        <v>93</v>
      </c>
      <c r="G1610" s="15" t="s">
        <v>100</v>
      </c>
      <c r="H1610" s="15" t="s">
        <v>88</v>
      </c>
      <c r="I1610" s="15" t="s">
        <v>95</v>
      </c>
      <c r="J1610" s="16">
        <v>1</v>
      </c>
      <c r="K1610" s="15" t="s">
        <v>96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7">
        <v>0</v>
      </c>
      <c r="Z1610" s="17">
        <v>0</v>
      </c>
      <c r="AA1610" s="17">
        <v>0</v>
      </c>
      <c r="AB1610" s="17">
        <v>0</v>
      </c>
      <c r="AC1610" s="17">
        <v>0</v>
      </c>
      <c r="AD1610" s="17">
        <v>0</v>
      </c>
      <c r="AE1610" s="17">
        <v>0</v>
      </c>
    </row>
    <row r="1611" spans="1:31" ht="57.6" x14ac:dyDescent="0.3">
      <c r="A1611" t="str">
        <f t="shared" si="96"/>
        <v>BFAA_Firm Generation Capacity</v>
      </c>
      <c r="B1611" t="str">
        <f t="shared" si="97"/>
        <v>BFAA_Build Battery-Wind_Firm Generation Capacity</v>
      </c>
      <c r="C1611" t="str">
        <f t="shared" si="98"/>
        <v>BFAA_Build Battery-Wind 2031_Firm Generation Capacity</v>
      </c>
      <c r="D1611" t="s">
        <v>335</v>
      </c>
      <c r="E1611" s="15" t="s">
        <v>92</v>
      </c>
      <c r="F1611" s="15" t="s">
        <v>93</v>
      </c>
      <c r="G1611" s="15" t="s">
        <v>101</v>
      </c>
      <c r="H1611" s="15" t="s">
        <v>88</v>
      </c>
      <c r="I1611" s="15" t="s">
        <v>95</v>
      </c>
      <c r="J1611" s="16">
        <v>1</v>
      </c>
      <c r="K1611" s="15" t="s">
        <v>96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17">
        <v>0</v>
      </c>
      <c r="U1611" s="17">
        <v>0</v>
      </c>
      <c r="V1611" s="17">
        <v>0</v>
      </c>
      <c r="W1611" s="17">
        <v>0</v>
      </c>
      <c r="X1611" s="17">
        <v>0</v>
      </c>
      <c r="Y1611" s="17">
        <v>0</v>
      </c>
      <c r="Z1611" s="17">
        <v>0</v>
      </c>
      <c r="AA1611" s="17">
        <v>0</v>
      </c>
      <c r="AB1611" s="17">
        <v>0</v>
      </c>
      <c r="AC1611" s="17">
        <v>0</v>
      </c>
      <c r="AD1611" s="17">
        <v>0</v>
      </c>
      <c r="AE1611" s="17">
        <v>0</v>
      </c>
    </row>
    <row r="1612" spans="1:31" ht="57.6" x14ac:dyDescent="0.3">
      <c r="A1612" t="str">
        <f t="shared" si="96"/>
        <v>BFAA_Firm Generation Capacity</v>
      </c>
      <c r="B1612" t="str">
        <f t="shared" si="97"/>
        <v>BFAA_Build Battery-Wind_Firm Generation Capacity</v>
      </c>
      <c r="C1612" t="str">
        <f t="shared" si="98"/>
        <v>BFAA_Build Battery-Wind 2032_Firm Generation Capacity</v>
      </c>
      <c r="D1612" t="s">
        <v>335</v>
      </c>
      <c r="E1612" s="15" t="s">
        <v>92</v>
      </c>
      <c r="F1612" s="15" t="s">
        <v>93</v>
      </c>
      <c r="G1612" s="15" t="s">
        <v>102</v>
      </c>
      <c r="H1612" s="15" t="s">
        <v>88</v>
      </c>
      <c r="I1612" s="15" t="s">
        <v>95</v>
      </c>
      <c r="J1612" s="16">
        <v>1</v>
      </c>
      <c r="K1612" s="15" t="s">
        <v>96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0</v>
      </c>
      <c r="X1612" s="17">
        <v>0</v>
      </c>
      <c r="Y1612" s="17">
        <v>0</v>
      </c>
      <c r="Z1612" s="17">
        <v>0</v>
      </c>
      <c r="AA1612" s="17">
        <v>0</v>
      </c>
      <c r="AB1612" s="17">
        <v>0</v>
      </c>
      <c r="AC1612" s="17">
        <v>0</v>
      </c>
      <c r="AD1612" s="17">
        <v>0</v>
      </c>
      <c r="AE1612" s="17">
        <v>0</v>
      </c>
    </row>
    <row r="1613" spans="1:31" ht="57.6" x14ac:dyDescent="0.3">
      <c r="A1613" t="str">
        <f t="shared" si="96"/>
        <v>BFAA_Firm Generation Capacity</v>
      </c>
      <c r="B1613" t="str">
        <f t="shared" si="97"/>
        <v>BFAA_Build Battery-Wind_Firm Generation Capacity</v>
      </c>
      <c r="C1613" t="str">
        <f t="shared" si="98"/>
        <v>BFAA_Build Battery-Wind 2033_Firm Generation Capacity</v>
      </c>
      <c r="D1613" t="s">
        <v>335</v>
      </c>
      <c r="E1613" s="15" t="s">
        <v>92</v>
      </c>
      <c r="F1613" s="15" t="s">
        <v>93</v>
      </c>
      <c r="G1613" s="15" t="s">
        <v>103</v>
      </c>
      <c r="H1613" s="15" t="s">
        <v>88</v>
      </c>
      <c r="I1613" s="15" t="s">
        <v>95</v>
      </c>
      <c r="J1613" s="16">
        <v>1</v>
      </c>
      <c r="K1613" s="15" t="s">
        <v>96</v>
      </c>
      <c r="L1613" s="17">
        <v>0</v>
      </c>
      <c r="M1613" s="17">
        <v>0</v>
      </c>
      <c r="N1613" s="17">
        <v>0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0</v>
      </c>
      <c r="X1613" s="17">
        <v>0</v>
      </c>
      <c r="Y1613" s="17">
        <v>0</v>
      </c>
      <c r="Z1613" s="17">
        <v>0</v>
      </c>
      <c r="AA1613" s="17">
        <v>0</v>
      </c>
      <c r="AB1613" s="17">
        <v>0</v>
      </c>
      <c r="AC1613" s="17">
        <v>0</v>
      </c>
      <c r="AD1613" s="17">
        <v>0</v>
      </c>
      <c r="AE1613" s="17">
        <v>0</v>
      </c>
    </row>
    <row r="1614" spans="1:31" ht="57.6" x14ac:dyDescent="0.3">
      <c r="A1614" t="str">
        <f t="shared" si="96"/>
        <v>BFAA_Firm Generation Capacity</v>
      </c>
      <c r="B1614" t="str">
        <f t="shared" si="97"/>
        <v>BFAA_Build Battery-Wind_Firm Generation Capacity</v>
      </c>
      <c r="C1614" t="str">
        <f t="shared" si="98"/>
        <v>BFAA_Build Battery-Wind 2034_Firm Generation Capacity</v>
      </c>
      <c r="D1614" t="s">
        <v>335</v>
      </c>
      <c r="E1614" s="15" t="s">
        <v>92</v>
      </c>
      <c r="F1614" s="15" t="s">
        <v>93</v>
      </c>
      <c r="G1614" s="15" t="s">
        <v>104</v>
      </c>
      <c r="H1614" s="15" t="s">
        <v>88</v>
      </c>
      <c r="I1614" s="15" t="s">
        <v>95</v>
      </c>
      <c r="J1614" s="16">
        <v>1</v>
      </c>
      <c r="K1614" s="15" t="s">
        <v>96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0</v>
      </c>
      <c r="X1614" s="17">
        <v>0</v>
      </c>
      <c r="Y1614" s="17">
        <v>0</v>
      </c>
      <c r="Z1614" s="17">
        <v>0</v>
      </c>
      <c r="AA1614" s="17">
        <v>0</v>
      </c>
      <c r="AB1614" s="17">
        <v>0</v>
      </c>
      <c r="AC1614" s="17">
        <v>0</v>
      </c>
      <c r="AD1614" s="17">
        <v>0</v>
      </c>
      <c r="AE1614" s="17">
        <v>0</v>
      </c>
    </row>
    <row r="1615" spans="1:31" ht="57.6" x14ac:dyDescent="0.3">
      <c r="A1615" t="str">
        <f t="shared" si="96"/>
        <v>BFAA_Firm Generation Capacity</v>
      </c>
      <c r="B1615" t="str">
        <f t="shared" si="97"/>
        <v>BFAA_Build Battery-Wind_Firm Generation Capacity</v>
      </c>
      <c r="C1615" t="str">
        <f t="shared" si="98"/>
        <v>BFAA_Build Battery-Wind 2035_Firm Generation Capacity</v>
      </c>
      <c r="D1615" t="s">
        <v>335</v>
      </c>
      <c r="E1615" s="15" t="s">
        <v>92</v>
      </c>
      <c r="F1615" s="15" t="s">
        <v>93</v>
      </c>
      <c r="G1615" s="15" t="s">
        <v>105</v>
      </c>
      <c r="H1615" s="15" t="s">
        <v>88</v>
      </c>
      <c r="I1615" s="15" t="s">
        <v>95</v>
      </c>
      <c r="J1615" s="16">
        <v>1</v>
      </c>
      <c r="K1615" s="15" t="s">
        <v>96</v>
      </c>
      <c r="L1615" s="17">
        <v>0</v>
      </c>
      <c r="M1615" s="17">
        <v>0</v>
      </c>
      <c r="N1615" s="17">
        <v>0</v>
      </c>
      <c r="O1615" s="17">
        <v>0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0</v>
      </c>
      <c r="X1615" s="17">
        <v>0</v>
      </c>
      <c r="Y1615" s="17">
        <v>0</v>
      </c>
      <c r="Z1615" s="17">
        <v>0</v>
      </c>
      <c r="AA1615" s="17">
        <v>0</v>
      </c>
      <c r="AB1615" s="17">
        <v>0</v>
      </c>
      <c r="AC1615" s="17">
        <v>0</v>
      </c>
      <c r="AD1615" s="17">
        <v>0</v>
      </c>
      <c r="AE1615" s="17">
        <v>0</v>
      </c>
    </row>
    <row r="1616" spans="1:31" ht="57.6" x14ac:dyDescent="0.3">
      <c r="A1616" t="str">
        <f t="shared" si="96"/>
        <v>BFAA_Firm Generation Capacity</v>
      </c>
      <c r="B1616" t="str">
        <f t="shared" si="97"/>
        <v>BFAA_Build Battery-Wind_Firm Generation Capacity</v>
      </c>
      <c r="C1616" t="str">
        <f t="shared" si="98"/>
        <v>BFAA_Build Battery-Wind 2036_Firm Generation Capacity</v>
      </c>
      <c r="D1616" t="s">
        <v>335</v>
      </c>
      <c r="E1616" s="15" t="s">
        <v>92</v>
      </c>
      <c r="F1616" s="15" t="s">
        <v>93</v>
      </c>
      <c r="G1616" s="15" t="s">
        <v>106</v>
      </c>
      <c r="H1616" s="15" t="s">
        <v>88</v>
      </c>
      <c r="I1616" s="15" t="s">
        <v>95</v>
      </c>
      <c r="J1616" s="16">
        <v>1</v>
      </c>
      <c r="K1616" s="15" t="s">
        <v>96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0</v>
      </c>
      <c r="X1616" s="17">
        <v>0</v>
      </c>
      <c r="Y1616" s="17">
        <v>0</v>
      </c>
      <c r="Z1616" s="17">
        <v>0</v>
      </c>
      <c r="AA1616" s="17">
        <v>0</v>
      </c>
      <c r="AB1616" s="17">
        <v>0</v>
      </c>
      <c r="AC1616" s="17">
        <v>0</v>
      </c>
      <c r="AD1616" s="17">
        <v>0</v>
      </c>
      <c r="AE1616" s="17">
        <v>0</v>
      </c>
    </row>
    <row r="1617" spans="1:31" ht="57.6" x14ac:dyDescent="0.3">
      <c r="A1617" t="str">
        <f t="shared" si="96"/>
        <v>BFAA_Firm Generation Capacity</v>
      </c>
      <c r="B1617" t="str">
        <f t="shared" si="97"/>
        <v>BFAA_Build Battery-Wind_Firm Generation Capacity</v>
      </c>
      <c r="C1617" t="str">
        <f t="shared" si="98"/>
        <v>BFAA_Build Battery-Wind 2037_Firm Generation Capacity</v>
      </c>
      <c r="D1617" t="s">
        <v>335</v>
      </c>
      <c r="E1617" s="15" t="s">
        <v>92</v>
      </c>
      <c r="F1617" s="15" t="s">
        <v>93</v>
      </c>
      <c r="G1617" s="15" t="s">
        <v>107</v>
      </c>
      <c r="H1617" s="15" t="s">
        <v>88</v>
      </c>
      <c r="I1617" s="15" t="s">
        <v>95</v>
      </c>
      <c r="J1617" s="16">
        <v>1</v>
      </c>
      <c r="K1617" s="15" t="s">
        <v>96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0</v>
      </c>
      <c r="X1617" s="17">
        <v>0</v>
      </c>
      <c r="Y1617" s="17">
        <v>0</v>
      </c>
      <c r="Z1617" s="17">
        <v>0</v>
      </c>
      <c r="AA1617" s="17">
        <v>0</v>
      </c>
      <c r="AB1617" s="17">
        <v>0</v>
      </c>
      <c r="AC1617" s="17">
        <v>0</v>
      </c>
      <c r="AD1617" s="17">
        <v>0</v>
      </c>
      <c r="AE1617" s="17">
        <v>0</v>
      </c>
    </row>
    <row r="1618" spans="1:31" ht="57.6" x14ac:dyDescent="0.3">
      <c r="A1618" t="str">
        <f t="shared" si="96"/>
        <v>BFAA_Firm Generation Capacity</v>
      </c>
      <c r="B1618" t="str">
        <f t="shared" si="97"/>
        <v>BFAA_Build Battery-Wind_Firm Generation Capacity</v>
      </c>
      <c r="C1618" t="str">
        <f t="shared" si="98"/>
        <v>BFAA_Build Battery-Wind 2038_Firm Generation Capacity</v>
      </c>
      <c r="D1618" t="s">
        <v>335</v>
      </c>
      <c r="E1618" s="15" t="s">
        <v>92</v>
      </c>
      <c r="F1618" s="15" t="s">
        <v>93</v>
      </c>
      <c r="G1618" s="15" t="s">
        <v>108</v>
      </c>
      <c r="H1618" s="15" t="s">
        <v>88</v>
      </c>
      <c r="I1618" s="15" t="s">
        <v>95</v>
      </c>
      <c r="J1618" s="16">
        <v>1</v>
      </c>
      <c r="K1618" s="15" t="s">
        <v>96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0</v>
      </c>
      <c r="X1618" s="17">
        <v>0</v>
      </c>
      <c r="Y1618" s="17">
        <v>0</v>
      </c>
      <c r="Z1618" s="17">
        <v>0</v>
      </c>
      <c r="AA1618" s="17">
        <v>0</v>
      </c>
      <c r="AB1618" s="17">
        <v>0</v>
      </c>
      <c r="AC1618" s="17">
        <v>0</v>
      </c>
      <c r="AD1618" s="17">
        <v>0</v>
      </c>
      <c r="AE1618" s="17">
        <v>0</v>
      </c>
    </row>
    <row r="1619" spans="1:31" ht="57.6" x14ac:dyDescent="0.3">
      <c r="A1619" t="str">
        <f t="shared" si="96"/>
        <v>BFAA_Firm Generation Capacity</v>
      </c>
      <c r="B1619" t="str">
        <f t="shared" si="97"/>
        <v>BFAA_Build Battery-Wind_Firm Generation Capacity</v>
      </c>
      <c r="C1619" t="str">
        <f t="shared" si="98"/>
        <v>BFAA_Build Battery-Wind 2039_Firm Generation Capacity</v>
      </c>
      <c r="D1619" t="s">
        <v>335</v>
      </c>
      <c r="E1619" s="15" t="s">
        <v>92</v>
      </c>
      <c r="F1619" s="15" t="s">
        <v>93</v>
      </c>
      <c r="G1619" s="15" t="s">
        <v>109</v>
      </c>
      <c r="H1619" s="15" t="s">
        <v>88</v>
      </c>
      <c r="I1619" s="15" t="s">
        <v>95</v>
      </c>
      <c r="J1619" s="16">
        <v>1</v>
      </c>
      <c r="K1619" s="15" t="s">
        <v>96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0</v>
      </c>
      <c r="X1619" s="17">
        <v>0</v>
      </c>
      <c r="Y1619" s="17">
        <v>0</v>
      </c>
      <c r="Z1619" s="17">
        <v>0</v>
      </c>
      <c r="AA1619" s="17">
        <v>0</v>
      </c>
      <c r="AB1619" s="17">
        <v>0</v>
      </c>
      <c r="AC1619" s="17">
        <v>0</v>
      </c>
      <c r="AD1619" s="17">
        <v>0</v>
      </c>
      <c r="AE1619" s="17">
        <v>0</v>
      </c>
    </row>
    <row r="1620" spans="1:31" ht="57.6" x14ac:dyDescent="0.3">
      <c r="A1620" t="str">
        <f t="shared" si="96"/>
        <v>BFAA_Firm Generation Capacity</v>
      </c>
      <c r="B1620" t="str">
        <f t="shared" si="97"/>
        <v>BFAA_Build Battery-Wind_Firm Generation Capacity</v>
      </c>
      <c r="C1620" t="str">
        <f t="shared" si="98"/>
        <v>BFAA_Build Battery-Wind 2040_Firm Generation Capacity</v>
      </c>
      <c r="D1620" t="s">
        <v>335</v>
      </c>
      <c r="E1620" s="15" t="s">
        <v>92</v>
      </c>
      <c r="F1620" s="15" t="s">
        <v>93</v>
      </c>
      <c r="G1620" s="15" t="s">
        <v>110</v>
      </c>
      <c r="H1620" s="15" t="s">
        <v>88</v>
      </c>
      <c r="I1620" s="15" t="s">
        <v>95</v>
      </c>
      <c r="J1620" s="16">
        <v>1</v>
      </c>
      <c r="K1620" s="15" t="s">
        <v>96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0</v>
      </c>
      <c r="X1620" s="17">
        <v>0</v>
      </c>
      <c r="Y1620" s="17">
        <v>0</v>
      </c>
      <c r="Z1620" s="17">
        <v>0</v>
      </c>
      <c r="AA1620" s="17">
        <v>0</v>
      </c>
      <c r="AB1620" s="17">
        <v>0</v>
      </c>
      <c r="AC1620" s="17">
        <v>0</v>
      </c>
      <c r="AD1620" s="17">
        <v>0</v>
      </c>
      <c r="AE1620" s="17">
        <v>0</v>
      </c>
    </row>
    <row r="1621" spans="1:31" ht="57.6" x14ac:dyDescent="0.3">
      <c r="A1621" t="str">
        <f t="shared" si="96"/>
        <v>BFAA_Firm Generation Capacity</v>
      </c>
      <c r="B1621" t="str">
        <f t="shared" si="97"/>
        <v>BFAA_Build Battery-Wind_Firm Generation Capacity</v>
      </c>
      <c r="C1621" t="str">
        <f t="shared" si="98"/>
        <v>BFAA_Build Battery-Wind 2041_Firm Generation Capacity</v>
      </c>
      <c r="D1621" t="s">
        <v>335</v>
      </c>
      <c r="E1621" s="15" t="s">
        <v>92</v>
      </c>
      <c r="F1621" s="15" t="s">
        <v>93</v>
      </c>
      <c r="G1621" s="15" t="s">
        <v>111</v>
      </c>
      <c r="H1621" s="15" t="s">
        <v>88</v>
      </c>
      <c r="I1621" s="15" t="s">
        <v>95</v>
      </c>
      <c r="J1621" s="16">
        <v>1</v>
      </c>
      <c r="K1621" s="15" t="s">
        <v>96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7">
        <v>0</v>
      </c>
      <c r="Z1621" s="17">
        <v>0</v>
      </c>
      <c r="AA1621" s="17">
        <v>0</v>
      </c>
      <c r="AB1621" s="17">
        <v>0</v>
      </c>
      <c r="AC1621" s="17">
        <v>0</v>
      </c>
      <c r="AD1621" s="17">
        <v>0</v>
      </c>
      <c r="AE1621" s="17">
        <v>0</v>
      </c>
    </row>
    <row r="1622" spans="1:31" ht="57.6" x14ac:dyDescent="0.3">
      <c r="A1622" t="str">
        <f t="shared" si="96"/>
        <v>BFAA_Firm Generation Capacity</v>
      </c>
      <c r="B1622" t="str">
        <f t="shared" si="97"/>
        <v>BFAA_Build Battery-Wind_Firm Generation Capacity</v>
      </c>
      <c r="C1622" t="str">
        <f t="shared" si="98"/>
        <v>BFAA_Build Battery-Wind 2042_Firm Generation Capacity</v>
      </c>
      <c r="D1622" t="s">
        <v>335</v>
      </c>
      <c r="E1622" s="15" t="s">
        <v>92</v>
      </c>
      <c r="F1622" s="15" t="s">
        <v>93</v>
      </c>
      <c r="G1622" s="15" t="s">
        <v>112</v>
      </c>
      <c r="H1622" s="15" t="s">
        <v>88</v>
      </c>
      <c r="I1622" s="15" t="s">
        <v>95</v>
      </c>
      <c r="J1622" s="16">
        <v>1</v>
      </c>
      <c r="K1622" s="15" t="s">
        <v>96</v>
      </c>
      <c r="L1622" s="17">
        <v>0</v>
      </c>
      <c r="M1622" s="17">
        <v>0</v>
      </c>
      <c r="N1622" s="17">
        <v>0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17">
        <v>0</v>
      </c>
      <c r="U1622" s="17">
        <v>0</v>
      </c>
      <c r="V1622" s="17">
        <v>0</v>
      </c>
      <c r="W1622" s="17">
        <v>0</v>
      </c>
      <c r="X1622" s="17">
        <v>0</v>
      </c>
      <c r="Y1622" s="17">
        <v>0</v>
      </c>
      <c r="Z1622" s="17">
        <v>0</v>
      </c>
      <c r="AA1622" s="17">
        <v>0</v>
      </c>
      <c r="AB1622" s="17">
        <v>0</v>
      </c>
      <c r="AC1622" s="17">
        <v>0</v>
      </c>
      <c r="AD1622" s="17">
        <v>0</v>
      </c>
      <c r="AE1622" s="17">
        <v>0</v>
      </c>
    </row>
    <row r="1623" spans="1:31" ht="57.6" x14ac:dyDescent="0.3">
      <c r="A1623" t="str">
        <f t="shared" si="96"/>
        <v>BFAA_Firm Generation Capacity</v>
      </c>
      <c r="B1623" t="str">
        <f t="shared" si="97"/>
        <v>BFAA_Build Battery-Gen_Firm Generation Capacity</v>
      </c>
      <c r="C1623" t="str">
        <f t="shared" si="98"/>
        <v>BFAA_Build Battery-Gen 2026_Firm Generation Capacity</v>
      </c>
      <c r="D1623" t="s">
        <v>335</v>
      </c>
      <c r="E1623" s="15" t="s">
        <v>92</v>
      </c>
      <c r="F1623" s="15" t="s">
        <v>93</v>
      </c>
      <c r="G1623" s="15" t="s">
        <v>113</v>
      </c>
      <c r="H1623" s="15" t="s">
        <v>87</v>
      </c>
      <c r="I1623" s="15" t="s">
        <v>95</v>
      </c>
      <c r="J1623" s="16">
        <v>1</v>
      </c>
      <c r="K1623" s="15" t="s">
        <v>96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0</v>
      </c>
      <c r="X1623" s="17">
        <v>0</v>
      </c>
      <c r="Y1623" s="17">
        <v>0</v>
      </c>
      <c r="Z1623" s="17">
        <v>0</v>
      </c>
      <c r="AA1623" s="17">
        <v>0</v>
      </c>
      <c r="AB1623" s="17">
        <v>0</v>
      </c>
      <c r="AC1623" s="17">
        <v>0</v>
      </c>
      <c r="AD1623" s="17">
        <v>0</v>
      </c>
      <c r="AE1623" s="17">
        <v>0</v>
      </c>
    </row>
    <row r="1624" spans="1:31" ht="57.6" x14ac:dyDescent="0.3">
      <c r="A1624" t="str">
        <f t="shared" si="96"/>
        <v>BFAA_Firm Generation Capacity</v>
      </c>
      <c r="B1624" t="str">
        <f t="shared" si="97"/>
        <v>BFAA_Build Battery-Gen_Firm Generation Capacity</v>
      </c>
      <c r="C1624" t="str">
        <f t="shared" si="98"/>
        <v>BFAA_Build Battery-Gen 2027_Firm Generation Capacity</v>
      </c>
      <c r="D1624" t="s">
        <v>335</v>
      </c>
      <c r="E1624" s="15" t="s">
        <v>92</v>
      </c>
      <c r="F1624" s="15" t="s">
        <v>93</v>
      </c>
      <c r="G1624" s="15" t="s">
        <v>114</v>
      </c>
      <c r="H1624" s="15" t="s">
        <v>87</v>
      </c>
      <c r="I1624" s="15" t="s">
        <v>95</v>
      </c>
      <c r="J1624" s="16">
        <v>1</v>
      </c>
      <c r="K1624" s="15" t="s">
        <v>96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0</v>
      </c>
      <c r="X1624" s="17">
        <v>0</v>
      </c>
      <c r="Y1624" s="17">
        <v>0</v>
      </c>
      <c r="Z1624" s="17">
        <v>0</v>
      </c>
      <c r="AA1624" s="17">
        <v>0</v>
      </c>
      <c r="AB1624" s="17">
        <v>0</v>
      </c>
      <c r="AC1624" s="17">
        <v>0</v>
      </c>
      <c r="AD1624" s="17">
        <v>0</v>
      </c>
      <c r="AE1624" s="17">
        <v>0</v>
      </c>
    </row>
    <row r="1625" spans="1:31" ht="57.6" x14ac:dyDescent="0.3">
      <c r="A1625" t="str">
        <f t="shared" si="96"/>
        <v>BFAA_Firm Generation Capacity</v>
      </c>
      <c r="B1625" t="str">
        <f t="shared" si="97"/>
        <v>BFAA_Build Battery-Gen_Firm Generation Capacity</v>
      </c>
      <c r="C1625" t="str">
        <f t="shared" si="98"/>
        <v>BFAA_Build Battery-Gen 2028_Firm Generation Capacity</v>
      </c>
      <c r="D1625" t="s">
        <v>335</v>
      </c>
      <c r="E1625" s="15" t="s">
        <v>92</v>
      </c>
      <c r="F1625" s="15" t="s">
        <v>93</v>
      </c>
      <c r="G1625" s="15" t="s">
        <v>115</v>
      </c>
      <c r="H1625" s="15" t="s">
        <v>87</v>
      </c>
      <c r="I1625" s="15" t="s">
        <v>95</v>
      </c>
      <c r="J1625" s="16">
        <v>1</v>
      </c>
      <c r="K1625" s="15" t="s">
        <v>96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0</v>
      </c>
      <c r="X1625" s="17">
        <v>0</v>
      </c>
      <c r="Y1625" s="17">
        <v>0</v>
      </c>
      <c r="Z1625" s="17">
        <v>0</v>
      </c>
      <c r="AA1625" s="17">
        <v>0</v>
      </c>
      <c r="AB1625" s="17">
        <v>0</v>
      </c>
      <c r="AC1625" s="17">
        <v>0</v>
      </c>
      <c r="AD1625" s="17">
        <v>0</v>
      </c>
      <c r="AE1625" s="17">
        <v>0</v>
      </c>
    </row>
    <row r="1626" spans="1:31" ht="57.6" x14ac:dyDescent="0.3">
      <c r="A1626" t="str">
        <f t="shared" si="96"/>
        <v>BFAA_Firm Generation Capacity</v>
      </c>
      <c r="B1626" t="str">
        <f t="shared" si="97"/>
        <v>BFAA_Build Battery-Gen_Firm Generation Capacity</v>
      </c>
      <c r="C1626" t="str">
        <f t="shared" si="98"/>
        <v>BFAA_Build Battery-Gen 2029_Firm Generation Capacity</v>
      </c>
      <c r="D1626" t="s">
        <v>335</v>
      </c>
      <c r="E1626" s="15" t="s">
        <v>92</v>
      </c>
      <c r="F1626" s="15" t="s">
        <v>93</v>
      </c>
      <c r="G1626" s="15" t="s">
        <v>116</v>
      </c>
      <c r="H1626" s="15" t="s">
        <v>87</v>
      </c>
      <c r="I1626" s="15" t="s">
        <v>95</v>
      </c>
      <c r="J1626" s="16">
        <v>1</v>
      </c>
      <c r="K1626" s="15" t="s">
        <v>96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7">
        <v>0</v>
      </c>
      <c r="Z1626" s="17">
        <v>0</v>
      </c>
      <c r="AA1626" s="17">
        <v>0</v>
      </c>
      <c r="AB1626" s="17">
        <v>0</v>
      </c>
      <c r="AC1626" s="17">
        <v>0</v>
      </c>
      <c r="AD1626" s="17">
        <v>0</v>
      </c>
      <c r="AE1626" s="17">
        <v>0</v>
      </c>
    </row>
    <row r="1627" spans="1:31" ht="57.6" x14ac:dyDescent="0.3">
      <c r="A1627" t="str">
        <f t="shared" si="96"/>
        <v>BFAA_Firm Generation Capacity</v>
      </c>
      <c r="B1627" t="str">
        <f t="shared" si="97"/>
        <v>BFAA_Build Battery-Gen_Firm Generation Capacity</v>
      </c>
      <c r="C1627" t="str">
        <f t="shared" si="98"/>
        <v>BFAA_Build Battery-Gen 2030_Firm Generation Capacity</v>
      </c>
      <c r="D1627" t="s">
        <v>335</v>
      </c>
      <c r="E1627" s="15" t="s">
        <v>92</v>
      </c>
      <c r="F1627" s="15" t="s">
        <v>93</v>
      </c>
      <c r="G1627" s="15" t="s">
        <v>117</v>
      </c>
      <c r="H1627" s="15" t="s">
        <v>87</v>
      </c>
      <c r="I1627" s="15" t="s">
        <v>95</v>
      </c>
      <c r="J1627" s="16">
        <v>1</v>
      </c>
      <c r="K1627" s="15" t="s">
        <v>96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0</v>
      </c>
      <c r="U1627" s="17">
        <v>0</v>
      </c>
      <c r="V1627" s="17">
        <v>0</v>
      </c>
      <c r="W1627" s="17">
        <v>0</v>
      </c>
      <c r="X1627" s="17">
        <v>0</v>
      </c>
      <c r="Y1627" s="17">
        <v>0</v>
      </c>
      <c r="Z1627" s="17">
        <v>0</v>
      </c>
      <c r="AA1627" s="17">
        <v>0</v>
      </c>
      <c r="AB1627" s="17">
        <v>0</v>
      </c>
      <c r="AC1627" s="17">
        <v>0</v>
      </c>
      <c r="AD1627" s="17">
        <v>0</v>
      </c>
      <c r="AE1627" s="17">
        <v>0</v>
      </c>
    </row>
    <row r="1628" spans="1:31" ht="57.6" x14ac:dyDescent="0.3">
      <c r="A1628" t="str">
        <f t="shared" si="96"/>
        <v>BFAA_Firm Generation Capacity</v>
      </c>
      <c r="B1628" t="str">
        <f t="shared" si="97"/>
        <v>BFAA_Build Battery-Gen_Firm Generation Capacity</v>
      </c>
      <c r="C1628" t="str">
        <f t="shared" si="98"/>
        <v>BFAA_Build Battery-Gen 2031_Firm Generation Capacity</v>
      </c>
      <c r="D1628" t="s">
        <v>335</v>
      </c>
      <c r="E1628" s="15" t="s">
        <v>92</v>
      </c>
      <c r="F1628" s="15" t="s">
        <v>93</v>
      </c>
      <c r="G1628" s="15" t="s">
        <v>118</v>
      </c>
      <c r="H1628" s="15" t="s">
        <v>87</v>
      </c>
      <c r="I1628" s="15" t="s">
        <v>95</v>
      </c>
      <c r="J1628" s="16">
        <v>1</v>
      </c>
      <c r="K1628" s="15" t="s">
        <v>96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0</v>
      </c>
      <c r="U1628" s="17">
        <v>0</v>
      </c>
      <c r="V1628" s="17">
        <v>0</v>
      </c>
      <c r="W1628" s="17">
        <v>0</v>
      </c>
      <c r="X1628" s="17">
        <v>0</v>
      </c>
      <c r="Y1628" s="17">
        <v>0</v>
      </c>
      <c r="Z1628" s="17">
        <v>0</v>
      </c>
      <c r="AA1628" s="17">
        <v>0</v>
      </c>
      <c r="AB1628" s="17">
        <v>0</v>
      </c>
      <c r="AC1628" s="17">
        <v>0</v>
      </c>
      <c r="AD1628" s="17">
        <v>0</v>
      </c>
      <c r="AE1628" s="17">
        <v>0</v>
      </c>
    </row>
    <row r="1629" spans="1:31" ht="57.6" x14ac:dyDescent="0.3">
      <c r="A1629" t="str">
        <f t="shared" si="96"/>
        <v>BFAA_Firm Generation Capacity</v>
      </c>
      <c r="B1629" t="str">
        <f t="shared" si="97"/>
        <v>BFAA_Build Battery-Gen_Firm Generation Capacity</v>
      </c>
      <c r="C1629" t="str">
        <f t="shared" si="98"/>
        <v>BFAA_Build Battery-Gen 2032_Firm Generation Capacity</v>
      </c>
      <c r="D1629" t="s">
        <v>335</v>
      </c>
      <c r="E1629" s="15" t="s">
        <v>92</v>
      </c>
      <c r="F1629" s="15" t="s">
        <v>93</v>
      </c>
      <c r="G1629" s="15" t="s">
        <v>119</v>
      </c>
      <c r="H1629" s="15" t="s">
        <v>87</v>
      </c>
      <c r="I1629" s="15" t="s">
        <v>95</v>
      </c>
      <c r="J1629" s="16">
        <v>1</v>
      </c>
      <c r="K1629" s="15" t="s">
        <v>96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0</v>
      </c>
      <c r="X1629" s="17">
        <v>0</v>
      </c>
      <c r="Y1629" s="17">
        <v>0</v>
      </c>
      <c r="Z1629" s="17">
        <v>0</v>
      </c>
      <c r="AA1629" s="17">
        <v>0</v>
      </c>
      <c r="AB1629" s="17">
        <v>0</v>
      </c>
      <c r="AC1629" s="17">
        <v>0</v>
      </c>
      <c r="AD1629" s="17">
        <v>0</v>
      </c>
      <c r="AE1629" s="17">
        <v>0</v>
      </c>
    </row>
    <row r="1630" spans="1:31" ht="57.6" x14ac:dyDescent="0.3">
      <c r="A1630" t="str">
        <f t="shared" si="96"/>
        <v>BFAA_Firm Generation Capacity</v>
      </c>
      <c r="B1630" t="str">
        <f t="shared" si="97"/>
        <v>BFAA_Build Battery-Gen_Firm Generation Capacity</v>
      </c>
      <c r="C1630" t="str">
        <f t="shared" si="98"/>
        <v>BFAA_Build Battery-Gen 2033_Firm Generation Capacity</v>
      </c>
      <c r="D1630" t="s">
        <v>335</v>
      </c>
      <c r="E1630" s="15" t="s">
        <v>92</v>
      </c>
      <c r="F1630" s="15" t="s">
        <v>93</v>
      </c>
      <c r="G1630" s="15" t="s">
        <v>120</v>
      </c>
      <c r="H1630" s="15" t="s">
        <v>87</v>
      </c>
      <c r="I1630" s="15" t="s">
        <v>95</v>
      </c>
      <c r="J1630" s="16">
        <v>1</v>
      </c>
      <c r="K1630" s="15" t="s">
        <v>96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0</v>
      </c>
      <c r="X1630" s="17">
        <v>0</v>
      </c>
      <c r="Y1630" s="17">
        <v>0</v>
      </c>
      <c r="Z1630" s="17">
        <v>0</v>
      </c>
      <c r="AA1630" s="17">
        <v>0</v>
      </c>
      <c r="AB1630" s="17">
        <v>0</v>
      </c>
      <c r="AC1630" s="17">
        <v>0</v>
      </c>
      <c r="AD1630" s="17">
        <v>0</v>
      </c>
      <c r="AE1630" s="17">
        <v>0</v>
      </c>
    </row>
    <row r="1631" spans="1:31" ht="57.6" x14ac:dyDescent="0.3">
      <c r="A1631" t="str">
        <f t="shared" si="96"/>
        <v>BFAA_Firm Generation Capacity</v>
      </c>
      <c r="B1631" t="str">
        <f t="shared" si="97"/>
        <v>BFAA_Build Battery-Gen_Firm Generation Capacity</v>
      </c>
      <c r="C1631" t="str">
        <f t="shared" si="98"/>
        <v>BFAA_Build Battery-Gen 2034_Firm Generation Capacity</v>
      </c>
      <c r="D1631" t="s">
        <v>335</v>
      </c>
      <c r="E1631" s="15" t="s">
        <v>92</v>
      </c>
      <c r="F1631" s="15" t="s">
        <v>93</v>
      </c>
      <c r="G1631" s="15" t="s">
        <v>121</v>
      </c>
      <c r="H1631" s="15" t="s">
        <v>87</v>
      </c>
      <c r="I1631" s="15" t="s">
        <v>95</v>
      </c>
      <c r="J1631" s="16">
        <v>1</v>
      </c>
      <c r="K1631" s="15" t="s">
        <v>96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0</v>
      </c>
      <c r="X1631" s="17">
        <v>0</v>
      </c>
      <c r="Y1631" s="17">
        <v>0</v>
      </c>
      <c r="Z1631" s="17">
        <v>0</v>
      </c>
      <c r="AA1631" s="17">
        <v>0</v>
      </c>
      <c r="AB1631" s="17">
        <v>0</v>
      </c>
      <c r="AC1631" s="17">
        <v>0</v>
      </c>
      <c r="AD1631" s="17">
        <v>0</v>
      </c>
      <c r="AE1631" s="17">
        <v>0</v>
      </c>
    </row>
    <row r="1632" spans="1:31" ht="57.6" x14ac:dyDescent="0.3">
      <c r="A1632" t="str">
        <f t="shared" si="96"/>
        <v>BFAA_Firm Generation Capacity</v>
      </c>
      <c r="B1632" t="str">
        <f t="shared" si="97"/>
        <v>BFAA_Build Battery-Gen_Firm Generation Capacity</v>
      </c>
      <c r="C1632" t="str">
        <f t="shared" si="98"/>
        <v>BFAA_Build Battery-Gen 2035_Firm Generation Capacity</v>
      </c>
      <c r="D1632" t="s">
        <v>335</v>
      </c>
      <c r="E1632" s="15" t="s">
        <v>92</v>
      </c>
      <c r="F1632" s="15" t="s">
        <v>93</v>
      </c>
      <c r="G1632" s="15" t="s">
        <v>122</v>
      </c>
      <c r="H1632" s="15" t="s">
        <v>87</v>
      </c>
      <c r="I1632" s="15" t="s">
        <v>95</v>
      </c>
      <c r="J1632" s="16">
        <v>1</v>
      </c>
      <c r="K1632" s="15" t="s">
        <v>96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0</v>
      </c>
      <c r="X1632" s="17">
        <v>0</v>
      </c>
      <c r="Y1632" s="17">
        <v>0</v>
      </c>
      <c r="Z1632" s="17">
        <v>0</v>
      </c>
      <c r="AA1632" s="17">
        <v>0</v>
      </c>
      <c r="AB1632" s="17">
        <v>0</v>
      </c>
      <c r="AC1632" s="17">
        <v>0</v>
      </c>
      <c r="AD1632" s="17">
        <v>0</v>
      </c>
      <c r="AE1632" s="17">
        <v>0</v>
      </c>
    </row>
    <row r="1633" spans="1:31" ht="57.6" x14ac:dyDescent="0.3">
      <c r="A1633" t="str">
        <f t="shared" si="96"/>
        <v>BFAA_Firm Generation Capacity</v>
      </c>
      <c r="B1633" t="str">
        <f t="shared" si="97"/>
        <v>BFAA_Build Battery-Gen_Firm Generation Capacity</v>
      </c>
      <c r="C1633" t="str">
        <f t="shared" si="98"/>
        <v>BFAA_Build Battery-Gen 2036_Firm Generation Capacity</v>
      </c>
      <c r="D1633" t="s">
        <v>335</v>
      </c>
      <c r="E1633" s="15" t="s">
        <v>92</v>
      </c>
      <c r="F1633" s="15" t="s">
        <v>93</v>
      </c>
      <c r="G1633" s="15" t="s">
        <v>123</v>
      </c>
      <c r="H1633" s="15" t="s">
        <v>87</v>
      </c>
      <c r="I1633" s="15" t="s">
        <v>95</v>
      </c>
      <c r="J1633" s="16">
        <v>1</v>
      </c>
      <c r="K1633" s="15" t="s">
        <v>96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0</v>
      </c>
      <c r="X1633" s="17">
        <v>0</v>
      </c>
      <c r="Y1633" s="17">
        <v>0</v>
      </c>
      <c r="Z1633" s="17">
        <v>0</v>
      </c>
      <c r="AA1633" s="17">
        <v>0</v>
      </c>
      <c r="AB1633" s="17">
        <v>0</v>
      </c>
      <c r="AC1633" s="17">
        <v>0</v>
      </c>
      <c r="AD1633" s="17">
        <v>0</v>
      </c>
      <c r="AE1633" s="17">
        <v>0</v>
      </c>
    </row>
    <row r="1634" spans="1:31" ht="57.6" x14ac:dyDescent="0.3">
      <c r="A1634" t="str">
        <f t="shared" si="96"/>
        <v>BFAA_Firm Generation Capacity</v>
      </c>
      <c r="B1634" t="str">
        <f t="shared" si="97"/>
        <v>BFAA_Build Battery-Gen_Firm Generation Capacity</v>
      </c>
      <c r="C1634" t="str">
        <f t="shared" si="98"/>
        <v>BFAA_Build Battery-Gen 2037_Firm Generation Capacity</v>
      </c>
      <c r="D1634" t="s">
        <v>335</v>
      </c>
      <c r="E1634" s="15" t="s">
        <v>92</v>
      </c>
      <c r="F1634" s="15" t="s">
        <v>93</v>
      </c>
      <c r="G1634" s="15" t="s">
        <v>124</v>
      </c>
      <c r="H1634" s="15" t="s">
        <v>87</v>
      </c>
      <c r="I1634" s="15" t="s">
        <v>95</v>
      </c>
      <c r="J1634" s="16">
        <v>1</v>
      </c>
      <c r="K1634" s="15" t="s">
        <v>96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0</v>
      </c>
      <c r="X1634" s="17">
        <v>0</v>
      </c>
      <c r="Y1634" s="17">
        <v>0</v>
      </c>
      <c r="Z1634" s="17">
        <v>0</v>
      </c>
      <c r="AA1634" s="17">
        <v>0</v>
      </c>
      <c r="AB1634" s="17">
        <v>0</v>
      </c>
      <c r="AC1634" s="17">
        <v>0</v>
      </c>
      <c r="AD1634" s="17">
        <v>0</v>
      </c>
      <c r="AE1634" s="17">
        <v>0</v>
      </c>
    </row>
    <row r="1635" spans="1:31" ht="57.6" x14ac:dyDescent="0.3">
      <c r="A1635" t="str">
        <f t="shared" si="96"/>
        <v>BFAA_Firm Generation Capacity</v>
      </c>
      <c r="B1635" t="str">
        <f t="shared" si="97"/>
        <v>BFAA_Build Battery-Gen_Firm Generation Capacity</v>
      </c>
      <c r="C1635" t="str">
        <f t="shared" si="98"/>
        <v>BFAA_Build Battery-Gen 2038_Firm Generation Capacity</v>
      </c>
      <c r="D1635" t="s">
        <v>335</v>
      </c>
      <c r="E1635" s="15" t="s">
        <v>92</v>
      </c>
      <c r="F1635" s="15" t="s">
        <v>93</v>
      </c>
      <c r="G1635" s="15" t="s">
        <v>125</v>
      </c>
      <c r="H1635" s="15" t="s">
        <v>87</v>
      </c>
      <c r="I1635" s="15" t="s">
        <v>95</v>
      </c>
      <c r="J1635" s="16">
        <v>1</v>
      </c>
      <c r="K1635" s="15" t="s">
        <v>96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0</v>
      </c>
      <c r="X1635" s="17">
        <v>0</v>
      </c>
      <c r="Y1635" s="17">
        <v>0</v>
      </c>
      <c r="Z1635" s="17">
        <v>0</v>
      </c>
      <c r="AA1635" s="17">
        <v>0</v>
      </c>
      <c r="AB1635" s="17">
        <v>0</v>
      </c>
      <c r="AC1635" s="17">
        <v>0</v>
      </c>
      <c r="AD1635" s="17">
        <v>0</v>
      </c>
      <c r="AE1635" s="17">
        <v>0</v>
      </c>
    </row>
    <row r="1636" spans="1:31" ht="57.6" x14ac:dyDescent="0.3">
      <c r="A1636" t="str">
        <f t="shared" si="96"/>
        <v>BFAA_Firm Generation Capacity</v>
      </c>
      <c r="B1636" t="str">
        <f t="shared" si="97"/>
        <v>BFAA_Build Battery-Gen_Firm Generation Capacity</v>
      </c>
      <c r="C1636" t="str">
        <f t="shared" si="98"/>
        <v>BFAA_Build Battery-Gen 2039_Firm Generation Capacity</v>
      </c>
      <c r="D1636" t="s">
        <v>335</v>
      </c>
      <c r="E1636" s="15" t="s">
        <v>92</v>
      </c>
      <c r="F1636" s="15" t="s">
        <v>93</v>
      </c>
      <c r="G1636" s="15" t="s">
        <v>126</v>
      </c>
      <c r="H1636" s="15" t="s">
        <v>87</v>
      </c>
      <c r="I1636" s="15" t="s">
        <v>95</v>
      </c>
      <c r="J1636" s="16">
        <v>1</v>
      </c>
      <c r="K1636" s="15" t="s">
        <v>96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0</v>
      </c>
      <c r="X1636" s="17">
        <v>0</v>
      </c>
      <c r="Y1636" s="17">
        <v>0</v>
      </c>
      <c r="Z1636" s="17">
        <v>0</v>
      </c>
      <c r="AA1636" s="17">
        <v>0</v>
      </c>
      <c r="AB1636" s="17">
        <v>0</v>
      </c>
      <c r="AC1636" s="17">
        <v>0</v>
      </c>
      <c r="AD1636" s="17">
        <v>0</v>
      </c>
      <c r="AE1636" s="17">
        <v>0</v>
      </c>
    </row>
    <row r="1637" spans="1:31" ht="57.6" x14ac:dyDescent="0.3">
      <c r="A1637" t="str">
        <f t="shared" si="96"/>
        <v>BFAA_Firm Generation Capacity</v>
      </c>
      <c r="B1637" t="str">
        <f t="shared" si="97"/>
        <v>BFAA_Build Battery-Gen_Firm Generation Capacity</v>
      </c>
      <c r="C1637" t="str">
        <f t="shared" si="98"/>
        <v>BFAA_Build Battery-Gen 2040_Firm Generation Capacity</v>
      </c>
      <c r="D1637" t="s">
        <v>335</v>
      </c>
      <c r="E1637" s="15" t="s">
        <v>92</v>
      </c>
      <c r="F1637" s="15" t="s">
        <v>93</v>
      </c>
      <c r="G1637" s="15" t="s">
        <v>127</v>
      </c>
      <c r="H1637" s="15" t="s">
        <v>87</v>
      </c>
      <c r="I1637" s="15" t="s">
        <v>95</v>
      </c>
      <c r="J1637" s="16">
        <v>1</v>
      </c>
      <c r="K1637" s="15" t="s">
        <v>96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0</v>
      </c>
      <c r="X1637" s="17">
        <v>0</v>
      </c>
      <c r="Y1637" s="17">
        <v>0</v>
      </c>
      <c r="Z1637" s="17">
        <v>0</v>
      </c>
      <c r="AA1637" s="17">
        <v>0</v>
      </c>
      <c r="AB1637" s="17">
        <v>0</v>
      </c>
      <c r="AC1637" s="17">
        <v>0</v>
      </c>
      <c r="AD1637" s="17">
        <v>0</v>
      </c>
      <c r="AE1637" s="17">
        <v>0</v>
      </c>
    </row>
    <row r="1638" spans="1:31" ht="57.6" x14ac:dyDescent="0.3">
      <c r="A1638" t="str">
        <f t="shared" si="96"/>
        <v>BFAA_Firm Generation Capacity</v>
      </c>
      <c r="B1638" t="str">
        <f t="shared" si="97"/>
        <v>BFAA_Build Battery-Gen_Firm Generation Capacity</v>
      </c>
      <c r="C1638" t="str">
        <f t="shared" si="98"/>
        <v>BFAA_Build Battery-Gen 2041_Firm Generation Capacity</v>
      </c>
      <c r="D1638" t="s">
        <v>335</v>
      </c>
      <c r="E1638" s="15" t="s">
        <v>92</v>
      </c>
      <c r="F1638" s="15" t="s">
        <v>93</v>
      </c>
      <c r="G1638" s="15" t="s">
        <v>128</v>
      </c>
      <c r="H1638" s="15" t="s">
        <v>87</v>
      </c>
      <c r="I1638" s="15" t="s">
        <v>95</v>
      </c>
      <c r="J1638" s="16">
        <v>1</v>
      </c>
      <c r="K1638" s="15" t="s">
        <v>96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0</v>
      </c>
      <c r="X1638" s="17">
        <v>0</v>
      </c>
      <c r="Y1638" s="17">
        <v>0</v>
      </c>
      <c r="Z1638" s="17">
        <v>0</v>
      </c>
      <c r="AA1638" s="17">
        <v>0</v>
      </c>
      <c r="AB1638" s="17">
        <v>0</v>
      </c>
      <c r="AC1638" s="17">
        <v>0</v>
      </c>
      <c r="AD1638" s="17">
        <v>0</v>
      </c>
      <c r="AE1638" s="17">
        <v>0</v>
      </c>
    </row>
    <row r="1639" spans="1:31" ht="57.6" x14ac:dyDescent="0.3">
      <c r="A1639" t="str">
        <f t="shared" si="96"/>
        <v>BFAA_Firm Generation Capacity</v>
      </c>
      <c r="B1639" t="str">
        <f t="shared" si="97"/>
        <v>BFAA_Build Battery-Gen_Firm Generation Capacity</v>
      </c>
      <c r="C1639" t="str">
        <f t="shared" si="98"/>
        <v>BFAA_Build Battery-Gen 2042_Firm Generation Capacity</v>
      </c>
      <c r="D1639" t="s">
        <v>335</v>
      </c>
      <c r="E1639" s="15" t="s">
        <v>92</v>
      </c>
      <c r="F1639" s="15" t="s">
        <v>93</v>
      </c>
      <c r="G1639" s="15" t="s">
        <v>129</v>
      </c>
      <c r="H1639" s="15" t="s">
        <v>87</v>
      </c>
      <c r="I1639" s="15" t="s">
        <v>95</v>
      </c>
      <c r="J1639" s="16">
        <v>1</v>
      </c>
      <c r="K1639" s="15" t="s">
        <v>96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0</v>
      </c>
      <c r="X1639" s="17">
        <v>0</v>
      </c>
      <c r="Y1639" s="17">
        <v>0</v>
      </c>
      <c r="Z1639" s="17">
        <v>0</v>
      </c>
      <c r="AA1639" s="17">
        <v>0</v>
      </c>
      <c r="AB1639" s="17">
        <v>0</v>
      </c>
      <c r="AC1639" s="17">
        <v>0</v>
      </c>
      <c r="AD1639" s="17">
        <v>0</v>
      </c>
      <c r="AE1639" s="17">
        <v>0</v>
      </c>
    </row>
    <row r="1640" spans="1:31" ht="57.6" x14ac:dyDescent="0.3">
      <c r="A1640" t="str">
        <f t="shared" si="96"/>
        <v>BFAA_Firm Generation Capacity</v>
      </c>
      <c r="B1640" t="str">
        <f t="shared" si="97"/>
        <v>BFAA_Build Hy-Batt_Firm Generation Capacity</v>
      </c>
      <c r="C1640" t="str">
        <f t="shared" si="98"/>
        <v>BFAA_Build Hy-Batt 2027_Firm Generation Capacity</v>
      </c>
      <c r="D1640" t="s">
        <v>335</v>
      </c>
      <c r="E1640" s="15" t="s">
        <v>92</v>
      </c>
      <c r="F1640" s="15" t="s">
        <v>93</v>
      </c>
      <c r="G1640" s="15" t="s">
        <v>130</v>
      </c>
      <c r="H1640" s="15" t="s">
        <v>86</v>
      </c>
      <c r="I1640" s="15" t="s">
        <v>95</v>
      </c>
      <c r="J1640" s="16">
        <v>1</v>
      </c>
      <c r="K1640" s="15" t="s">
        <v>96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7">
        <v>0</v>
      </c>
      <c r="Z1640" s="17">
        <v>0</v>
      </c>
      <c r="AA1640" s="17">
        <v>0</v>
      </c>
      <c r="AB1640" s="17">
        <v>0</v>
      </c>
      <c r="AC1640" s="17">
        <v>0</v>
      </c>
      <c r="AD1640" s="17">
        <v>0</v>
      </c>
      <c r="AE1640" s="17">
        <v>0</v>
      </c>
    </row>
    <row r="1641" spans="1:31" ht="57.6" x14ac:dyDescent="0.3">
      <c r="A1641" t="str">
        <f t="shared" si="96"/>
        <v>BFAA_Firm Generation Capacity</v>
      </c>
      <c r="B1641" t="str">
        <f t="shared" si="97"/>
        <v>BFAA_Build Hy-Batt_Firm Generation Capacity</v>
      </c>
      <c r="C1641" t="str">
        <f t="shared" si="98"/>
        <v>BFAA_Build Hy-Batt 2028_Firm Generation Capacity</v>
      </c>
      <c r="D1641" t="s">
        <v>335</v>
      </c>
      <c r="E1641" s="15" t="s">
        <v>92</v>
      </c>
      <c r="F1641" s="15" t="s">
        <v>93</v>
      </c>
      <c r="G1641" s="15" t="s">
        <v>131</v>
      </c>
      <c r="H1641" s="15" t="s">
        <v>86</v>
      </c>
      <c r="I1641" s="15" t="s">
        <v>95</v>
      </c>
      <c r="J1641" s="16">
        <v>1</v>
      </c>
      <c r="K1641" s="15" t="s">
        <v>96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7">
        <v>0</v>
      </c>
      <c r="X1641" s="17">
        <v>0</v>
      </c>
      <c r="Y1641" s="17">
        <v>0</v>
      </c>
      <c r="Z1641" s="17">
        <v>0</v>
      </c>
      <c r="AA1641" s="17">
        <v>0</v>
      </c>
      <c r="AB1641" s="17">
        <v>0</v>
      </c>
      <c r="AC1641" s="17">
        <v>0</v>
      </c>
      <c r="AD1641" s="17">
        <v>0</v>
      </c>
      <c r="AE1641" s="17">
        <v>0</v>
      </c>
    </row>
    <row r="1642" spans="1:31" ht="57.6" x14ac:dyDescent="0.3">
      <c r="A1642" t="str">
        <f t="shared" si="96"/>
        <v>BFAA_Firm Generation Capacity</v>
      </c>
      <c r="B1642" t="str">
        <f t="shared" si="97"/>
        <v>BFAA_Build Hy-Batt_Firm Generation Capacity</v>
      </c>
      <c r="C1642" t="str">
        <f t="shared" si="98"/>
        <v>BFAA_Build Hy-Batt 2029_Firm Generation Capacity</v>
      </c>
      <c r="D1642" t="s">
        <v>335</v>
      </c>
      <c r="E1642" s="15" t="s">
        <v>92</v>
      </c>
      <c r="F1642" s="15" t="s">
        <v>93</v>
      </c>
      <c r="G1642" s="15" t="s">
        <v>132</v>
      </c>
      <c r="H1642" s="15" t="s">
        <v>86</v>
      </c>
      <c r="I1642" s="15" t="s">
        <v>95</v>
      </c>
      <c r="J1642" s="16">
        <v>1</v>
      </c>
      <c r="K1642" s="15" t="s">
        <v>96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0</v>
      </c>
      <c r="X1642" s="17">
        <v>0</v>
      </c>
      <c r="Y1642" s="17">
        <v>0</v>
      </c>
      <c r="Z1642" s="17">
        <v>0</v>
      </c>
      <c r="AA1642" s="17">
        <v>0</v>
      </c>
      <c r="AB1642" s="17">
        <v>0</v>
      </c>
      <c r="AC1642" s="17">
        <v>0</v>
      </c>
      <c r="AD1642" s="17">
        <v>0</v>
      </c>
      <c r="AE1642" s="17">
        <v>0</v>
      </c>
    </row>
    <row r="1643" spans="1:31" ht="57.6" x14ac:dyDescent="0.3">
      <c r="A1643" t="str">
        <f t="shared" si="96"/>
        <v>BFAA_Firm Generation Capacity</v>
      </c>
      <c r="B1643" t="str">
        <f t="shared" si="97"/>
        <v>BFAA_Build Hy-Batt_Firm Generation Capacity</v>
      </c>
      <c r="C1643" t="str">
        <f t="shared" si="98"/>
        <v>BFAA_Build Hy-Batt 2030_Firm Generation Capacity</v>
      </c>
      <c r="D1643" t="s">
        <v>335</v>
      </c>
      <c r="E1643" s="15" t="s">
        <v>92</v>
      </c>
      <c r="F1643" s="15" t="s">
        <v>93</v>
      </c>
      <c r="G1643" s="15" t="s">
        <v>133</v>
      </c>
      <c r="H1643" s="15" t="s">
        <v>86</v>
      </c>
      <c r="I1643" s="15" t="s">
        <v>95</v>
      </c>
      <c r="J1643" s="16">
        <v>1</v>
      </c>
      <c r="K1643" s="15" t="s">
        <v>96</v>
      </c>
      <c r="L1643" s="17">
        <v>0</v>
      </c>
      <c r="M1643" s="17">
        <v>0</v>
      </c>
      <c r="N1643" s="17">
        <v>0</v>
      </c>
      <c r="O1643" s="17">
        <v>0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0</v>
      </c>
      <c r="X1643" s="17">
        <v>0</v>
      </c>
      <c r="Y1643" s="17">
        <v>0</v>
      </c>
      <c r="Z1643" s="17">
        <v>0</v>
      </c>
      <c r="AA1643" s="17">
        <v>0</v>
      </c>
      <c r="AB1643" s="17">
        <v>0</v>
      </c>
      <c r="AC1643" s="17">
        <v>0</v>
      </c>
      <c r="AD1643" s="17">
        <v>0</v>
      </c>
      <c r="AE1643" s="17">
        <v>0</v>
      </c>
    </row>
    <row r="1644" spans="1:31" ht="57.6" x14ac:dyDescent="0.3">
      <c r="A1644" t="str">
        <f t="shared" si="96"/>
        <v>BFAA_Firm Generation Capacity</v>
      </c>
      <c r="B1644" t="str">
        <f t="shared" si="97"/>
        <v>BFAA_Build Hy-Batt_Firm Generation Capacity</v>
      </c>
      <c r="C1644" t="str">
        <f t="shared" si="98"/>
        <v>BFAA_Build Hy-Batt 2031_Firm Generation Capacity</v>
      </c>
      <c r="D1644" t="s">
        <v>335</v>
      </c>
      <c r="E1644" s="15" t="s">
        <v>92</v>
      </c>
      <c r="F1644" s="15" t="s">
        <v>93</v>
      </c>
      <c r="G1644" s="15" t="s">
        <v>134</v>
      </c>
      <c r="H1644" s="15" t="s">
        <v>86</v>
      </c>
      <c r="I1644" s="15" t="s">
        <v>95</v>
      </c>
      <c r="J1644" s="16">
        <v>1</v>
      </c>
      <c r="K1644" s="15" t="s">
        <v>96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0</v>
      </c>
      <c r="X1644" s="17">
        <v>0</v>
      </c>
      <c r="Y1644" s="17">
        <v>0</v>
      </c>
      <c r="Z1644" s="17">
        <v>0</v>
      </c>
      <c r="AA1644" s="17">
        <v>0</v>
      </c>
      <c r="AB1644" s="17">
        <v>0</v>
      </c>
      <c r="AC1644" s="17">
        <v>0</v>
      </c>
      <c r="AD1644" s="17">
        <v>0</v>
      </c>
      <c r="AE1644" s="17">
        <v>0</v>
      </c>
    </row>
    <row r="1645" spans="1:31" ht="57.6" x14ac:dyDescent="0.3">
      <c r="A1645" t="str">
        <f t="shared" si="96"/>
        <v>BFAA_Firm Generation Capacity</v>
      </c>
      <c r="B1645" t="str">
        <f t="shared" si="97"/>
        <v>BFAA_Build Hy-Batt_Firm Generation Capacity</v>
      </c>
      <c r="C1645" t="str">
        <f t="shared" si="98"/>
        <v>BFAA_Build Hy-Batt 2032_Firm Generation Capacity</v>
      </c>
      <c r="D1645" t="s">
        <v>335</v>
      </c>
      <c r="E1645" s="15" t="s">
        <v>92</v>
      </c>
      <c r="F1645" s="15" t="s">
        <v>93</v>
      </c>
      <c r="G1645" s="15" t="s">
        <v>135</v>
      </c>
      <c r="H1645" s="15" t="s">
        <v>86</v>
      </c>
      <c r="I1645" s="15" t="s">
        <v>95</v>
      </c>
      <c r="J1645" s="16">
        <v>1</v>
      </c>
      <c r="K1645" s="15" t="s">
        <v>96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0</v>
      </c>
      <c r="X1645" s="17">
        <v>0</v>
      </c>
      <c r="Y1645" s="17">
        <v>0</v>
      </c>
      <c r="Z1645" s="17">
        <v>0</v>
      </c>
      <c r="AA1645" s="17">
        <v>0</v>
      </c>
      <c r="AB1645" s="17">
        <v>0</v>
      </c>
      <c r="AC1645" s="17">
        <v>0</v>
      </c>
      <c r="AD1645" s="17">
        <v>0</v>
      </c>
      <c r="AE1645" s="17">
        <v>0</v>
      </c>
    </row>
    <row r="1646" spans="1:31" ht="57.6" x14ac:dyDescent="0.3">
      <c r="A1646" t="str">
        <f t="shared" si="96"/>
        <v>BFAA_Firm Generation Capacity</v>
      </c>
      <c r="B1646" t="str">
        <f t="shared" si="97"/>
        <v>BFAA_Build Hy-Batt_Firm Generation Capacity</v>
      </c>
      <c r="C1646" t="str">
        <f t="shared" si="98"/>
        <v>BFAA_Build Hy-Batt 2033_Firm Generation Capacity</v>
      </c>
      <c r="D1646" t="s">
        <v>335</v>
      </c>
      <c r="E1646" s="15" t="s">
        <v>92</v>
      </c>
      <c r="F1646" s="15" t="s">
        <v>93</v>
      </c>
      <c r="G1646" s="15" t="s">
        <v>136</v>
      </c>
      <c r="H1646" s="15" t="s">
        <v>86</v>
      </c>
      <c r="I1646" s="15" t="s">
        <v>95</v>
      </c>
      <c r="J1646" s="16">
        <v>1</v>
      </c>
      <c r="K1646" s="15" t="s">
        <v>96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0</v>
      </c>
      <c r="X1646" s="17">
        <v>0</v>
      </c>
      <c r="Y1646" s="17">
        <v>0</v>
      </c>
      <c r="Z1646" s="17">
        <v>0</v>
      </c>
      <c r="AA1646" s="17">
        <v>0</v>
      </c>
      <c r="AB1646" s="17">
        <v>0</v>
      </c>
      <c r="AC1646" s="17">
        <v>0</v>
      </c>
      <c r="AD1646" s="17">
        <v>0</v>
      </c>
      <c r="AE1646" s="17">
        <v>0</v>
      </c>
    </row>
    <row r="1647" spans="1:31" ht="57.6" x14ac:dyDescent="0.3">
      <c r="A1647" t="str">
        <f t="shared" si="96"/>
        <v>BFAA_Firm Generation Capacity</v>
      </c>
      <c r="B1647" t="str">
        <f t="shared" si="97"/>
        <v>BFAA_Build Hy-Batt_Firm Generation Capacity</v>
      </c>
      <c r="C1647" t="str">
        <f t="shared" si="98"/>
        <v>BFAA_Build Hy-Batt 2034_Firm Generation Capacity</v>
      </c>
      <c r="D1647" t="s">
        <v>335</v>
      </c>
      <c r="E1647" s="15" t="s">
        <v>92</v>
      </c>
      <c r="F1647" s="15" t="s">
        <v>93</v>
      </c>
      <c r="G1647" s="15" t="s">
        <v>137</v>
      </c>
      <c r="H1647" s="15" t="s">
        <v>86</v>
      </c>
      <c r="I1647" s="15" t="s">
        <v>95</v>
      </c>
      <c r="J1647" s="16">
        <v>1</v>
      </c>
      <c r="K1647" s="15" t="s">
        <v>96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0</v>
      </c>
      <c r="X1647" s="17">
        <v>0</v>
      </c>
      <c r="Y1647" s="17">
        <v>0</v>
      </c>
      <c r="Z1647" s="17">
        <v>0</v>
      </c>
      <c r="AA1647" s="17">
        <v>0</v>
      </c>
      <c r="AB1647" s="17">
        <v>0</v>
      </c>
      <c r="AC1647" s="17">
        <v>0</v>
      </c>
      <c r="AD1647" s="17">
        <v>0</v>
      </c>
      <c r="AE1647" s="17">
        <v>0</v>
      </c>
    </row>
    <row r="1648" spans="1:31" ht="57.6" x14ac:dyDescent="0.3">
      <c r="A1648" t="str">
        <f t="shared" si="96"/>
        <v>BFAA_Firm Generation Capacity</v>
      </c>
      <c r="B1648" t="str">
        <f t="shared" si="97"/>
        <v>BFAA_Build Hy-Batt_Firm Generation Capacity</v>
      </c>
      <c r="C1648" t="str">
        <f t="shared" si="98"/>
        <v>BFAA_Build Hy-Batt 2035_Firm Generation Capacity</v>
      </c>
      <c r="D1648" t="s">
        <v>335</v>
      </c>
      <c r="E1648" s="15" t="s">
        <v>92</v>
      </c>
      <c r="F1648" s="15" t="s">
        <v>93</v>
      </c>
      <c r="G1648" s="15" t="s">
        <v>138</v>
      </c>
      <c r="H1648" s="15" t="s">
        <v>86</v>
      </c>
      <c r="I1648" s="15" t="s">
        <v>95</v>
      </c>
      <c r="J1648" s="16">
        <v>1</v>
      </c>
      <c r="K1648" s="15" t="s">
        <v>96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0</v>
      </c>
      <c r="X1648" s="17">
        <v>0</v>
      </c>
      <c r="Y1648" s="17">
        <v>0</v>
      </c>
      <c r="Z1648" s="17">
        <v>0</v>
      </c>
      <c r="AA1648" s="17">
        <v>0</v>
      </c>
      <c r="AB1648" s="17">
        <v>0</v>
      </c>
      <c r="AC1648" s="17">
        <v>0</v>
      </c>
      <c r="AD1648" s="17">
        <v>0</v>
      </c>
      <c r="AE1648" s="17">
        <v>0</v>
      </c>
    </row>
    <row r="1649" spans="1:31" ht="57.6" x14ac:dyDescent="0.3">
      <c r="A1649" t="str">
        <f t="shared" si="96"/>
        <v>BFAA_Firm Generation Capacity</v>
      </c>
      <c r="B1649" t="str">
        <f t="shared" si="97"/>
        <v>BFAA_Build Hy-Batt_Firm Generation Capacity</v>
      </c>
      <c r="C1649" t="str">
        <f t="shared" si="98"/>
        <v>BFAA_Build Hy-Batt 2036_Firm Generation Capacity</v>
      </c>
      <c r="D1649" t="s">
        <v>335</v>
      </c>
      <c r="E1649" s="15" t="s">
        <v>92</v>
      </c>
      <c r="F1649" s="15" t="s">
        <v>93</v>
      </c>
      <c r="G1649" s="15" t="s">
        <v>139</v>
      </c>
      <c r="H1649" s="15" t="s">
        <v>86</v>
      </c>
      <c r="I1649" s="15" t="s">
        <v>95</v>
      </c>
      <c r="J1649" s="16">
        <v>1</v>
      </c>
      <c r="K1649" s="15" t="s">
        <v>96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  <c r="T1649" s="17">
        <v>0</v>
      </c>
      <c r="U1649" s="17">
        <v>0</v>
      </c>
      <c r="V1649" s="17">
        <v>0</v>
      </c>
      <c r="W1649" s="17">
        <v>0</v>
      </c>
      <c r="X1649" s="17">
        <v>0</v>
      </c>
      <c r="Y1649" s="17">
        <v>0</v>
      </c>
      <c r="Z1649" s="17">
        <v>0</v>
      </c>
      <c r="AA1649" s="17">
        <v>0</v>
      </c>
      <c r="AB1649" s="17">
        <v>0</v>
      </c>
      <c r="AC1649" s="17">
        <v>0</v>
      </c>
      <c r="AD1649" s="17">
        <v>0</v>
      </c>
      <c r="AE1649" s="17">
        <v>0</v>
      </c>
    </row>
    <row r="1650" spans="1:31" ht="57.6" x14ac:dyDescent="0.3">
      <c r="A1650" t="str">
        <f t="shared" si="96"/>
        <v>BFAA_Firm Generation Capacity</v>
      </c>
      <c r="B1650" t="str">
        <f t="shared" si="97"/>
        <v>BFAA_Build Hy-Batt_Firm Generation Capacity</v>
      </c>
      <c r="C1650" t="str">
        <f t="shared" si="98"/>
        <v>BFAA_Build Hy-Batt 2037_Firm Generation Capacity</v>
      </c>
      <c r="D1650" t="s">
        <v>335</v>
      </c>
      <c r="E1650" s="15" t="s">
        <v>92</v>
      </c>
      <c r="F1650" s="15" t="s">
        <v>93</v>
      </c>
      <c r="G1650" s="15" t="s">
        <v>140</v>
      </c>
      <c r="H1650" s="15" t="s">
        <v>86</v>
      </c>
      <c r="I1650" s="15" t="s">
        <v>95</v>
      </c>
      <c r="J1650" s="16">
        <v>1</v>
      </c>
      <c r="K1650" s="15" t="s">
        <v>96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0</v>
      </c>
      <c r="X1650" s="17">
        <v>0</v>
      </c>
      <c r="Y1650" s="17">
        <v>0</v>
      </c>
      <c r="Z1650" s="17">
        <v>0</v>
      </c>
      <c r="AA1650" s="17">
        <v>0</v>
      </c>
      <c r="AB1650" s="17">
        <v>0</v>
      </c>
      <c r="AC1650" s="17">
        <v>0</v>
      </c>
      <c r="AD1650" s="17">
        <v>0</v>
      </c>
      <c r="AE1650" s="17">
        <v>0</v>
      </c>
    </row>
    <row r="1651" spans="1:31" ht="57.6" x14ac:dyDescent="0.3">
      <c r="A1651" t="str">
        <f t="shared" si="96"/>
        <v>BFAA_Firm Generation Capacity</v>
      </c>
      <c r="B1651" t="str">
        <f t="shared" si="97"/>
        <v>BFAA_Build Hy-Batt_Firm Generation Capacity</v>
      </c>
      <c r="C1651" t="str">
        <f t="shared" si="98"/>
        <v>BFAA_Build Hy-Batt 2038_Firm Generation Capacity</v>
      </c>
      <c r="D1651" t="s">
        <v>335</v>
      </c>
      <c r="E1651" s="15" t="s">
        <v>92</v>
      </c>
      <c r="F1651" s="15" t="s">
        <v>93</v>
      </c>
      <c r="G1651" s="15" t="s">
        <v>141</v>
      </c>
      <c r="H1651" s="15" t="s">
        <v>86</v>
      </c>
      <c r="I1651" s="15" t="s">
        <v>95</v>
      </c>
      <c r="J1651" s="16">
        <v>1</v>
      </c>
      <c r="K1651" s="15" t="s">
        <v>96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  <c r="X1651" s="17">
        <v>0</v>
      </c>
      <c r="Y1651" s="17">
        <v>0</v>
      </c>
      <c r="Z1651" s="17">
        <v>0</v>
      </c>
      <c r="AA1651" s="17">
        <v>0</v>
      </c>
      <c r="AB1651" s="17">
        <v>0</v>
      </c>
      <c r="AC1651" s="17">
        <v>0</v>
      </c>
      <c r="AD1651" s="17">
        <v>0</v>
      </c>
      <c r="AE1651" s="17">
        <v>0</v>
      </c>
    </row>
    <row r="1652" spans="1:31" ht="57.6" x14ac:dyDescent="0.3">
      <c r="A1652" t="str">
        <f t="shared" si="96"/>
        <v>BFAA_Firm Generation Capacity</v>
      </c>
      <c r="B1652" t="str">
        <f t="shared" si="97"/>
        <v>BFAA_Build Hy-Batt_Firm Generation Capacity</v>
      </c>
      <c r="C1652" t="str">
        <f t="shared" si="98"/>
        <v>BFAA_Build Hy-Batt 2039_Firm Generation Capacity</v>
      </c>
      <c r="D1652" t="s">
        <v>335</v>
      </c>
      <c r="E1652" s="15" t="s">
        <v>92</v>
      </c>
      <c r="F1652" s="15" t="s">
        <v>93</v>
      </c>
      <c r="G1652" s="15" t="s">
        <v>142</v>
      </c>
      <c r="H1652" s="15" t="s">
        <v>86</v>
      </c>
      <c r="I1652" s="15" t="s">
        <v>95</v>
      </c>
      <c r="J1652" s="16">
        <v>1</v>
      </c>
      <c r="K1652" s="15" t="s">
        <v>96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7">
        <v>0</v>
      </c>
      <c r="X1652" s="17">
        <v>0</v>
      </c>
      <c r="Y1652" s="17">
        <v>0</v>
      </c>
      <c r="Z1652" s="17">
        <v>0</v>
      </c>
      <c r="AA1652" s="17">
        <v>0</v>
      </c>
      <c r="AB1652" s="17">
        <v>0</v>
      </c>
      <c r="AC1652" s="17">
        <v>0</v>
      </c>
      <c r="AD1652" s="17">
        <v>0</v>
      </c>
      <c r="AE1652" s="17">
        <v>0</v>
      </c>
    </row>
    <row r="1653" spans="1:31" ht="57.6" x14ac:dyDescent="0.3">
      <c r="A1653" t="str">
        <f t="shared" si="96"/>
        <v>BFAA_Firm Generation Capacity</v>
      </c>
      <c r="B1653" t="str">
        <f t="shared" si="97"/>
        <v>BFAA_Build Hy-Batt_Firm Generation Capacity</v>
      </c>
      <c r="C1653" t="str">
        <f t="shared" si="98"/>
        <v>BFAA_Build Hy-Batt 2040_Firm Generation Capacity</v>
      </c>
      <c r="D1653" t="s">
        <v>335</v>
      </c>
      <c r="E1653" s="15" t="s">
        <v>92</v>
      </c>
      <c r="F1653" s="15" t="s">
        <v>93</v>
      </c>
      <c r="G1653" s="15" t="s">
        <v>143</v>
      </c>
      <c r="H1653" s="15" t="s">
        <v>86</v>
      </c>
      <c r="I1653" s="15" t="s">
        <v>95</v>
      </c>
      <c r="J1653" s="16">
        <v>1</v>
      </c>
      <c r="K1653" s="15" t="s">
        <v>96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0</v>
      </c>
      <c r="X1653" s="17">
        <v>0</v>
      </c>
      <c r="Y1653" s="17">
        <v>0</v>
      </c>
      <c r="Z1653" s="17">
        <v>0</v>
      </c>
      <c r="AA1653" s="17">
        <v>0</v>
      </c>
      <c r="AB1653" s="17">
        <v>0</v>
      </c>
      <c r="AC1653" s="17">
        <v>0</v>
      </c>
      <c r="AD1653" s="17">
        <v>0</v>
      </c>
      <c r="AE1653" s="17">
        <v>0</v>
      </c>
    </row>
    <row r="1654" spans="1:31" ht="57.6" x14ac:dyDescent="0.3">
      <c r="A1654" t="str">
        <f t="shared" si="96"/>
        <v>BFAA_Firm Generation Capacity</v>
      </c>
      <c r="B1654" t="str">
        <f t="shared" si="97"/>
        <v>BFAA_Build Hy-Batt_Firm Generation Capacity</v>
      </c>
      <c r="C1654" t="str">
        <f t="shared" si="98"/>
        <v>BFAA_Build Hy-Batt 2041_Firm Generation Capacity</v>
      </c>
      <c r="D1654" t="s">
        <v>335</v>
      </c>
      <c r="E1654" s="15" t="s">
        <v>92</v>
      </c>
      <c r="F1654" s="15" t="s">
        <v>93</v>
      </c>
      <c r="G1654" s="15" t="s">
        <v>144</v>
      </c>
      <c r="H1654" s="15" t="s">
        <v>86</v>
      </c>
      <c r="I1654" s="15" t="s">
        <v>95</v>
      </c>
      <c r="J1654" s="16">
        <v>1</v>
      </c>
      <c r="K1654" s="15" t="s">
        <v>96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</v>
      </c>
      <c r="X1654" s="17">
        <v>0</v>
      </c>
      <c r="Y1654" s="17">
        <v>0</v>
      </c>
      <c r="Z1654" s="17">
        <v>0</v>
      </c>
      <c r="AA1654" s="17">
        <v>0</v>
      </c>
      <c r="AB1654" s="17">
        <v>0</v>
      </c>
      <c r="AC1654" s="17">
        <v>0</v>
      </c>
      <c r="AD1654" s="17">
        <v>0</v>
      </c>
      <c r="AE1654" s="17">
        <v>0</v>
      </c>
    </row>
    <row r="1655" spans="1:31" ht="57.6" x14ac:dyDescent="0.3">
      <c r="A1655" t="str">
        <f t="shared" si="96"/>
        <v>BFAA_Firm Generation Capacity</v>
      </c>
      <c r="B1655" t="str">
        <f t="shared" si="97"/>
        <v>BFAA_Build Hy-Batt_Firm Generation Capacity</v>
      </c>
      <c r="C1655" t="str">
        <f t="shared" si="98"/>
        <v>BFAA_Build Hy-Batt 2042_Firm Generation Capacity</v>
      </c>
      <c r="D1655" t="s">
        <v>335</v>
      </c>
      <c r="E1655" s="15" t="s">
        <v>92</v>
      </c>
      <c r="F1655" s="15" t="s">
        <v>93</v>
      </c>
      <c r="G1655" s="15" t="s">
        <v>145</v>
      </c>
      <c r="H1655" s="15" t="s">
        <v>86</v>
      </c>
      <c r="I1655" s="15" t="s">
        <v>95</v>
      </c>
      <c r="J1655" s="16">
        <v>1</v>
      </c>
      <c r="K1655" s="15" t="s">
        <v>96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0</v>
      </c>
      <c r="X1655" s="17">
        <v>0</v>
      </c>
      <c r="Y1655" s="17">
        <v>0</v>
      </c>
      <c r="Z1655" s="17">
        <v>0</v>
      </c>
      <c r="AA1655" s="17">
        <v>0</v>
      </c>
      <c r="AB1655" s="17">
        <v>0</v>
      </c>
      <c r="AC1655" s="17">
        <v>0</v>
      </c>
      <c r="AD1655" s="17">
        <v>0</v>
      </c>
      <c r="AE1655" s="17">
        <v>0</v>
      </c>
    </row>
    <row r="1656" spans="1:31" ht="28.8" x14ac:dyDescent="0.3">
      <c r="A1656" t="str">
        <f t="shared" si="96"/>
        <v>BFAA_Firm Capacity</v>
      </c>
      <c r="B1656" t="str">
        <f t="shared" si="97"/>
        <v>BFAA_Nuclear_Firm Capacity</v>
      </c>
      <c r="C1656" t="str">
        <f t="shared" si="98"/>
        <v>BFAA_J WCK_Firm Capacity</v>
      </c>
      <c r="D1656" t="s">
        <v>335</v>
      </c>
      <c r="E1656" s="15" t="s">
        <v>92</v>
      </c>
      <c r="F1656" s="15" t="s">
        <v>146</v>
      </c>
      <c r="G1656" s="15" t="s">
        <v>45</v>
      </c>
      <c r="H1656" s="15" t="s">
        <v>147</v>
      </c>
      <c r="I1656" s="15" t="s">
        <v>148</v>
      </c>
      <c r="J1656" s="16">
        <v>1</v>
      </c>
      <c r="K1656" s="15" t="s">
        <v>96</v>
      </c>
      <c r="L1656" s="17">
        <v>552.6</v>
      </c>
      <c r="M1656" s="17">
        <v>552.6</v>
      </c>
      <c r="N1656" s="17">
        <v>552.6</v>
      </c>
      <c r="O1656" s="17">
        <v>552.6</v>
      </c>
      <c r="P1656" s="17">
        <v>552.6</v>
      </c>
      <c r="Q1656" s="17">
        <v>552.6</v>
      </c>
      <c r="R1656" s="17">
        <v>552.6</v>
      </c>
      <c r="S1656" s="17">
        <v>552.6</v>
      </c>
      <c r="T1656" s="17">
        <v>552.6</v>
      </c>
      <c r="U1656" s="17">
        <v>552.6</v>
      </c>
      <c r="V1656" s="17">
        <v>552.6</v>
      </c>
      <c r="W1656" s="17">
        <v>552.6</v>
      </c>
      <c r="X1656" s="17">
        <v>552.6</v>
      </c>
      <c r="Y1656" s="17">
        <v>552.6</v>
      </c>
      <c r="Z1656" s="17">
        <v>552.6</v>
      </c>
      <c r="AA1656" s="17">
        <v>552.6</v>
      </c>
      <c r="AB1656" s="17">
        <v>552.6</v>
      </c>
      <c r="AC1656" s="17">
        <v>552.6</v>
      </c>
      <c r="AD1656" s="17">
        <v>552.6</v>
      </c>
      <c r="AE1656" s="17">
        <v>552.6</v>
      </c>
    </row>
    <row r="1657" spans="1:31" ht="28.8" x14ac:dyDescent="0.3">
      <c r="A1657" t="str">
        <f t="shared" si="96"/>
        <v>BFAA_Firm Capacity</v>
      </c>
      <c r="B1657" t="str">
        <f t="shared" si="97"/>
        <v>BFAA_Coal_Firm Capacity</v>
      </c>
      <c r="C1657" t="str">
        <f t="shared" si="98"/>
        <v>BFAA_J IATAN1_Firm Capacity</v>
      </c>
      <c r="D1657" t="s">
        <v>335</v>
      </c>
      <c r="E1657" s="15" t="s">
        <v>92</v>
      </c>
      <c r="F1657" s="15" t="s">
        <v>146</v>
      </c>
      <c r="G1657" s="15" t="s">
        <v>46</v>
      </c>
      <c r="H1657" s="15" t="s">
        <v>149</v>
      </c>
      <c r="I1657" s="15" t="s">
        <v>148</v>
      </c>
      <c r="J1657" s="16">
        <v>1</v>
      </c>
      <c r="K1657" s="15" t="s">
        <v>96</v>
      </c>
      <c r="L1657" s="17">
        <v>491.8</v>
      </c>
      <c r="M1657" s="17">
        <v>491.8</v>
      </c>
      <c r="N1657" s="17">
        <v>491.8</v>
      </c>
      <c r="O1657" s="17">
        <v>491.8</v>
      </c>
      <c r="P1657" s="17">
        <v>491.8</v>
      </c>
      <c r="Q1657" s="17">
        <v>491.8</v>
      </c>
      <c r="R1657" s="17">
        <v>491.8</v>
      </c>
      <c r="S1657" s="17">
        <v>491.8</v>
      </c>
      <c r="T1657" s="17">
        <v>491.8</v>
      </c>
      <c r="U1657" s="17">
        <v>491.8</v>
      </c>
      <c r="V1657" s="17">
        <v>491.8</v>
      </c>
      <c r="W1657" s="17">
        <v>491.8</v>
      </c>
      <c r="X1657" s="17">
        <v>491.8</v>
      </c>
      <c r="Y1657" s="17">
        <v>491.8</v>
      </c>
      <c r="Z1657" s="17">
        <v>491.8</v>
      </c>
      <c r="AA1657" s="17">
        <v>491.8</v>
      </c>
      <c r="AB1657" s="17">
        <v>491.8</v>
      </c>
      <c r="AC1657" s="17">
        <v>0</v>
      </c>
      <c r="AD1657" s="17">
        <v>0</v>
      </c>
      <c r="AE1657" s="17">
        <v>0</v>
      </c>
    </row>
    <row r="1658" spans="1:31" ht="28.8" x14ac:dyDescent="0.3">
      <c r="A1658" t="str">
        <f t="shared" si="96"/>
        <v>BFAA_Firm Capacity</v>
      </c>
      <c r="B1658" t="str">
        <f t="shared" si="97"/>
        <v>BFAA_Coal_Firm Capacity</v>
      </c>
      <c r="C1658" t="str">
        <f t="shared" si="98"/>
        <v>BFAA_J IATAN2_Firm Capacity</v>
      </c>
      <c r="D1658" t="s">
        <v>335</v>
      </c>
      <c r="E1658" s="15" t="s">
        <v>92</v>
      </c>
      <c r="F1658" s="15" t="s">
        <v>146</v>
      </c>
      <c r="G1658" s="15" t="s">
        <v>47</v>
      </c>
      <c r="H1658" s="15" t="s">
        <v>149</v>
      </c>
      <c r="I1658" s="15" t="s">
        <v>148</v>
      </c>
      <c r="J1658" s="16">
        <v>1</v>
      </c>
      <c r="K1658" s="15" t="s">
        <v>96</v>
      </c>
      <c r="L1658" s="17">
        <v>490.80340999999999</v>
      </c>
      <c r="M1658" s="17">
        <v>490.80340999999999</v>
      </c>
      <c r="N1658" s="17">
        <v>490.80340999999999</v>
      </c>
      <c r="O1658" s="17">
        <v>490.80340999999999</v>
      </c>
      <c r="P1658" s="17">
        <v>490.80340999999999</v>
      </c>
      <c r="Q1658" s="17">
        <v>490.80340999999999</v>
      </c>
      <c r="R1658" s="17">
        <v>490.80340999999999</v>
      </c>
      <c r="S1658" s="17">
        <v>490.80340999999999</v>
      </c>
      <c r="T1658" s="17">
        <v>490.80340999999999</v>
      </c>
      <c r="U1658" s="17">
        <v>490.80340999999999</v>
      </c>
      <c r="V1658" s="17">
        <v>490.80340999999999</v>
      </c>
      <c r="W1658" s="17">
        <v>490.80340999999999</v>
      </c>
      <c r="X1658" s="17">
        <v>490.80340999999999</v>
      </c>
      <c r="Y1658" s="17">
        <v>490.80340999999999</v>
      </c>
      <c r="Z1658" s="17">
        <v>490.80340999999999</v>
      </c>
      <c r="AA1658" s="17">
        <v>490.80340999999999</v>
      </c>
      <c r="AB1658" s="17">
        <v>490.80340999999999</v>
      </c>
      <c r="AC1658" s="17">
        <v>490.80340999999999</v>
      </c>
      <c r="AD1658" s="17">
        <v>490.80340999999999</v>
      </c>
      <c r="AE1658" s="17">
        <v>490.80340999999999</v>
      </c>
    </row>
    <row r="1659" spans="1:31" ht="28.8" x14ac:dyDescent="0.3">
      <c r="A1659" t="str">
        <f t="shared" si="96"/>
        <v>BFAA_Firm Capacity</v>
      </c>
      <c r="B1659" t="str">
        <f t="shared" si="97"/>
        <v>BFAA_Coal_Firm Capacity</v>
      </c>
      <c r="C1659" t="str">
        <f t="shared" si="98"/>
        <v>BFAA_J LAC1_Firm Capacity</v>
      </c>
      <c r="D1659" t="s">
        <v>335</v>
      </c>
      <c r="E1659" s="15" t="s">
        <v>92</v>
      </c>
      <c r="F1659" s="15" t="s">
        <v>146</v>
      </c>
      <c r="G1659" s="15" t="s">
        <v>49</v>
      </c>
      <c r="H1659" s="15" t="s">
        <v>149</v>
      </c>
      <c r="I1659" s="15" t="s">
        <v>148</v>
      </c>
      <c r="J1659" s="16">
        <v>1</v>
      </c>
      <c r="K1659" s="15" t="s">
        <v>96</v>
      </c>
      <c r="L1659" s="17">
        <v>379</v>
      </c>
      <c r="M1659" s="17">
        <v>379</v>
      </c>
      <c r="N1659" s="17">
        <v>379</v>
      </c>
      <c r="O1659" s="17">
        <v>379</v>
      </c>
      <c r="P1659" s="17">
        <v>379</v>
      </c>
      <c r="Q1659" s="17">
        <v>379</v>
      </c>
      <c r="R1659" s="17">
        <v>379</v>
      </c>
      <c r="S1659" s="17">
        <v>379</v>
      </c>
      <c r="T1659" s="17">
        <v>379</v>
      </c>
      <c r="U1659" s="17">
        <v>379</v>
      </c>
      <c r="V1659" s="17">
        <v>0</v>
      </c>
      <c r="W1659" s="17">
        <v>0</v>
      </c>
      <c r="X1659" s="17">
        <v>0</v>
      </c>
      <c r="Y1659" s="17">
        <v>0</v>
      </c>
      <c r="Z1659" s="17">
        <v>0</v>
      </c>
      <c r="AA1659" s="17">
        <v>0</v>
      </c>
      <c r="AB1659" s="17">
        <v>0</v>
      </c>
      <c r="AC1659" s="17">
        <v>0</v>
      </c>
      <c r="AD1659" s="17">
        <v>0</v>
      </c>
      <c r="AE1659" s="17">
        <v>0</v>
      </c>
    </row>
    <row r="1660" spans="1:31" ht="28.8" x14ac:dyDescent="0.3">
      <c r="A1660" t="str">
        <f t="shared" si="96"/>
        <v>BFAA_Firm Capacity</v>
      </c>
      <c r="B1660" t="str">
        <f t="shared" si="97"/>
        <v>BFAA_Coal_Firm Capacity</v>
      </c>
      <c r="C1660" t="str">
        <f t="shared" si="98"/>
        <v>BFAA_J LAC2_Firm Capacity</v>
      </c>
      <c r="D1660" t="s">
        <v>335</v>
      </c>
      <c r="E1660" s="15" t="s">
        <v>92</v>
      </c>
      <c r="F1660" s="15" t="s">
        <v>146</v>
      </c>
      <c r="G1660" s="15" t="s">
        <v>50</v>
      </c>
      <c r="H1660" s="15" t="s">
        <v>149</v>
      </c>
      <c r="I1660" s="15" t="s">
        <v>148</v>
      </c>
      <c r="J1660" s="16">
        <v>1</v>
      </c>
      <c r="K1660" s="15" t="s">
        <v>96</v>
      </c>
      <c r="L1660" s="17">
        <v>334</v>
      </c>
      <c r="M1660" s="17">
        <v>334</v>
      </c>
      <c r="N1660" s="17">
        <v>334</v>
      </c>
      <c r="O1660" s="17">
        <v>334</v>
      </c>
      <c r="P1660" s="17">
        <v>334</v>
      </c>
      <c r="Q1660" s="17">
        <v>334</v>
      </c>
      <c r="R1660" s="17">
        <v>334</v>
      </c>
      <c r="S1660" s="17">
        <v>334</v>
      </c>
      <c r="T1660" s="17">
        <v>334</v>
      </c>
      <c r="U1660" s="17">
        <v>334</v>
      </c>
      <c r="V1660" s="17">
        <v>0</v>
      </c>
      <c r="W1660" s="17">
        <v>0</v>
      </c>
      <c r="X1660" s="17">
        <v>0</v>
      </c>
      <c r="Y1660" s="17">
        <v>0</v>
      </c>
      <c r="Z1660" s="17">
        <v>0</v>
      </c>
      <c r="AA1660" s="17">
        <v>0</v>
      </c>
      <c r="AB1660" s="17">
        <v>0</v>
      </c>
      <c r="AC1660" s="17">
        <v>0</v>
      </c>
      <c r="AD1660" s="17">
        <v>0</v>
      </c>
      <c r="AE1660" s="17">
        <v>0</v>
      </c>
    </row>
    <row r="1661" spans="1:31" ht="43.2" x14ac:dyDescent="0.3">
      <c r="A1661" t="str">
        <f t="shared" si="96"/>
        <v>BFAA_Firm Capacity</v>
      </c>
      <c r="B1661" t="str">
        <f t="shared" si="97"/>
        <v>BFAA_Coal_Firm Capacity</v>
      </c>
      <c r="C1661" t="str">
        <f t="shared" si="98"/>
        <v>BFAA_K HAWTHORN5_Firm Capacity</v>
      </c>
      <c r="D1661" t="s">
        <v>335</v>
      </c>
      <c r="E1661" s="15" t="s">
        <v>92</v>
      </c>
      <c r="F1661" s="15" t="s">
        <v>146</v>
      </c>
      <c r="G1661" s="15" t="s">
        <v>48</v>
      </c>
      <c r="H1661" s="15" t="s">
        <v>149</v>
      </c>
      <c r="I1661" s="15" t="s">
        <v>148</v>
      </c>
      <c r="J1661" s="16">
        <v>1</v>
      </c>
      <c r="K1661" s="15" t="s">
        <v>96</v>
      </c>
      <c r="L1661" s="17">
        <v>561.6</v>
      </c>
      <c r="M1661" s="17">
        <v>561.6</v>
      </c>
      <c r="N1661" s="17">
        <v>561.6</v>
      </c>
      <c r="O1661" s="17">
        <v>561.6</v>
      </c>
      <c r="P1661" s="17">
        <v>561.6</v>
      </c>
      <c r="Q1661" s="17">
        <v>561.6</v>
      </c>
      <c r="R1661" s="17">
        <v>561.6</v>
      </c>
      <c r="S1661" s="17">
        <v>561.6</v>
      </c>
      <c r="T1661" s="17">
        <v>561.6</v>
      </c>
      <c r="U1661" s="17">
        <v>561.6</v>
      </c>
      <c r="V1661" s="17">
        <v>561.6</v>
      </c>
      <c r="W1661" s="17">
        <v>561.6</v>
      </c>
      <c r="X1661" s="17">
        <v>561.6</v>
      </c>
      <c r="Y1661" s="17">
        <v>561.6</v>
      </c>
      <c r="Z1661" s="17">
        <v>561.6</v>
      </c>
      <c r="AA1661" s="17">
        <v>561.6</v>
      </c>
      <c r="AB1661" s="17">
        <v>561.6</v>
      </c>
      <c r="AC1661" s="17">
        <v>561.6</v>
      </c>
      <c r="AD1661" s="17">
        <v>561.6</v>
      </c>
      <c r="AE1661" s="17">
        <v>561.6</v>
      </c>
    </row>
    <row r="1662" spans="1:31" ht="43.2" x14ac:dyDescent="0.3">
      <c r="A1662" t="str">
        <f t="shared" si="96"/>
        <v>BFAA_Firm Capacity</v>
      </c>
      <c r="B1662" t="str">
        <f t="shared" si="97"/>
        <v>BFAA_Gas_Firm Capacity</v>
      </c>
      <c r="C1662" t="str">
        <f t="shared" si="98"/>
        <v>BFAA_K HAWTHORN69_Firm Capacity</v>
      </c>
      <c r="D1662" t="s">
        <v>335</v>
      </c>
      <c r="E1662" s="15" t="s">
        <v>92</v>
      </c>
      <c r="F1662" s="15" t="s">
        <v>146</v>
      </c>
      <c r="G1662" s="15" t="s">
        <v>51</v>
      </c>
      <c r="H1662" s="15" t="s">
        <v>150</v>
      </c>
      <c r="I1662" s="15" t="s">
        <v>148</v>
      </c>
      <c r="J1662" s="16">
        <v>1</v>
      </c>
      <c r="K1662" s="15" t="s">
        <v>96</v>
      </c>
      <c r="L1662" s="17">
        <v>234.7</v>
      </c>
      <c r="M1662" s="17">
        <v>234.7</v>
      </c>
      <c r="N1662" s="17">
        <v>234.7</v>
      </c>
      <c r="O1662" s="17">
        <v>234.7</v>
      </c>
      <c r="P1662" s="17">
        <v>234.7</v>
      </c>
      <c r="Q1662" s="17">
        <v>234.7</v>
      </c>
      <c r="R1662" s="17">
        <v>234.7</v>
      </c>
      <c r="S1662" s="17">
        <v>234.7</v>
      </c>
      <c r="T1662" s="17">
        <v>234.7</v>
      </c>
      <c r="U1662" s="17">
        <v>234.7</v>
      </c>
      <c r="V1662" s="17">
        <v>234.7</v>
      </c>
      <c r="W1662" s="17">
        <v>234.7</v>
      </c>
      <c r="X1662" s="17">
        <v>234.7</v>
      </c>
      <c r="Y1662" s="17">
        <v>234.7</v>
      </c>
      <c r="Z1662" s="17">
        <v>234.7</v>
      </c>
      <c r="AA1662" s="17">
        <v>234.7</v>
      </c>
      <c r="AB1662" s="17">
        <v>234.7</v>
      </c>
      <c r="AC1662" s="17">
        <v>234.7</v>
      </c>
      <c r="AD1662" s="17">
        <v>234.7</v>
      </c>
      <c r="AE1662" s="17">
        <v>234.7</v>
      </c>
    </row>
    <row r="1663" spans="1:31" ht="43.2" x14ac:dyDescent="0.3">
      <c r="A1663" t="str">
        <f t="shared" si="96"/>
        <v>BFAA_Firm Capacity</v>
      </c>
      <c r="B1663" t="str">
        <f t="shared" si="97"/>
        <v>BFAA_Gas_Firm Capacity</v>
      </c>
      <c r="C1663" t="str">
        <f t="shared" si="98"/>
        <v>BFAA_K HAWTHORN7_Firm Capacity</v>
      </c>
      <c r="D1663" t="s">
        <v>335</v>
      </c>
      <c r="E1663" s="15" t="s">
        <v>92</v>
      </c>
      <c r="F1663" s="15" t="s">
        <v>146</v>
      </c>
      <c r="G1663" s="15" t="s">
        <v>52</v>
      </c>
      <c r="H1663" s="15" t="s">
        <v>150</v>
      </c>
      <c r="I1663" s="15" t="s">
        <v>148</v>
      </c>
      <c r="J1663" s="16">
        <v>1</v>
      </c>
      <c r="K1663" s="15" t="s">
        <v>96</v>
      </c>
      <c r="L1663" s="17">
        <v>76.2</v>
      </c>
      <c r="M1663" s="17">
        <v>76.2</v>
      </c>
      <c r="N1663" s="17">
        <v>76.2</v>
      </c>
      <c r="O1663" s="17">
        <v>76.2</v>
      </c>
      <c r="P1663" s="17">
        <v>76.2</v>
      </c>
      <c r="Q1663" s="17">
        <v>76.2</v>
      </c>
      <c r="R1663" s="17">
        <v>76.2</v>
      </c>
      <c r="S1663" s="17">
        <v>76.2</v>
      </c>
      <c r="T1663" s="17">
        <v>76.2</v>
      </c>
      <c r="U1663" s="17">
        <v>76.2</v>
      </c>
      <c r="V1663" s="17">
        <v>76.2</v>
      </c>
      <c r="W1663" s="17">
        <v>76.2</v>
      </c>
      <c r="X1663" s="17">
        <v>76.2</v>
      </c>
      <c r="Y1663" s="17">
        <v>76.2</v>
      </c>
      <c r="Z1663" s="17">
        <v>76.2</v>
      </c>
      <c r="AA1663" s="17">
        <v>76.2</v>
      </c>
      <c r="AB1663" s="17">
        <v>76.2</v>
      </c>
      <c r="AC1663" s="17">
        <v>76.2</v>
      </c>
      <c r="AD1663" s="17">
        <v>76.2</v>
      </c>
      <c r="AE1663" s="17">
        <v>76.2</v>
      </c>
    </row>
    <row r="1664" spans="1:31" ht="43.2" x14ac:dyDescent="0.3">
      <c r="A1664" t="str">
        <f t="shared" si="96"/>
        <v>BFAA_Firm Capacity</v>
      </c>
      <c r="B1664" t="str">
        <f t="shared" si="97"/>
        <v>BFAA_Gas_Firm Capacity</v>
      </c>
      <c r="C1664" t="str">
        <f t="shared" si="98"/>
        <v>BFAA_K HAWTHORN8_Firm Capacity</v>
      </c>
      <c r="D1664" t="s">
        <v>335</v>
      </c>
      <c r="E1664" s="15" t="s">
        <v>92</v>
      </c>
      <c r="F1664" s="15" t="s">
        <v>146</v>
      </c>
      <c r="G1664" s="15" t="s">
        <v>53</v>
      </c>
      <c r="H1664" s="15" t="s">
        <v>150</v>
      </c>
      <c r="I1664" s="15" t="s">
        <v>148</v>
      </c>
      <c r="J1664" s="16">
        <v>1</v>
      </c>
      <c r="K1664" s="15" t="s">
        <v>96</v>
      </c>
      <c r="L1664" s="17">
        <v>77.2</v>
      </c>
      <c r="M1664" s="17">
        <v>77.2</v>
      </c>
      <c r="N1664" s="17">
        <v>77.2</v>
      </c>
      <c r="O1664" s="17">
        <v>77.2</v>
      </c>
      <c r="P1664" s="17">
        <v>77.2</v>
      </c>
      <c r="Q1664" s="17">
        <v>77.2</v>
      </c>
      <c r="R1664" s="17">
        <v>77.2</v>
      </c>
      <c r="S1664" s="17">
        <v>77.2</v>
      </c>
      <c r="T1664" s="17">
        <v>77.2</v>
      </c>
      <c r="U1664" s="17">
        <v>77.2</v>
      </c>
      <c r="V1664" s="17">
        <v>77.2</v>
      </c>
      <c r="W1664" s="17">
        <v>77.2</v>
      </c>
      <c r="X1664" s="17">
        <v>77.2</v>
      </c>
      <c r="Y1664" s="17">
        <v>77.2</v>
      </c>
      <c r="Z1664" s="17">
        <v>77.2</v>
      </c>
      <c r="AA1664" s="17">
        <v>77.2</v>
      </c>
      <c r="AB1664" s="17">
        <v>77.2</v>
      </c>
      <c r="AC1664" s="17">
        <v>77.2</v>
      </c>
      <c r="AD1664" s="17">
        <v>77.2</v>
      </c>
      <c r="AE1664" s="17">
        <v>77.2</v>
      </c>
    </row>
    <row r="1665" spans="1:31" ht="43.2" x14ac:dyDescent="0.3">
      <c r="A1665" t="str">
        <f t="shared" si="96"/>
        <v>BFAA_Firm Capacity</v>
      </c>
      <c r="B1665" t="str">
        <f t="shared" si="97"/>
        <v>BFAA_Gas_Firm Capacity</v>
      </c>
      <c r="C1665" t="str">
        <f t="shared" si="98"/>
        <v>BFAA_K Osawatomie_Firm Capacity</v>
      </c>
      <c r="D1665" t="s">
        <v>335</v>
      </c>
      <c r="E1665" s="15" t="s">
        <v>92</v>
      </c>
      <c r="F1665" s="15" t="s">
        <v>146</v>
      </c>
      <c r="G1665" s="15" t="s">
        <v>66</v>
      </c>
      <c r="H1665" s="15" t="s">
        <v>150</v>
      </c>
      <c r="I1665" s="15" t="s">
        <v>148</v>
      </c>
      <c r="J1665" s="16">
        <v>1</v>
      </c>
      <c r="K1665" s="15" t="s">
        <v>96</v>
      </c>
      <c r="L1665" s="17">
        <v>75.400000000000006</v>
      </c>
      <c r="M1665" s="17">
        <v>75.400000000000006</v>
      </c>
      <c r="N1665" s="17">
        <v>75.400000000000006</v>
      </c>
      <c r="O1665" s="17">
        <v>75.400000000000006</v>
      </c>
      <c r="P1665" s="17">
        <v>75.400000000000006</v>
      </c>
      <c r="Q1665" s="17">
        <v>75.400000000000006</v>
      </c>
      <c r="R1665" s="17">
        <v>75.400000000000006</v>
      </c>
      <c r="S1665" s="17">
        <v>75.400000000000006</v>
      </c>
      <c r="T1665" s="17">
        <v>75.400000000000006</v>
      </c>
      <c r="U1665" s="17">
        <v>75.400000000000006</v>
      </c>
      <c r="V1665" s="17">
        <v>75.400000000000006</v>
      </c>
      <c r="W1665" s="17">
        <v>75.400000000000006</v>
      </c>
      <c r="X1665" s="17">
        <v>75.400000000000006</v>
      </c>
      <c r="Y1665" s="17">
        <v>75.400000000000006</v>
      </c>
      <c r="Z1665" s="17">
        <v>75.400000000000006</v>
      </c>
      <c r="AA1665" s="17">
        <v>75.400000000000006</v>
      </c>
      <c r="AB1665" s="17">
        <v>75.400000000000006</v>
      </c>
      <c r="AC1665" s="17">
        <v>75.400000000000006</v>
      </c>
      <c r="AD1665" s="17">
        <v>75.400000000000006</v>
      </c>
      <c r="AE1665" s="17">
        <v>75.400000000000006</v>
      </c>
    </row>
    <row r="1666" spans="1:31" ht="43.2" x14ac:dyDescent="0.3">
      <c r="A1666" t="str">
        <f t="shared" si="96"/>
        <v>BFAA_Firm Capacity</v>
      </c>
      <c r="B1666" t="str">
        <f t="shared" si="97"/>
        <v>BFAA_Gas_Firm Capacity</v>
      </c>
      <c r="C1666" t="str">
        <f t="shared" si="98"/>
        <v>BFAA_K WestGardner1_Firm Capacity</v>
      </c>
      <c r="D1666" t="s">
        <v>335</v>
      </c>
      <c r="E1666" s="15" t="s">
        <v>92</v>
      </c>
      <c r="F1666" s="15" t="s">
        <v>146</v>
      </c>
      <c r="G1666" s="15" t="s">
        <v>62</v>
      </c>
      <c r="H1666" s="15" t="s">
        <v>150</v>
      </c>
      <c r="I1666" s="15" t="s">
        <v>148</v>
      </c>
      <c r="J1666" s="16">
        <v>1</v>
      </c>
      <c r="K1666" s="15" t="s">
        <v>96</v>
      </c>
      <c r="L1666" s="17">
        <v>77.400000000000006</v>
      </c>
      <c r="M1666" s="17">
        <v>77.400000000000006</v>
      </c>
      <c r="N1666" s="17">
        <v>77.400000000000006</v>
      </c>
      <c r="O1666" s="17">
        <v>77.400000000000006</v>
      </c>
      <c r="P1666" s="17">
        <v>77.400000000000006</v>
      </c>
      <c r="Q1666" s="17">
        <v>77.400000000000006</v>
      </c>
      <c r="R1666" s="17">
        <v>77.400000000000006</v>
      </c>
      <c r="S1666" s="17">
        <v>77.400000000000006</v>
      </c>
      <c r="T1666" s="17">
        <v>77.400000000000006</v>
      </c>
      <c r="U1666" s="17">
        <v>77.400000000000006</v>
      </c>
      <c r="V1666" s="17">
        <v>77.400000000000006</v>
      </c>
      <c r="W1666" s="17">
        <v>77.400000000000006</v>
      </c>
      <c r="X1666" s="17">
        <v>77.400000000000006</v>
      </c>
      <c r="Y1666" s="17">
        <v>77.400000000000006</v>
      </c>
      <c r="Z1666" s="17">
        <v>77.400000000000006</v>
      </c>
      <c r="AA1666" s="17">
        <v>77.400000000000006</v>
      </c>
      <c r="AB1666" s="17">
        <v>77.400000000000006</v>
      </c>
      <c r="AC1666" s="17">
        <v>77.400000000000006</v>
      </c>
      <c r="AD1666" s="17">
        <v>77.400000000000006</v>
      </c>
      <c r="AE1666" s="17">
        <v>77.400000000000006</v>
      </c>
    </row>
    <row r="1667" spans="1:31" ht="43.2" x14ac:dyDescent="0.3">
      <c r="A1667" t="str">
        <f t="shared" si="96"/>
        <v>BFAA_Firm Capacity</v>
      </c>
      <c r="B1667" t="str">
        <f t="shared" si="97"/>
        <v>BFAA_Gas_Firm Capacity</v>
      </c>
      <c r="C1667" t="str">
        <f t="shared" si="98"/>
        <v>BFAA_K WestGardner2_Firm Capacity</v>
      </c>
      <c r="D1667" t="s">
        <v>335</v>
      </c>
      <c r="E1667" s="15" t="s">
        <v>92</v>
      </c>
      <c r="F1667" s="15" t="s">
        <v>146</v>
      </c>
      <c r="G1667" s="15" t="s">
        <v>63</v>
      </c>
      <c r="H1667" s="15" t="s">
        <v>150</v>
      </c>
      <c r="I1667" s="15" t="s">
        <v>148</v>
      </c>
      <c r="J1667" s="16">
        <v>1</v>
      </c>
      <c r="K1667" s="15" t="s">
        <v>96</v>
      </c>
      <c r="L1667" s="17">
        <v>77.5</v>
      </c>
      <c r="M1667" s="17">
        <v>77.5</v>
      </c>
      <c r="N1667" s="17">
        <v>77.5</v>
      </c>
      <c r="O1667" s="17">
        <v>77.5</v>
      </c>
      <c r="P1667" s="17">
        <v>77.5</v>
      </c>
      <c r="Q1667" s="17">
        <v>77.5</v>
      </c>
      <c r="R1667" s="17">
        <v>77.5</v>
      </c>
      <c r="S1667" s="17">
        <v>77.5</v>
      </c>
      <c r="T1667" s="17">
        <v>77.5</v>
      </c>
      <c r="U1667" s="17">
        <v>77.5</v>
      </c>
      <c r="V1667" s="17">
        <v>77.5</v>
      </c>
      <c r="W1667" s="17">
        <v>77.5</v>
      </c>
      <c r="X1667" s="17">
        <v>77.5</v>
      </c>
      <c r="Y1667" s="17">
        <v>77.5</v>
      </c>
      <c r="Z1667" s="17">
        <v>77.5</v>
      </c>
      <c r="AA1667" s="17">
        <v>77.5</v>
      </c>
      <c r="AB1667" s="17">
        <v>77.5</v>
      </c>
      <c r="AC1667" s="17">
        <v>77.5</v>
      </c>
      <c r="AD1667" s="17">
        <v>77.5</v>
      </c>
      <c r="AE1667" s="17">
        <v>77.5</v>
      </c>
    </row>
    <row r="1668" spans="1:31" ht="43.2" x14ac:dyDescent="0.3">
      <c r="A1668" t="str">
        <f t="shared" si="96"/>
        <v>BFAA_Firm Capacity</v>
      </c>
      <c r="B1668" t="str">
        <f t="shared" si="97"/>
        <v>BFAA_Gas_Firm Capacity</v>
      </c>
      <c r="C1668" t="str">
        <f t="shared" si="98"/>
        <v>BFAA_K WestGardner3_Firm Capacity</v>
      </c>
      <c r="D1668" t="s">
        <v>335</v>
      </c>
      <c r="E1668" s="15" t="s">
        <v>92</v>
      </c>
      <c r="F1668" s="15" t="s">
        <v>146</v>
      </c>
      <c r="G1668" s="15" t="s">
        <v>64</v>
      </c>
      <c r="H1668" s="15" t="s">
        <v>150</v>
      </c>
      <c r="I1668" s="15" t="s">
        <v>148</v>
      </c>
      <c r="J1668" s="16">
        <v>1</v>
      </c>
      <c r="K1668" s="15" t="s">
        <v>96</v>
      </c>
      <c r="L1668" s="17">
        <v>75</v>
      </c>
      <c r="M1668" s="17">
        <v>75</v>
      </c>
      <c r="N1668" s="17">
        <v>75</v>
      </c>
      <c r="O1668" s="17">
        <v>75</v>
      </c>
      <c r="P1668" s="17">
        <v>75</v>
      </c>
      <c r="Q1668" s="17">
        <v>75</v>
      </c>
      <c r="R1668" s="17">
        <v>75</v>
      </c>
      <c r="S1668" s="17">
        <v>75</v>
      </c>
      <c r="T1668" s="17">
        <v>75</v>
      </c>
      <c r="U1668" s="17">
        <v>75</v>
      </c>
      <c r="V1668" s="17">
        <v>75</v>
      </c>
      <c r="W1668" s="17">
        <v>75</v>
      </c>
      <c r="X1668" s="17">
        <v>75</v>
      </c>
      <c r="Y1668" s="17">
        <v>75</v>
      </c>
      <c r="Z1668" s="17">
        <v>75</v>
      </c>
      <c r="AA1668" s="17">
        <v>75</v>
      </c>
      <c r="AB1668" s="17">
        <v>75</v>
      </c>
      <c r="AC1668" s="17">
        <v>75</v>
      </c>
      <c r="AD1668" s="17">
        <v>75</v>
      </c>
      <c r="AE1668" s="17">
        <v>75</v>
      </c>
    </row>
    <row r="1669" spans="1:31" ht="43.2" x14ac:dyDescent="0.3">
      <c r="A1669" t="str">
        <f t="shared" si="96"/>
        <v>BFAA_Firm Capacity</v>
      </c>
      <c r="B1669" t="str">
        <f t="shared" si="97"/>
        <v>BFAA_Gas_Firm Capacity</v>
      </c>
      <c r="C1669" t="str">
        <f t="shared" si="98"/>
        <v>BFAA_K WestGardner4_Firm Capacity</v>
      </c>
      <c r="D1669" t="s">
        <v>335</v>
      </c>
      <c r="E1669" s="15" t="s">
        <v>92</v>
      </c>
      <c r="F1669" s="15" t="s">
        <v>146</v>
      </c>
      <c r="G1669" s="15" t="s">
        <v>65</v>
      </c>
      <c r="H1669" s="15" t="s">
        <v>150</v>
      </c>
      <c r="I1669" s="15" t="s">
        <v>148</v>
      </c>
      <c r="J1669" s="16">
        <v>1</v>
      </c>
      <c r="K1669" s="15" t="s">
        <v>96</v>
      </c>
      <c r="L1669" s="17">
        <v>79.2</v>
      </c>
      <c r="M1669" s="17">
        <v>79.2</v>
      </c>
      <c r="N1669" s="17">
        <v>79.2</v>
      </c>
      <c r="O1669" s="17">
        <v>79.2</v>
      </c>
      <c r="P1669" s="17">
        <v>79.2</v>
      </c>
      <c r="Q1669" s="17">
        <v>79.2</v>
      </c>
      <c r="R1669" s="17">
        <v>79.2</v>
      </c>
      <c r="S1669" s="17">
        <v>79.2</v>
      </c>
      <c r="T1669" s="17">
        <v>79.2</v>
      </c>
      <c r="U1669" s="17">
        <v>79.2</v>
      </c>
      <c r="V1669" s="17">
        <v>79.2</v>
      </c>
      <c r="W1669" s="17">
        <v>79.2</v>
      </c>
      <c r="X1669" s="17">
        <v>79.2</v>
      </c>
      <c r="Y1669" s="17">
        <v>79.2</v>
      </c>
      <c r="Z1669" s="17">
        <v>79.2</v>
      </c>
      <c r="AA1669" s="17">
        <v>79.2</v>
      </c>
      <c r="AB1669" s="17">
        <v>79.2</v>
      </c>
      <c r="AC1669" s="17">
        <v>79.2</v>
      </c>
      <c r="AD1669" s="17">
        <v>79.2</v>
      </c>
      <c r="AE1669" s="17">
        <v>79.2</v>
      </c>
    </row>
    <row r="1670" spans="1:31" ht="43.2" x14ac:dyDescent="0.3">
      <c r="A1670" t="str">
        <f t="shared" si="96"/>
        <v>BFAA_Firm Capacity</v>
      </c>
      <c r="B1670" t="str">
        <f t="shared" si="97"/>
        <v>BFAA_Oil_Firm Capacity</v>
      </c>
      <c r="C1670" t="str">
        <f t="shared" si="98"/>
        <v>BFAA_K NORTHEAST11_Firm Capacity</v>
      </c>
      <c r="D1670" t="s">
        <v>335</v>
      </c>
      <c r="E1670" s="15" t="s">
        <v>92</v>
      </c>
      <c r="F1670" s="15" t="s">
        <v>146</v>
      </c>
      <c r="G1670" s="15" t="s">
        <v>54</v>
      </c>
      <c r="H1670" s="15" t="s">
        <v>151</v>
      </c>
      <c r="I1670" s="15" t="s">
        <v>148</v>
      </c>
      <c r="J1670" s="16">
        <v>1</v>
      </c>
      <c r="K1670" s="15" t="s">
        <v>96</v>
      </c>
      <c r="L1670" s="17">
        <v>46.6</v>
      </c>
      <c r="M1670" s="17">
        <v>46.6</v>
      </c>
      <c r="N1670" s="17">
        <v>46.6</v>
      </c>
      <c r="O1670" s="17">
        <v>46.6</v>
      </c>
      <c r="P1670" s="17">
        <v>46.6</v>
      </c>
      <c r="Q1670" s="17">
        <v>46.6</v>
      </c>
      <c r="R1670" s="17">
        <v>46.6</v>
      </c>
      <c r="S1670" s="17">
        <v>46.6</v>
      </c>
      <c r="T1670" s="17">
        <v>46.6</v>
      </c>
      <c r="U1670" s="17">
        <v>46.6</v>
      </c>
      <c r="V1670" s="17">
        <v>46.6</v>
      </c>
      <c r="W1670" s="17">
        <v>46.6</v>
      </c>
      <c r="X1670" s="17">
        <v>46.6</v>
      </c>
      <c r="Y1670" s="17">
        <v>46.6</v>
      </c>
      <c r="Z1670" s="17">
        <v>46.6</v>
      </c>
      <c r="AA1670" s="17">
        <v>46.6</v>
      </c>
      <c r="AB1670" s="17">
        <v>46.6</v>
      </c>
      <c r="AC1670" s="17">
        <v>46.6</v>
      </c>
      <c r="AD1670" s="17">
        <v>46.6</v>
      </c>
      <c r="AE1670" s="17">
        <v>46.6</v>
      </c>
    </row>
    <row r="1671" spans="1:31" ht="43.2" x14ac:dyDescent="0.3">
      <c r="A1671" t="str">
        <f t="shared" ref="A1671:A1734" si="99">D1671&amp;"_"&amp;I1671</f>
        <v>BFAA_Firm Capacity</v>
      </c>
      <c r="B1671" t="str">
        <f t="shared" ref="B1671:B1734" si="100">D1671&amp;"_"&amp;H1671&amp;"_"&amp;I1671</f>
        <v>BFAA_Oil_Firm Capacity</v>
      </c>
      <c r="C1671" t="str">
        <f t="shared" ref="C1671:C1734" si="101">D1671&amp;"_"&amp;G1671&amp;"_"&amp;I1671</f>
        <v>BFAA_K NORTHEAST12_Firm Capacity</v>
      </c>
      <c r="D1671" t="s">
        <v>335</v>
      </c>
      <c r="E1671" s="15" t="s">
        <v>92</v>
      </c>
      <c r="F1671" s="15" t="s">
        <v>146</v>
      </c>
      <c r="G1671" s="15" t="s">
        <v>55</v>
      </c>
      <c r="H1671" s="15" t="s">
        <v>151</v>
      </c>
      <c r="I1671" s="15" t="s">
        <v>148</v>
      </c>
      <c r="J1671" s="16">
        <v>1</v>
      </c>
      <c r="K1671" s="15" t="s">
        <v>96</v>
      </c>
      <c r="L1671" s="17">
        <v>46</v>
      </c>
      <c r="M1671" s="17">
        <v>46</v>
      </c>
      <c r="N1671" s="17">
        <v>46</v>
      </c>
      <c r="O1671" s="17">
        <v>46</v>
      </c>
      <c r="P1671" s="17">
        <v>46</v>
      </c>
      <c r="Q1671" s="17">
        <v>46</v>
      </c>
      <c r="R1671" s="17">
        <v>46</v>
      </c>
      <c r="S1671" s="17">
        <v>46</v>
      </c>
      <c r="T1671" s="17">
        <v>46</v>
      </c>
      <c r="U1671" s="17">
        <v>46</v>
      </c>
      <c r="V1671" s="17">
        <v>46</v>
      </c>
      <c r="W1671" s="17">
        <v>46</v>
      </c>
      <c r="X1671" s="17">
        <v>46</v>
      </c>
      <c r="Y1671" s="17">
        <v>46</v>
      </c>
      <c r="Z1671" s="17">
        <v>46</v>
      </c>
      <c r="AA1671" s="17">
        <v>46</v>
      </c>
      <c r="AB1671" s="17">
        <v>46</v>
      </c>
      <c r="AC1671" s="17">
        <v>46</v>
      </c>
      <c r="AD1671" s="17">
        <v>46</v>
      </c>
      <c r="AE1671" s="17">
        <v>46</v>
      </c>
    </row>
    <row r="1672" spans="1:31" ht="43.2" x14ac:dyDescent="0.3">
      <c r="A1672" t="str">
        <f t="shared" si="99"/>
        <v>BFAA_Firm Capacity</v>
      </c>
      <c r="B1672" t="str">
        <f t="shared" si="100"/>
        <v>BFAA_Oil_Firm Capacity</v>
      </c>
      <c r="C1672" t="str">
        <f t="shared" si="101"/>
        <v>BFAA_K NORTHEAST13_Firm Capacity</v>
      </c>
      <c r="D1672" t="s">
        <v>335</v>
      </c>
      <c r="E1672" s="15" t="s">
        <v>92</v>
      </c>
      <c r="F1672" s="15" t="s">
        <v>146</v>
      </c>
      <c r="G1672" s="15" t="s">
        <v>56</v>
      </c>
      <c r="H1672" s="15" t="s">
        <v>151</v>
      </c>
      <c r="I1672" s="15" t="s">
        <v>148</v>
      </c>
      <c r="J1672" s="16">
        <v>1</v>
      </c>
      <c r="K1672" s="15" t="s">
        <v>96</v>
      </c>
      <c r="L1672" s="17">
        <v>48.2</v>
      </c>
      <c r="M1672" s="17">
        <v>48.2</v>
      </c>
      <c r="N1672" s="17">
        <v>48.2</v>
      </c>
      <c r="O1672" s="17">
        <v>48.2</v>
      </c>
      <c r="P1672" s="17">
        <v>48.2</v>
      </c>
      <c r="Q1672" s="17">
        <v>48.2</v>
      </c>
      <c r="R1672" s="17">
        <v>48.2</v>
      </c>
      <c r="S1672" s="17">
        <v>48.2</v>
      </c>
      <c r="T1672" s="17">
        <v>48.2</v>
      </c>
      <c r="U1672" s="17">
        <v>48.2</v>
      </c>
      <c r="V1672" s="17">
        <v>48.2</v>
      </c>
      <c r="W1672" s="17">
        <v>48.2</v>
      </c>
      <c r="X1672" s="17">
        <v>48.2</v>
      </c>
      <c r="Y1672" s="17">
        <v>48.2</v>
      </c>
      <c r="Z1672" s="17">
        <v>48.2</v>
      </c>
      <c r="AA1672" s="17">
        <v>48.2</v>
      </c>
      <c r="AB1672" s="17">
        <v>48.2</v>
      </c>
      <c r="AC1672" s="17">
        <v>48.2</v>
      </c>
      <c r="AD1672" s="17">
        <v>48.2</v>
      </c>
      <c r="AE1672" s="17">
        <v>48.2</v>
      </c>
    </row>
    <row r="1673" spans="1:31" ht="43.2" x14ac:dyDescent="0.3">
      <c r="A1673" t="str">
        <f t="shared" si="99"/>
        <v>BFAA_Firm Capacity</v>
      </c>
      <c r="B1673" t="str">
        <f t="shared" si="100"/>
        <v>BFAA_Oil_Firm Capacity</v>
      </c>
      <c r="C1673" t="str">
        <f t="shared" si="101"/>
        <v>BFAA_K NORTHEAST14_Firm Capacity</v>
      </c>
      <c r="D1673" t="s">
        <v>335</v>
      </c>
      <c r="E1673" s="15" t="s">
        <v>92</v>
      </c>
      <c r="F1673" s="15" t="s">
        <v>146</v>
      </c>
      <c r="G1673" s="15" t="s">
        <v>57</v>
      </c>
      <c r="H1673" s="15" t="s">
        <v>151</v>
      </c>
      <c r="I1673" s="15" t="s">
        <v>148</v>
      </c>
      <c r="J1673" s="16">
        <v>1</v>
      </c>
      <c r="K1673" s="15" t="s">
        <v>96</v>
      </c>
      <c r="L1673" s="17">
        <v>47.5</v>
      </c>
      <c r="M1673" s="17">
        <v>47.5</v>
      </c>
      <c r="N1673" s="17">
        <v>47.5</v>
      </c>
      <c r="O1673" s="17">
        <v>47.5</v>
      </c>
      <c r="P1673" s="17">
        <v>47.5</v>
      </c>
      <c r="Q1673" s="17">
        <v>47.5</v>
      </c>
      <c r="R1673" s="17">
        <v>47.5</v>
      </c>
      <c r="S1673" s="17">
        <v>47.5</v>
      </c>
      <c r="T1673" s="17">
        <v>47.5</v>
      </c>
      <c r="U1673" s="17">
        <v>47.5</v>
      </c>
      <c r="V1673" s="17">
        <v>47.5</v>
      </c>
      <c r="W1673" s="17">
        <v>47.5</v>
      </c>
      <c r="X1673" s="17">
        <v>47.5</v>
      </c>
      <c r="Y1673" s="17">
        <v>47.5</v>
      </c>
      <c r="Z1673" s="17">
        <v>47.5</v>
      </c>
      <c r="AA1673" s="17">
        <v>47.5</v>
      </c>
      <c r="AB1673" s="17">
        <v>47.5</v>
      </c>
      <c r="AC1673" s="17">
        <v>47.5</v>
      </c>
      <c r="AD1673" s="17">
        <v>47.5</v>
      </c>
      <c r="AE1673" s="17">
        <v>47.5</v>
      </c>
    </row>
    <row r="1674" spans="1:31" ht="43.2" x14ac:dyDescent="0.3">
      <c r="A1674" t="str">
        <f t="shared" si="99"/>
        <v>BFAA_Firm Capacity</v>
      </c>
      <c r="B1674" t="str">
        <f t="shared" si="100"/>
        <v>BFAA_Oil_Firm Capacity</v>
      </c>
      <c r="C1674" t="str">
        <f t="shared" si="101"/>
        <v>BFAA_K NORTHEAST15_Firm Capacity</v>
      </c>
      <c r="D1674" t="s">
        <v>335</v>
      </c>
      <c r="E1674" s="15" t="s">
        <v>92</v>
      </c>
      <c r="F1674" s="15" t="s">
        <v>146</v>
      </c>
      <c r="G1674" s="15" t="s">
        <v>58</v>
      </c>
      <c r="H1674" s="15" t="s">
        <v>151</v>
      </c>
      <c r="I1674" s="15" t="s">
        <v>148</v>
      </c>
      <c r="J1674" s="16">
        <v>1</v>
      </c>
      <c r="K1674" s="15" t="s">
        <v>96</v>
      </c>
      <c r="L1674" s="17">
        <v>47.5</v>
      </c>
      <c r="M1674" s="17">
        <v>47.5</v>
      </c>
      <c r="N1674" s="17">
        <v>47.5</v>
      </c>
      <c r="O1674" s="17">
        <v>47.5</v>
      </c>
      <c r="P1674" s="17">
        <v>47.5</v>
      </c>
      <c r="Q1674" s="17">
        <v>47.5</v>
      </c>
      <c r="R1674" s="17">
        <v>47.5</v>
      </c>
      <c r="S1674" s="17">
        <v>47.5</v>
      </c>
      <c r="T1674" s="17">
        <v>47.5</v>
      </c>
      <c r="U1674" s="17">
        <v>47.5</v>
      </c>
      <c r="V1674" s="17">
        <v>47.5</v>
      </c>
      <c r="W1674" s="17">
        <v>47.5</v>
      </c>
      <c r="X1674" s="17">
        <v>47.5</v>
      </c>
      <c r="Y1674" s="17">
        <v>47.5</v>
      </c>
      <c r="Z1674" s="17">
        <v>47.5</v>
      </c>
      <c r="AA1674" s="17">
        <v>47.5</v>
      </c>
      <c r="AB1674" s="17">
        <v>47.5</v>
      </c>
      <c r="AC1674" s="17">
        <v>47.5</v>
      </c>
      <c r="AD1674" s="17">
        <v>47.5</v>
      </c>
      <c r="AE1674" s="17">
        <v>47.5</v>
      </c>
    </row>
    <row r="1675" spans="1:31" ht="43.2" x14ac:dyDescent="0.3">
      <c r="A1675" t="str">
        <f t="shared" si="99"/>
        <v>BFAA_Firm Capacity</v>
      </c>
      <c r="B1675" t="str">
        <f t="shared" si="100"/>
        <v>BFAA_Oil_Firm Capacity</v>
      </c>
      <c r="C1675" t="str">
        <f t="shared" si="101"/>
        <v>BFAA_K NORTHEAST16_Firm Capacity</v>
      </c>
      <c r="D1675" t="s">
        <v>335</v>
      </c>
      <c r="E1675" s="15" t="s">
        <v>92</v>
      </c>
      <c r="F1675" s="15" t="s">
        <v>146</v>
      </c>
      <c r="G1675" s="15" t="s">
        <v>59</v>
      </c>
      <c r="H1675" s="15" t="s">
        <v>151</v>
      </c>
      <c r="I1675" s="15" t="s">
        <v>148</v>
      </c>
      <c r="J1675" s="16">
        <v>1</v>
      </c>
      <c r="K1675" s="15" t="s">
        <v>96</v>
      </c>
      <c r="L1675" s="17">
        <v>46</v>
      </c>
      <c r="M1675" s="17">
        <v>46</v>
      </c>
      <c r="N1675" s="17">
        <v>46</v>
      </c>
      <c r="O1675" s="17">
        <v>46</v>
      </c>
      <c r="P1675" s="17">
        <v>46</v>
      </c>
      <c r="Q1675" s="17">
        <v>46</v>
      </c>
      <c r="R1675" s="17">
        <v>46</v>
      </c>
      <c r="S1675" s="17">
        <v>46</v>
      </c>
      <c r="T1675" s="17">
        <v>46</v>
      </c>
      <c r="U1675" s="17">
        <v>46</v>
      </c>
      <c r="V1675" s="17">
        <v>46</v>
      </c>
      <c r="W1675" s="17">
        <v>46</v>
      </c>
      <c r="X1675" s="17">
        <v>46</v>
      </c>
      <c r="Y1675" s="17">
        <v>46</v>
      </c>
      <c r="Z1675" s="17">
        <v>46</v>
      </c>
      <c r="AA1675" s="17">
        <v>46</v>
      </c>
      <c r="AB1675" s="17">
        <v>46</v>
      </c>
      <c r="AC1675" s="17">
        <v>46</v>
      </c>
      <c r="AD1675" s="17">
        <v>46</v>
      </c>
      <c r="AE1675" s="17">
        <v>46</v>
      </c>
    </row>
    <row r="1676" spans="1:31" ht="43.2" x14ac:dyDescent="0.3">
      <c r="A1676" t="str">
        <f t="shared" si="99"/>
        <v>BFAA_Firm Capacity</v>
      </c>
      <c r="B1676" t="str">
        <f t="shared" si="100"/>
        <v>BFAA_Oil_Firm Capacity</v>
      </c>
      <c r="C1676" t="str">
        <f t="shared" si="101"/>
        <v>BFAA_K NORTHEAST17_Firm Capacity</v>
      </c>
      <c r="D1676" t="s">
        <v>335</v>
      </c>
      <c r="E1676" s="15" t="s">
        <v>92</v>
      </c>
      <c r="F1676" s="15" t="s">
        <v>146</v>
      </c>
      <c r="G1676" s="15" t="s">
        <v>60</v>
      </c>
      <c r="H1676" s="15" t="s">
        <v>151</v>
      </c>
      <c r="I1676" s="15" t="s">
        <v>148</v>
      </c>
      <c r="J1676" s="16">
        <v>1</v>
      </c>
      <c r="K1676" s="15" t="s">
        <v>96</v>
      </c>
      <c r="L1676" s="17">
        <v>53.2</v>
      </c>
      <c r="M1676" s="17">
        <v>53.2</v>
      </c>
      <c r="N1676" s="17">
        <v>53.2</v>
      </c>
      <c r="O1676" s="17">
        <v>53.2</v>
      </c>
      <c r="P1676" s="17">
        <v>53.2</v>
      </c>
      <c r="Q1676" s="17">
        <v>53.2</v>
      </c>
      <c r="R1676" s="17">
        <v>53.2</v>
      </c>
      <c r="S1676" s="17">
        <v>53.2</v>
      </c>
      <c r="T1676" s="17">
        <v>53.2</v>
      </c>
      <c r="U1676" s="17">
        <v>53.2</v>
      </c>
      <c r="V1676" s="17">
        <v>53.2</v>
      </c>
      <c r="W1676" s="17">
        <v>53.2</v>
      </c>
      <c r="X1676" s="17">
        <v>53.2</v>
      </c>
      <c r="Y1676" s="17">
        <v>53.2</v>
      </c>
      <c r="Z1676" s="17">
        <v>53.2</v>
      </c>
      <c r="AA1676" s="17">
        <v>53.2</v>
      </c>
      <c r="AB1676" s="17">
        <v>53.2</v>
      </c>
      <c r="AC1676" s="17">
        <v>53.2</v>
      </c>
      <c r="AD1676" s="17">
        <v>53.2</v>
      </c>
      <c r="AE1676" s="17">
        <v>53.2</v>
      </c>
    </row>
    <row r="1677" spans="1:31" ht="43.2" x14ac:dyDescent="0.3">
      <c r="A1677" t="str">
        <f t="shared" si="99"/>
        <v>BFAA_Firm Capacity</v>
      </c>
      <c r="B1677" t="str">
        <f t="shared" si="100"/>
        <v>BFAA_Oil_Firm Capacity</v>
      </c>
      <c r="C1677" t="str">
        <f t="shared" si="101"/>
        <v>BFAA_K NORTHEAST18_Firm Capacity</v>
      </c>
      <c r="D1677" t="s">
        <v>335</v>
      </c>
      <c r="E1677" s="15" t="s">
        <v>92</v>
      </c>
      <c r="F1677" s="15" t="s">
        <v>146</v>
      </c>
      <c r="G1677" s="15" t="s">
        <v>61</v>
      </c>
      <c r="H1677" s="15" t="s">
        <v>151</v>
      </c>
      <c r="I1677" s="15" t="s">
        <v>148</v>
      </c>
      <c r="J1677" s="16">
        <v>1</v>
      </c>
      <c r="K1677" s="15" t="s">
        <v>96</v>
      </c>
      <c r="L1677" s="17">
        <v>47</v>
      </c>
      <c r="M1677" s="17">
        <v>47</v>
      </c>
      <c r="N1677" s="17">
        <v>47</v>
      </c>
      <c r="O1677" s="17">
        <v>47</v>
      </c>
      <c r="P1677" s="17">
        <v>47</v>
      </c>
      <c r="Q1677" s="17">
        <v>47</v>
      </c>
      <c r="R1677" s="17">
        <v>47</v>
      </c>
      <c r="S1677" s="17">
        <v>47</v>
      </c>
      <c r="T1677" s="17">
        <v>47</v>
      </c>
      <c r="U1677" s="17">
        <v>47</v>
      </c>
      <c r="V1677" s="17">
        <v>47</v>
      </c>
      <c r="W1677" s="17">
        <v>47</v>
      </c>
      <c r="X1677" s="17">
        <v>47</v>
      </c>
      <c r="Y1677" s="17">
        <v>47</v>
      </c>
      <c r="Z1677" s="17">
        <v>47</v>
      </c>
      <c r="AA1677" s="17">
        <v>47</v>
      </c>
      <c r="AB1677" s="17">
        <v>47</v>
      </c>
      <c r="AC1677" s="17">
        <v>47</v>
      </c>
      <c r="AD1677" s="17">
        <v>47</v>
      </c>
      <c r="AE1677" s="17">
        <v>47</v>
      </c>
    </row>
    <row r="1678" spans="1:31" ht="28.8" x14ac:dyDescent="0.3">
      <c r="A1678" t="str">
        <f t="shared" si="99"/>
        <v>BFAA_Firm Capacity</v>
      </c>
      <c r="B1678" t="str">
        <f t="shared" si="100"/>
        <v>BFAA_Wind_Firm Capacity</v>
      </c>
      <c r="C1678" t="str">
        <f t="shared" si="101"/>
        <v>BFAA_K SPEAR1_Firm Capacity</v>
      </c>
      <c r="D1678" t="s">
        <v>335</v>
      </c>
      <c r="E1678" s="15" t="s">
        <v>92</v>
      </c>
      <c r="F1678" s="15" t="s">
        <v>146</v>
      </c>
      <c r="G1678" s="15" t="s">
        <v>69</v>
      </c>
      <c r="H1678" s="15" t="s">
        <v>152</v>
      </c>
      <c r="I1678" s="15" t="s">
        <v>148</v>
      </c>
      <c r="J1678" s="16">
        <v>1</v>
      </c>
      <c r="K1678" s="15" t="s">
        <v>96</v>
      </c>
      <c r="L1678" s="17">
        <v>35.51</v>
      </c>
      <c r="M1678" s="17">
        <v>18.64290458</v>
      </c>
      <c r="N1678" s="17">
        <v>18.64290458</v>
      </c>
      <c r="O1678" s="17">
        <v>18.64290458</v>
      </c>
      <c r="P1678" s="17">
        <v>18.64290458</v>
      </c>
      <c r="Q1678" s="17">
        <v>18.64290458</v>
      </c>
      <c r="R1678" s="17">
        <v>18.64290458</v>
      </c>
      <c r="S1678" s="17">
        <v>18.64290458</v>
      </c>
      <c r="T1678" s="17">
        <v>18.64290458</v>
      </c>
      <c r="U1678" s="17">
        <v>18.64290458</v>
      </c>
      <c r="V1678" s="17">
        <v>18.64290458</v>
      </c>
      <c r="W1678" s="17">
        <v>18.64290458</v>
      </c>
      <c r="X1678" s="17">
        <v>18.64290458</v>
      </c>
      <c r="Y1678" s="17">
        <v>18.64290458</v>
      </c>
      <c r="Z1678" s="17">
        <v>18.64290458</v>
      </c>
      <c r="AA1678" s="17">
        <v>18.64290458</v>
      </c>
      <c r="AB1678" s="17">
        <v>18.64290458</v>
      </c>
      <c r="AC1678" s="17">
        <v>18.64290458</v>
      </c>
      <c r="AD1678" s="17">
        <v>18.64290458</v>
      </c>
      <c r="AE1678" s="17">
        <v>18.64290458</v>
      </c>
    </row>
    <row r="1679" spans="1:31" ht="28.8" x14ac:dyDescent="0.3">
      <c r="A1679" t="str">
        <f t="shared" si="99"/>
        <v>BFAA_Firm Capacity</v>
      </c>
      <c r="B1679" t="str">
        <f t="shared" si="100"/>
        <v>BFAA_Wind_Firm Capacity</v>
      </c>
      <c r="C1679" t="str">
        <f t="shared" si="101"/>
        <v>BFAA_K SPEAR2_Firm Capacity</v>
      </c>
      <c r="D1679" t="s">
        <v>335</v>
      </c>
      <c r="E1679" s="15" t="s">
        <v>92</v>
      </c>
      <c r="F1679" s="15" t="s">
        <v>146</v>
      </c>
      <c r="G1679" s="15" t="s">
        <v>70</v>
      </c>
      <c r="H1679" s="15" t="s">
        <v>152</v>
      </c>
      <c r="I1679" s="15" t="s">
        <v>148</v>
      </c>
      <c r="J1679" s="16">
        <v>1</v>
      </c>
      <c r="K1679" s="15" t="s">
        <v>96</v>
      </c>
      <c r="L1679" s="17">
        <v>16.96</v>
      </c>
      <c r="M1679" s="17">
        <v>10.88471245</v>
      </c>
      <c r="N1679" s="17">
        <v>10.88471245</v>
      </c>
      <c r="O1679" s="17">
        <v>10.88471245</v>
      </c>
      <c r="P1679" s="17">
        <v>10.88471245</v>
      </c>
      <c r="Q1679" s="17">
        <v>10.88471245</v>
      </c>
      <c r="R1679" s="17">
        <v>10.88471245</v>
      </c>
      <c r="S1679" s="17">
        <v>10.88471245</v>
      </c>
      <c r="T1679" s="17">
        <v>10.88471245</v>
      </c>
      <c r="U1679" s="17">
        <v>10.88471245</v>
      </c>
      <c r="V1679" s="17">
        <v>10.88471245</v>
      </c>
      <c r="W1679" s="17">
        <v>10.88471245</v>
      </c>
      <c r="X1679" s="17">
        <v>10.88471245</v>
      </c>
      <c r="Y1679" s="17">
        <v>10.88471245</v>
      </c>
      <c r="Z1679" s="17">
        <v>10.88471245</v>
      </c>
      <c r="AA1679" s="17">
        <v>10.88471245</v>
      </c>
      <c r="AB1679" s="17">
        <v>10.88471245</v>
      </c>
      <c r="AC1679" s="17">
        <v>10.88471245</v>
      </c>
      <c r="AD1679" s="17">
        <v>10.88471245</v>
      </c>
      <c r="AE1679" s="17">
        <v>10.88471245</v>
      </c>
    </row>
    <row r="1680" spans="1:31" ht="43.2" x14ac:dyDescent="0.3">
      <c r="A1680" t="str">
        <f t="shared" si="99"/>
        <v>BFAA_Firm Capacity</v>
      </c>
      <c r="B1680" t="str">
        <f t="shared" si="100"/>
        <v>BFAA_Wind PPA_Firm Capacity</v>
      </c>
      <c r="C1680" t="str">
        <f t="shared" si="101"/>
        <v>BFAA_K CIMARRON2_Firm Capacity</v>
      </c>
      <c r="D1680" t="s">
        <v>335</v>
      </c>
      <c r="E1680" s="15" t="s">
        <v>92</v>
      </c>
      <c r="F1680" s="15" t="s">
        <v>146</v>
      </c>
      <c r="G1680" s="15" t="s">
        <v>74</v>
      </c>
      <c r="H1680" s="15" t="s">
        <v>153</v>
      </c>
      <c r="I1680" s="15" t="s">
        <v>148</v>
      </c>
      <c r="J1680" s="16">
        <v>1</v>
      </c>
      <c r="K1680" s="15" t="s">
        <v>96</v>
      </c>
      <c r="L1680" s="17">
        <v>54.3</v>
      </c>
      <c r="M1680" s="17">
        <v>35.876528989999997</v>
      </c>
      <c r="N1680" s="17">
        <v>35.876528989999997</v>
      </c>
      <c r="O1680" s="17">
        <v>35.876528989999997</v>
      </c>
      <c r="P1680" s="17">
        <v>35.876528989999997</v>
      </c>
      <c r="Q1680" s="17">
        <v>35.876528989999997</v>
      </c>
      <c r="R1680" s="17">
        <v>35.876528989999997</v>
      </c>
      <c r="S1680" s="17">
        <v>35.876528989999997</v>
      </c>
      <c r="T1680" s="17">
        <v>35.876528989999997</v>
      </c>
      <c r="U1680" s="17">
        <v>0</v>
      </c>
      <c r="V1680" s="17">
        <v>0</v>
      </c>
      <c r="W1680" s="17">
        <v>0</v>
      </c>
      <c r="X1680" s="17">
        <v>0</v>
      </c>
      <c r="Y1680" s="17">
        <v>0</v>
      </c>
      <c r="Z1680" s="17">
        <v>0</v>
      </c>
      <c r="AA1680" s="17">
        <v>0</v>
      </c>
      <c r="AB1680" s="17">
        <v>0</v>
      </c>
      <c r="AC1680" s="17">
        <v>0</v>
      </c>
      <c r="AD1680" s="17">
        <v>0</v>
      </c>
      <c r="AE1680" s="17">
        <v>0</v>
      </c>
    </row>
    <row r="1681" spans="1:31" ht="28.8" x14ac:dyDescent="0.3">
      <c r="A1681" t="str">
        <f t="shared" si="99"/>
        <v>BFAA_Firm Capacity</v>
      </c>
      <c r="B1681" t="str">
        <f t="shared" si="100"/>
        <v>BFAA_Wind PPA_Firm Capacity</v>
      </c>
      <c r="C1681" t="str">
        <f t="shared" si="101"/>
        <v>BFAA_K OSBORN_Firm Capacity</v>
      </c>
      <c r="D1681" t="s">
        <v>335</v>
      </c>
      <c r="E1681" s="15" t="s">
        <v>92</v>
      </c>
      <c r="F1681" s="15" t="s">
        <v>146</v>
      </c>
      <c r="G1681" s="15" t="s">
        <v>80</v>
      </c>
      <c r="H1681" s="15" t="s">
        <v>153</v>
      </c>
      <c r="I1681" s="15" t="s">
        <v>148</v>
      </c>
      <c r="J1681" s="16">
        <v>1</v>
      </c>
      <c r="K1681" s="15" t="s">
        <v>96</v>
      </c>
      <c r="L1681" s="17">
        <v>20.7</v>
      </c>
      <c r="M1681" s="17">
        <v>22.92004382</v>
      </c>
      <c r="N1681" s="17">
        <v>22.92004382</v>
      </c>
      <c r="O1681" s="17">
        <v>22.92004382</v>
      </c>
      <c r="P1681" s="17">
        <v>22.92004382</v>
      </c>
      <c r="Q1681" s="17">
        <v>22.92004382</v>
      </c>
      <c r="R1681" s="17">
        <v>22.92004382</v>
      </c>
      <c r="S1681" s="17">
        <v>22.92004382</v>
      </c>
      <c r="T1681" s="17">
        <v>22.92004382</v>
      </c>
      <c r="U1681" s="17">
        <v>22.92004382</v>
      </c>
      <c r="V1681" s="17">
        <v>22.92004382</v>
      </c>
      <c r="W1681" s="17">
        <v>22.92004382</v>
      </c>
      <c r="X1681" s="17">
        <v>22.92004382</v>
      </c>
      <c r="Y1681" s="17">
        <v>22.92004382</v>
      </c>
      <c r="Z1681" s="17">
        <v>0</v>
      </c>
      <c r="AA1681" s="17">
        <v>0</v>
      </c>
      <c r="AB1681" s="17">
        <v>0</v>
      </c>
      <c r="AC1681" s="17">
        <v>0</v>
      </c>
      <c r="AD1681" s="17">
        <v>0</v>
      </c>
      <c r="AE1681" s="17">
        <v>0</v>
      </c>
    </row>
    <row r="1682" spans="1:31" ht="43.2" x14ac:dyDescent="0.3">
      <c r="A1682" t="str">
        <f t="shared" si="99"/>
        <v>BFAA_Firm Capacity</v>
      </c>
      <c r="B1682" t="str">
        <f t="shared" si="100"/>
        <v>BFAA_Wind PPA_Firm Capacity</v>
      </c>
      <c r="C1682" t="str">
        <f t="shared" si="101"/>
        <v>BFAA_K PONDEROSA_Firm Capacity</v>
      </c>
      <c r="D1682" t="s">
        <v>335</v>
      </c>
      <c r="E1682" s="15" t="s">
        <v>92</v>
      </c>
      <c r="F1682" s="15" t="s">
        <v>146</v>
      </c>
      <c r="G1682" s="15" t="s">
        <v>83</v>
      </c>
      <c r="H1682" s="15" t="s">
        <v>153</v>
      </c>
      <c r="I1682" s="15" t="s">
        <v>148</v>
      </c>
      <c r="J1682" s="16">
        <v>1</v>
      </c>
      <c r="K1682" s="15" t="s">
        <v>96</v>
      </c>
      <c r="L1682" s="17">
        <v>62.24</v>
      </c>
      <c r="M1682" s="17">
        <v>15.256069200000001</v>
      </c>
      <c r="N1682" s="17">
        <v>15.256069200000001</v>
      </c>
      <c r="O1682" s="17">
        <v>15.256069200000001</v>
      </c>
      <c r="P1682" s="17">
        <v>15.256069200000001</v>
      </c>
      <c r="Q1682" s="17">
        <v>15.256069200000001</v>
      </c>
      <c r="R1682" s="17">
        <v>15.256069200000001</v>
      </c>
      <c r="S1682" s="17">
        <v>15.256069200000001</v>
      </c>
      <c r="T1682" s="17">
        <v>15.256069200000001</v>
      </c>
      <c r="U1682" s="17">
        <v>15.256069200000001</v>
      </c>
      <c r="V1682" s="17">
        <v>15.256069200000001</v>
      </c>
      <c r="W1682" s="17">
        <v>15.256069200000001</v>
      </c>
      <c r="X1682" s="17">
        <v>15.256069200000001</v>
      </c>
      <c r="Y1682" s="17">
        <v>15.256069200000001</v>
      </c>
      <c r="Z1682" s="17">
        <v>15.256069200000001</v>
      </c>
      <c r="AA1682" s="17">
        <v>15.256069200000001</v>
      </c>
      <c r="AB1682" s="17">
        <v>15.256069200000001</v>
      </c>
      <c r="AC1682" s="17">
        <v>15.256069200000001</v>
      </c>
      <c r="AD1682" s="17">
        <v>0</v>
      </c>
      <c r="AE1682" s="17">
        <v>0</v>
      </c>
    </row>
    <row r="1683" spans="1:31" ht="43.2" x14ac:dyDescent="0.3">
      <c r="A1683" t="str">
        <f t="shared" si="99"/>
        <v>BFAA_Firm Capacity</v>
      </c>
      <c r="B1683" t="str">
        <f t="shared" si="100"/>
        <v>BFAA_Wind PPA_Firm Capacity</v>
      </c>
      <c r="C1683" t="str">
        <f t="shared" si="101"/>
        <v>BFAA_K PRAIRIEQUEEN_Firm Capacity</v>
      </c>
      <c r="D1683" t="s">
        <v>335</v>
      </c>
      <c r="E1683" s="15" t="s">
        <v>92</v>
      </c>
      <c r="F1683" s="15" t="s">
        <v>146</v>
      </c>
      <c r="G1683" s="15" t="s">
        <v>82</v>
      </c>
      <c r="H1683" s="15" t="s">
        <v>153</v>
      </c>
      <c r="I1683" s="15" t="s">
        <v>148</v>
      </c>
      <c r="J1683" s="16">
        <v>1</v>
      </c>
      <c r="K1683" s="15" t="s">
        <v>96</v>
      </c>
      <c r="L1683" s="17">
        <v>25.987500000000001</v>
      </c>
      <c r="M1683" s="17">
        <v>19.138296539999999</v>
      </c>
      <c r="N1683" s="17">
        <v>19.138296539999999</v>
      </c>
      <c r="O1683" s="17">
        <v>19.138296539999999</v>
      </c>
      <c r="P1683" s="17">
        <v>19.138296539999999</v>
      </c>
      <c r="Q1683" s="17">
        <v>19.138296539999999</v>
      </c>
      <c r="R1683" s="17">
        <v>19.138296539999999</v>
      </c>
      <c r="S1683" s="17">
        <v>19.138296539999999</v>
      </c>
      <c r="T1683" s="17">
        <v>19.138296539999999</v>
      </c>
      <c r="U1683" s="17">
        <v>19.138296539999999</v>
      </c>
      <c r="V1683" s="17">
        <v>19.138296539999999</v>
      </c>
      <c r="W1683" s="17">
        <v>19.138296539999999</v>
      </c>
      <c r="X1683" s="17">
        <v>19.138296539999999</v>
      </c>
      <c r="Y1683" s="17">
        <v>19.138296539999999</v>
      </c>
      <c r="Z1683" s="17">
        <v>19.138296539999999</v>
      </c>
      <c r="AA1683" s="17">
        <v>19.138296539999999</v>
      </c>
      <c r="AB1683" s="17">
        <v>19.138296539999999</v>
      </c>
      <c r="AC1683" s="17">
        <v>0</v>
      </c>
      <c r="AD1683" s="17">
        <v>0</v>
      </c>
      <c r="AE1683" s="17">
        <v>0</v>
      </c>
    </row>
    <row r="1684" spans="1:31" ht="28.8" x14ac:dyDescent="0.3">
      <c r="A1684" t="str">
        <f t="shared" si="99"/>
        <v>BFAA_Firm Capacity</v>
      </c>
      <c r="B1684" t="str">
        <f t="shared" si="100"/>
        <v>BFAA_Wind PPA_Firm Capacity</v>
      </c>
      <c r="C1684" t="str">
        <f t="shared" si="101"/>
        <v>BFAA_K PRATT_Firm Capacity</v>
      </c>
      <c r="D1684" t="s">
        <v>335</v>
      </c>
      <c r="E1684" s="15" t="s">
        <v>92</v>
      </c>
      <c r="F1684" s="15" t="s">
        <v>146</v>
      </c>
      <c r="G1684" s="15" t="s">
        <v>81</v>
      </c>
      <c r="H1684" s="15" t="s">
        <v>153</v>
      </c>
      <c r="I1684" s="15" t="s">
        <v>148</v>
      </c>
      <c r="J1684" s="16">
        <v>1</v>
      </c>
      <c r="K1684" s="15" t="s">
        <v>96</v>
      </c>
      <c r="L1684" s="17">
        <v>69.95368852</v>
      </c>
      <c r="M1684" s="17">
        <v>32.680121579999998</v>
      </c>
      <c r="N1684" s="17">
        <v>32.680121579999998</v>
      </c>
      <c r="O1684" s="17">
        <v>32.680121579999998</v>
      </c>
      <c r="P1684" s="17">
        <v>32.680121579999998</v>
      </c>
      <c r="Q1684" s="17">
        <v>32.680121579999998</v>
      </c>
      <c r="R1684" s="17">
        <v>32.680121579999998</v>
      </c>
      <c r="S1684" s="17">
        <v>32.680121579999998</v>
      </c>
      <c r="T1684" s="17">
        <v>32.680121579999998</v>
      </c>
      <c r="U1684" s="17">
        <v>32.680121579999998</v>
      </c>
      <c r="V1684" s="17">
        <v>32.680121579999998</v>
      </c>
      <c r="W1684" s="17">
        <v>32.680121579999998</v>
      </c>
      <c r="X1684" s="17">
        <v>32.680121579999998</v>
      </c>
      <c r="Y1684" s="17">
        <v>32.680121579999998</v>
      </c>
      <c r="Z1684" s="17">
        <v>32.680121579999998</v>
      </c>
      <c r="AA1684" s="17">
        <v>32.680121579999998</v>
      </c>
      <c r="AB1684" s="17">
        <v>32.680121579999998</v>
      </c>
      <c r="AC1684" s="17">
        <v>32.680121579999998</v>
      </c>
      <c r="AD1684" s="17">
        <v>32.680121579999998</v>
      </c>
      <c r="AE1684" s="17">
        <v>32.680121579999998</v>
      </c>
    </row>
    <row r="1685" spans="1:31" ht="43.2" x14ac:dyDescent="0.3">
      <c r="A1685" t="str">
        <f t="shared" si="99"/>
        <v>BFAA_Firm Capacity</v>
      </c>
      <c r="B1685" t="str">
        <f t="shared" si="100"/>
        <v>BFAA_Wind PPA_Firm Capacity</v>
      </c>
      <c r="C1685" t="str">
        <f t="shared" si="101"/>
        <v>BFAA_K ROCKCREEK_Firm Capacity</v>
      </c>
      <c r="D1685" t="s">
        <v>335</v>
      </c>
      <c r="E1685" s="15" t="s">
        <v>92</v>
      </c>
      <c r="F1685" s="15" t="s">
        <v>146</v>
      </c>
      <c r="G1685" s="15" t="s">
        <v>79</v>
      </c>
      <c r="H1685" s="15" t="s">
        <v>153</v>
      </c>
      <c r="I1685" s="15" t="s">
        <v>148</v>
      </c>
      <c r="J1685" s="16">
        <v>1</v>
      </c>
      <c r="K1685" s="15" t="s">
        <v>96</v>
      </c>
      <c r="L1685" s="17">
        <v>31.032</v>
      </c>
      <c r="M1685" s="17">
        <v>40.076639589999999</v>
      </c>
      <c r="N1685" s="17">
        <v>40.076639589999999</v>
      </c>
      <c r="O1685" s="17">
        <v>40.076639589999999</v>
      </c>
      <c r="P1685" s="17">
        <v>40.076639589999999</v>
      </c>
      <c r="Q1685" s="17">
        <v>40.076639589999999</v>
      </c>
      <c r="R1685" s="17">
        <v>40.076639589999999</v>
      </c>
      <c r="S1685" s="17">
        <v>40.076639589999999</v>
      </c>
      <c r="T1685" s="17">
        <v>40.076639589999999</v>
      </c>
      <c r="U1685" s="17">
        <v>40.076639589999999</v>
      </c>
      <c r="V1685" s="17">
        <v>40.076639589999999</v>
      </c>
      <c r="W1685" s="17">
        <v>40.076639589999999</v>
      </c>
      <c r="X1685" s="17">
        <v>40.076639589999999</v>
      </c>
      <c r="Y1685" s="17">
        <v>40.076639589999999</v>
      </c>
      <c r="Z1685" s="17">
        <v>40.076639589999999</v>
      </c>
      <c r="AA1685" s="17">
        <v>0</v>
      </c>
      <c r="AB1685" s="17">
        <v>0</v>
      </c>
      <c r="AC1685" s="17">
        <v>0</v>
      </c>
      <c r="AD1685" s="17">
        <v>0</v>
      </c>
      <c r="AE1685" s="17">
        <v>0</v>
      </c>
    </row>
    <row r="1686" spans="1:31" ht="43.2" x14ac:dyDescent="0.3">
      <c r="A1686" t="str">
        <f t="shared" si="99"/>
        <v>BFAA_Firm Capacity</v>
      </c>
      <c r="B1686" t="str">
        <f t="shared" si="100"/>
        <v>BFAA_Wind PPA_Firm Capacity</v>
      </c>
      <c r="C1686" t="str">
        <f t="shared" si="101"/>
        <v>BFAA_K SLATECREEK_Firm Capacity</v>
      </c>
      <c r="D1686" t="s">
        <v>335</v>
      </c>
      <c r="E1686" s="15" t="s">
        <v>92</v>
      </c>
      <c r="F1686" s="15" t="s">
        <v>146</v>
      </c>
      <c r="G1686" s="15" t="s">
        <v>78</v>
      </c>
      <c r="H1686" s="15" t="s">
        <v>153</v>
      </c>
      <c r="I1686" s="15" t="s">
        <v>148</v>
      </c>
      <c r="J1686" s="16">
        <v>1</v>
      </c>
      <c r="K1686" s="15" t="s">
        <v>96</v>
      </c>
      <c r="L1686" s="17">
        <v>66.69</v>
      </c>
      <c r="M1686" s="17">
        <v>37.707110030000003</v>
      </c>
      <c r="N1686" s="17">
        <v>37.707110030000003</v>
      </c>
      <c r="O1686" s="17">
        <v>37.707110030000003</v>
      </c>
      <c r="P1686" s="17">
        <v>37.707110030000003</v>
      </c>
      <c r="Q1686" s="17">
        <v>37.707110030000003</v>
      </c>
      <c r="R1686" s="17">
        <v>37.707110030000003</v>
      </c>
      <c r="S1686" s="17">
        <v>37.707110030000003</v>
      </c>
      <c r="T1686" s="17">
        <v>37.707110030000003</v>
      </c>
      <c r="U1686" s="17">
        <v>37.707110030000003</v>
      </c>
      <c r="V1686" s="17">
        <v>37.707110030000003</v>
      </c>
      <c r="W1686" s="17">
        <v>37.707110030000003</v>
      </c>
      <c r="X1686" s="17">
        <v>37.707110030000003</v>
      </c>
      <c r="Y1686" s="17">
        <v>0</v>
      </c>
      <c r="Z1686" s="17">
        <v>0</v>
      </c>
      <c r="AA1686" s="17">
        <v>0</v>
      </c>
      <c r="AB1686" s="17">
        <v>0</v>
      </c>
      <c r="AC1686" s="17">
        <v>0</v>
      </c>
      <c r="AD1686" s="17">
        <v>0</v>
      </c>
      <c r="AE1686" s="17">
        <v>0</v>
      </c>
    </row>
    <row r="1687" spans="1:31" ht="28.8" x14ac:dyDescent="0.3">
      <c r="A1687" t="str">
        <f t="shared" si="99"/>
        <v>BFAA_Firm Capacity</v>
      </c>
      <c r="B1687" t="str">
        <f t="shared" si="100"/>
        <v>BFAA_Wind PPA_Firm Capacity</v>
      </c>
      <c r="C1687" t="str">
        <f t="shared" si="101"/>
        <v>BFAA_K SPEAR3_Firm Capacity</v>
      </c>
      <c r="D1687" t="s">
        <v>335</v>
      </c>
      <c r="E1687" s="15" t="s">
        <v>92</v>
      </c>
      <c r="F1687" s="15" t="s">
        <v>146</v>
      </c>
      <c r="G1687" s="15" t="s">
        <v>75</v>
      </c>
      <c r="H1687" s="15" t="s">
        <v>153</v>
      </c>
      <c r="I1687" s="15" t="s">
        <v>148</v>
      </c>
      <c r="J1687" s="16">
        <v>1</v>
      </c>
      <c r="K1687" s="15" t="s">
        <v>96</v>
      </c>
      <c r="L1687" s="17">
        <v>38.159999999999997</v>
      </c>
      <c r="M1687" s="17">
        <v>23.096396389999999</v>
      </c>
      <c r="N1687" s="17">
        <v>23.096396389999999</v>
      </c>
      <c r="O1687" s="17">
        <v>23.096396389999999</v>
      </c>
      <c r="P1687" s="17">
        <v>23.096396389999999</v>
      </c>
      <c r="Q1687" s="17">
        <v>23.096396389999999</v>
      </c>
      <c r="R1687" s="17">
        <v>23.096396389999999</v>
      </c>
      <c r="S1687" s="17">
        <v>23.096396389999999</v>
      </c>
      <c r="T1687" s="17">
        <v>23.096396389999999</v>
      </c>
      <c r="U1687" s="17">
        <v>23.096396389999999</v>
      </c>
      <c r="V1687" s="17">
        <v>0</v>
      </c>
      <c r="W1687" s="17">
        <v>0</v>
      </c>
      <c r="X1687" s="17">
        <v>0</v>
      </c>
      <c r="Y1687" s="17">
        <v>0</v>
      </c>
      <c r="Z1687" s="17">
        <v>0</v>
      </c>
      <c r="AA1687" s="17">
        <v>0</v>
      </c>
      <c r="AB1687" s="17">
        <v>0</v>
      </c>
      <c r="AC1687" s="17">
        <v>0</v>
      </c>
      <c r="AD1687" s="17">
        <v>0</v>
      </c>
      <c r="AE1687" s="17">
        <v>0</v>
      </c>
    </row>
    <row r="1688" spans="1:31" ht="43.2" x14ac:dyDescent="0.3">
      <c r="A1688" t="str">
        <f t="shared" si="99"/>
        <v>BFAA_Firm Capacity</v>
      </c>
      <c r="B1688" t="str">
        <f t="shared" si="100"/>
        <v>BFAA_Wind PPA_Firm Capacity</v>
      </c>
      <c r="C1688" t="str">
        <f t="shared" si="101"/>
        <v>BFAA_K WAVERLY_Firm Capacity</v>
      </c>
      <c r="D1688" t="s">
        <v>335</v>
      </c>
      <c r="E1688" s="15" t="s">
        <v>92</v>
      </c>
      <c r="F1688" s="15" t="s">
        <v>146</v>
      </c>
      <c r="G1688" s="15" t="s">
        <v>77</v>
      </c>
      <c r="H1688" s="15" t="s">
        <v>153</v>
      </c>
      <c r="I1688" s="15" t="s">
        <v>148</v>
      </c>
      <c r="J1688" s="16">
        <v>1</v>
      </c>
      <c r="K1688" s="15" t="s">
        <v>96</v>
      </c>
      <c r="L1688" s="17">
        <v>62.33</v>
      </c>
      <c r="M1688" s="17">
        <v>39.871630590000002</v>
      </c>
      <c r="N1688" s="17">
        <v>39.871630590000002</v>
      </c>
      <c r="O1688" s="17">
        <v>39.871630590000002</v>
      </c>
      <c r="P1688" s="17">
        <v>39.871630590000002</v>
      </c>
      <c r="Q1688" s="17">
        <v>39.871630590000002</v>
      </c>
      <c r="R1688" s="17">
        <v>39.871630590000002</v>
      </c>
      <c r="S1688" s="17">
        <v>39.871630590000002</v>
      </c>
      <c r="T1688" s="17">
        <v>39.871630590000002</v>
      </c>
      <c r="U1688" s="17">
        <v>39.871630590000002</v>
      </c>
      <c r="V1688" s="17">
        <v>39.871630590000002</v>
      </c>
      <c r="W1688" s="17">
        <v>39.871630590000002</v>
      </c>
      <c r="X1688" s="17">
        <v>39.871630590000002</v>
      </c>
      <c r="Y1688" s="17">
        <v>0</v>
      </c>
      <c r="Z1688" s="17">
        <v>0</v>
      </c>
      <c r="AA1688" s="17">
        <v>0</v>
      </c>
      <c r="AB1688" s="17">
        <v>0</v>
      </c>
      <c r="AC1688" s="17">
        <v>0</v>
      </c>
      <c r="AD1688" s="17">
        <v>0</v>
      </c>
      <c r="AE1688" s="17">
        <v>0</v>
      </c>
    </row>
    <row r="1689" spans="1:31" ht="28.8" x14ac:dyDescent="0.3">
      <c r="A1689" t="str">
        <f t="shared" si="99"/>
        <v>BFAA_Firm Capacity</v>
      </c>
      <c r="B1689" t="str">
        <f t="shared" si="100"/>
        <v>BFAA_Hydro PPA_Firm Capacity</v>
      </c>
      <c r="C1689" t="str">
        <f t="shared" si="101"/>
        <v>BFAA_K CNPPD_Firm Capacity</v>
      </c>
      <c r="D1689" t="s">
        <v>335</v>
      </c>
      <c r="E1689" s="15" t="s">
        <v>92</v>
      </c>
      <c r="F1689" s="15" t="s">
        <v>146</v>
      </c>
      <c r="G1689" s="15" t="s">
        <v>76</v>
      </c>
      <c r="H1689" s="15" t="s">
        <v>154</v>
      </c>
      <c r="I1689" s="15" t="s">
        <v>148</v>
      </c>
      <c r="J1689" s="16">
        <v>1</v>
      </c>
      <c r="K1689" s="15" t="s">
        <v>96</v>
      </c>
      <c r="L1689" s="17">
        <v>61.54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0</v>
      </c>
      <c r="X1689" s="17">
        <v>0</v>
      </c>
      <c r="Y1689" s="17">
        <v>0</v>
      </c>
      <c r="Z1689" s="17">
        <v>0</v>
      </c>
      <c r="AA1689" s="17">
        <v>0</v>
      </c>
      <c r="AB1689" s="17">
        <v>0</v>
      </c>
      <c r="AC1689" s="17">
        <v>0</v>
      </c>
      <c r="AD1689" s="17">
        <v>0</v>
      </c>
      <c r="AE1689" s="17">
        <v>0</v>
      </c>
    </row>
    <row r="1690" spans="1:31" ht="57.6" x14ac:dyDescent="0.3">
      <c r="A1690" t="str">
        <f t="shared" si="99"/>
        <v>BFAA_Firm Capacity</v>
      </c>
      <c r="B1690" t="str">
        <f t="shared" si="100"/>
        <v>BFAA_Solar_Firm Capacity</v>
      </c>
      <c r="C1690" t="str">
        <f t="shared" si="101"/>
        <v>BFAA_K HAWTHORN SOLAR_Firm Capacity</v>
      </c>
      <c r="D1690" t="s">
        <v>335</v>
      </c>
      <c r="E1690" s="15" t="s">
        <v>92</v>
      </c>
      <c r="F1690" s="15" t="s">
        <v>146</v>
      </c>
      <c r="G1690" s="15" t="s">
        <v>72</v>
      </c>
      <c r="H1690" s="15" t="s">
        <v>155</v>
      </c>
      <c r="I1690" s="15" t="s">
        <v>148</v>
      </c>
      <c r="J1690" s="16">
        <v>1</v>
      </c>
      <c r="K1690" s="15" t="s">
        <v>96</v>
      </c>
      <c r="L1690" s="17">
        <v>4.5011999999999999</v>
      </c>
      <c r="M1690" s="17">
        <v>3.3</v>
      </c>
      <c r="N1690" s="17">
        <v>3.3</v>
      </c>
      <c r="O1690" s="17">
        <v>3.3</v>
      </c>
      <c r="P1690" s="17">
        <v>3.3</v>
      </c>
      <c r="Q1690" s="17">
        <v>3.3</v>
      </c>
      <c r="R1690" s="17">
        <v>3.3</v>
      </c>
      <c r="S1690" s="17">
        <v>3.3</v>
      </c>
      <c r="T1690" s="17">
        <v>3.3</v>
      </c>
      <c r="U1690" s="17">
        <v>3.3</v>
      </c>
      <c r="V1690" s="17">
        <v>3.3</v>
      </c>
      <c r="W1690" s="17">
        <v>3.3</v>
      </c>
      <c r="X1690" s="17">
        <v>3.3</v>
      </c>
      <c r="Y1690" s="17">
        <v>3.3</v>
      </c>
      <c r="Z1690" s="17">
        <v>3.3</v>
      </c>
      <c r="AA1690" s="17">
        <v>3.3</v>
      </c>
      <c r="AB1690" s="17">
        <v>3.3</v>
      </c>
      <c r="AC1690" s="17">
        <v>3.3</v>
      </c>
      <c r="AD1690" s="17">
        <v>3.3</v>
      </c>
      <c r="AE1690" s="17">
        <v>3.3</v>
      </c>
    </row>
    <row r="1691" spans="1:31" ht="28.8" x14ac:dyDescent="0.3">
      <c r="A1691" t="str">
        <f t="shared" si="99"/>
        <v>BFAA_Firm Capacity</v>
      </c>
      <c r="B1691" t="str">
        <f t="shared" si="100"/>
        <v>BFAA_Build CC_Firm Capacity</v>
      </c>
      <c r="C1691" t="str">
        <f t="shared" si="101"/>
        <v>BFAA_Build CC 2028_Firm Capacity</v>
      </c>
      <c r="D1691" t="s">
        <v>335</v>
      </c>
      <c r="E1691" s="15" t="s">
        <v>92</v>
      </c>
      <c r="F1691" s="15" t="s">
        <v>146</v>
      </c>
      <c r="G1691" s="15" t="s">
        <v>156</v>
      </c>
      <c r="H1691" s="15" t="s">
        <v>67</v>
      </c>
      <c r="I1691" s="15" t="s">
        <v>148</v>
      </c>
      <c r="J1691" s="16">
        <v>1</v>
      </c>
      <c r="K1691" s="15" t="s">
        <v>96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0</v>
      </c>
      <c r="X1691" s="17">
        <v>0</v>
      </c>
      <c r="Y1691" s="17">
        <v>0</v>
      </c>
      <c r="Z1691" s="17">
        <v>0</v>
      </c>
      <c r="AA1691" s="17">
        <v>0</v>
      </c>
      <c r="AB1691" s="17">
        <v>0</v>
      </c>
      <c r="AC1691" s="17">
        <v>0</v>
      </c>
      <c r="AD1691" s="17">
        <v>0</v>
      </c>
      <c r="AE1691" s="17">
        <v>0</v>
      </c>
    </row>
    <row r="1692" spans="1:31" ht="28.8" x14ac:dyDescent="0.3">
      <c r="A1692" t="str">
        <f t="shared" si="99"/>
        <v>BFAA_Firm Capacity</v>
      </c>
      <c r="B1692" t="str">
        <f t="shared" si="100"/>
        <v>BFAA_Build CC_Firm Capacity</v>
      </c>
      <c r="C1692" t="str">
        <f t="shared" si="101"/>
        <v>BFAA_Build CC 2029_Firm Capacity</v>
      </c>
      <c r="D1692" t="s">
        <v>335</v>
      </c>
      <c r="E1692" s="15" t="s">
        <v>92</v>
      </c>
      <c r="F1692" s="15" t="s">
        <v>146</v>
      </c>
      <c r="G1692" s="15" t="s">
        <v>157</v>
      </c>
      <c r="H1692" s="15" t="s">
        <v>67</v>
      </c>
      <c r="I1692" s="15" t="s">
        <v>148</v>
      </c>
      <c r="J1692" s="16">
        <v>1</v>
      </c>
      <c r="K1692" s="15" t="s">
        <v>96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</v>
      </c>
      <c r="X1692" s="17">
        <v>0</v>
      </c>
      <c r="Y1692" s="17">
        <v>0</v>
      </c>
      <c r="Z1692" s="17">
        <v>0</v>
      </c>
      <c r="AA1692" s="17">
        <v>0</v>
      </c>
      <c r="AB1692" s="17">
        <v>0</v>
      </c>
      <c r="AC1692" s="17">
        <v>0</v>
      </c>
      <c r="AD1692" s="17">
        <v>0</v>
      </c>
      <c r="AE1692" s="17">
        <v>0</v>
      </c>
    </row>
    <row r="1693" spans="1:31" ht="28.8" x14ac:dyDescent="0.3">
      <c r="A1693" t="str">
        <f t="shared" si="99"/>
        <v>BFAA_Firm Capacity</v>
      </c>
      <c r="B1693" t="str">
        <f t="shared" si="100"/>
        <v>BFAA_Build CC_Firm Capacity</v>
      </c>
      <c r="C1693" t="str">
        <f t="shared" si="101"/>
        <v>BFAA_Build CC 2030_Firm Capacity</v>
      </c>
      <c r="D1693" t="s">
        <v>335</v>
      </c>
      <c r="E1693" s="15" t="s">
        <v>92</v>
      </c>
      <c r="F1693" s="15" t="s">
        <v>146</v>
      </c>
      <c r="G1693" s="15" t="s">
        <v>158</v>
      </c>
      <c r="H1693" s="15" t="s">
        <v>67</v>
      </c>
      <c r="I1693" s="15" t="s">
        <v>148</v>
      </c>
      <c r="J1693" s="16">
        <v>1</v>
      </c>
      <c r="K1693" s="15" t="s">
        <v>96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0</v>
      </c>
      <c r="X1693" s="17">
        <v>0</v>
      </c>
      <c r="Y1693" s="17">
        <v>0</v>
      </c>
      <c r="Z1693" s="17">
        <v>0</v>
      </c>
      <c r="AA1693" s="17">
        <v>0</v>
      </c>
      <c r="AB1693" s="17">
        <v>0</v>
      </c>
      <c r="AC1693" s="17">
        <v>0</v>
      </c>
      <c r="AD1693" s="17">
        <v>0</v>
      </c>
      <c r="AE1693" s="17">
        <v>0</v>
      </c>
    </row>
    <row r="1694" spans="1:31" ht="28.8" x14ac:dyDescent="0.3">
      <c r="A1694" t="str">
        <f t="shared" si="99"/>
        <v>BFAA_Firm Capacity</v>
      </c>
      <c r="B1694" t="str">
        <f t="shared" si="100"/>
        <v>BFAA_Build CC_Firm Capacity</v>
      </c>
      <c r="C1694" t="str">
        <f t="shared" si="101"/>
        <v>BFAA_Build CC 2031_Firm Capacity</v>
      </c>
      <c r="D1694" t="s">
        <v>335</v>
      </c>
      <c r="E1694" s="15" t="s">
        <v>92</v>
      </c>
      <c r="F1694" s="15" t="s">
        <v>146</v>
      </c>
      <c r="G1694" s="15" t="s">
        <v>159</v>
      </c>
      <c r="H1694" s="15" t="s">
        <v>67</v>
      </c>
      <c r="I1694" s="15" t="s">
        <v>148</v>
      </c>
      <c r="J1694" s="16">
        <v>1</v>
      </c>
      <c r="K1694" s="15" t="s">
        <v>96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0</v>
      </c>
      <c r="X1694" s="17">
        <v>0</v>
      </c>
      <c r="Y1694" s="17">
        <v>0</v>
      </c>
      <c r="Z1694" s="17">
        <v>0</v>
      </c>
      <c r="AA1694" s="17">
        <v>0</v>
      </c>
      <c r="AB1694" s="17">
        <v>0</v>
      </c>
      <c r="AC1694" s="17">
        <v>0</v>
      </c>
      <c r="AD1694" s="17">
        <v>0</v>
      </c>
      <c r="AE1694" s="17">
        <v>0</v>
      </c>
    </row>
    <row r="1695" spans="1:31" ht="28.8" x14ac:dyDescent="0.3">
      <c r="A1695" t="str">
        <f t="shared" si="99"/>
        <v>BFAA_Firm Capacity</v>
      </c>
      <c r="B1695" t="str">
        <f t="shared" si="100"/>
        <v>BFAA_Build CC_Firm Capacity</v>
      </c>
      <c r="C1695" t="str">
        <f t="shared" si="101"/>
        <v>BFAA_Build CC 2032_Firm Capacity</v>
      </c>
      <c r="D1695" t="s">
        <v>335</v>
      </c>
      <c r="E1695" s="15" t="s">
        <v>92</v>
      </c>
      <c r="F1695" s="15" t="s">
        <v>146</v>
      </c>
      <c r="G1695" s="15" t="s">
        <v>160</v>
      </c>
      <c r="H1695" s="15" t="s">
        <v>67</v>
      </c>
      <c r="I1695" s="15" t="s">
        <v>148</v>
      </c>
      <c r="J1695" s="16">
        <v>1</v>
      </c>
      <c r="K1695" s="15" t="s">
        <v>96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0</v>
      </c>
      <c r="X1695" s="17">
        <v>0</v>
      </c>
      <c r="Y1695" s="17">
        <v>0</v>
      </c>
      <c r="Z1695" s="17">
        <v>0</v>
      </c>
      <c r="AA1695" s="17">
        <v>0</v>
      </c>
      <c r="AB1695" s="17">
        <v>0</v>
      </c>
      <c r="AC1695" s="17">
        <v>0</v>
      </c>
      <c r="AD1695" s="17">
        <v>0</v>
      </c>
      <c r="AE1695" s="17">
        <v>0</v>
      </c>
    </row>
    <row r="1696" spans="1:31" ht="28.8" x14ac:dyDescent="0.3">
      <c r="A1696" t="str">
        <f t="shared" si="99"/>
        <v>BFAA_Firm Capacity</v>
      </c>
      <c r="B1696" t="str">
        <f t="shared" si="100"/>
        <v>BFAA_Build CC_Firm Capacity</v>
      </c>
      <c r="C1696" t="str">
        <f t="shared" si="101"/>
        <v>BFAA_Build CC 2033_Firm Capacity</v>
      </c>
      <c r="D1696" t="s">
        <v>335</v>
      </c>
      <c r="E1696" s="15" t="s">
        <v>92</v>
      </c>
      <c r="F1696" s="15" t="s">
        <v>146</v>
      </c>
      <c r="G1696" s="15" t="s">
        <v>161</v>
      </c>
      <c r="H1696" s="15" t="s">
        <v>67</v>
      </c>
      <c r="I1696" s="15" t="s">
        <v>148</v>
      </c>
      <c r="J1696" s="16">
        <v>1</v>
      </c>
      <c r="K1696" s="15" t="s">
        <v>96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260.35000000000002</v>
      </c>
      <c r="W1696" s="17">
        <v>260.35000000000002</v>
      </c>
      <c r="X1696" s="17">
        <v>260.35000000000002</v>
      </c>
      <c r="Y1696" s="17">
        <v>260.35000000000002</v>
      </c>
      <c r="Z1696" s="17">
        <v>260.35000000000002</v>
      </c>
      <c r="AA1696" s="17">
        <v>260.35000000000002</v>
      </c>
      <c r="AB1696" s="17">
        <v>260.35000000000002</v>
      </c>
      <c r="AC1696" s="17">
        <v>260.35000000000002</v>
      </c>
      <c r="AD1696" s="17">
        <v>260.35000000000002</v>
      </c>
      <c r="AE1696" s="17">
        <v>260.35000000000002</v>
      </c>
    </row>
    <row r="1697" spans="1:31" ht="28.8" x14ac:dyDescent="0.3">
      <c r="A1697" t="str">
        <f t="shared" si="99"/>
        <v>BFAA_Firm Capacity</v>
      </c>
      <c r="B1697" t="str">
        <f t="shared" si="100"/>
        <v>BFAA_Build CC_Firm Capacity</v>
      </c>
      <c r="C1697" t="str">
        <f t="shared" si="101"/>
        <v>BFAA_Build CC 2034_Firm Capacity</v>
      </c>
      <c r="D1697" t="s">
        <v>335</v>
      </c>
      <c r="E1697" s="15" t="s">
        <v>92</v>
      </c>
      <c r="F1697" s="15" t="s">
        <v>146</v>
      </c>
      <c r="G1697" s="15" t="s">
        <v>162</v>
      </c>
      <c r="H1697" s="15" t="s">
        <v>67</v>
      </c>
      <c r="I1697" s="15" t="s">
        <v>148</v>
      </c>
      <c r="J1697" s="16">
        <v>1</v>
      </c>
      <c r="K1697" s="15" t="s">
        <v>96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0</v>
      </c>
      <c r="X1697" s="17">
        <v>0</v>
      </c>
      <c r="Y1697" s="17">
        <v>0</v>
      </c>
      <c r="Z1697" s="17">
        <v>0</v>
      </c>
      <c r="AA1697" s="17">
        <v>0</v>
      </c>
      <c r="AB1697" s="17">
        <v>0</v>
      </c>
      <c r="AC1697" s="17">
        <v>0</v>
      </c>
      <c r="AD1697" s="17">
        <v>0</v>
      </c>
      <c r="AE1697" s="17">
        <v>0</v>
      </c>
    </row>
    <row r="1698" spans="1:31" ht="28.8" x14ac:dyDescent="0.3">
      <c r="A1698" t="str">
        <f t="shared" si="99"/>
        <v>BFAA_Firm Capacity</v>
      </c>
      <c r="B1698" t="str">
        <f t="shared" si="100"/>
        <v>BFAA_Build CC_Firm Capacity</v>
      </c>
      <c r="C1698" t="str">
        <f t="shared" si="101"/>
        <v>BFAA_Build CC 2035_Firm Capacity</v>
      </c>
      <c r="D1698" t="s">
        <v>335</v>
      </c>
      <c r="E1698" s="15" t="s">
        <v>92</v>
      </c>
      <c r="F1698" s="15" t="s">
        <v>146</v>
      </c>
      <c r="G1698" s="15" t="s">
        <v>163</v>
      </c>
      <c r="H1698" s="15" t="s">
        <v>67</v>
      </c>
      <c r="I1698" s="15" t="s">
        <v>148</v>
      </c>
      <c r="J1698" s="16">
        <v>1</v>
      </c>
      <c r="K1698" s="15" t="s">
        <v>96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0</v>
      </c>
      <c r="X1698" s="17">
        <v>0</v>
      </c>
      <c r="Y1698" s="17">
        <v>0</v>
      </c>
      <c r="Z1698" s="17">
        <v>0</v>
      </c>
      <c r="AA1698" s="17">
        <v>0</v>
      </c>
      <c r="AB1698" s="17">
        <v>0</v>
      </c>
      <c r="AC1698" s="17">
        <v>0</v>
      </c>
      <c r="AD1698" s="17">
        <v>0</v>
      </c>
      <c r="AE1698" s="17">
        <v>0</v>
      </c>
    </row>
    <row r="1699" spans="1:31" ht="28.8" x14ac:dyDescent="0.3">
      <c r="A1699" t="str">
        <f t="shared" si="99"/>
        <v>BFAA_Firm Capacity</v>
      </c>
      <c r="B1699" t="str">
        <f t="shared" si="100"/>
        <v>BFAA_Build CC_Firm Capacity</v>
      </c>
      <c r="C1699" t="str">
        <f t="shared" si="101"/>
        <v>BFAA_Build CC 2036_Firm Capacity</v>
      </c>
      <c r="D1699" t="s">
        <v>335</v>
      </c>
      <c r="E1699" s="15" t="s">
        <v>92</v>
      </c>
      <c r="F1699" s="15" t="s">
        <v>146</v>
      </c>
      <c r="G1699" s="15" t="s">
        <v>164</v>
      </c>
      <c r="H1699" s="15" t="s">
        <v>67</v>
      </c>
      <c r="I1699" s="15" t="s">
        <v>148</v>
      </c>
      <c r="J1699" s="16">
        <v>1</v>
      </c>
      <c r="K1699" s="15" t="s">
        <v>96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0</v>
      </c>
      <c r="X1699" s="17">
        <v>0</v>
      </c>
      <c r="Y1699" s="17">
        <v>0</v>
      </c>
      <c r="Z1699" s="17">
        <v>0</v>
      </c>
      <c r="AA1699" s="17">
        <v>0</v>
      </c>
      <c r="AB1699" s="17">
        <v>0</v>
      </c>
      <c r="AC1699" s="17">
        <v>0</v>
      </c>
      <c r="AD1699" s="17">
        <v>0</v>
      </c>
      <c r="AE1699" s="17">
        <v>0</v>
      </c>
    </row>
    <row r="1700" spans="1:31" ht="28.8" x14ac:dyDescent="0.3">
      <c r="A1700" t="str">
        <f t="shared" si="99"/>
        <v>BFAA_Firm Capacity</v>
      </c>
      <c r="B1700" t="str">
        <f t="shared" si="100"/>
        <v>BFAA_Build CC_Firm Capacity</v>
      </c>
      <c r="C1700" t="str">
        <f t="shared" si="101"/>
        <v>BFAA_Build CC 2037_Firm Capacity</v>
      </c>
      <c r="D1700" t="s">
        <v>335</v>
      </c>
      <c r="E1700" s="15" t="s">
        <v>92</v>
      </c>
      <c r="F1700" s="15" t="s">
        <v>146</v>
      </c>
      <c r="G1700" s="15" t="s">
        <v>165</v>
      </c>
      <c r="H1700" s="15" t="s">
        <v>67</v>
      </c>
      <c r="I1700" s="15" t="s">
        <v>148</v>
      </c>
      <c r="J1700" s="16">
        <v>1</v>
      </c>
      <c r="K1700" s="15" t="s">
        <v>96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7">
        <v>0</v>
      </c>
      <c r="Z1700" s="17">
        <v>0</v>
      </c>
      <c r="AA1700" s="17">
        <v>0</v>
      </c>
      <c r="AB1700" s="17">
        <v>0</v>
      </c>
      <c r="AC1700" s="17">
        <v>0</v>
      </c>
      <c r="AD1700" s="17">
        <v>0</v>
      </c>
      <c r="AE1700" s="17">
        <v>0</v>
      </c>
    </row>
    <row r="1701" spans="1:31" ht="28.8" x14ac:dyDescent="0.3">
      <c r="A1701" t="str">
        <f t="shared" si="99"/>
        <v>BFAA_Firm Capacity</v>
      </c>
      <c r="B1701" t="str">
        <f t="shared" si="100"/>
        <v>BFAA_Build CC_Firm Capacity</v>
      </c>
      <c r="C1701" t="str">
        <f t="shared" si="101"/>
        <v>BFAA_Build CC 2038_Firm Capacity</v>
      </c>
      <c r="D1701" t="s">
        <v>335</v>
      </c>
      <c r="E1701" s="15" t="s">
        <v>92</v>
      </c>
      <c r="F1701" s="15" t="s">
        <v>146</v>
      </c>
      <c r="G1701" s="15" t="s">
        <v>166</v>
      </c>
      <c r="H1701" s="15" t="s">
        <v>67</v>
      </c>
      <c r="I1701" s="15" t="s">
        <v>148</v>
      </c>
      <c r="J1701" s="16">
        <v>1</v>
      </c>
      <c r="K1701" s="15" t="s">
        <v>96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7">
        <v>0</v>
      </c>
      <c r="X1701" s="17">
        <v>0</v>
      </c>
      <c r="Y1701" s="17">
        <v>0</v>
      </c>
      <c r="Z1701" s="17">
        <v>0</v>
      </c>
      <c r="AA1701" s="17">
        <v>260.35000000000002</v>
      </c>
      <c r="AB1701" s="17">
        <v>260.35000000000002</v>
      </c>
      <c r="AC1701" s="17">
        <v>260.35000000000002</v>
      </c>
      <c r="AD1701" s="17">
        <v>260.35000000000002</v>
      </c>
      <c r="AE1701" s="17">
        <v>260.35000000000002</v>
      </c>
    </row>
    <row r="1702" spans="1:31" ht="28.8" x14ac:dyDescent="0.3">
      <c r="A1702" t="str">
        <f t="shared" si="99"/>
        <v>BFAA_Firm Capacity</v>
      </c>
      <c r="B1702" t="str">
        <f t="shared" si="100"/>
        <v>BFAA_Build CC_Firm Capacity</v>
      </c>
      <c r="C1702" t="str">
        <f t="shared" si="101"/>
        <v>BFAA_Build CC 2039_Firm Capacity</v>
      </c>
      <c r="D1702" t="s">
        <v>335</v>
      </c>
      <c r="E1702" s="15" t="s">
        <v>92</v>
      </c>
      <c r="F1702" s="15" t="s">
        <v>146</v>
      </c>
      <c r="G1702" s="15" t="s">
        <v>167</v>
      </c>
      <c r="H1702" s="15" t="s">
        <v>67</v>
      </c>
      <c r="I1702" s="15" t="s">
        <v>148</v>
      </c>
      <c r="J1702" s="16">
        <v>1</v>
      </c>
      <c r="K1702" s="15" t="s">
        <v>96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0</v>
      </c>
      <c r="X1702" s="17">
        <v>0</v>
      </c>
      <c r="Y1702" s="17">
        <v>0</v>
      </c>
      <c r="Z1702" s="17">
        <v>0</v>
      </c>
      <c r="AA1702" s="17">
        <v>0</v>
      </c>
      <c r="AB1702" s="17">
        <v>260.35000000000002</v>
      </c>
      <c r="AC1702" s="17">
        <v>260.35000000000002</v>
      </c>
      <c r="AD1702" s="17">
        <v>260.35000000000002</v>
      </c>
      <c r="AE1702" s="17">
        <v>260.35000000000002</v>
      </c>
    </row>
    <row r="1703" spans="1:31" ht="28.8" x14ac:dyDescent="0.3">
      <c r="A1703" t="str">
        <f t="shared" si="99"/>
        <v>BFAA_Firm Capacity</v>
      </c>
      <c r="B1703" t="str">
        <f t="shared" si="100"/>
        <v>BFAA_Build CC_Firm Capacity</v>
      </c>
      <c r="C1703" t="str">
        <f t="shared" si="101"/>
        <v>BFAA_Build CC 2040_Firm Capacity</v>
      </c>
      <c r="D1703" t="s">
        <v>335</v>
      </c>
      <c r="E1703" s="15" t="s">
        <v>92</v>
      </c>
      <c r="F1703" s="15" t="s">
        <v>146</v>
      </c>
      <c r="G1703" s="15" t="s">
        <v>168</v>
      </c>
      <c r="H1703" s="15" t="s">
        <v>67</v>
      </c>
      <c r="I1703" s="15" t="s">
        <v>148</v>
      </c>
      <c r="J1703" s="16">
        <v>1</v>
      </c>
      <c r="K1703" s="15" t="s">
        <v>96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0</v>
      </c>
      <c r="X1703" s="17">
        <v>0</v>
      </c>
      <c r="Y1703" s="17">
        <v>0</v>
      </c>
      <c r="Z1703" s="17">
        <v>0</v>
      </c>
      <c r="AA1703" s="17">
        <v>0</v>
      </c>
      <c r="AB1703" s="17">
        <v>0</v>
      </c>
      <c r="AC1703" s="17">
        <v>260.35000000000002</v>
      </c>
      <c r="AD1703" s="17">
        <v>260.35000000000002</v>
      </c>
      <c r="AE1703" s="17">
        <v>260.35000000000002</v>
      </c>
    </row>
    <row r="1704" spans="1:31" ht="28.8" x14ac:dyDescent="0.3">
      <c r="A1704" t="str">
        <f t="shared" si="99"/>
        <v>BFAA_Firm Capacity</v>
      </c>
      <c r="B1704" t="str">
        <f t="shared" si="100"/>
        <v>BFAA_Build CC_Firm Capacity</v>
      </c>
      <c r="C1704" t="str">
        <f t="shared" si="101"/>
        <v>BFAA_Build CC 2041_Firm Capacity</v>
      </c>
      <c r="D1704" t="s">
        <v>335</v>
      </c>
      <c r="E1704" s="15" t="s">
        <v>92</v>
      </c>
      <c r="F1704" s="15" t="s">
        <v>146</v>
      </c>
      <c r="G1704" s="15" t="s">
        <v>169</v>
      </c>
      <c r="H1704" s="15" t="s">
        <v>67</v>
      </c>
      <c r="I1704" s="15" t="s">
        <v>148</v>
      </c>
      <c r="J1704" s="16">
        <v>1</v>
      </c>
      <c r="K1704" s="15" t="s">
        <v>96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</v>
      </c>
      <c r="X1704" s="17">
        <v>0</v>
      </c>
      <c r="Y1704" s="17">
        <v>0</v>
      </c>
      <c r="Z1704" s="17">
        <v>0</v>
      </c>
      <c r="AA1704" s="17">
        <v>0</v>
      </c>
      <c r="AB1704" s="17">
        <v>0</v>
      </c>
      <c r="AC1704" s="17">
        <v>0</v>
      </c>
      <c r="AD1704" s="17">
        <v>0</v>
      </c>
      <c r="AE1704" s="17">
        <v>0</v>
      </c>
    </row>
    <row r="1705" spans="1:31" ht="28.8" x14ac:dyDescent="0.3">
      <c r="A1705" t="str">
        <f t="shared" si="99"/>
        <v>BFAA_Firm Capacity</v>
      </c>
      <c r="B1705" t="str">
        <f t="shared" si="100"/>
        <v>BFAA_Build CC_Firm Capacity</v>
      </c>
      <c r="C1705" t="str">
        <f t="shared" si="101"/>
        <v>BFAA_Build CC 2042_Firm Capacity</v>
      </c>
      <c r="D1705" t="s">
        <v>335</v>
      </c>
      <c r="E1705" s="15" t="s">
        <v>92</v>
      </c>
      <c r="F1705" s="15" t="s">
        <v>146</v>
      </c>
      <c r="G1705" s="15" t="s">
        <v>170</v>
      </c>
      <c r="H1705" s="15" t="s">
        <v>67</v>
      </c>
      <c r="I1705" s="15" t="s">
        <v>148</v>
      </c>
      <c r="J1705" s="16">
        <v>1</v>
      </c>
      <c r="K1705" s="15" t="s">
        <v>96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0</v>
      </c>
      <c r="X1705" s="17">
        <v>0</v>
      </c>
      <c r="Y1705" s="17">
        <v>0</v>
      </c>
      <c r="Z1705" s="17">
        <v>0</v>
      </c>
      <c r="AA1705" s="17">
        <v>0</v>
      </c>
      <c r="AB1705" s="17">
        <v>0</v>
      </c>
      <c r="AC1705" s="17">
        <v>0</v>
      </c>
      <c r="AD1705" s="17">
        <v>0</v>
      </c>
      <c r="AE1705" s="17">
        <v>0</v>
      </c>
    </row>
    <row r="1706" spans="1:31" ht="28.8" x14ac:dyDescent="0.3">
      <c r="A1706" t="str">
        <f t="shared" si="99"/>
        <v>BFAA_Firm Capacity</v>
      </c>
      <c r="B1706" t="str">
        <f t="shared" si="100"/>
        <v>BFAA_DSM Potential_Firm Capacity</v>
      </c>
      <c r="C1706" t="str">
        <f t="shared" si="101"/>
        <v>BFAA_Metro RAP_Firm Capacity</v>
      </c>
      <c r="D1706" t="s">
        <v>335</v>
      </c>
      <c r="E1706" s="15" t="s">
        <v>92</v>
      </c>
      <c r="F1706" s="15" t="s">
        <v>146</v>
      </c>
      <c r="G1706" s="15" t="s">
        <v>174</v>
      </c>
      <c r="H1706" s="15" t="s">
        <v>172</v>
      </c>
      <c r="I1706" s="15" t="s">
        <v>148</v>
      </c>
      <c r="J1706" s="16">
        <v>1</v>
      </c>
      <c r="K1706" s="15" t="s">
        <v>96</v>
      </c>
      <c r="L1706" s="17">
        <v>0</v>
      </c>
      <c r="M1706" s="17">
        <v>8.94051844</v>
      </c>
      <c r="N1706" s="17">
        <v>18.810364969999998</v>
      </c>
      <c r="O1706" s="17">
        <v>28.786501579999999</v>
      </c>
      <c r="P1706" s="17">
        <v>38.860309489999999</v>
      </c>
      <c r="Q1706" s="17">
        <v>49.504738660000001</v>
      </c>
      <c r="R1706" s="17">
        <v>60.128984850000002</v>
      </c>
      <c r="S1706" s="17">
        <v>71.634801569999993</v>
      </c>
      <c r="T1706" s="17">
        <v>83.24218922</v>
      </c>
      <c r="U1706" s="17">
        <v>94.895004569999998</v>
      </c>
      <c r="V1706" s="17">
        <v>106.5722131</v>
      </c>
      <c r="W1706" s="17">
        <v>117.4412576</v>
      </c>
      <c r="X1706" s="17">
        <v>128.34636029999999</v>
      </c>
      <c r="Y1706" s="17">
        <v>139.18586500000001</v>
      </c>
      <c r="Z1706" s="17">
        <v>150.08898959999999</v>
      </c>
      <c r="AA1706" s="17">
        <v>160.94785880000001</v>
      </c>
      <c r="AB1706" s="17">
        <v>170.589979</v>
      </c>
      <c r="AC1706" s="17">
        <v>179.95627239999999</v>
      </c>
      <c r="AD1706" s="17">
        <v>188.94324829999999</v>
      </c>
      <c r="AE1706" s="17">
        <v>196.82250400000001</v>
      </c>
    </row>
    <row r="1707" spans="1:31" ht="43.2" x14ac:dyDescent="0.3">
      <c r="A1707" t="str">
        <f t="shared" si="99"/>
        <v>BFAA_Firm Capacity</v>
      </c>
      <c r="B1707" t="str">
        <f t="shared" si="100"/>
        <v>BFAA_DSM Potential_Firm Capacity</v>
      </c>
      <c r="C1707" t="str">
        <f t="shared" si="101"/>
        <v>BFAA_Metro RAP DRDSR_Firm Capacity</v>
      </c>
      <c r="D1707" t="s">
        <v>335</v>
      </c>
      <c r="E1707" s="15" t="s">
        <v>92</v>
      </c>
      <c r="F1707" s="15" t="s">
        <v>146</v>
      </c>
      <c r="G1707" s="15" t="s">
        <v>175</v>
      </c>
      <c r="H1707" s="15" t="s">
        <v>172</v>
      </c>
      <c r="I1707" s="15" t="s">
        <v>148</v>
      </c>
      <c r="J1707" s="16">
        <v>1</v>
      </c>
      <c r="K1707" s="15" t="s">
        <v>96</v>
      </c>
      <c r="L1707" s="17">
        <v>0</v>
      </c>
      <c r="M1707" s="17">
        <v>39.111285250000002</v>
      </c>
      <c r="N1707" s="17">
        <v>68.366666629999997</v>
      </c>
      <c r="O1707" s="17">
        <v>91.363100630000005</v>
      </c>
      <c r="P1707" s="17">
        <v>99.4746521</v>
      </c>
      <c r="Q1707" s="17">
        <v>105.8364108</v>
      </c>
      <c r="R1707" s="17">
        <v>109.905171</v>
      </c>
      <c r="S1707" s="17">
        <v>112.4036503</v>
      </c>
      <c r="T1707" s="17">
        <v>113.7918097</v>
      </c>
      <c r="U1707" s="17">
        <v>114.76364580000001</v>
      </c>
      <c r="V1707" s="17">
        <v>115.81172479999999</v>
      </c>
      <c r="W1707" s="17">
        <v>115.71108529999999</v>
      </c>
      <c r="X1707" s="17">
        <v>115.8717565</v>
      </c>
      <c r="Y1707" s="17">
        <v>115.90925300000001</v>
      </c>
      <c r="Z1707" s="17">
        <v>115.9445664</v>
      </c>
      <c r="AA1707" s="17">
        <v>116.00948200000001</v>
      </c>
      <c r="AB1707" s="17">
        <v>116.0527948</v>
      </c>
      <c r="AC1707" s="17">
        <v>115.9802747</v>
      </c>
      <c r="AD1707" s="17">
        <v>115.6422214</v>
      </c>
      <c r="AE1707" s="17">
        <v>115.64107250000001</v>
      </c>
    </row>
    <row r="1708" spans="1:31" ht="28.8" x14ac:dyDescent="0.3">
      <c r="A1708" t="str">
        <f t="shared" si="99"/>
        <v>BFAA_Firm Capacity</v>
      </c>
      <c r="B1708" t="str">
        <f t="shared" si="100"/>
        <v>BFAA_Capacity Only_Firm Capacity</v>
      </c>
      <c r="C1708" t="str">
        <f t="shared" si="101"/>
        <v>BFAA_Metro Cap Buy_Firm Capacity</v>
      </c>
      <c r="D1708" t="s">
        <v>335</v>
      </c>
      <c r="E1708" s="15" t="s">
        <v>92</v>
      </c>
      <c r="F1708" s="15" t="s">
        <v>146</v>
      </c>
      <c r="G1708" s="15" t="s">
        <v>176</v>
      </c>
      <c r="H1708" s="15" t="s">
        <v>177</v>
      </c>
      <c r="I1708" s="15" t="s">
        <v>148</v>
      </c>
      <c r="J1708" s="16">
        <v>1</v>
      </c>
      <c r="K1708" s="15" t="s">
        <v>96</v>
      </c>
      <c r="L1708" s="17">
        <v>60.48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0</v>
      </c>
      <c r="X1708" s="17">
        <v>0</v>
      </c>
      <c r="Y1708" s="17">
        <v>0</v>
      </c>
      <c r="Z1708" s="17">
        <v>0</v>
      </c>
      <c r="AA1708" s="17">
        <v>0</v>
      </c>
      <c r="AB1708" s="17">
        <v>0</v>
      </c>
      <c r="AC1708" s="17">
        <v>0</v>
      </c>
      <c r="AD1708" s="17">
        <v>0</v>
      </c>
      <c r="AE1708" s="17">
        <v>0</v>
      </c>
    </row>
    <row r="1709" spans="1:31" ht="28.8" x14ac:dyDescent="0.3">
      <c r="A1709" t="str">
        <f t="shared" si="99"/>
        <v>BFAA_Firm Capacity</v>
      </c>
      <c r="B1709" t="str">
        <f t="shared" si="100"/>
        <v>BFAA_Capacity Only_Firm Capacity</v>
      </c>
      <c r="C1709" t="str">
        <f t="shared" si="101"/>
        <v>BFAA_Metro Cap Sale_Firm Capacity</v>
      </c>
      <c r="D1709" t="s">
        <v>335</v>
      </c>
      <c r="E1709" s="15" t="s">
        <v>92</v>
      </c>
      <c r="F1709" s="15" t="s">
        <v>146</v>
      </c>
      <c r="G1709" s="15" t="s">
        <v>178</v>
      </c>
      <c r="H1709" s="15" t="s">
        <v>177</v>
      </c>
      <c r="I1709" s="15" t="s">
        <v>148</v>
      </c>
      <c r="J1709" s="16">
        <v>1</v>
      </c>
      <c r="K1709" s="15" t="s">
        <v>96</v>
      </c>
      <c r="L1709" s="17">
        <v>-483</v>
      </c>
      <c r="M1709" s="17">
        <v>-305</v>
      </c>
      <c r="N1709" s="17">
        <v>-290</v>
      </c>
      <c r="O1709" s="17">
        <v>-255</v>
      </c>
      <c r="P1709" s="17">
        <v>-215</v>
      </c>
      <c r="Q1709" s="17">
        <v>-215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0</v>
      </c>
      <c r="X1709" s="17">
        <v>0</v>
      </c>
      <c r="Y1709" s="17">
        <v>0</v>
      </c>
      <c r="Z1709" s="17">
        <v>0</v>
      </c>
      <c r="AA1709" s="17">
        <v>0</v>
      </c>
      <c r="AB1709" s="17">
        <v>0</v>
      </c>
      <c r="AC1709" s="17">
        <v>0</v>
      </c>
      <c r="AD1709" s="17">
        <v>0</v>
      </c>
      <c r="AE1709" s="17">
        <v>0</v>
      </c>
    </row>
    <row r="1710" spans="1:31" ht="72" x14ac:dyDescent="0.3">
      <c r="A1710" t="str">
        <f t="shared" si="99"/>
        <v>BFAA_Firm Capacity</v>
      </c>
      <c r="B1710" t="str">
        <f t="shared" si="100"/>
        <v>BFAA_Trans Upgrades_Firm Capacity</v>
      </c>
      <c r="C1710" t="str">
        <f t="shared" si="101"/>
        <v>BFAA_Trans Upgrade Iatan1 retires 2039_Firm Capacity</v>
      </c>
      <c r="D1710" t="s">
        <v>335</v>
      </c>
      <c r="E1710" s="15" t="s">
        <v>92</v>
      </c>
      <c r="F1710" s="15" t="s">
        <v>146</v>
      </c>
      <c r="G1710" s="15" t="s">
        <v>179</v>
      </c>
      <c r="H1710" s="15" t="s">
        <v>180</v>
      </c>
      <c r="I1710" s="15" t="s">
        <v>148</v>
      </c>
      <c r="J1710" s="16">
        <v>1</v>
      </c>
      <c r="K1710" s="15" t="s">
        <v>96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0</v>
      </c>
      <c r="X1710" s="17">
        <v>0</v>
      </c>
      <c r="Y1710" s="17">
        <v>0</v>
      </c>
      <c r="Z1710" s="17">
        <v>0</v>
      </c>
      <c r="AA1710" s="17">
        <v>0</v>
      </c>
      <c r="AB1710" s="17">
        <v>0</v>
      </c>
      <c r="AC1710" s="17">
        <v>0</v>
      </c>
      <c r="AD1710" s="17">
        <v>0</v>
      </c>
      <c r="AE1710" s="17">
        <v>0</v>
      </c>
    </row>
    <row r="1711" spans="1:31" ht="72" x14ac:dyDescent="0.3">
      <c r="A1711" t="str">
        <f t="shared" si="99"/>
        <v>BFAA_Firm Capacity</v>
      </c>
      <c r="B1711" t="str">
        <f t="shared" si="100"/>
        <v>BFAA_Trans Upgrades_Firm Capacity</v>
      </c>
      <c r="C1711" t="str">
        <f t="shared" si="101"/>
        <v>BFAA_Trans Upgrade LAC Plant retires 2039_Firm Capacity</v>
      </c>
      <c r="D1711" t="s">
        <v>335</v>
      </c>
      <c r="E1711" s="15" t="s">
        <v>92</v>
      </c>
      <c r="F1711" s="15" t="s">
        <v>146</v>
      </c>
      <c r="G1711" s="15" t="s">
        <v>181</v>
      </c>
      <c r="H1711" s="15" t="s">
        <v>180</v>
      </c>
      <c r="I1711" s="15" t="s">
        <v>148</v>
      </c>
      <c r="J1711" s="16">
        <v>1</v>
      </c>
      <c r="K1711" s="15" t="s">
        <v>96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7">
        <v>0</v>
      </c>
      <c r="Z1711" s="17">
        <v>0</v>
      </c>
      <c r="AA1711" s="17">
        <v>0</v>
      </c>
      <c r="AB1711" s="17">
        <v>0</v>
      </c>
      <c r="AC1711" s="17">
        <v>0</v>
      </c>
      <c r="AD1711" s="17">
        <v>0</v>
      </c>
      <c r="AE1711" s="17">
        <v>0</v>
      </c>
    </row>
    <row r="1712" spans="1:31" ht="43.2" x14ac:dyDescent="0.3">
      <c r="A1712" t="str">
        <f t="shared" si="99"/>
        <v>BFAA_Firm Capacity</v>
      </c>
      <c r="B1712" t="str">
        <f t="shared" si="100"/>
        <v>BFAA_Build Wind_Firm Capacity</v>
      </c>
      <c r="C1712" t="str">
        <f t="shared" si="101"/>
        <v>BFAA_Build Wind 2026_Firm Capacity</v>
      </c>
      <c r="D1712" t="s">
        <v>335</v>
      </c>
      <c r="E1712" s="15" t="s">
        <v>92</v>
      </c>
      <c r="F1712" s="15" t="s">
        <v>146</v>
      </c>
      <c r="G1712" s="15" t="s">
        <v>182</v>
      </c>
      <c r="H1712" s="15" t="s">
        <v>73</v>
      </c>
      <c r="I1712" s="15" t="s">
        <v>148</v>
      </c>
      <c r="J1712" s="16">
        <v>1</v>
      </c>
      <c r="K1712" s="15" t="s">
        <v>96</v>
      </c>
      <c r="L1712" s="17">
        <v>0</v>
      </c>
      <c r="M1712" s="17">
        <v>0</v>
      </c>
      <c r="N1712" s="17">
        <v>0</v>
      </c>
      <c r="O1712" s="17">
        <v>0</v>
      </c>
      <c r="P1712" s="17">
        <v>0</v>
      </c>
      <c r="Q1712" s="17">
        <v>0</v>
      </c>
      <c r="R1712" s="17">
        <v>0</v>
      </c>
      <c r="S1712" s="17">
        <v>0</v>
      </c>
      <c r="T1712" s="17">
        <v>0</v>
      </c>
      <c r="U1712" s="17">
        <v>0</v>
      </c>
      <c r="V1712" s="17">
        <v>0</v>
      </c>
      <c r="W1712" s="17">
        <v>0</v>
      </c>
      <c r="X1712" s="17">
        <v>0</v>
      </c>
      <c r="Y1712" s="17">
        <v>0</v>
      </c>
      <c r="Z1712" s="17">
        <v>0</v>
      </c>
      <c r="AA1712" s="17">
        <v>0</v>
      </c>
      <c r="AB1712" s="17">
        <v>0</v>
      </c>
      <c r="AC1712" s="17">
        <v>0</v>
      </c>
      <c r="AD1712" s="17">
        <v>0</v>
      </c>
      <c r="AE1712" s="17">
        <v>0</v>
      </c>
    </row>
    <row r="1713" spans="1:31" ht="43.2" x14ac:dyDescent="0.3">
      <c r="A1713" t="str">
        <f t="shared" si="99"/>
        <v>BFAA_Firm Capacity</v>
      </c>
      <c r="B1713" t="str">
        <f t="shared" si="100"/>
        <v>BFAA_Build Wind_Firm Capacity</v>
      </c>
      <c r="C1713" t="str">
        <f t="shared" si="101"/>
        <v>BFAA_Build Wind 2027_Firm Capacity</v>
      </c>
      <c r="D1713" t="s">
        <v>335</v>
      </c>
      <c r="E1713" s="15" t="s">
        <v>92</v>
      </c>
      <c r="F1713" s="15" t="s">
        <v>146</v>
      </c>
      <c r="G1713" s="15" t="s">
        <v>183</v>
      </c>
      <c r="H1713" s="15" t="s">
        <v>73</v>
      </c>
      <c r="I1713" s="15" t="s">
        <v>148</v>
      </c>
      <c r="J1713" s="16">
        <v>1</v>
      </c>
      <c r="K1713" s="15" t="s">
        <v>96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0</v>
      </c>
      <c r="X1713" s="17">
        <v>0</v>
      </c>
      <c r="Y1713" s="17">
        <v>0</v>
      </c>
      <c r="Z1713" s="17">
        <v>0</v>
      </c>
      <c r="AA1713" s="17">
        <v>0</v>
      </c>
      <c r="AB1713" s="17">
        <v>0</v>
      </c>
      <c r="AC1713" s="17">
        <v>0</v>
      </c>
      <c r="AD1713" s="17">
        <v>0</v>
      </c>
      <c r="AE1713" s="17">
        <v>0</v>
      </c>
    </row>
    <row r="1714" spans="1:31" ht="43.2" x14ac:dyDescent="0.3">
      <c r="A1714" t="str">
        <f t="shared" si="99"/>
        <v>BFAA_Firm Capacity</v>
      </c>
      <c r="B1714" t="str">
        <f t="shared" si="100"/>
        <v>BFAA_Build Wind_Firm Capacity</v>
      </c>
      <c r="C1714" t="str">
        <f t="shared" si="101"/>
        <v>BFAA_Build Wind 2028_Firm Capacity</v>
      </c>
      <c r="D1714" t="s">
        <v>335</v>
      </c>
      <c r="E1714" s="15" t="s">
        <v>92</v>
      </c>
      <c r="F1714" s="15" t="s">
        <v>146</v>
      </c>
      <c r="G1714" s="15" t="s">
        <v>184</v>
      </c>
      <c r="H1714" s="15" t="s">
        <v>73</v>
      </c>
      <c r="I1714" s="15" t="s">
        <v>148</v>
      </c>
      <c r="J1714" s="16">
        <v>1</v>
      </c>
      <c r="K1714" s="15" t="s">
        <v>96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7">
        <v>0</v>
      </c>
      <c r="Z1714" s="17">
        <v>0</v>
      </c>
      <c r="AA1714" s="17">
        <v>0</v>
      </c>
      <c r="AB1714" s="17">
        <v>0</v>
      </c>
      <c r="AC1714" s="17">
        <v>0</v>
      </c>
      <c r="AD1714" s="17">
        <v>0</v>
      </c>
      <c r="AE1714" s="17">
        <v>0</v>
      </c>
    </row>
    <row r="1715" spans="1:31" ht="43.2" x14ac:dyDescent="0.3">
      <c r="A1715" t="str">
        <f t="shared" si="99"/>
        <v>BFAA_Firm Capacity</v>
      </c>
      <c r="B1715" t="str">
        <f t="shared" si="100"/>
        <v>BFAA_Build Wind_Firm Capacity</v>
      </c>
      <c r="C1715" t="str">
        <f t="shared" si="101"/>
        <v>BFAA_Build Wind 2029_Firm Capacity</v>
      </c>
      <c r="D1715" t="s">
        <v>335</v>
      </c>
      <c r="E1715" s="15" t="s">
        <v>92</v>
      </c>
      <c r="F1715" s="15" t="s">
        <v>146</v>
      </c>
      <c r="G1715" s="15" t="s">
        <v>185</v>
      </c>
      <c r="H1715" s="15" t="s">
        <v>73</v>
      </c>
      <c r="I1715" s="15" t="s">
        <v>148</v>
      </c>
      <c r="J1715" s="16">
        <v>1</v>
      </c>
      <c r="K1715" s="15" t="s">
        <v>96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0</v>
      </c>
      <c r="X1715" s="17">
        <v>0</v>
      </c>
      <c r="Y1715" s="17">
        <v>0</v>
      </c>
      <c r="Z1715" s="17">
        <v>0</v>
      </c>
      <c r="AA1715" s="17">
        <v>0</v>
      </c>
      <c r="AB1715" s="17">
        <v>0</v>
      </c>
      <c r="AC1715" s="17">
        <v>0</v>
      </c>
      <c r="AD1715" s="17">
        <v>0</v>
      </c>
      <c r="AE1715" s="17">
        <v>0</v>
      </c>
    </row>
    <row r="1716" spans="1:31" ht="43.2" x14ac:dyDescent="0.3">
      <c r="A1716" t="str">
        <f t="shared" si="99"/>
        <v>BFAA_Firm Capacity</v>
      </c>
      <c r="B1716" t="str">
        <f t="shared" si="100"/>
        <v>BFAA_Build Wind_Firm Capacity</v>
      </c>
      <c r="C1716" t="str">
        <f t="shared" si="101"/>
        <v>BFAA_Build Wind 2030_Firm Capacity</v>
      </c>
      <c r="D1716" t="s">
        <v>335</v>
      </c>
      <c r="E1716" s="15" t="s">
        <v>92</v>
      </c>
      <c r="F1716" s="15" t="s">
        <v>146</v>
      </c>
      <c r="G1716" s="15" t="s">
        <v>186</v>
      </c>
      <c r="H1716" s="15" t="s">
        <v>73</v>
      </c>
      <c r="I1716" s="15" t="s">
        <v>148</v>
      </c>
      <c r="J1716" s="16">
        <v>1</v>
      </c>
      <c r="K1716" s="15" t="s">
        <v>96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7">
        <v>0</v>
      </c>
      <c r="Z1716" s="17">
        <v>0</v>
      </c>
      <c r="AA1716" s="17">
        <v>0</v>
      </c>
      <c r="AB1716" s="17">
        <v>0</v>
      </c>
      <c r="AC1716" s="17">
        <v>0</v>
      </c>
      <c r="AD1716" s="17">
        <v>0</v>
      </c>
      <c r="AE1716" s="17">
        <v>0</v>
      </c>
    </row>
    <row r="1717" spans="1:31" ht="43.2" x14ac:dyDescent="0.3">
      <c r="A1717" t="str">
        <f t="shared" si="99"/>
        <v>BFAA_Firm Capacity</v>
      </c>
      <c r="B1717" t="str">
        <f t="shared" si="100"/>
        <v>BFAA_Build Wind_Firm Capacity</v>
      </c>
      <c r="C1717" t="str">
        <f t="shared" si="101"/>
        <v>BFAA_Build Wind 2031_Firm Capacity</v>
      </c>
      <c r="D1717" t="s">
        <v>335</v>
      </c>
      <c r="E1717" s="15" t="s">
        <v>92</v>
      </c>
      <c r="F1717" s="15" t="s">
        <v>146</v>
      </c>
      <c r="G1717" s="15" t="s">
        <v>187</v>
      </c>
      <c r="H1717" s="15" t="s">
        <v>73</v>
      </c>
      <c r="I1717" s="15" t="s">
        <v>148</v>
      </c>
      <c r="J1717" s="16">
        <v>1</v>
      </c>
      <c r="K1717" s="15" t="s">
        <v>96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7">
        <v>0</v>
      </c>
      <c r="X1717" s="17">
        <v>0</v>
      </c>
      <c r="Y1717" s="17">
        <v>0</v>
      </c>
      <c r="Z1717" s="17">
        <v>0</v>
      </c>
      <c r="AA1717" s="17">
        <v>0</v>
      </c>
      <c r="AB1717" s="17">
        <v>0</v>
      </c>
      <c r="AC1717" s="17">
        <v>0</v>
      </c>
      <c r="AD1717" s="17">
        <v>0</v>
      </c>
      <c r="AE1717" s="17">
        <v>0</v>
      </c>
    </row>
    <row r="1718" spans="1:31" ht="43.2" x14ac:dyDescent="0.3">
      <c r="A1718" t="str">
        <f t="shared" si="99"/>
        <v>BFAA_Firm Capacity</v>
      </c>
      <c r="B1718" t="str">
        <f t="shared" si="100"/>
        <v>BFAA_Build Wind_Firm Capacity</v>
      </c>
      <c r="C1718" t="str">
        <f t="shared" si="101"/>
        <v>BFAA_Build Wind 2032_Firm Capacity</v>
      </c>
      <c r="D1718" t="s">
        <v>335</v>
      </c>
      <c r="E1718" s="15" t="s">
        <v>92</v>
      </c>
      <c r="F1718" s="15" t="s">
        <v>146</v>
      </c>
      <c r="G1718" s="15" t="s">
        <v>188</v>
      </c>
      <c r="H1718" s="15" t="s">
        <v>73</v>
      </c>
      <c r="I1718" s="15" t="s">
        <v>148</v>
      </c>
      <c r="J1718" s="16">
        <v>1</v>
      </c>
      <c r="K1718" s="15" t="s">
        <v>96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17">
        <v>0</v>
      </c>
      <c r="U1718" s="17">
        <v>15</v>
      </c>
      <c r="V1718" s="17">
        <v>15</v>
      </c>
      <c r="W1718" s="17">
        <v>15</v>
      </c>
      <c r="X1718" s="17">
        <v>15</v>
      </c>
      <c r="Y1718" s="17">
        <v>15</v>
      </c>
      <c r="Z1718" s="17">
        <v>37.5</v>
      </c>
      <c r="AA1718" s="17">
        <v>37.5</v>
      </c>
      <c r="AB1718" s="17">
        <v>37.5</v>
      </c>
      <c r="AC1718" s="17">
        <v>37.5</v>
      </c>
      <c r="AD1718" s="17">
        <v>37.5</v>
      </c>
      <c r="AE1718" s="17">
        <v>37.5</v>
      </c>
    </row>
    <row r="1719" spans="1:31" ht="43.2" x14ac:dyDescent="0.3">
      <c r="A1719" t="str">
        <f t="shared" si="99"/>
        <v>BFAA_Firm Capacity</v>
      </c>
      <c r="B1719" t="str">
        <f t="shared" si="100"/>
        <v>BFAA_Build Wind_Firm Capacity</v>
      </c>
      <c r="C1719" t="str">
        <f t="shared" si="101"/>
        <v>BFAA_Build Wind 2033_Firm Capacity</v>
      </c>
      <c r="D1719" t="s">
        <v>335</v>
      </c>
      <c r="E1719" s="15" t="s">
        <v>92</v>
      </c>
      <c r="F1719" s="15" t="s">
        <v>146</v>
      </c>
      <c r="G1719" s="15" t="s">
        <v>189</v>
      </c>
      <c r="H1719" s="15" t="s">
        <v>73</v>
      </c>
      <c r="I1719" s="15" t="s">
        <v>148</v>
      </c>
      <c r="J1719" s="16">
        <v>1</v>
      </c>
      <c r="K1719" s="15" t="s">
        <v>96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0</v>
      </c>
      <c r="X1719" s="17">
        <v>0</v>
      </c>
      <c r="Y1719" s="17">
        <v>0</v>
      </c>
      <c r="Z1719" s="17">
        <v>0</v>
      </c>
      <c r="AA1719" s="17">
        <v>0</v>
      </c>
      <c r="AB1719" s="17">
        <v>0</v>
      </c>
      <c r="AC1719" s="17">
        <v>0</v>
      </c>
      <c r="AD1719" s="17">
        <v>0</v>
      </c>
      <c r="AE1719" s="17">
        <v>0</v>
      </c>
    </row>
    <row r="1720" spans="1:31" ht="43.2" x14ac:dyDescent="0.3">
      <c r="A1720" t="str">
        <f t="shared" si="99"/>
        <v>BFAA_Firm Capacity</v>
      </c>
      <c r="B1720" t="str">
        <f t="shared" si="100"/>
        <v>BFAA_Build Wind_Firm Capacity</v>
      </c>
      <c r="C1720" t="str">
        <f t="shared" si="101"/>
        <v>BFAA_Build Wind 2034_Firm Capacity</v>
      </c>
      <c r="D1720" t="s">
        <v>335</v>
      </c>
      <c r="E1720" s="15" t="s">
        <v>92</v>
      </c>
      <c r="F1720" s="15" t="s">
        <v>146</v>
      </c>
      <c r="G1720" s="15" t="s">
        <v>190</v>
      </c>
      <c r="H1720" s="15" t="s">
        <v>73</v>
      </c>
      <c r="I1720" s="15" t="s">
        <v>148</v>
      </c>
      <c r="J1720" s="16">
        <v>1</v>
      </c>
      <c r="K1720" s="15" t="s">
        <v>96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0</v>
      </c>
      <c r="X1720" s="17">
        <v>0</v>
      </c>
      <c r="Y1720" s="17">
        <v>0</v>
      </c>
      <c r="Z1720" s="17">
        <v>0</v>
      </c>
      <c r="AA1720" s="17">
        <v>0</v>
      </c>
      <c r="AB1720" s="17">
        <v>0</v>
      </c>
      <c r="AC1720" s="17">
        <v>0</v>
      </c>
      <c r="AD1720" s="17">
        <v>0</v>
      </c>
      <c r="AE1720" s="17">
        <v>0</v>
      </c>
    </row>
    <row r="1721" spans="1:31" ht="43.2" x14ac:dyDescent="0.3">
      <c r="A1721" t="str">
        <f t="shared" si="99"/>
        <v>BFAA_Firm Capacity</v>
      </c>
      <c r="B1721" t="str">
        <f t="shared" si="100"/>
        <v>BFAA_Build Wind_Firm Capacity</v>
      </c>
      <c r="C1721" t="str">
        <f t="shared" si="101"/>
        <v>BFAA_Build Wind 2035_Firm Capacity</v>
      </c>
      <c r="D1721" t="s">
        <v>335</v>
      </c>
      <c r="E1721" s="15" t="s">
        <v>92</v>
      </c>
      <c r="F1721" s="15" t="s">
        <v>146</v>
      </c>
      <c r="G1721" s="15" t="s">
        <v>191</v>
      </c>
      <c r="H1721" s="15" t="s">
        <v>73</v>
      </c>
      <c r="I1721" s="15" t="s">
        <v>148</v>
      </c>
      <c r="J1721" s="16">
        <v>1</v>
      </c>
      <c r="K1721" s="15" t="s">
        <v>96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0</v>
      </c>
      <c r="X1721" s="17">
        <v>0</v>
      </c>
      <c r="Y1721" s="17">
        <v>0</v>
      </c>
      <c r="Z1721" s="17">
        <v>0</v>
      </c>
      <c r="AA1721" s="17">
        <v>0</v>
      </c>
      <c r="AB1721" s="17">
        <v>0</v>
      </c>
      <c r="AC1721" s="17">
        <v>0</v>
      </c>
      <c r="AD1721" s="17">
        <v>0</v>
      </c>
      <c r="AE1721" s="17">
        <v>0</v>
      </c>
    </row>
    <row r="1722" spans="1:31" ht="43.2" x14ac:dyDescent="0.3">
      <c r="A1722" t="str">
        <f t="shared" si="99"/>
        <v>BFAA_Firm Capacity</v>
      </c>
      <c r="B1722" t="str">
        <f t="shared" si="100"/>
        <v>BFAA_Build Wind_Firm Capacity</v>
      </c>
      <c r="C1722" t="str">
        <f t="shared" si="101"/>
        <v>BFAA_Build Wind 2036_Firm Capacity</v>
      </c>
      <c r="D1722" t="s">
        <v>335</v>
      </c>
      <c r="E1722" s="15" t="s">
        <v>92</v>
      </c>
      <c r="F1722" s="15" t="s">
        <v>146</v>
      </c>
      <c r="G1722" s="15" t="s">
        <v>192</v>
      </c>
      <c r="H1722" s="15" t="s">
        <v>73</v>
      </c>
      <c r="I1722" s="15" t="s">
        <v>148</v>
      </c>
      <c r="J1722" s="16">
        <v>1</v>
      </c>
      <c r="K1722" s="15" t="s">
        <v>96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</v>
      </c>
      <c r="X1722" s="17">
        <v>0</v>
      </c>
      <c r="Y1722" s="17">
        <v>0</v>
      </c>
      <c r="Z1722" s="17">
        <v>0</v>
      </c>
      <c r="AA1722" s="17">
        <v>0</v>
      </c>
      <c r="AB1722" s="17">
        <v>0</v>
      </c>
      <c r="AC1722" s="17">
        <v>0</v>
      </c>
      <c r="AD1722" s="17">
        <v>0</v>
      </c>
      <c r="AE1722" s="17">
        <v>0</v>
      </c>
    </row>
    <row r="1723" spans="1:31" ht="43.2" x14ac:dyDescent="0.3">
      <c r="A1723" t="str">
        <f t="shared" si="99"/>
        <v>BFAA_Firm Capacity</v>
      </c>
      <c r="B1723" t="str">
        <f t="shared" si="100"/>
        <v>BFAA_Build Wind_Firm Capacity</v>
      </c>
      <c r="C1723" t="str">
        <f t="shared" si="101"/>
        <v>BFAA_Build Wind 2037_Firm Capacity</v>
      </c>
      <c r="D1723" t="s">
        <v>335</v>
      </c>
      <c r="E1723" s="15" t="s">
        <v>92</v>
      </c>
      <c r="F1723" s="15" t="s">
        <v>146</v>
      </c>
      <c r="G1723" s="15" t="s">
        <v>193</v>
      </c>
      <c r="H1723" s="15" t="s">
        <v>73</v>
      </c>
      <c r="I1723" s="15" t="s">
        <v>148</v>
      </c>
      <c r="J1723" s="16">
        <v>1</v>
      </c>
      <c r="K1723" s="15" t="s">
        <v>96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0</v>
      </c>
      <c r="X1723" s="17">
        <v>0</v>
      </c>
      <c r="Y1723" s="17">
        <v>0</v>
      </c>
      <c r="Z1723" s="17">
        <v>0</v>
      </c>
      <c r="AA1723" s="17">
        <v>0</v>
      </c>
      <c r="AB1723" s="17">
        <v>0</v>
      </c>
      <c r="AC1723" s="17">
        <v>0</v>
      </c>
      <c r="AD1723" s="17">
        <v>0</v>
      </c>
      <c r="AE1723" s="17">
        <v>0</v>
      </c>
    </row>
    <row r="1724" spans="1:31" ht="43.2" x14ac:dyDescent="0.3">
      <c r="A1724" t="str">
        <f t="shared" si="99"/>
        <v>BFAA_Firm Capacity</v>
      </c>
      <c r="B1724" t="str">
        <f t="shared" si="100"/>
        <v>BFAA_Build Wind_Firm Capacity</v>
      </c>
      <c r="C1724" t="str">
        <f t="shared" si="101"/>
        <v>BFAA_Build Wind 2038_Firm Capacity</v>
      </c>
      <c r="D1724" t="s">
        <v>335</v>
      </c>
      <c r="E1724" s="15" t="s">
        <v>92</v>
      </c>
      <c r="F1724" s="15" t="s">
        <v>146</v>
      </c>
      <c r="G1724" s="15" t="s">
        <v>194</v>
      </c>
      <c r="H1724" s="15" t="s">
        <v>73</v>
      </c>
      <c r="I1724" s="15" t="s">
        <v>148</v>
      </c>
      <c r="J1724" s="16">
        <v>1</v>
      </c>
      <c r="K1724" s="15" t="s">
        <v>96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</v>
      </c>
      <c r="X1724" s="17">
        <v>0</v>
      </c>
      <c r="Y1724" s="17">
        <v>0</v>
      </c>
      <c r="Z1724" s="17">
        <v>0</v>
      </c>
      <c r="AA1724" s="17">
        <v>0</v>
      </c>
      <c r="AB1724" s="17">
        <v>0</v>
      </c>
      <c r="AC1724" s="17">
        <v>0</v>
      </c>
      <c r="AD1724" s="17">
        <v>0</v>
      </c>
      <c r="AE1724" s="17">
        <v>0</v>
      </c>
    </row>
    <row r="1725" spans="1:31" ht="43.2" x14ac:dyDescent="0.3">
      <c r="A1725" t="str">
        <f t="shared" si="99"/>
        <v>BFAA_Firm Capacity</v>
      </c>
      <c r="B1725" t="str">
        <f t="shared" si="100"/>
        <v>BFAA_Build Wind_Firm Capacity</v>
      </c>
      <c r="C1725" t="str">
        <f t="shared" si="101"/>
        <v>BFAA_Build Wind 2039_Firm Capacity</v>
      </c>
      <c r="D1725" t="s">
        <v>335</v>
      </c>
      <c r="E1725" s="15" t="s">
        <v>92</v>
      </c>
      <c r="F1725" s="15" t="s">
        <v>146</v>
      </c>
      <c r="G1725" s="15" t="s">
        <v>195</v>
      </c>
      <c r="H1725" s="15" t="s">
        <v>73</v>
      </c>
      <c r="I1725" s="15" t="s">
        <v>148</v>
      </c>
      <c r="J1725" s="16">
        <v>1</v>
      </c>
      <c r="K1725" s="15" t="s">
        <v>96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0</v>
      </c>
      <c r="X1725" s="17">
        <v>0</v>
      </c>
      <c r="Y1725" s="17">
        <v>0</v>
      </c>
      <c r="Z1725" s="17">
        <v>0</v>
      </c>
      <c r="AA1725" s="17">
        <v>0</v>
      </c>
      <c r="AB1725" s="17">
        <v>0</v>
      </c>
      <c r="AC1725" s="17">
        <v>0</v>
      </c>
      <c r="AD1725" s="17">
        <v>0</v>
      </c>
      <c r="AE1725" s="17">
        <v>0</v>
      </c>
    </row>
    <row r="1726" spans="1:31" ht="43.2" x14ac:dyDescent="0.3">
      <c r="A1726" t="str">
        <f t="shared" si="99"/>
        <v>BFAA_Firm Capacity</v>
      </c>
      <c r="B1726" t="str">
        <f t="shared" si="100"/>
        <v>BFAA_Build Wind_Firm Capacity</v>
      </c>
      <c r="C1726" t="str">
        <f t="shared" si="101"/>
        <v>BFAA_Build Wind 2040_Firm Capacity</v>
      </c>
      <c r="D1726" t="s">
        <v>335</v>
      </c>
      <c r="E1726" s="15" t="s">
        <v>92</v>
      </c>
      <c r="F1726" s="15" t="s">
        <v>146</v>
      </c>
      <c r="G1726" s="15" t="s">
        <v>196</v>
      </c>
      <c r="H1726" s="15" t="s">
        <v>73</v>
      </c>
      <c r="I1726" s="15" t="s">
        <v>148</v>
      </c>
      <c r="J1726" s="16">
        <v>1</v>
      </c>
      <c r="K1726" s="15" t="s">
        <v>96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0</v>
      </c>
      <c r="X1726" s="17">
        <v>0</v>
      </c>
      <c r="Y1726" s="17">
        <v>0</v>
      </c>
      <c r="Z1726" s="17">
        <v>0</v>
      </c>
      <c r="AA1726" s="17">
        <v>0</v>
      </c>
      <c r="AB1726" s="17">
        <v>0</v>
      </c>
      <c r="AC1726" s="17">
        <v>0</v>
      </c>
      <c r="AD1726" s="17">
        <v>0</v>
      </c>
      <c r="AE1726" s="17">
        <v>0</v>
      </c>
    </row>
    <row r="1727" spans="1:31" ht="43.2" x14ac:dyDescent="0.3">
      <c r="A1727" t="str">
        <f t="shared" si="99"/>
        <v>BFAA_Firm Capacity</v>
      </c>
      <c r="B1727" t="str">
        <f t="shared" si="100"/>
        <v>BFAA_Build Wind_Firm Capacity</v>
      </c>
      <c r="C1727" t="str">
        <f t="shared" si="101"/>
        <v>BFAA_Build Wind 2041_Firm Capacity</v>
      </c>
      <c r="D1727" t="s">
        <v>335</v>
      </c>
      <c r="E1727" s="15" t="s">
        <v>92</v>
      </c>
      <c r="F1727" s="15" t="s">
        <v>146</v>
      </c>
      <c r="G1727" s="15" t="s">
        <v>197</v>
      </c>
      <c r="H1727" s="15" t="s">
        <v>73</v>
      </c>
      <c r="I1727" s="15" t="s">
        <v>148</v>
      </c>
      <c r="J1727" s="16">
        <v>1</v>
      </c>
      <c r="K1727" s="15" t="s">
        <v>96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0</v>
      </c>
      <c r="X1727" s="17">
        <v>0</v>
      </c>
      <c r="Y1727" s="17">
        <v>0</v>
      </c>
      <c r="Z1727" s="17">
        <v>0</v>
      </c>
      <c r="AA1727" s="17">
        <v>0</v>
      </c>
      <c r="AB1727" s="17">
        <v>0</v>
      </c>
      <c r="AC1727" s="17">
        <v>0</v>
      </c>
      <c r="AD1727" s="17">
        <v>0</v>
      </c>
      <c r="AE1727" s="17">
        <v>0</v>
      </c>
    </row>
    <row r="1728" spans="1:31" ht="43.2" x14ac:dyDescent="0.3">
      <c r="A1728" t="str">
        <f t="shared" si="99"/>
        <v>BFAA_Firm Capacity</v>
      </c>
      <c r="B1728" t="str">
        <f t="shared" si="100"/>
        <v>BFAA_Build Wind_Firm Capacity</v>
      </c>
      <c r="C1728" t="str">
        <f t="shared" si="101"/>
        <v>BFAA_Build Wind 2042_Firm Capacity</v>
      </c>
      <c r="D1728" t="s">
        <v>335</v>
      </c>
      <c r="E1728" s="15" t="s">
        <v>92</v>
      </c>
      <c r="F1728" s="15" t="s">
        <v>146</v>
      </c>
      <c r="G1728" s="15" t="s">
        <v>198</v>
      </c>
      <c r="H1728" s="15" t="s">
        <v>73</v>
      </c>
      <c r="I1728" s="15" t="s">
        <v>148</v>
      </c>
      <c r="J1728" s="16">
        <v>1</v>
      </c>
      <c r="K1728" s="15" t="s">
        <v>96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0</v>
      </c>
      <c r="X1728" s="17">
        <v>0</v>
      </c>
      <c r="Y1728" s="17">
        <v>0</v>
      </c>
      <c r="Z1728" s="17">
        <v>0</v>
      </c>
      <c r="AA1728" s="17">
        <v>0</v>
      </c>
      <c r="AB1728" s="17">
        <v>0</v>
      </c>
      <c r="AC1728" s="17">
        <v>0</v>
      </c>
      <c r="AD1728" s="17">
        <v>0</v>
      </c>
      <c r="AE1728" s="17">
        <v>37.5</v>
      </c>
    </row>
    <row r="1729" spans="1:31" ht="43.2" x14ac:dyDescent="0.3">
      <c r="A1729" t="str">
        <f t="shared" si="99"/>
        <v>BFAA_Firm Capacity</v>
      </c>
      <c r="B1729" t="str">
        <f t="shared" si="100"/>
        <v>BFAA_Build Solar_Firm Capacity</v>
      </c>
      <c r="C1729" t="str">
        <f t="shared" si="101"/>
        <v>BFAA_Build Solar 2026_Firm Capacity</v>
      </c>
      <c r="D1729" t="s">
        <v>335</v>
      </c>
      <c r="E1729" s="15" t="s">
        <v>92</v>
      </c>
      <c r="F1729" s="15" t="s">
        <v>146</v>
      </c>
      <c r="G1729" s="15" t="s">
        <v>199</v>
      </c>
      <c r="H1729" s="15" t="s">
        <v>84</v>
      </c>
      <c r="I1729" s="15" t="s">
        <v>148</v>
      </c>
      <c r="J1729" s="16">
        <v>1</v>
      </c>
      <c r="K1729" s="15" t="s">
        <v>96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0</v>
      </c>
      <c r="X1729" s="17">
        <v>0</v>
      </c>
      <c r="Y1729" s="17">
        <v>0</v>
      </c>
      <c r="Z1729" s="17">
        <v>0</v>
      </c>
      <c r="AA1729" s="17">
        <v>0</v>
      </c>
      <c r="AB1729" s="17">
        <v>0</v>
      </c>
      <c r="AC1729" s="17">
        <v>0</v>
      </c>
      <c r="AD1729" s="17">
        <v>0</v>
      </c>
      <c r="AE1729" s="17">
        <v>0</v>
      </c>
    </row>
    <row r="1730" spans="1:31" ht="43.2" x14ac:dyDescent="0.3">
      <c r="A1730" t="str">
        <f t="shared" si="99"/>
        <v>BFAA_Firm Capacity</v>
      </c>
      <c r="B1730" t="str">
        <f t="shared" si="100"/>
        <v>BFAA_Build Solar_Firm Capacity</v>
      </c>
      <c r="C1730" t="str">
        <f t="shared" si="101"/>
        <v>BFAA_Build Solar 2027_Firm Capacity</v>
      </c>
      <c r="D1730" t="s">
        <v>335</v>
      </c>
      <c r="E1730" s="15" t="s">
        <v>92</v>
      </c>
      <c r="F1730" s="15" t="s">
        <v>146</v>
      </c>
      <c r="G1730" s="15" t="s">
        <v>200</v>
      </c>
      <c r="H1730" s="15" t="s">
        <v>84</v>
      </c>
      <c r="I1730" s="15" t="s">
        <v>148</v>
      </c>
      <c r="J1730" s="16">
        <v>1</v>
      </c>
      <c r="K1730" s="15" t="s">
        <v>96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7">
        <v>0</v>
      </c>
      <c r="Z1730" s="17">
        <v>0</v>
      </c>
      <c r="AA1730" s="17">
        <v>0</v>
      </c>
      <c r="AB1730" s="17">
        <v>0</v>
      </c>
      <c r="AC1730" s="17">
        <v>0</v>
      </c>
      <c r="AD1730" s="17">
        <v>0</v>
      </c>
      <c r="AE1730" s="17">
        <v>0</v>
      </c>
    </row>
    <row r="1731" spans="1:31" ht="43.2" x14ac:dyDescent="0.3">
      <c r="A1731" t="str">
        <f t="shared" si="99"/>
        <v>BFAA_Firm Capacity</v>
      </c>
      <c r="B1731" t="str">
        <f t="shared" si="100"/>
        <v>BFAA_Build Solar_Firm Capacity</v>
      </c>
      <c r="C1731" t="str">
        <f t="shared" si="101"/>
        <v>BFAA_Build Solar 2027 T2_Firm Capacity</v>
      </c>
      <c r="D1731" t="s">
        <v>335</v>
      </c>
      <c r="E1731" s="15" t="s">
        <v>92</v>
      </c>
      <c r="F1731" s="15" t="s">
        <v>146</v>
      </c>
      <c r="G1731" s="15" t="s">
        <v>201</v>
      </c>
      <c r="H1731" s="15" t="s">
        <v>84</v>
      </c>
      <c r="I1731" s="15" t="s">
        <v>148</v>
      </c>
      <c r="J1731" s="16">
        <v>1</v>
      </c>
      <c r="K1731" s="15" t="s">
        <v>96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17">
        <v>0</v>
      </c>
      <c r="U1731" s="17">
        <v>0</v>
      </c>
      <c r="V1731" s="17">
        <v>0</v>
      </c>
      <c r="W1731" s="17">
        <v>0</v>
      </c>
      <c r="X1731" s="17">
        <v>0</v>
      </c>
      <c r="Y1731" s="17">
        <v>0</v>
      </c>
      <c r="Z1731" s="17">
        <v>0</v>
      </c>
      <c r="AA1731" s="17">
        <v>0</v>
      </c>
      <c r="AB1731" s="17">
        <v>0</v>
      </c>
      <c r="AC1731" s="17">
        <v>0</v>
      </c>
      <c r="AD1731" s="17">
        <v>0</v>
      </c>
      <c r="AE1731" s="17">
        <v>0</v>
      </c>
    </row>
    <row r="1732" spans="1:31" ht="43.2" x14ac:dyDescent="0.3">
      <c r="A1732" t="str">
        <f t="shared" si="99"/>
        <v>BFAA_Firm Capacity</v>
      </c>
      <c r="B1732" t="str">
        <f t="shared" si="100"/>
        <v>BFAA_Build Solar_Firm Capacity</v>
      </c>
      <c r="C1732" t="str">
        <f t="shared" si="101"/>
        <v>BFAA_Build Solar 2028_Firm Capacity</v>
      </c>
      <c r="D1732" t="s">
        <v>335</v>
      </c>
      <c r="E1732" s="15" t="s">
        <v>92</v>
      </c>
      <c r="F1732" s="15" t="s">
        <v>146</v>
      </c>
      <c r="G1732" s="15" t="s">
        <v>202</v>
      </c>
      <c r="H1732" s="15" t="s">
        <v>84</v>
      </c>
      <c r="I1732" s="15" t="s">
        <v>148</v>
      </c>
      <c r="J1732" s="16">
        <v>1</v>
      </c>
      <c r="K1732" s="15" t="s">
        <v>96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</v>
      </c>
      <c r="X1732" s="17">
        <v>0</v>
      </c>
      <c r="Y1732" s="17">
        <v>0</v>
      </c>
      <c r="Z1732" s="17">
        <v>0</v>
      </c>
      <c r="AA1732" s="17">
        <v>0</v>
      </c>
      <c r="AB1732" s="17">
        <v>0</v>
      </c>
      <c r="AC1732" s="17">
        <v>0</v>
      </c>
      <c r="AD1732" s="17">
        <v>0</v>
      </c>
      <c r="AE1732" s="17">
        <v>0</v>
      </c>
    </row>
    <row r="1733" spans="1:31" ht="43.2" x14ac:dyDescent="0.3">
      <c r="A1733" t="str">
        <f t="shared" si="99"/>
        <v>BFAA_Firm Capacity</v>
      </c>
      <c r="B1733" t="str">
        <f t="shared" si="100"/>
        <v>BFAA_Build Solar_Firm Capacity</v>
      </c>
      <c r="C1733" t="str">
        <f t="shared" si="101"/>
        <v>BFAA_Build Solar 2028 T2_Firm Capacity</v>
      </c>
      <c r="D1733" t="s">
        <v>335</v>
      </c>
      <c r="E1733" s="15" t="s">
        <v>92</v>
      </c>
      <c r="F1733" s="15" t="s">
        <v>146</v>
      </c>
      <c r="G1733" s="15" t="s">
        <v>203</v>
      </c>
      <c r="H1733" s="15" t="s">
        <v>84</v>
      </c>
      <c r="I1733" s="15" t="s">
        <v>148</v>
      </c>
      <c r="J1733" s="16">
        <v>1</v>
      </c>
      <c r="K1733" s="15" t="s">
        <v>96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</v>
      </c>
      <c r="X1733" s="17">
        <v>0</v>
      </c>
      <c r="Y1733" s="17">
        <v>0</v>
      </c>
      <c r="Z1733" s="17">
        <v>0</v>
      </c>
      <c r="AA1733" s="17">
        <v>0</v>
      </c>
      <c r="AB1733" s="17">
        <v>0</v>
      </c>
      <c r="AC1733" s="17">
        <v>0</v>
      </c>
      <c r="AD1733" s="17">
        <v>0</v>
      </c>
      <c r="AE1733" s="17">
        <v>0</v>
      </c>
    </row>
    <row r="1734" spans="1:31" ht="43.2" x14ac:dyDescent="0.3">
      <c r="A1734" t="str">
        <f t="shared" si="99"/>
        <v>BFAA_Firm Capacity</v>
      </c>
      <c r="B1734" t="str">
        <f t="shared" si="100"/>
        <v>BFAA_Build Solar_Firm Capacity</v>
      </c>
      <c r="C1734" t="str">
        <f t="shared" si="101"/>
        <v>BFAA_Build Solar 2029_Firm Capacity</v>
      </c>
      <c r="D1734" t="s">
        <v>335</v>
      </c>
      <c r="E1734" s="15" t="s">
        <v>92</v>
      </c>
      <c r="F1734" s="15" t="s">
        <v>146</v>
      </c>
      <c r="G1734" s="15" t="s">
        <v>204</v>
      </c>
      <c r="H1734" s="15" t="s">
        <v>84</v>
      </c>
      <c r="I1734" s="15" t="s">
        <v>148</v>
      </c>
      <c r="J1734" s="16">
        <v>1</v>
      </c>
      <c r="K1734" s="15" t="s">
        <v>96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7">
        <v>0</v>
      </c>
      <c r="Z1734" s="17">
        <v>0</v>
      </c>
      <c r="AA1734" s="17">
        <v>0</v>
      </c>
      <c r="AB1734" s="17">
        <v>0</v>
      </c>
      <c r="AC1734" s="17">
        <v>0</v>
      </c>
      <c r="AD1734" s="17">
        <v>0</v>
      </c>
      <c r="AE1734" s="17">
        <v>0</v>
      </c>
    </row>
    <row r="1735" spans="1:31" ht="43.2" x14ac:dyDescent="0.3">
      <c r="A1735" t="str">
        <f t="shared" ref="A1735:A1798" si="102">D1735&amp;"_"&amp;I1735</f>
        <v>BFAA_Firm Capacity</v>
      </c>
      <c r="B1735" t="str">
        <f t="shared" ref="B1735:B1798" si="103">D1735&amp;"_"&amp;H1735&amp;"_"&amp;I1735</f>
        <v>BFAA_Build Solar_Firm Capacity</v>
      </c>
      <c r="C1735" t="str">
        <f t="shared" ref="C1735:C1798" si="104">D1735&amp;"_"&amp;G1735&amp;"_"&amp;I1735</f>
        <v>BFAA_Build Solar 2029 T2_Firm Capacity</v>
      </c>
      <c r="D1735" t="s">
        <v>335</v>
      </c>
      <c r="E1735" s="15" t="s">
        <v>92</v>
      </c>
      <c r="F1735" s="15" t="s">
        <v>146</v>
      </c>
      <c r="G1735" s="15" t="s">
        <v>205</v>
      </c>
      <c r="H1735" s="15" t="s">
        <v>84</v>
      </c>
      <c r="I1735" s="15" t="s">
        <v>148</v>
      </c>
      <c r="J1735" s="16">
        <v>1</v>
      </c>
      <c r="K1735" s="15" t="s">
        <v>96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0</v>
      </c>
      <c r="X1735" s="17">
        <v>0</v>
      </c>
      <c r="Y1735" s="17">
        <v>0</v>
      </c>
      <c r="Z1735" s="17">
        <v>0</v>
      </c>
      <c r="AA1735" s="17">
        <v>0</v>
      </c>
      <c r="AB1735" s="17">
        <v>0</v>
      </c>
      <c r="AC1735" s="17">
        <v>0</v>
      </c>
      <c r="AD1735" s="17">
        <v>0</v>
      </c>
      <c r="AE1735" s="17">
        <v>0</v>
      </c>
    </row>
    <row r="1736" spans="1:31" ht="43.2" x14ac:dyDescent="0.3">
      <c r="A1736" t="str">
        <f t="shared" si="102"/>
        <v>BFAA_Firm Capacity</v>
      </c>
      <c r="B1736" t="str">
        <f t="shared" si="103"/>
        <v>BFAA_Build Solar_Firm Capacity</v>
      </c>
      <c r="C1736" t="str">
        <f t="shared" si="104"/>
        <v>BFAA_Build Solar 2030_Firm Capacity</v>
      </c>
      <c r="D1736" t="s">
        <v>335</v>
      </c>
      <c r="E1736" s="15" t="s">
        <v>92</v>
      </c>
      <c r="F1736" s="15" t="s">
        <v>146</v>
      </c>
      <c r="G1736" s="15" t="s">
        <v>206</v>
      </c>
      <c r="H1736" s="15" t="s">
        <v>84</v>
      </c>
      <c r="I1736" s="15" t="s">
        <v>148</v>
      </c>
      <c r="J1736" s="16">
        <v>1</v>
      </c>
      <c r="K1736" s="15" t="s">
        <v>96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75</v>
      </c>
      <c r="T1736" s="17">
        <v>75</v>
      </c>
      <c r="U1736" s="17">
        <v>75</v>
      </c>
      <c r="V1736" s="17">
        <v>75</v>
      </c>
      <c r="W1736" s="17">
        <v>75</v>
      </c>
      <c r="X1736" s="17">
        <v>75</v>
      </c>
      <c r="Y1736" s="17">
        <v>75</v>
      </c>
      <c r="Z1736" s="17">
        <v>75</v>
      </c>
      <c r="AA1736" s="17">
        <v>75</v>
      </c>
      <c r="AB1736" s="17">
        <v>75</v>
      </c>
      <c r="AC1736" s="17">
        <v>75</v>
      </c>
      <c r="AD1736" s="17">
        <v>75</v>
      </c>
      <c r="AE1736" s="17">
        <v>75</v>
      </c>
    </row>
    <row r="1737" spans="1:31" ht="43.2" x14ac:dyDescent="0.3">
      <c r="A1737" t="str">
        <f t="shared" si="102"/>
        <v>BFAA_Firm Capacity</v>
      </c>
      <c r="B1737" t="str">
        <f t="shared" si="103"/>
        <v>BFAA_Build Solar_Firm Capacity</v>
      </c>
      <c r="C1737" t="str">
        <f t="shared" si="104"/>
        <v>BFAA_Build Solar 2030 T2_Firm Capacity</v>
      </c>
      <c r="D1737" t="s">
        <v>335</v>
      </c>
      <c r="E1737" s="15" t="s">
        <v>92</v>
      </c>
      <c r="F1737" s="15" t="s">
        <v>146</v>
      </c>
      <c r="G1737" s="15" t="s">
        <v>207</v>
      </c>
      <c r="H1737" s="15" t="s">
        <v>84</v>
      </c>
      <c r="I1737" s="15" t="s">
        <v>148</v>
      </c>
      <c r="J1737" s="16">
        <v>1</v>
      </c>
      <c r="K1737" s="15" t="s">
        <v>96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0</v>
      </c>
      <c r="X1737" s="17">
        <v>0</v>
      </c>
      <c r="Y1737" s="17">
        <v>0</v>
      </c>
      <c r="Z1737" s="17">
        <v>0</v>
      </c>
      <c r="AA1737" s="17">
        <v>0</v>
      </c>
      <c r="AB1737" s="17">
        <v>0</v>
      </c>
      <c r="AC1737" s="17">
        <v>0</v>
      </c>
      <c r="AD1737" s="17">
        <v>0</v>
      </c>
      <c r="AE1737" s="17">
        <v>0</v>
      </c>
    </row>
    <row r="1738" spans="1:31" ht="43.2" x14ac:dyDescent="0.3">
      <c r="A1738" t="str">
        <f t="shared" si="102"/>
        <v>BFAA_Firm Capacity</v>
      </c>
      <c r="B1738" t="str">
        <f t="shared" si="103"/>
        <v>BFAA_Build Solar_Firm Capacity</v>
      </c>
      <c r="C1738" t="str">
        <f t="shared" si="104"/>
        <v>BFAA_Build Solar 2031_Firm Capacity</v>
      </c>
      <c r="D1738" t="s">
        <v>335</v>
      </c>
      <c r="E1738" s="15" t="s">
        <v>92</v>
      </c>
      <c r="F1738" s="15" t="s">
        <v>146</v>
      </c>
      <c r="G1738" s="15" t="s">
        <v>208</v>
      </c>
      <c r="H1738" s="15" t="s">
        <v>84</v>
      </c>
      <c r="I1738" s="15" t="s">
        <v>148</v>
      </c>
      <c r="J1738" s="16">
        <v>1</v>
      </c>
      <c r="K1738" s="15" t="s">
        <v>96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75</v>
      </c>
      <c r="U1738" s="17">
        <v>75</v>
      </c>
      <c r="V1738" s="17">
        <v>75</v>
      </c>
      <c r="W1738" s="17">
        <v>75</v>
      </c>
      <c r="X1738" s="17">
        <v>75</v>
      </c>
      <c r="Y1738" s="17">
        <v>75</v>
      </c>
      <c r="Z1738" s="17">
        <v>75</v>
      </c>
      <c r="AA1738" s="17">
        <v>75</v>
      </c>
      <c r="AB1738" s="17">
        <v>75</v>
      </c>
      <c r="AC1738" s="17">
        <v>75</v>
      </c>
      <c r="AD1738" s="17">
        <v>75</v>
      </c>
      <c r="AE1738" s="17">
        <v>75</v>
      </c>
    </row>
    <row r="1739" spans="1:31" ht="43.2" x14ac:dyDescent="0.3">
      <c r="A1739" t="str">
        <f t="shared" si="102"/>
        <v>BFAA_Firm Capacity</v>
      </c>
      <c r="B1739" t="str">
        <f t="shared" si="103"/>
        <v>BFAA_Build Solar_Firm Capacity</v>
      </c>
      <c r="C1739" t="str">
        <f t="shared" si="104"/>
        <v>BFAA_Build Solar 2031 T2_Firm Capacity</v>
      </c>
      <c r="D1739" t="s">
        <v>335</v>
      </c>
      <c r="E1739" s="15" t="s">
        <v>92</v>
      </c>
      <c r="F1739" s="15" t="s">
        <v>146</v>
      </c>
      <c r="G1739" s="15" t="s">
        <v>209</v>
      </c>
      <c r="H1739" s="15" t="s">
        <v>84</v>
      </c>
      <c r="I1739" s="15" t="s">
        <v>148</v>
      </c>
      <c r="J1739" s="16">
        <v>1</v>
      </c>
      <c r="K1739" s="15" t="s">
        <v>96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0</v>
      </c>
      <c r="X1739" s="17">
        <v>0</v>
      </c>
      <c r="Y1739" s="17">
        <v>0</v>
      </c>
      <c r="Z1739" s="17">
        <v>0</v>
      </c>
      <c r="AA1739" s="17">
        <v>0</v>
      </c>
      <c r="AB1739" s="17">
        <v>0</v>
      </c>
      <c r="AC1739" s="17">
        <v>0</v>
      </c>
      <c r="AD1739" s="17">
        <v>0</v>
      </c>
      <c r="AE1739" s="17">
        <v>0</v>
      </c>
    </row>
    <row r="1740" spans="1:31" ht="43.2" x14ac:dyDescent="0.3">
      <c r="A1740" t="str">
        <f t="shared" si="102"/>
        <v>BFAA_Firm Capacity</v>
      </c>
      <c r="B1740" t="str">
        <f t="shared" si="103"/>
        <v>BFAA_Build Solar_Firm Capacity</v>
      </c>
      <c r="C1740" t="str">
        <f t="shared" si="104"/>
        <v>BFAA_Build Solar 2032_Firm Capacity</v>
      </c>
      <c r="D1740" t="s">
        <v>335</v>
      </c>
      <c r="E1740" s="15" t="s">
        <v>92</v>
      </c>
      <c r="F1740" s="15" t="s">
        <v>146</v>
      </c>
      <c r="G1740" s="15" t="s">
        <v>210</v>
      </c>
      <c r="H1740" s="15" t="s">
        <v>84</v>
      </c>
      <c r="I1740" s="15" t="s">
        <v>148</v>
      </c>
      <c r="J1740" s="16">
        <v>1</v>
      </c>
      <c r="K1740" s="15" t="s">
        <v>96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0</v>
      </c>
      <c r="X1740" s="17">
        <v>0</v>
      </c>
      <c r="Y1740" s="17">
        <v>0</v>
      </c>
      <c r="Z1740" s="17">
        <v>0</v>
      </c>
      <c r="AA1740" s="17">
        <v>0</v>
      </c>
      <c r="AB1740" s="17">
        <v>0</v>
      </c>
      <c r="AC1740" s="17">
        <v>0</v>
      </c>
      <c r="AD1740" s="17">
        <v>0</v>
      </c>
      <c r="AE1740" s="17">
        <v>0</v>
      </c>
    </row>
    <row r="1741" spans="1:31" ht="43.2" x14ac:dyDescent="0.3">
      <c r="A1741" t="str">
        <f t="shared" si="102"/>
        <v>BFAA_Firm Capacity</v>
      </c>
      <c r="B1741" t="str">
        <f t="shared" si="103"/>
        <v>BFAA_Build Solar_Firm Capacity</v>
      </c>
      <c r="C1741" t="str">
        <f t="shared" si="104"/>
        <v>BFAA_Build Solar 2032 T2_Firm Capacity</v>
      </c>
      <c r="D1741" t="s">
        <v>335</v>
      </c>
      <c r="E1741" s="15" t="s">
        <v>92</v>
      </c>
      <c r="F1741" s="15" t="s">
        <v>146</v>
      </c>
      <c r="G1741" s="15" t="s">
        <v>211</v>
      </c>
      <c r="H1741" s="15" t="s">
        <v>84</v>
      </c>
      <c r="I1741" s="15" t="s">
        <v>148</v>
      </c>
      <c r="J1741" s="16">
        <v>1</v>
      </c>
      <c r="K1741" s="15" t="s">
        <v>96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7">
        <v>0</v>
      </c>
      <c r="Z1741" s="17">
        <v>0</v>
      </c>
      <c r="AA1741" s="17">
        <v>0</v>
      </c>
      <c r="AB1741" s="17">
        <v>0</v>
      </c>
      <c r="AC1741" s="17">
        <v>0</v>
      </c>
      <c r="AD1741" s="17">
        <v>0</v>
      </c>
      <c r="AE1741" s="17">
        <v>0</v>
      </c>
    </row>
    <row r="1742" spans="1:31" ht="43.2" x14ac:dyDescent="0.3">
      <c r="A1742" t="str">
        <f t="shared" si="102"/>
        <v>BFAA_Firm Capacity</v>
      </c>
      <c r="B1742" t="str">
        <f t="shared" si="103"/>
        <v>BFAA_Build Solar_Firm Capacity</v>
      </c>
      <c r="C1742" t="str">
        <f t="shared" si="104"/>
        <v>BFAA_Build Solar 2033_Firm Capacity</v>
      </c>
      <c r="D1742" t="s">
        <v>335</v>
      </c>
      <c r="E1742" s="15" t="s">
        <v>92</v>
      </c>
      <c r="F1742" s="15" t="s">
        <v>146</v>
      </c>
      <c r="G1742" s="15" t="s">
        <v>212</v>
      </c>
      <c r="H1742" s="15" t="s">
        <v>84</v>
      </c>
      <c r="I1742" s="15" t="s">
        <v>148</v>
      </c>
      <c r="J1742" s="16">
        <v>1</v>
      </c>
      <c r="K1742" s="15" t="s">
        <v>96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17">
        <v>0</v>
      </c>
      <c r="U1742" s="17">
        <v>0</v>
      </c>
      <c r="V1742" s="17">
        <v>0</v>
      </c>
      <c r="W1742" s="17">
        <v>0</v>
      </c>
      <c r="X1742" s="17">
        <v>0</v>
      </c>
      <c r="Y1742" s="17">
        <v>0</v>
      </c>
      <c r="Z1742" s="17">
        <v>0</v>
      </c>
      <c r="AA1742" s="17">
        <v>0</v>
      </c>
      <c r="AB1742" s="17">
        <v>0</v>
      </c>
      <c r="AC1742" s="17">
        <v>0</v>
      </c>
      <c r="AD1742" s="17">
        <v>0</v>
      </c>
      <c r="AE1742" s="17">
        <v>0</v>
      </c>
    </row>
    <row r="1743" spans="1:31" ht="43.2" x14ac:dyDescent="0.3">
      <c r="A1743" t="str">
        <f t="shared" si="102"/>
        <v>BFAA_Firm Capacity</v>
      </c>
      <c r="B1743" t="str">
        <f t="shared" si="103"/>
        <v>BFAA_Build Solar_Firm Capacity</v>
      </c>
      <c r="C1743" t="str">
        <f t="shared" si="104"/>
        <v>BFAA_Build Solar 2033 T2_Firm Capacity</v>
      </c>
      <c r="D1743" t="s">
        <v>335</v>
      </c>
      <c r="E1743" s="15" t="s">
        <v>92</v>
      </c>
      <c r="F1743" s="15" t="s">
        <v>146</v>
      </c>
      <c r="G1743" s="15" t="s">
        <v>213</v>
      </c>
      <c r="H1743" s="15" t="s">
        <v>84</v>
      </c>
      <c r="I1743" s="15" t="s">
        <v>148</v>
      </c>
      <c r="J1743" s="16">
        <v>1</v>
      </c>
      <c r="K1743" s="15" t="s">
        <v>96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</v>
      </c>
      <c r="X1743" s="17">
        <v>0</v>
      </c>
      <c r="Y1743" s="17">
        <v>0</v>
      </c>
      <c r="Z1743" s="17">
        <v>0</v>
      </c>
      <c r="AA1743" s="17">
        <v>0</v>
      </c>
      <c r="AB1743" s="17">
        <v>0</v>
      </c>
      <c r="AC1743" s="17">
        <v>0</v>
      </c>
      <c r="AD1743" s="17">
        <v>0</v>
      </c>
      <c r="AE1743" s="17">
        <v>0</v>
      </c>
    </row>
    <row r="1744" spans="1:31" ht="43.2" x14ac:dyDescent="0.3">
      <c r="A1744" t="str">
        <f t="shared" si="102"/>
        <v>BFAA_Firm Capacity</v>
      </c>
      <c r="B1744" t="str">
        <f t="shared" si="103"/>
        <v>BFAA_Build Solar_Firm Capacity</v>
      </c>
      <c r="C1744" t="str">
        <f t="shared" si="104"/>
        <v>BFAA_Build Solar 2034_Firm Capacity</v>
      </c>
      <c r="D1744" t="s">
        <v>335</v>
      </c>
      <c r="E1744" s="15" t="s">
        <v>92</v>
      </c>
      <c r="F1744" s="15" t="s">
        <v>146</v>
      </c>
      <c r="G1744" s="15" t="s">
        <v>214</v>
      </c>
      <c r="H1744" s="15" t="s">
        <v>84</v>
      </c>
      <c r="I1744" s="15" t="s">
        <v>148</v>
      </c>
      <c r="J1744" s="16">
        <v>1</v>
      </c>
      <c r="K1744" s="15" t="s">
        <v>96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75</v>
      </c>
      <c r="X1744" s="17">
        <v>75</v>
      </c>
      <c r="Y1744" s="17">
        <v>75</v>
      </c>
      <c r="Z1744" s="17">
        <v>75</v>
      </c>
      <c r="AA1744" s="17">
        <v>75</v>
      </c>
      <c r="AB1744" s="17">
        <v>75</v>
      </c>
      <c r="AC1744" s="17">
        <v>75</v>
      </c>
      <c r="AD1744" s="17">
        <v>75</v>
      </c>
      <c r="AE1744" s="17">
        <v>75</v>
      </c>
    </row>
    <row r="1745" spans="1:31" ht="43.2" x14ac:dyDescent="0.3">
      <c r="A1745" t="str">
        <f t="shared" si="102"/>
        <v>BFAA_Firm Capacity</v>
      </c>
      <c r="B1745" t="str">
        <f t="shared" si="103"/>
        <v>BFAA_Build Solar_Firm Capacity</v>
      </c>
      <c r="C1745" t="str">
        <f t="shared" si="104"/>
        <v>BFAA_Build Solar 2034 T2_Firm Capacity</v>
      </c>
      <c r="D1745" t="s">
        <v>335</v>
      </c>
      <c r="E1745" s="15" t="s">
        <v>92</v>
      </c>
      <c r="F1745" s="15" t="s">
        <v>146</v>
      </c>
      <c r="G1745" s="15" t="s">
        <v>215</v>
      </c>
      <c r="H1745" s="15" t="s">
        <v>84</v>
      </c>
      <c r="I1745" s="15" t="s">
        <v>148</v>
      </c>
      <c r="J1745" s="16">
        <v>1</v>
      </c>
      <c r="K1745" s="15" t="s">
        <v>96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</v>
      </c>
      <c r="X1745" s="17">
        <v>0</v>
      </c>
      <c r="Y1745" s="17">
        <v>0</v>
      </c>
      <c r="Z1745" s="17">
        <v>0</v>
      </c>
      <c r="AA1745" s="17">
        <v>0</v>
      </c>
      <c r="AB1745" s="17">
        <v>0</v>
      </c>
      <c r="AC1745" s="17">
        <v>0</v>
      </c>
      <c r="AD1745" s="17">
        <v>0</v>
      </c>
      <c r="AE1745" s="17">
        <v>0</v>
      </c>
    </row>
    <row r="1746" spans="1:31" ht="43.2" x14ac:dyDescent="0.3">
      <c r="A1746" t="str">
        <f t="shared" si="102"/>
        <v>BFAA_Firm Capacity</v>
      </c>
      <c r="B1746" t="str">
        <f t="shared" si="103"/>
        <v>BFAA_Build Solar_Firm Capacity</v>
      </c>
      <c r="C1746" t="str">
        <f t="shared" si="104"/>
        <v>BFAA_Build Solar 2035_Firm Capacity</v>
      </c>
      <c r="D1746" t="s">
        <v>335</v>
      </c>
      <c r="E1746" s="15" t="s">
        <v>92</v>
      </c>
      <c r="F1746" s="15" t="s">
        <v>146</v>
      </c>
      <c r="G1746" s="15" t="s">
        <v>216</v>
      </c>
      <c r="H1746" s="15" t="s">
        <v>84</v>
      </c>
      <c r="I1746" s="15" t="s">
        <v>148</v>
      </c>
      <c r="J1746" s="16">
        <v>1</v>
      </c>
      <c r="K1746" s="15" t="s">
        <v>96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7">
        <v>0</v>
      </c>
      <c r="Z1746" s="17">
        <v>0</v>
      </c>
      <c r="AA1746" s="17">
        <v>0</v>
      </c>
      <c r="AB1746" s="17">
        <v>0</v>
      </c>
      <c r="AC1746" s="17">
        <v>0</v>
      </c>
      <c r="AD1746" s="17">
        <v>0</v>
      </c>
      <c r="AE1746" s="17">
        <v>0</v>
      </c>
    </row>
    <row r="1747" spans="1:31" ht="43.2" x14ac:dyDescent="0.3">
      <c r="A1747" t="str">
        <f t="shared" si="102"/>
        <v>BFAA_Firm Capacity</v>
      </c>
      <c r="B1747" t="str">
        <f t="shared" si="103"/>
        <v>BFAA_Build Solar_Firm Capacity</v>
      </c>
      <c r="C1747" t="str">
        <f t="shared" si="104"/>
        <v>BFAA_Build Solar 2035 T2_Firm Capacity</v>
      </c>
      <c r="D1747" t="s">
        <v>335</v>
      </c>
      <c r="E1747" s="15" t="s">
        <v>92</v>
      </c>
      <c r="F1747" s="15" t="s">
        <v>146</v>
      </c>
      <c r="G1747" s="15" t="s">
        <v>217</v>
      </c>
      <c r="H1747" s="15" t="s">
        <v>84</v>
      </c>
      <c r="I1747" s="15" t="s">
        <v>148</v>
      </c>
      <c r="J1747" s="16">
        <v>1</v>
      </c>
      <c r="K1747" s="15" t="s">
        <v>96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17">
        <v>0</v>
      </c>
      <c r="U1747" s="17">
        <v>0</v>
      </c>
      <c r="V1747" s="17">
        <v>0</v>
      </c>
      <c r="W1747" s="17">
        <v>0</v>
      </c>
      <c r="X1747" s="17">
        <v>0</v>
      </c>
      <c r="Y1747" s="17">
        <v>0</v>
      </c>
      <c r="Z1747" s="17">
        <v>0</v>
      </c>
      <c r="AA1747" s="17">
        <v>0</v>
      </c>
      <c r="AB1747" s="17">
        <v>0</v>
      </c>
      <c r="AC1747" s="17">
        <v>0</v>
      </c>
      <c r="AD1747" s="17">
        <v>0</v>
      </c>
      <c r="AE1747" s="17">
        <v>0</v>
      </c>
    </row>
    <row r="1748" spans="1:31" ht="43.2" x14ac:dyDescent="0.3">
      <c r="A1748" t="str">
        <f t="shared" si="102"/>
        <v>BFAA_Firm Capacity</v>
      </c>
      <c r="B1748" t="str">
        <f t="shared" si="103"/>
        <v>BFAA_Build Solar_Firm Capacity</v>
      </c>
      <c r="C1748" t="str">
        <f t="shared" si="104"/>
        <v>BFAA_Build Solar 2036_Firm Capacity</v>
      </c>
      <c r="D1748" t="s">
        <v>335</v>
      </c>
      <c r="E1748" s="15" t="s">
        <v>92</v>
      </c>
      <c r="F1748" s="15" t="s">
        <v>146</v>
      </c>
      <c r="G1748" s="15" t="s">
        <v>218</v>
      </c>
      <c r="H1748" s="15" t="s">
        <v>84</v>
      </c>
      <c r="I1748" s="15" t="s">
        <v>148</v>
      </c>
      <c r="J1748" s="16">
        <v>1</v>
      </c>
      <c r="K1748" s="15" t="s">
        <v>96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7">
        <v>0</v>
      </c>
      <c r="X1748" s="17">
        <v>0</v>
      </c>
      <c r="Y1748" s="17">
        <v>0</v>
      </c>
      <c r="Z1748" s="17">
        <v>0</v>
      </c>
      <c r="AA1748" s="17">
        <v>0</v>
      </c>
      <c r="AB1748" s="17">
        <v>0</v>
      </c>
      <c r="AC1748" s="17">
        <v>0</v>
      </c>
      <c r="AD1748" s="17">
        <v>0</v>
      </c>
      <c r="AE1748" s="17">
        <v>0</v>
      </c>
    </row>
    <row r="1749" spans="1:31" ht="43.2" x14ac:dyDescent="0.3">
      <c r="A1749" t="str">
        <f t="shared" si="102"/>
        <v>BFAA_Firm Capacity</v>
      </c>
      <c r="B1749" t="str">
        <f t="shared" si="103"/>
        <v>BFAA_Build Solar_Firm Capacity</v>
      </c>
      <c r="C1749" t="str">
        <f t="shared" si="104"/>
        <v>BFAA_Build Solar 2036 T2_Firm Capacity</v>
      </c>
      <c r="D1749" t="s">
        <v>335</v>
      </c>
      <c r="E1749" s="15" t="s">
        <v>92</v>
      </c>
      <c r="F1749" s="15" t="s">
        <v>146</v>
      </c>
      <c r="G1749" s="15" t="s">
        <v>219</v>
      </c>
      <c r="H1749" s="15" t="s">
        <v>84</v>
      </c>
      <c r="I1749" s="15" t="s">
        <v>148</v>
      </c>
      <c r="J1749" s="16">
        <v>1</v>
      </c>
      <c r="K1749" s="15" t="s">
        <v>96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7">
        <v>0</v>
      </c>
      <c r="X1749" s="17">
        <v>0</v>
      </c>
      <c r="Y1749" s="17">
        <v>0</v>
      </c>
      <c r="Z1749" s="17">
        <v>0</v>
      </c>
      <c r="AA1749" s="17">
        <v>0</v>
      </c>
      <c r="AB1749" s="17">
        <v>0</v>
      </c>
      <c r="AC1749" s="17">
        <v>0</v>
      </c>
      <c r="AD1749" s="17">
        <v>0</v>
      </c>
      <c r="AE1749" s="17">
        <v>0</v>
      </c>
    </row>
    <row r="1750" spans="1:31" ht="43.2" x14ac:dyDescent="0.3">
      <c r="A1750" t="str">
        <f t="shared" si="102"/>
        <v>BFAA_Firm Capacity</v>
      </c>
      <c r="B1750" t="str">
        <f t="shared" si="103"/>
        <v>BFAA_Build Solar_Firm Capacity</v>
      </c>
      <c r="C1750" t="str">
        <f t="shared" si="104"/>
        <v>BFAA_Build Solar 2037_Firm Capacity</v>
      </c>
      <c r="D1750" t="s">
        <v>335</v>
      </c>
      <c r="E1750" s="15" t="s">
        <v>92</v>
      </c>
      <c r="F1750" s="15" t="s">
        <v>146</v>
      </c>
      <c r="G1750" s="15" t="s">
        <v>220</v>
      </c>
      <c r="H1750" s="15" t="s">
        <v>84</v>
      </c>
      <c r="I1750" s="15" t="s">
        <v>148</v>
      </c>
      <c r="J1750" s="16">
        <v>1</v>
      </c>
      <c r="K1750" s="15" t="s">
        <v>96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</v>
      </c>
      <c r="X1750" s="17">
        <v>0</v>
      </c>
      <c r="Y1750" s="17">
        <v>0</v>
      </c>
      <c r="Z1750" s="17">
        <v>0</v>
      </c>
      <c r="AA1750" s="17">
        <v>0</v>
      </c>
      <c r="AB1750" s="17">
        <v>0</v>
      </c>
      <c r="AC1750" s="17">
        <v>0</v>
      </c>
      <c r="AD1750" s="17">
        <v>0</v>
      </c>
      <c r="AE1750" s="17">
        <v>0</v>
      </c>
    </row>
    <row r="1751" spans="1:31" ht="43.2" x14ac:dyDescent="0.3">
      <c r="A1751" t="str">
        <f t="shared" si="102"/>
        <v>BFAA_Firm Capacity</v>
      </c>
      <c r="B1751" t="str">
        <f t="shared" si="103"/>
        <v>BFAA_Build Solar_Firm Capacity</v>
      </c>
      <c r="C1751" t="str">
        <f t="shared" si="104"/>
        <v>BFAA_Build Solar 2037 T2_Firm Capacity</v>
      </c>
      <c r="D1751" t="s">
        <v>335</v>
      </c>
      <c r="E1751" s="15" t="s">
        <v>92</v>
      </c>
      <c r="F1751" s="15" t="s">
        <v>146</v>
      </c>
      <c r="G1751" s="15" t="s">
        <v>221</v>
      </c>
      <c r="H1751" s="15" t="s">
        <v>84</v>
      </c>
      <c r="I1751" s="15" t="s">
        <v>148</v>
      </c>
      <c r="J1751" s="16">
        <v>1</v>
      </c>
      <c r="K1751" s="15" t="s">
        <v>96</v>
      </c>
      <c r="L1751" s="17">
        <v>0</v>
      </c>
      <c r="M1751" s="17">
        <v>0</v>
      </c>
      <c r="N1751" s="17">
        <v>0</v>
      </c>
      <c r="O1751" s="17">
        <v>0</v>
      </c>
      <c r="P1751" s="17">
        <v>0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</v>
      </c>
      <c r="X1751" s="17">
        <v>0</v>
      </c>
      <c r="Y1751" s="17">
        <v>0</v>
      </c>
      <c r="Z1751" s="17">
        <v>0</v>
      </c>
      <c r="AA1751" s="17">
        <v>0</v>
      </c>
      <c r="AB1751" s="17">
        <v>0</v>
      </c>
      <c r="AC1751" s="17">
        <v>0</v>
      </c>
      <c r="AD1751" s="17">
        <v>0</v>
      </c>
      <c r="AE1751" s="17">
        <v>0</v>
      </c>
    </row>
    <row r="1752" spans="1:31" ht="43.2" x14ac:dyDescent="0.3">
      <c r="A1752" t="str">
        <f t="shared" si="102"/>
        <v>BFAA_Firm Capacity</v>
      </c>
      <c r="B1752" t="str">
        <f t="shared" si="103"/>
        <v>BFAA_Build Solar_Firm Capacity</v>
      </c>
      <c r="C1752" t="str">
        <f t="shared" si="104"/>
        <v>BFAA_Build Solar 2038_Firm Capacity</v>
      </c>
      <c r="D1752" t="s">
        <v>335</v>
      </c>
      <c r="E1752" s="15" t="s">
        <v>92</v>
      </c>
      <c r="F1752" s="15" t="s">
        <v>146</v>
      </c>
      <c r="G1752" s="15" t="s">
        <v>222</v>
      </c>
      <c r="H1752" s="15" t="s">
        <v>84</v>
      </c>
      <c r="I1752" s="15" t="s">
        <v>148</v>
      </c>
      <c r="J1752" s="16">
        <v>1</v>
      </c>
      <c r="K1752" s="15" t="s">
        <v>96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7">
        <v>0</v>
      </c>
      <c r="Z1752" s="17">
        <v>0</v>
      </c>
      <c r="AA1752" s="17">
        <v>0</v>
      </c>
      <c r="AB1752" s="17">
        <v>0</v>
      </c>
      <c r="AC1752" s="17">
        <v>0</v>
      </c>
      <c r="AD1752" s="17">
        <v>0</v>
      </c>
      <c r="AE1752" s="17">
        <v>0</v>
      </c>
    </row>
    <row r="1753" spans="1:31" ht="43.2" x14ac:dyDescent="0.3">
      <c r="A1753" t="str">
        <f t="shared" si="102"/>
        <v>BFAA_Firm Capacity</v>
      </c>
      <c r="B1753" t="str">
        <f t="shared" si="103"/>
        <v>BFAA_Build Solar_Firm Capacity</v>
      </c>
      <c r="C1753" t="str">
        <f t="shared" si="104"/>
        <v>BFAA_Build Solar 2038 T2_Firm Capacity</v>
      </c>
      <c r="D1753" t="s">
        <v>335</v>
      </c>
      <c r="E1753" s="15" t="s">
        <v>92</v>
      </c>
      <c r="F1753" s="15" t="s">
        <v>146</v>
      </c>
      <c r="G1753" s="15" t="s">
        <v>223</v>
      </c>
      <c r="H1753" s="15" t="s">
        <v>84</v>
      </c>
      <c r="I1753" s="15" t="s">
        <v>148</v>
      </c>
      <c r="J1753" s="16">
        <v>1</v>
      </c>
      <c r="K1753" s="15" t="s">
        <v>96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</v>
      </c>
      <c r="X1753" s="17">
        <v>0</v>
      </c>
      <c r="Y1753" s="17">
        <v>0</v>
      </c>
      <c r="Z1753" s="17">
        <v>0</v>
      </c>
      <c r="AA1753" s="17">
        <v>0</v>
      </c>
      <c r="AB1753" s="17">
        <v>0</v>
      </c>
      <c r="AC1753" s="17">
        <v>0</v>
      </c>
      <c r="AD1753" s="17">
        <v>0</v>
      </c>
      <c r="AE1753" s="17">
        <v>0</v>
      </c>
    </row>
    <row r="1754" spans="1:31" ht="43.2" x14ac:dyDescent="0.3">
      <c r="A1754" t="str">
        <f t="shared" si="102"/>
        <v>BFAA_Firm Capacity</v>
      </c>
      <c r="B1754" t="str">
        <f t="shared" si="103"/>
        <v>BFAA_Build Solar_Firm Capacity</v>
      </c>
      <c r="C1754" t="str">
        <f t="shared" si="104"/>
        <v>BFAA_Build Solar 2039_Firm Capacity</v>
      </c>
      <c r="D1754" t="s">
        <v>335</v>
      </c>
      <c r="E1754" s="15" t="s">
        <v>92</v>
      </c>
      <c r="F1754" s="15" t="s">
        <v>146</v>
      </c>
      <c r="G1754" s="15" t="s">
        <v>224</v>
      </c>
      <c r="H1754" s="15" t="s">
        <v>84</v>
      </c>
      <c r="I1754" s="15" t="s">
        <v>148</v>
      </c>
      <c r="J1754" s="16">
        <v>1</v>
      </c>
      <c r="K1754" s="15" t="s">
        <v>96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7">
        <v>0</v>
      </c>
      <c r="Z1754" s="17">
        <v>0</v>
      </c>
      <c r="AA1754" s="17">
        <v>0</v>
      </c>
      <c r="AB1754" s="17">
        <v>0</v>
      </c>
      <c r="AC1754" s="17">
        <v>0</v>
      </c>
      <c r="AD1754" s="17">
        <v>0</v>
      </c>
      <c r="AE1754" s="17">
        <v>0</v>
      </c>
    </row>
    <row r="1755" spans="1:31" ht="43.2" x14ac:dyDescent="0.3">
      <c r="A1755" t="str">
        <f t="shared" si="102"/>
        <v>BFAA_Firm Capacity</v>
      </c>
      <c r="B1755" t="str">
        <f t="shared" si="103"/>
        <v>BFAA_Build Solar_Firm Capacity</v>
      </c>
      <c r="C1755" t="str">
        <f t="shared" si="104"/>
        <v>BFAA_Build Solar 2039 T2_Firm Capacity</v>
      </c>
      <c r="D1755" t="s">
        <v>335</v>
      </c>
      <c r="E1755" s="15" t="s">
        <v>92</v>
      </c>
      <c r="F1755" s="15" t="s">
        <v>146</v>
      </c>
      <c r="G1755" s="15" t="s">
        <v>225</v>
      </c>
      <c r="H1755" s="15" t="s">
        <v>84</v>
      </c>
      <c r="I1755" s="15" t="s">
        <v>148</v>
      </c>
      <c r="J1755" s="16">
        <v>1</v>
      </c>
      <c r="K1755" s="15" t="s">
        <v>96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0</v>
      </c>
      <c r="X1755" s="17">
        <v>0</v>
      </c>
      <c r="Y1755" s="17">
        <v>0</v>
      </c>
      <c r="Z1755" s="17">
        <v>0</v>
      </c>
      <c r="AA1755" s="17">
        <v>0</v>
      </c>
      <c r="AB1755" s="17">
        <v>0</v>
      </c>
      <c r="AC1755" s="17">
        <v>0</v>
      </c>
      <c r="AD1755" s="17">
        <v>0</v>
      </c>
      <c r="AE1755" s="17">
        <v>0</v>
      </c>
    </row>
    <row r="1756" spans="1:31" ht="43.2" x14ac:dyDescent="0.3">
      <c r="A1756" t="str">
        <f t="shared" si="102"/>
        <v>BFAA_Firm Capacity</v>
      </c>
      <c r="B1756" t="str">
        <f t="shared" si="103"/>
        <v>BFAA_Build Solar_Firm Capacity</v>
      </c>
      <c r="C1756" t="str">
        <f t="shared" si="104"/>
        <v>BFAA_Build Solar 2040_Firm Capacity</v>
      </c>
      <c r="D1756" t="s">
        <v>335</v>
      </c>
      <c r="E1756" s="15" t="s">
        <v>92</v>
      </c>
      <c r="F1756" s="15" t="s">
        <v>146</v>
      </c>
      <c r="G1756" s="15" t="s">
        <v>226</v>
      </c>
      <c r="H1756" s="15" t="s">
        <v>84</v>
      </c>
      <c r="I1756" s="15" t="s">
        <v>148</v>
      </c>
      <c r="J1756" s="16">
        <v>1</v>
      </c>
      <c r="K1756" s="15" t="s">
        <v>96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0</v>
      </c>
      <c r="X1756" s="17">
        <v>0</v>
      </c>
      <c r="Y1756" s="17">
        <v>0</v>
      </c>
      <c r="Z1756" s="17">
        <v>0</v>
      </c>
      <c r="AA1756" s="17">
        <v>0</v>
      </c>
      <c r="AB1756" s="17">
        <v>0</v>
      </c>
      <c r="AC1756" s="17">
        <v>0</v>
      </c>
      <c r="AD1756" s="17">
        <v>0</v>
      </c>
      <c r="AE1756" s="17">
        <v>0</v>
      </c>
    </row>
    <row r="1757" spans="1:31" ht="43.2" x14ac:dyDescent="0.3">
      <c r="A1757" t="str">
        <f t="shared" si="102"/>
        <v>BFAA_Firm Capacity</v>
      </c>
      <c r="B1757" t="str">
        <f t="shared" si="103"/>
        <v>BFAA_Build Solar_Firm Capacity</v>
      </c>
      <c r="C1757" t="str">
        <f t="shared" si="104"/>
        <v>BFAA_Build Solar 2040 T2_Firm Capacity</v>
      </c>
      <c r="D1757" t="s">
        <v>335</v>
      </c>
      <c r="E1757" s="15" t="s">
        <v>92</v>
      </c>
      <c r="F1757" s="15" t="s">
        <v>146</v>
      </c>
      <c r="G1757" s="15" t="s">
        <v>227</v>
      </c>
      <c r="H1757" s="15" t="s">
        <v>84</v>
      </c>
      <c r="I1757" s="15" t="s">
        <v>148</v>
      </c>
      <c r="J1757" s="16">
        <v>1</v>
      </c>
      <c r="K1757" s="15" t="s">
        <v>96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0</v>
      </c>
      <c r="X1757" s="17">
        <v>0</v>
      </c>
      <c r="Y1757" s="17">
        <v>0</v>
      </c>
      <c r="Z1757" s="17">
        <v>0</v>
      </c>
      <c r="AA1757" s="17">
        <v>0</v>
      </c>
      <c r="AB1757" s="17">
        <v>0</v>
      </c>
      <c r="AC1757" s="17">
        <v>0</v>
      </c>
      <c r="AD1757" s="17">
        <v>0</v>
      </c>
      <c r="AE1757" s="17">
        <v>0</v>
      </c>
    </row>
    <row r="1758" spans="1:31" ht="43.2" x14ac:dyDescent="0.3">
      <c r="A1758" t="str">
        <f t="shared" si="102"/>
        <v>BFAA_Firm Capacity</v>
      </c>
      <c r="B1758" t="str">
        <f t="shared" si="103"/>
        <v>BFAA_Build Solar_Firm Capacity</v>
      </c>
      <c r="C1758" t="str">
        <f t="shared" si="104"/>
        <v>BFAA_Build Solar 2041_Firm Capacity</v>
      </c>
      <c r="D1758" t="s">
        <v>335</v>
      </c>
      <c r="E1758" s="15" t="s">
        <v>92</v>
      </c>
      <c r="F1758" s="15" t="s">
        <v>146</v>
      </c>
      <c r="G1758" s="15" t="s">
        <v>228</v>
      </c>
      <c r="H1758" s="15" t="s">
        <v>84</v>
      </c>
      <c r="I1758" s="15" t="s">
        <v>148</v>
      </c>
      <c r="J1758" s="16">
        <v>1</v>
      </c>
      <c r="K1758" s="15" t="s">
        <v>96</v>
      </c>
      <c r="L1758" s="17">
        <v>0</v>
      </c>
      <c r="M1758" s="17">
        <v>0</v>
      </c>
      <c r="N1758" s="17">
        <v>0</v>
      </c>
      <c r="O1758" s="17">
        <v>0</v>
      </c>
      <c r="P1758" s="17">
        <v>0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</v>
      </c>
      <c r="X1758" s="17">
        <v>0</v>
      </c>
      <c r="Y1758" s="17">
        <v>0</v>
      </c>
      <c r="Z1758" s="17">
        <v>0</v>
      </c>
      <c r="AA1758" s="17">
        <v>0</v>
      </c>
      <c r="AB1758" s="17">
        <v>0</v>
      </c>
      <c r="AC1758" s="17">
        <v>0</v>
      </c>
      <c r="AD1758" s="17">
        <v>0</v>
      </c>
      <c r="AE1758" s="17">
        <v>0</v>
      </c>
    </row>
    <row r="1759" spans="1:31" ht="43.2" x14ac:dyDescent="0.3">
      <c r="A1759" t="str">
        <f t="shared" si="102"/>
        <v>BFAA_Firm Capacity</v>
      </c>
      <c r="B1759" t="str">
        <f t="shared" si="103"/>
        <v>BFAA_Build Solar_Firm Capacity</v>
      </c>
      <c r="C1759" t="str">
        <f t="shared" si="104"/>
        <v>BFAA_Build Solar 2041 T2_Firm Capacity</v>
      </c>
      <c r="D1759" t="s">
        <v>335</v>
      </c>
      <c r="E1759" s="15" t="s">
        <v>92</v>
      </c>
      <c r="F1759" s="15" t="s">
        <v>146</v>
      </c>
      <c r="G1759" s="15" t="s">
        <v>229</v>
      </c>
      <c r="H1759" s="15" t="s">
        <v>84</v>
      </c>
      <c r="I1759" s="15" t="s">
        <v>148</v>
      </c>
      <c r="J1759" s="16">
        <v>1</v>
      </c>
      <c r="K1759" s="15" t="s">
        <v>96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0</v>
      </c>
      <c r="X1759" s="17">
        <v>0</v>
      </c>
      <c r="Y1759" s="17">
        <v>0</v>
      </c>
      <c r="Z1759" s="17">
        <v>0</v>
      </c>
      <c r="AA1759" s="17">
        <v>0</v>
      </c>
      <c r="AB1759" s="17">
        <v>0</v>
      </c>
      <c r="AC1759" s="17">
        <v>0</v>
      </c>
      <c r="AD1759" s="17">
        <v>15</v>
      </c>
      <c r="AE1759" s="17">
        <v>14.925000000000001</v>
      </c>
    </row>
    <row r="1760" spans="1:31" ht="43.2" x14ac:dyDescent="0.3">
      <c r="A1760" t="str">
        <f t="shared" si="102"/>
        <v>BFAA_Firm Capacity</v>
      </c>
      <c r="B1760" t="str">
        <f t="shared" si="103"/>
        <v>BFAA_Build Solar_Firm Capacity</v>
      </c>
      <c r="C1760" t="str">
        <f t="shared" si="104"/>
        <v>BFAA_Build Solar 2042_Firm Capacity</v>
      </c>
      <c r="D1760" t="s">
        <v>335</v>
      </c>
      <c r="E1760" s="15" t="s">
        <v>92</v>
      </c>
      <c r="F1760" s="15" t="s">
        <v>146</v>
      </c>
      <c r="G1760" s="15" t="s">
        <v>230</v>
      </c>
      <c r="H1760" s="15" t="s">
        <v>84</v>
      </c>
      <c r="I1760" s="15" t="s">
        <v>148</v>
      </c>
      <c r="J1760" s="16">
        <v>1</v>
      </c>
      <c r="K1760" s="15" t="s">
        <v>96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7">
        <v>0</v>
      </c>
      <c r="Z1760" s="17">
        <v>0</v>
      </c>
      <c r="AA1760" s="17">
        <v>0</v>
      </c>
      <c r="AB1760" s="17">
        <v>0</v>
      </c>
      <c r="AC1760" s="17">
        <v>0</v>
      </c>
      <c r="AD1760" s="17">
        <v>0</v>
      </c>
      <c r="AE1760" s="17">
        <v>0</v>
      </c>
    </row>
    <row r="1761" spans="1:31" ht="43.2" x14ac:dyDescent="0.3">
      <c r="A1761" t="str">
        <f t="shared" si="102"/>
        <v>BFAA_Firm Capacity</v>
      </c>
      <c r="B1761" t="str">
        <f t="shared" si="103"/>
        <v>BFAA_Build Solar_Firm Capacity</v>
      </c>
      <c r="C1761" t="str">
        <f t="shared" si="104"/>
        <v>BFAA_Build Solar 2042 T2_Firm Capacity</v>
      </c>
      <c r="D1761" t="s">
        <v>335</v>
      </c>
      <c r="E1761" s="15" t="s">
        <v>92</v>
      </c>
      <c r="F1761" s="15" t="s">
        <v>146</v>
      </c>
      <c r="G1761" s="15" t="s">
        <v>231</v>
      </c>
      <c r="H1761" s="15" t="s">
        <v>84</v>
      </c>
      <c r="I1761" s="15" t="s">
        <v>148</v>
      </c>
      <c r="J1761" s="16">
        <v>1</v>
      </c>
      <c r="K1761" s="15" t="s">
        <v>96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17">
        <v>0</v>
      </c>
      <c r="U1761" s="17">
        <v>0</v>
      </c>
      <c r="V1761" s="17">
        <v>0</v>
      </c>
      <c r="W1761" s="17">
        <v>0</v>
      </c>
      <c r="X1761" s="17">
        <v>0</v>
      </c>
      <c r="Y1761" s="17">
        <v>0</v>
      </c>
      <c r="Z1761" s="17">
        <v>0</v>
      </c>
      <c r="AA1761" s="17">
        <v>0</v>
      </c>
      <c r="AB1761" s="17">
        <v>0</v>
      </c>
      <c r="AC1761" s="17">
        <v>0</v>
      </c>
      <c r="AD1761" s="17">
        <v>0</v>
      </c>
      <c r="AE1761" s="17">
        <v>0</v>
      </c>
    </row>
    <row r="1762" spans="1:31" ht="28.8" x14ac:dyDescent="0.3">
      <c r="A1762" t="str">
        <f t="shared" si="102"/>
        <v>BFAA_Firm Capacity</v>
      </c>
      <c r="B1762" t="str">
        <f t="shared" si="103"/>
        <v>BFAA_Build CT_Firm Capacity</v>
      </c>
      <c r="C1762" t="str">
        <f t="shared" si="104"/>
        <v>BFAA_Build CT 2028_Firm Capacity</v>
      </c>
      <c r="D1762" t="s">
        <v>335</v>
      </c>
      <c r="E1762" s="15" t="s">
        <v>92</v>
      </c>
      <c r="F1762" s="15" t="s">
        <v>146</v>
      </c>
      <c r="G1762" s="15" t="s">
        <v>232</v>
      </c>
      <c r="H1762" s="15" t="s">
        <v>68</v>
      </c>
      <c r="I1762" s="15" t="s">
        <v>148</v>
      </c>
      <c r="J1762" s="16">
        <v>1</v>
      </c>
      <c r="K1762" s="15" t="s">
        <v>96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</v>
      </c>
      <c r="X1762" s="17">
        <v>0</v>
      </c>
      <c r="Y1762" s="17">
        <v>0</v>
      </c>
      <c r="Z1762" s="17">
        <v>0</v>
      </c>
      <c r="AA1762" s="17">
        <v>0</v>
      </c>
      <c r="AB1762" s="17">
        <v>0</v>
      </c>
      <c r="AC1762" s="17">
        <v>0</v>
      </c>
      <c r="AD1762" s="17">
        <v>0</v>
      </c>
      <c r="AE1762" s="17">
        <v>0</v>
      </c>
    </row>
    <row r="1763" spans="1:31" ht="28.8" x14ac:dyDescent="0.3">
      <c r="A1763" t="str">
        <f t="shared" si="102"/>
        <v>BFAA_Firm Capacity</v>
      </c>
      <c r="B1763" t="str">
        <f t="shared" si="103"/>
        <v>BFAA_Build CT_Firm Capacity</v>
      </c>
      <c r="C1763" t="str">
        <f t="shared" si="104"/>
        <v>BFAA_Build CT 2029_Firm Capacity</v>
      </c>
      <c r="D1763" t="s">
        <v>335</v>
      </c>
      <c r="E1763" s="15" t="s">
        <v>92</v>
      </c>
      <c r="F1763" s="15" t="s">
        <v>146</v>
      </c>
      <c r="G1763" s="15" t="s">
        <v>233</v>
      </c>
      <c r="H1763" s="15" t="s">
        <v>68</v>
      </c>
      <c r="I1763" s="15" t="s">
        <v>148</v>
      </c>
      <c r="J1763" s="16">
        <v>1</v>
      </c>
      <c r="K1763" s="15" t="s">
        <v>96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</v>
      </c>
      <c r="X1763" s="17">
        <v>0</v>
      </c>
      <c r="Y1763" s="17">
        <v>0</v>
      </c>
      <c r="Z1763" s="17">
        <v>0</v>
      </c>
      <c r="AA1763" s="17">
        <v>0</v>
      </c>
      <c r="AB1763" s="17">
        <v>0</v>
      </c>
      <c r="AC1763" s="17">
        <v>0</v>
      </c>
      <c r="AD1763" s="17">
        <v>0</v>
      </c>
      <c r="AE1763" s="17">
        <v>0</v>
      </c>
    </row>
    <row r="1764" spans="1:31" ht="28.8" x14ac:dyDescent="0.3">
      <c r="A1764" t="str">
        <f t="shared" si="102"/>
        <v>BFAA_Firm Capacity</v>
      </c>
      <c r="B1764" t="str">
        <f t="shared" si="103"/>
        <v>BFAA_Build CT_Firm Capacity</v>
      </c>
      <c r="C1764" t="str">
        <f t="shared" si="104"/>
        <v>BFAA_Build CT 2030_Firm Capacity</v>
      </c>
      <c r="D1764" t="s">
        <v>335</v>
      </c>
      <c r="E1764" s="15" t="s">
        <v>92</v>
      </c>
      <c r="F1764" s="15" t="s">
        <v>146</v>
      </c>
      <c r="G1764" s="15" t="s">
        <v>234</v>
      </c>
      <c r="H1764" s="15" t="s">
        <v>68</v>
      </c>
      <c r="I1764" s="15" t="s">
        <v>148</v>
      </c>
      <c r="J1764" s="16">
        <v>1</v>
      </c>
      <c r="K1764" s="15" t="s">
        <v>96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7">
        <v>0</v>
      </c>
      <c r="Z1764" s="17">
        <v>0</v>
      </c>
      <c r="AA1764" s="17">
        <v>0</v>
      </c>
      <c r="AB1764" s="17">
        <v>0</v>
      </c>
      <c r="AC1764" s="17">
        <v>0</v>
      </c>
      <c r="AD1764" s="17">
        <v>0</v>
      </c>
      <c r="AE1764" s="17">
        <v>0</v>
      </c>
    </row>
    <row r="1765" spans="1:31" ht="28.8" x14ac:dyDescent="0.3">
      <c r="A1765" t="str">
        <f t="shared" si="102"/>
        <v>BFAA_Firm Capacity</v>
      </c>
      <c r="B1765" t="str">
        <f t="shared" si="103"/>
        <v>BFAA_Build CT_Firm Capacity</v>
      </c>
      <c r="C1765" t="str">
        <f t="shared" si="104"/>
        <v>BFAA_Build CT 2031_Firm Capacity</v>
      </c>
      <c r="D1765" t="s">
        <v>335</v>
      </c>
      <c r="E1765" s="15" t="s">
        <v>92</v>
      </c>
      <c r="F1765" s="15" t="s">
        <v>146</v>
      </c>
      <c r="G1765" s="15" t="s">
        <v>235</v>
      </c>
      <c r="H1765" s="15" t="s">
        <v>68</v>
      </c>
      <c r="I1765" s="15" t="s">
        <v>148</v>
      </c>
      <c r="J1765" s="16">
        <v>1</v>
      </c>
      <c r="K1765" s="15" t="s">
        <v>96</v>
      </c>
      <c r="L1765" s="17">
        <v>0</v>
      </c>
      <c r="M1765" s="17">
        <v>0</v>
      </c>
      <c r="N1765" s="17">
        <v>0</v>
      </c>
      <c r="O1765" s="17">
        <v>0</v>
      </c>
      <c r="P1765" s="17">
        <v>0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0</v>
      </c>
      <c r="X1765" s="17">
        <v>0</v>
      </c>
      <c r="Y1765" s="17">
        <v>0</v>
      </c>
      <c r="Z1765" s="17">
        <v>0</v>
      </c>
      <c r="AA1765" s="17">
        <v>0</v>
      </c>
      <c r="AB1765" s="17">
        <v>0</v>
      </c>
      <c r="AC1765" s="17">
        <v>0</v>
      </c>
      <c r="AD1765" s="17">
        <v>0</v>
      </c>
      <c r="AE1765" s="17">
        <v>0</v>
      </c>
    </row>
    <row r="1766" spans="1:31" ht="28.8" x14ac:dyDescent="0.3">
      <c r="A1766" t="str">
        <f t="shared" si="102"/>
        <v>BFAA_Firm Capacity</v>
      </c>
      <c r="B1766" t="str">
        <f t="shared" si="103"/>
        <v>BFAA_Build CT_Firm Capacity</v>
      </c>
      <c r="C1766" t="str">
        <f t="shared" si="104"/>
        <v>BFAA_Build CT 2032_Firm Capacity</v>
      </c>
      <c r="D1766" t="s">
        <v>335</v>
      </c>
      <c r="E1766" s="15" t="s">
        <v>92</v>
      </c>
      <c r="F1766" s="15" t="s">
        <v>146</v>
      </c>
      <c r="G1766" s="15" t="s">
        <v>236</v>
      </c>
      <c r="H1766" s="15" t="s">
        <v>68</v>
      </c>
      <c r="I1766" s="15" t="s">
        <v>148</v>
      </c>
      <c r="J1766" s="16">
        <v>1</v>
      </c>
      <c r="K1766" s="15" t="s">
        <v>96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0</v>
      </c>
      <c r="X1766" s="17">
        <v>0</v>
      </c>
      <c r="Y1766" s="17">
        <v>0</v>
      </c>
      <c r="Z1766" s="17">
        <v>0</v>
      </c>
      <c r="AA1766" s="17">
        <v>0</v>
      </c>
      <c r="AB1766" s="17">
        <v>0</v>
      </c>
      <c r="AC1766" s="17">
        <v>0</v>
      </c>
      <c r="AD1766" s="17">
        <v>0</v>
      </c>
      <c r="AE1766" s="17">
        <v>0</v>
      </c>
    </row>
    <row r="1767" spans="1:31" ht="28.8" x14ac:dyDescent="0.3">
      <c r="A1767" t="str">
        <f t="shared" si="102"/>
        <v>BFAA_Firm Capacity</v>
      </c>
      <c r="B1767" t="str">
        <f t="shared" si="103"/>
        <v>BFAA_Build CT_Firm Capacity</v>
      </c>
      <c r="C1767" t="str">
        <f t="shared" si="104"/>
        <v>BFAA_Build CT 2033_Firm Capacity</v>
      </c>
      <c r="D1767" t="s">
        <v>335</v>
      </c>
      <c r="E1767" s="15" t="s">
        <v>92</v>
      </c>
      <c r="F1767" s="15" t="s">
        <v>146</v>
      </c>
      <c r="G1767" s="15" t="s">
        <v>237</v>
      </c>
      <c r="H1767" s="15" t="s">
        <v>68</v>
      </c>
      <c r="I1767" s="15" t="s">
        <v>148</v>
      </c>
      <c r="J1767" s="16">
        <v>1</v>
      </c>
      <c r="K1767" s="15" t="s">
        <v>96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0</v>
      </c>
      <c r="X1767" s="17">
        <v>0</v>
      </c>
      <c r="Y1767" s="17">
        <v>0</v>
      </c>
      <c r="Z1767" s="17">
        <v>0</v>
      </c>
      <c r="AA1767" s="17">
        <v>0</v>
      </c>
      <c r="AB1767" s="17">
        <v>0</v>
      </c>
      <c r="AC1767" s="17">
        <v>0</v>
      </c>
      <c r="AD1767" s="17">
        <v>0</v>
      </c>
      <c r="AE1767" s="17">
        <v>0</v>
      </c>
    </row>
    <row r="1768" spans="1:31" ht="28.8" x14ac:dyDescent="0.3">
      <c r="A1768" t="str">
        <f t="shared" si="102"/>
        <v>BFAA_Firm Capacity</v>
      </c>
      <c r="B1768" t="str">
        <f t="shared" si="103"/>
        <v>BFAA_Build CT_Firm Capacity</v>
      </c>
      <c r="C1768" t="str">
        <f t="shared" si="104"/>
        <v>BFAA_Build CT 2034_Firm Capacity</v>
      </c>
      <c r="D1768" t="s">
        <v>335</v>
      </c>
      <c r="E1768" s="15" t="s">
        <v>92</v>
      </c>
      <c r="F1768" s="15" t="s">
        <v>146</v>
      </c>
      <c r="G1768" s="15" t="s">
        <v>238</v>
      </c>
      <c r="H1768" s="15" t="s">
        <v>68</v>
      </c>
      <c r="I1768" s="15" t="s">
        <v>148</v>
      </c>
      <c r="J1768" s="16">
        <v>1</v>
      </c>
      <c r="K1768" s="15" t="s">
        <v>96</v>
      </c>
      <c r="L1768" s="17">
        <v>0</v>
      </c>
      <c r="M1768" s="17">
        <v>0</v>
      </c>
      <c r="N1768" s="17">
        <v>0</v>
      </c>
      <c r="O1768" s="17">
        <v>0</v>
      </c>
      <c r="P1768" s="17">
        <v>0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0</v>
      </c>
      <c r="X1768" s="17">
        <v>0</v>
      </c>
      <c r="Y1768" s="17">
        <v>0</v>
      </c>
      <c r="Z1768" s="17">
        <v>0</v>
      </c>
      <c r="AA1768" s="17">
        <v>0</v>
      </c>
      <c r="AB1768" s="17">
        <v>0</v>
      </c>
      <c r="AC1768" s="17">
        <v>0</v>
      </c>
      <c r="AD1768" s="17">
        <v>0</v>
      </c>
      <c r="AE1768" s="17">
        <v>0</v>
      </c>
    </row>
    <row r="1769" spans="1:31" ht="28.8" x14ac:dyDescent="0.3">
      <c r="A1769" t="str">
        <f t="shared" si="102"/>
        <v>BFAA_Firm Capacity</v>
      </c>
      <c r="B1769" t="str">
        <f t="shared" si="103"/>
        <v>BFAA_Build CT_Firm Capacity</v>
      </c>
      <c r="C1769" t="str">
        <f t="shared" si="104"/>
        <v>BFAA_Build CT 2035_Firm Capacity</v>
      </c>
      <c r="D1769" t="s">
        <v>335</v>
      </c>
      <c r="E1769" s="15" t="s">
        <v>92</v>
      </c>
      <c r="F1769" s="15" t="s">
        <v>146</v>
      </c>
      <c r="G1769" s="15" t="s">
        <v>239</v>
      </c>
      <c r="H1769" s="15" t="s">
        <v>68</v>
      </c>
      <c r="I1769" s="15" t="s">
        <v>148</v>
      </c>
      <c r="J1769" s="16">
        <v>1</v>
      </c>
      <c r="K1769" s="15" t="s">
        <v>96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0</v>
      </c>
      <c r="X1769" s="17">
        <v>0</v>
      </c>
      <c r="Y1769" s="17">
        <v>0</v>
      </c>
      <c r="Z1769" s="17">
        <v>0</v>
      </c>
      <c r="AA1769" s="17">
        <v>0</v>
      </c>
      <c r="AB1769" s="17">
        <v>0</v>
      </c>
      <c r="AC1769" s="17">
        <v>0</v>
      </c>
      <c r="AD1769" s="17">
        <v>0</v>
      </c>
      <c r="AE1769" s="17">
        <v>0</v>
      </c>
    </row>
    <row r="1770" spans="1:31" ht="28.8" x14ac:dyDescent="0.3">
      <c r="A1770" t="str">
        <f t="shared" si="102"/>
        <v>BFAA_Firm Capacity</v>
      </c>
      <c r="B1770" t="str">
        <f t="shared" si="103"/>
        <v>BFAA_Build CT_Firm Capacity</v>
      </c>
      <c r="C1770" t="str">
        <f t="shared" si="104"/>
        <v>BFAA_Build CT 2036_Firm Capacity</v>
      </c>
      <c r="D1770" t="s">
        <v>335</v>
      </c>
      <c r="E1770" s="15" t="s">
        <v>92</v>
      </c>
      <c r="F1770" s="15" t="s">
        <v>146</v>
      </c>
      <c r="G1770" s="15" t="s">
        <v>240</v>
      </c>
      <c r="H1770" s="15" t="s">
        <v>68</v>
      </c>
      <c r="I1770" s="15" t="s">
        <v>148</v>
      </c>
      <c r="J1770" s="16">
        <v>1</v>
      </c>
      <c r="K1770" s="15" t="s">
        <v>96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0</v>
      </c>
      <c r="X1770" s="17">
        <v>0</v>
      </c>
      <c r="Y1770" s="17">
        <v>0</v>
      </c>
      <c r="Z1770" s="17">
        <v>0</v>
      </c>
      <c r="AA1770" s="17">
        <v>0</v>
      </c>
      <c r="AB1770" s="17">
        <v>0</v>
      </c>
      <c r="AC1770" s="17">
        <v>0</v>
      </c>
      <c r="AD1770" s="17">
        <v>0</v>
      </c>
      <c r="AE1770" s="17">
        <v>0</v>
      </c>
    </row>
    <row r="1771" spans="1:31" ht="28.8" x14ac:dyDescent="0.3">
      <c r="A1771" t="str">
        <f t="shared" si="102"/>
        <v>BFAA_Firm Capacity</v>
      </c>
      <c r="B1771" t="str">
        <f t="shared" si="103"/>
        <v>BFAA_Build CT_Firm Capacity</v>
      </c>
      <c r="C1771" t="str">
        <f t="shared" si="104"/>
        <v>BFAA_Build CT 2037_Firm Capacity</v>
      </c>
      <c r="D1771" t="s">
        <v>335</v>
      </c>
      <c r="E1771" s="15" t="s">
        <v>92</v>
      </c>
      <c r="F1771" s="15" t="s">
        <v>146</v>
      </c>
      <c r="G1771" s="15" t="s">
        <v>241</v>
      </c>
      <c r="H1771" s="15" t="s">
        <v>68</v>
      </c>
      <c r="I1771" s="15" t="s">
        <v>148</v>
      </c>
      <c r="J1771" s="16">
        <v>1</v>
      </c>
      <c r="K1771" s="15" t="s">
        <v>96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7">
        <v>0</v>
      </c>
      <c r="Z1771" s="17">
        <v>0</v>
      </c>
      <c r="AA1771" s="17">
        <v>0</v>
      </c>
      <c r="AB1771" s="17">
        <v>0</v>
      </c>
      <c r="AC1771" s="17">
        <v>0</v>
      </c>
      <c r="AD1771" s="17">
        <v>0</v>
      </c>
      <c r="AE1771" s="17">
        <v>0</v>
      </c>
    </row>
    <row r="1772" spans="1:31" ht="28.8" x14ac:dyDescent="0.3">
      <c r="A1772" t="str">
        <f t="shared" si="102"/>
        <v>BFAA_Firm Capacity</v>
      </c>
      <c r="B1772" t="str">
        <f t="shared" si="103"/>
        <v>BFAA_Build CT_Firm Capacity</v>
      </c>
      <c r="C1772" t="str">
        <f t="shared" si="104"/>
        <v>BFAA_Build CT 2038_Firm Capacity</v>
      </c>
      <c r="D1772" t="s">
        <v>335</v>
      </c>
      <c r="E1772" s="15" t="s">
        <v>92</v>
      </c>
      <c r="F1772" s="15" t="s">
        <v>146</v>
      </c>
      <c r="G1772" s="15" t="s">
        <v>242</v>
      </c>
      <c r="H1772" s="15" t="s">
        <v>68</v>
      </c>
      <c r="I1772" s="15" t="s">
        <v>148</v>
      </c>
      <c r="J1772" s="16">
        <v>1</v>
      </c>
      <c r="K1772" s="15" t="s">
        <v>96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7">
        <v>0</v>
      </c>
      <c r="X1772" s="17">
        <v>0</v>
      </c>
      <c r="Y1772" s="17">
        <v>0</v>
      </c>
      <c r="Z1772" s="17">
        <v>0</v>
      </c>
      <c r="AA1772" s="17">
        <v>0</v>
      </c>
      <c r="AB1772" s="17">
        <v>0</v>
      </c>
      <c r="AC1772" s="17">
        <v>0</v>
      </c>
      <c r="AD1772" s="17">
        <v>0</v>
      </c>
      <c r="AE1772" s="17">
        <v>0</v>
      </c>
    </row>
    <row r="1773" spans="1:31" ht="28.8" x14ac:dyDescent="0.3">
      <c r="A1773" t="str">
        <f t="shared" si="102"/>
        <v>BFAA_Firm Capacity</v>
      </c>
      <c r="B1773" t="str">
        <f t="shared" si="103"/>
        <v>BFAA_Build CT_Firm Capacity</v>
      </c>
      <c r="C1773" t="str">
        <f t="shared" si="104"/>
        <v>BFAA_Build CT 2039_Firm Capacity</v>
      </c>
      <c r="D1773" t="s">
        <v>335</v>
      </c>
      <c r="E1773" s="15" t="s">
        <v>92</v>
      </c>
      <c r="F1773" s="15" t="s">
        <v>146</v>
      </c>
      <c r="G1773" s="15" t="s">
        <v>243</v>
      </c>
      <c r="H1773" s="15" t="s">
        <v>68</v>
      </c>
      <c r="I1773" s="15" t="s">
        <v>148</v>
      </c>
      <c r="J1773" s="16">
        <v>1</v>
      </c>
      <c r="K1773" s="15" t="s">
        <v>96</v>
      </c>
      <c r="L1773" s="17">
        <v>0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</v>
      </c>
      <c r="X1773" s="17">
        <v>0</v>
      </c>
      <c r="Y1773" s="17">
        <v>0</v>
      </c>
      <c r="Z1773" s="17">
        <v>0</v>
      </c>
      <c r="AA1773" s="17">
        <v>0</v>
      </c>
      <c r="AB1773" s="17">
        <v>0</v>
      </c>
      <c r="AC1773" s="17">
        <v>0</v>
      </c>
      <c r="AD1773" s="17">
        <v>0</v>
      </c>
      <c r="AE1773" s="17">
        <v>0</v>
      </c>
    </row>
    <row r="1774" spans="1:31" ht="28.8" x14ac:dyDescent="0.3">
      <c r="A1774" t="str">
        <f t="shared" si="102"/>
        <v>BFAA_Firm Capacity</v>
      </c>
      <c r="B1774" t="str">
        <f t="shared" si="103"/>
        <v>BFAA_Build CT_Firm Capacity</v>
      </c>
      <c r="C1774" t="str">
        <f t="shared" si="104"/>
        <v>BFAA_Build CT 2040_Firm Capacity</v>
      </c>
      <c r="D1774" t="s">
        <v>335</v>
      </c>
      <c r="E1774" s="15" t="s">
        <v>92</v>
      </c>
      <c r="F1774" s="15" t="s">
        <v>146</v>
      </c>
      <c r="G1774" s="15" t="s">
        <v>244</v>
      </c>
      <c r="H1774" s="15" t="s">
        <v>68</v>
      </c>
      <c r="I1774" s="15" t="s">
        <v>148</v>
      </c>
      <c r="J1774" s="16">
        <v>1</v>
      </c>
      <c r="K1774" s="15" t="s">
        <v>96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0</v>
      </c>
      <c r="X1774" s="17">
        <v>0</v>
      </c>
      <c r="Y1774" s="17">
        <v>0</v>
      </c>
      <c r="Z1774" s="17">
        <v>0</v>
      </c>
      <c r="AA1774" s="17">
        <v>0</v>
      </c>
      <c r="AB1774" s="17">
        <v>0</v>
      </c>
      <c r="AC1774" s="17">
        <v>0</v>
      </c>
      <c r="AD1774" s="17">
        <v>0</v>
      </c>
      <c r="AE1774" s="17">
        <v>0</v>
      </c>
    </row>
    <row r="1775" spans="1:31" ht="28.8" x14ac:dyDescent="0.3">
      <c r="A1775" t="str">
        <f t="shared" si="102"/>
        <v>BFAA_Firm Capacity</v>
      </c>
      <c r="B1775" t="str">
        <f t="shared" si="103"/>
        <v>BFAA_Build CT_Firm Capacity</v>
      </c>
      <c r="C1775" t="str">
        <f t="shared" si="104"/>
        <v>BFAA_Build CT 2041_Firm Capacity</v>
      </c>
      <c r="D1775" t="s">
        <v>335</v>
      </c>
      <c r="E1775" s="15" t="s">
        <v>92</v>
      </c>
      <c r="F1775" s="15" t="s">
        <v>146</v>
      </c>
      <c r="G1775" s="15" t="s">
        <v>245</v>
      </c>
      <c r="H1775" s="15" t="s">
        <v>68</v>
      </c>
      <c r="I1775" s="15" t="s">
        <v>148</v>
      </c>
      <c r="J1775" s="16">
        <v>1</v>
      </c>
      <c r="K1775" s="18" t="s">
        <v>96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7">
        <v>0</v>
      </c>
      <c r="Z1775" s="17">
        <v>0</v>
      </c>
      <c r="AA1775" s="17">
        <v>0</v>
      </c>
      <c r="AB1775" s="17">
        <v>0</v>
      </c>
      <c r="AC1775" s="17">
        <v>0</v>
      </c>
      <c r="AD1775" s="17">
        <v>0</v>
      </c>
      <c r="AE1775" s="17">
        <v>0</v>
      </c>
    </row>
    <row r="1776" spans="1:31" ht="28.8" x14ac:dyDescent="0.3">
      <c r="A1776" t="str">
        <f t="shared" si="102"/>
        <v>BFAA_Firm Capacity</v>
      </c>
      <c r="B1776" t="str">
        <f t="shared" si="103"/>
        <v>BFAA_Build CT_Firm Capacity</v>
      </c>
      <c r="C1776" t="str">
        <f t="shared" si="104"/>
        <v>BFAA_Build CT 2042_Firm Capacity</v>
      </c>
      <c r="D1776" t="s">
        <v>335</v>
      </c>
      <c r="E1776" s="15" t="s">
        <v>92</v>
      </c>
      <c r="F1776" s="15" t="s">
        <v>146</v>
      </c>
      <c r="G1776" s="15" t="s">
        <v>246</v>
      </c>
      <c r="H1776" s="15" t="s">
        <v>68</v>
      </c>
      <c r="I1776" s="15" t="s">
        <v>148</v>
      </c>
      <c r="J1776" s="16">
        <v>1</v>
      </c>
      <c r="K1776" s="18" t="s">
        <v>96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7">
        <v>0</v>
      </c>
      <c r="Z1776" s="17">
        <v>0</v>
      </c>
      <c r="AA1776" s="17">
        <v>0</v>
      </c>
      <c r="AB1776" s="17">
        <v>0</v>
      </c>
      <c r="AC1776" s="17">
        <v>0</v>
      </c>
      <c r="AD1776" s="17">
        <v>0</v>
      </c>
      <c r="AE1776" s="17">
        <v>0</v>
      </c>
    </row>
    <row r="1777" spans="1:31" ht="43.2" x14ac:dyDescent="0.3">
      <c r="A1777" t="str">
        <f t="shared" si="102"/>
        <v>BFAA_Firm Capacity</v>
      </c>
      <c r="B1777" t="str">
        <f t="shared" si="103"/>
        <v>BFAA_Build Capacity_Firm Capacity</v>
      </c>
      <c r="C1777" t="str">
        <f t="shared" si="104"/>
        <v>BFAA_Build Capacity Only_Firm Capacity</v>
      </c>
      <c r="D1777" t="s">
        <v>335</v>
      </c>
      <c r="E1777" s="15" t="s">
        <v>92</v>
      </c>
      <c r="F1777" s="15" t="s">
        <v>146</v>
      </c>
      <c r="G1777" s="15" t="s">
        <v>247</v>
      </c>
      <c r="H1777" s="15" t="s">
        <v>89</v>
      </c>
      <c r="I1777" s="15" t="s">
        <v>148</v>
      </c>
      <c r="J1777" s="16">
        <v>1</v>
      </c>
      <c r="K1777" s="18" t="s">
        <v>96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7">
        <v>0</v>
      </c>
      <c r="X1777" s="17">
        <v>0</v>
      </c>
      <c r="Y1777" s="17">
        <v>21</v>
      </c>
      <c r="Z1777" s="17">
        <v>28</v>
      </c>
      <c r="AA1777" s="17">
        <v>0</v>
      </c>
      <c r="AB1777" s="17">
        <v>0</v>
      </c>
      <c r="AC1777" s="17">
        <v>0</v>
      </c>
      <c r="AD1777" s="17">
        <v>0</v>
      </c>
      <c r="AE1777" s="17">
        <v>0</v>
      </c>
    </row>
    <row r="1778" spans="1:31" ht="43.2" x14ac:dyDescent="0.3">
      <c r="A1778" t="str">
        <f t="shared" si="102"/>
        <v>BFAA_Firm Capacity</v>
      </c>
      <c r="B1778" t="str">
        <f t="shared" si="103"/>
        <v>BFAA_Sell Capacity_Firm Capacity</v>
      </c>
      <c r="C1778" t="str">
        <f t="shared" si="104"/>
        <v>BFAA_Sell Capacity Only_Firm Capacity</v>
      </c>
      <c r="D1778" t="s">
        <v>335</v>
      </c>
      <c r="E1778" s="15" t="s">
        <v>92</v>
      </c>
      <c r="F1778" s="15" t="s">
        <v>146</v>
      </c>
      <c r="G1778" s="15" t="s">
        <v>248</v>
      </c>
      <c r="H1778" s="15" t="s">
        <v>90</v>
      </c>
      <c r="I1778" s="15" t="s">
        <v>148</v>
      </c>
      <c r="J1778" s="16">
        <v>1</v>
      </c>
      <c r="K1778" s="18" t="s">
        <v>96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17">
        <v>-15</v>
      </c>
      <c r="U1778" s="17">
        <v>-30</v>
      </c>
      <c r="V1778" s="17">
        <v>-14</v>
      </c>
      <c r="W1778" s="17">
        <v>-77</v>
      </c>
      <c r="X1778" s="17">
        <v>-68</v>
      </c>
      <c r="Y1778" s="17">
        <v>0</v>
      </c>
      <c r="Z1778" s="17">
        <v>0</v>
      </c>
      <c r="AA1778" s="17">
        <v>-100</v>
      </c>
      <c r="AB1778" s="17">
        <v>-100</v>
      </c>
      <c r="AC1778" s="17">
        <v>-100</v>
      </c>
      <c r="AD1778" s="17">
        <v>-100</v>
      </c>
      <c r="AE1778" s="17">
        <v>-100</v>
      </c>
    </row>
    <row r="1779" spans="1:31" ht="43.2" x14ac:dyDescent="0.3">
      <c r="A1779" t="str">
        <f t="shared" si="102"/>
        <v>BFAA_Firm Capacity</v>
      </c>
      <c r="B1779" t="str">
        <f t="shared" si="103"/>
        <v>BFAA_DSM Existing_Firm Capacity</v>
      </c>
      <c r="C1779" t="str">
        <f t="shared" si="104"/>
        <v>BFAA_K DSM Existing DSRDR_Firm Capacity</v>
      </c>
      <c r="D1779" t="s">
        <v>335</v>
      </c>
      <c r="E1779" s="15" t="s">
        <v>92</v>
      </c>
      <c r="F1779" s="15" t="s">
        <v>146</v>
      </c>
      <c r="G1779" s="15" t="s">
        <v>249</v>
      </c>
      <c r="H1779" s="15" t="s">
        <v>250</v>
      </c>
      <c r="I1779" s="15" t="s">
        <v>148</v>
      </c>
      <c r="J1779" s="16">
        <v>1</v>
      </c>
      <c r="K1779" s="15" t="s">
        <v>96</v>
      </c>
      <c r="L1779" s="17">
        <v>59.129808750000002</v>
      </c>
      <c r="M1779" s="17">
        <v>38.729343499999999</v>
      </c>
      <c r="N1779" s="17">
        <v>38.592137000000001</v>
      </c>
      <c r="O1779" s="17">
        <v>35.187837999999999</v>
      </c>
      <c r="P1779" s="17">
        <v>31.783539000000001</v>
      </c>
      <c r="Q1779" s="17">
        <v>28.379239999999999</v>
      </c>
      <c r="R1779" s="17">
        <v>24.974941000000001</v>
      </c>
      <c r="S1779" s="17">
        <v>21.570641999999999</v>
      </c>
      <c r="T1779" s="17">
        <v>18.166343000000001</v>
      </c>
      <c r="U1779" s="17">
        <v>14.762043999999999</v>
      </c>
      <c r="V1779" s="17">
        <v>3.2670925</v>
      </c>
      <c r="W1779" s="17">
        <v>0</v>
      </c>
      <c r="X1779" s="17">
        <v>0</v>
      </c>
      <c r="Y1779" s="17">
        <v>0</v>
      </c>
      <c r="Z1779" s="17">
        <v>0</v>
      </c>
      <c r="AA1779" s="17">
        <v>0</v>
      </c>
      <c r="AB1779" s="17">
        <v>0</v>
      </c>
      <c r="AC1779" s="17">
        <v>0</v>
      </c>
      <c r="AD1779" s="17">
        <v>0</v>
      </c>
      <c r="AE1779" s="17">
        <v>0</v>
      </c>
    </row>
    <row r="1780" spans="1:31" ht="28.8" x14ac:dyDescent="0.3">
      <c r="A1780" t="str">
        <f t="shared" si="102"/>
        <v>BFAA_Firm Capacity</v>
      </c>
      <c r="B1780" t="str">
        <f t="shared" si="103"/>
        <v>BFAA_TOU Rate Impact_Firm Capacity</v>
      </c>
      <c r="C1780" t="str">
        <f t="shared" si="104"/>
        <v>BFAA_Metro TOU_Firm Capacity</v>
      </c>
      <c r="D1780" t="s">
        <v>335</v>
      </c>
      <c r="E1780" s="15" t="s">
        <v>92</v>
      </c>
      <c r="F1780" s="15" t="s">
        <v>146</v>
      </c>
      <c r="G1780" s="15" t="s">
        <v>251</v>
      </c>
      <c r="H1780" s="15" t="s">
        <v>252</v>
      </c>
      <c r="I1780" s="15" t="s">
        <v>148</v>
      </c>
      <c r="J1780" s="16">
        <v>1</v>
      </c>
      <c r="K1780" s="15" t="s">
        <v>96</v>
      </c>
      <c r="L1780" s="17">
        <v>0</v>
      </c>
      <c r="M1780" s="17">
        <v>9.4599648399999996</v>
      </c>
      <c r="N1780" s="17">
        <v>16.551802080000002</v>
      </c>
      <c r="O1780" s="17">
        <v>24.762811670000001</v>
      </c>
      <c r="P1780" s="17">
        <v>32.952282820000001</v>
      </c>
      <c r="Q1780" s="17">
        <v>32.898660409999998</v>
      </c>
      <c r="R1780" s="17">
        <v>32.812320479999997</v>
      </c>
      <c r="S1780" s="17">
        <v>32.7212575</v>
      </c>
      <c r="T1780" s="17">
        <v>32.678978190000002</v>
      </c>
      <c r="U1780" s="17">
        <v>32.709868790000002</v>
      </c>
      <c r="V1780" s="17">
        <v>32.619226329999996</v>
      </c>
      <c r="W1780" s="17">
        <v>32.579755319999997</v>
      </c>
      <c r="X1780" s="17">
        <v>32.582112160000001</v>
      </c>
      <c r="Y1780" s="17">
        <v>32.648407050000003</v>
      </c>
      <c r="Z1780" s="17">
        <v>32.6356222</v>
      </c>
      <c r="AA1780" s="17">
        <v>32.655033709999998</v>
      </c>
      <c r="AB1780" s="17">
        <v>32.684706200000001</v>
      </c>
      <c r="AC1780" s="17">
        <v>32.730465760000001</v>
      </c>
      <c r="AD1780" s="17">
        <v>32.611748839999997</v>
      </c>
      <c r="AE1780" s="17">
        <v>32.694610679999997</v>
      </c>
    </row>
    <row r="1781" spans="1:31" ht="43.2" x14ac:dyDescent="0.3">
      <c r="A1781" t="str">
        <f t="shared" si="102"/>
        <v>BFAA_Firm Capacity</v>
      </c>
      <c r="B1781" t="str">
        <f t="shared" si="103"/>
        <v>BFAA_Reserve Buffer_Firm Capacity</v>
      </c>
      <c r="C1781" t="str">
        <f t="shared" si="104"/>
        <v>BFAA_Metro Extra Capacity_Firm Capacity</v>
      </c>
      <c r="D1781" t="s">
        <v>335</v>
      </c>
      <c r="E1781" s="15" t="s">
        <v>92</v>
      </c>
      <c r="F1781" s="15" t="s">
        <v>146</v>
      </c>
      <c r="G1781" s="15" t="s">
        <v>253</v>
      </c>
      <c r="H1781" s="15" t="s">
        <v>254</v>
      </c>
      <c r="I1781" s="15" t="s">
        <v>148</v>
      </c>
      <c r="J1781" s="16">
        <v>1</v>
      </c>
      <c r="K1781" s="15" t="s">
        <v>96</v>
      </c>
      <c r="L1781" s="17">
        <v>0</v>
      </c>
      <c r="M1781" s="17">
        <v>0</v>
      </c>
      <c r="N1781" s="17">
        <v>0</v>
      </c>
      <c r="O1781" s="17">
        <v>-60</v>
      </c>
      <c r="P1781" s="17">
        <v>-100</v>
      </c>
      <c r="Q1781" s="17">
        <v>-100</v>
      </c>
      <c r="R1781" s="17">
        <v>-100</v>
      </c>
      <c r="S1781" s="17">
        <v>-100</v>
      </c>
      <c r="T1781" s="17">
        <v>-100</v>
      </c>
      <c r="U1781" s="17">
        <v>-100</v>
      </c>
      <c r="V1781" s="17">
        <v>-100</v>
      </c>
      <c r="W1781" s="17">
        <v>-100</v>
      </c>
      <c r="X1781" s="17">
        <v>-100</v>
      </c>
      <c r="Y1781" s="17">
        <v>-100</v>
      </c>
      <c r="Z1781" s="17">
        <v>-100</v>
      </c>
      <c r="AA1781" s="17">
        <v>-100</v>
      </c>
      <c r="AB1781" s="17">
        <v>-100</v>
      </c>
      <c r="AC1781" s="17">
        <v>-100</v>
      </c>
      <c r="AD1781" s="17">
        <v>-100</v>
      </c>
      <c r="AE1781" s="17">
        <v>-100</v>
      </c>
    </row>
    <row r="1782" spans="1:31" ht="43.2" x14ac:dyDescent="0.3">
      <c r="A1782" t="str">
        <f t="shared" si="102"/>
        <v>BFAA_Firm Capacity</v>
      </c>
      <c r="B1782" t="str">
        <f t="shared" si="103"/>
        <v>BFAA_Build Hy-Solar_Firm Capacity</v>
      </c>
      <c r="C1782" t="str">
        <f t="shared" si="104"/>
        <v>BFAA_Build Hy-Solar 2027_Firm Capacity</v>
      </c>
      <c r="D1782" t="s">
        <v>335</v>
      </c>
      <c r="E1782" s="15" t="s">
        <v>92</v>
      </c>
      <c r="F1782" s="15" t="s">
        <v>146</v>
      </c>
      <c r="G1782" s="15" t="s">
        <v>255</v>
      </c>
      <c r="H1782" s="15" t="s">
        <v>85</v>
      </c>
      <c r="I1782" s="15" t="s">
        <v>148</v>
      </c>
      <c r="J1782" s="16">
        <v>1</v>
      </c>
      <c r="K1782" s="15" t="s">
        <v>96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</v>
      </c>
      <c r="X1782" s="17">
        <v>0</v>
      </c>
      <c r="Y1782" s="17">
        <v>0</v>
      </c>
      <c r="Z1782" s="17">
        <v>0</v>
      </c>
      <c r="AA1782" s="17">
        <v>0</v>
      </c>
      <c r="AB1782" s="17">
        <v>0</v>
      </c>
      <c r="AC1782" s="17">
        <v>0</v>
      </c>
      <c r="AD1782" s="17">
        <v>0</v>
      </c>
      <c r="AE1782" s="17">
        <v>0</v>
      </c>
    </row>
    <row r="1783" spans="1:31" ht="43.2" x14ac:dyDescent="0.3">
      <c r="A1783" t="str">
        <f t="shared" si="102"/>
        <v>BFAA_Firm Capacity</v>
      </c>
      <c r="B1783" t="str">
        <f t="shared" si="103"/>
        <v>BFAA_Build Hy-Solar_Firm Capacity</v>
      </c>
      <c r="C1783" t="str">
        <f t="shared" si="104"/>
        <v>BFAA_Build Hy-Solar 2028_Firm Capacity</v>
      </c>
      <c r="D1783" t="s">
        <v>335</v>
      </c>
      <c r="E1783" s="15" t="s">
        <v>92</v>
      </c>
      <c r="F1783" s="15" t="s">
        <v>146</v>
      </c>
      <c r="G1783" s="15" t="s">
        <v>256</v>
      </c>
      <c r="H1783" s="15" t="s">
        <v>85</v>
      </c>
      <c r="I1783" s="15" t="s">
        <v>148</v>
      </c>
      <c r="J1783" s="16">
        <v>1</v>
      </c>
      <c r="K1783" s="18" t="s">
        <v>96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</v>
      </c>
      <c r="X1783" s="17">
        <v>0</v>
      </c>
      <c r="Y1783" s="17">
        <v>0</v>
      </c>
      <c r="Z1783" s="17">
        <v>0</v>
      </c>
      <c r="AA1783" s="17">
        <v>0</v>
      </c>
      <c r="AB1783" s="17">
        <v>0</v>
      </c>
      <c r="AC1783" s="17">
        <v>0</v>
      </c>
      <c r="AD1783" s="17">
        <v>0</v>
      </c>
      <c r="AE1783" s="17">
        <v>0</v>
      </c>
    </row>
    <row r="1784" spans="1:31" ht="43.2" x14ac:dyDescent="0.3">
      <c r="A1784" t="str">
        <f t="shared" si="102"/>
        <v>BFAA_Firm Capacity</v>
      </c>
      <c r="B1784" t="str">
        <f t="shared" si="103"/>
        <v>BFAA_Build Hy-Solar_Firm Capacity</v>
      </c>
      <c r="C1784" t="str">
        <f t="shared" si="104"/>
        <v>BFAA_Build Hy-Solar 2029_Firm Capacity</v>
      </c>
      <c r="D1784" t="s">
        <v>335</v>
      </c>
      <c r="E1784" s="15" t="s">
        <v>92</v>
      </c>
      <c r="F1784" s="15" t="s">
        <v>146</v>
      </c>
      <c r="G1784" s="15" t="s">
        <v>257</v>
      </c>
      <c r="H1784" s="15" t="s">
        <v>85</v>
      </c>
      <c r="I1784" s="15" t="s">
        <v>148</v>
      </c>
      <c r="J1784" s="16">
        <v>1</v>
      </c>
      <c r="K1784" s="18" t="s">
        <v>96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</v>
      </c>
      <c r="X1784" s="17">
        <v>0</v>
      </c>
      <c r="Y1784" s="17">
        <v>0</v>
      </c>
      <c r="Z1784" s="17">
        <v>0</v>
      </c>
      <c r="AA1784" s="17">
        <v>0</v>
      </c>
      <c r="AB1784" s="17">
        <v>0</v>
      </c>
      <c r="AC1784" s="17">
        <v>0</v>
      </c>
      <c r="AD1784" s="17">
        <v>0</v>
      </c>
      <c r="AE1784" s="17">
        <v>0</v>
      </c>
    </row>
    <row r="1785" spans="1:31" ht="43.2" x14ac:dyDescent="0.3">
      <c r="A1785" t="str">
        <f t="shared" si="102"/>
        <v>BFAA_Firm Capacity</v>
      </c>
      <c r="B1785" t="str">
        <f t="shared" si="103"/>
        <v>BFAA_Build Hy-Solar_Firm Capacity</v>
      </c>
      <c r="C1785" t="str">
        <f t="shared" si="104"/>
        <v>BFAA_Build Hy-Solar 2030_Firm Capacity</v>
      </c>
      <c r="D1785" t="s">
        <v>335</v>
      </c>
      <c r="E1785" s="15" t="s">
        <v>92</v>
      </c>
      <c r="F1785" s="15" t="s">
        <v>146</v>
      </c>
      <c r="G1785" s="15" t="s">
        <v>258</v>
      </c>
      <c r="H1785" s="15" t="s">
        <v>85</v>
      </c>
      <c r="I1785" s="15" t="s">
        <v>148</v>
      </c>
      <c r="J1785" s="16">
        <v>1</v>
      </c>
      <c r="K1785" s="15" t="s">
        <v>96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0</v>
      </c>
      <c r="X1785" s="17">
        <v>0</v>
      </c>
      <c r="Y1785" s="17">
        <v>0</v>
      </c>
      <c r="Z1785" s="17">
        <v>0</v>
      </c>
      <c r="AA1785" s="17">
        <v>0</v>
      </c>
      <c r="AB1785" s="17">
        <v>0</v>
      </c>
      <c r="AC1785" s="17">
        <v>0</v>
      </c>
      <c r="AD1785" s="17">
        <v>0</v>
      </c>
      <c r="AE1785" s="17">
        <v>0</v>
      </c>
    </row>
    <row r="1786" spans="1:31" ht="43.2" x14ac:dyDescent="0.3">
      <c r="A1786" t="str">
        <f t="shared" si="102"/>
        <v>BFAA_Firm Capacity</v>
      </c>
      <c r="B1786" t="str">
        <f t="shared" si="103"/>
        <v>BFAA_Build Hy-Solar_Firm Capacity</v>
      </c>
      <c r="C1786" t="str">
        <f t="shared" si="104"/>
        <v>BFAA_Build Hy-Solar 2031_Firm Capacity</v>
      </c>
      <c r="D1786" t="s">
        <v>335</v>
      </c>
      <c r="E1786" s="15" t="s">
        <v>92</v>
      </c>
      <c r="F1786" s="15" t="s">
        <v>146</v>
      </c>
      <c r="G1786" s="15" t="s">
        <v>259</v>
      </c>
      <c r="H1786" s="15" t="s">
        <v>85</v>
      </c>
      <c r="I1786" s="15" t="s">
        <v>148</v>
      </c>
      <c r="J1786" s="16">
        <v>1</v>
      </c>
      <c r="K1786" s="18" t="s">
        <v>96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0</v>
      </c>
      <c r="X1786" s="17">
        <v>0</v>
      </c>
      <c r="Y1786" s="17">
        <v>0</v>
      </c>
      <c r="Z1786" s="17">
        <v>0</v>
      </c>
      <c r="AA1786" s="17">
        <v>0</v>
      </c>
      <c r="AB1786" s="17">
        <v>0</v>
      </c>
      <c r="AC1786" s="17">
        <v>0</v>
      </c>
      <c r="AD1786" s="17">
        <v>0</v>
      </c>
      <c r="AE1786" s="17">
        <v>0</v>
      </c>
    </row>
    <row r="1787" spans="1:31" ht="43.2" x14ac:dyDescent="0.3">
      <c r="A1787" t="str">
        <f t="shared" si="102"/>
        <v>BFAA_Firm Capacity</v>
      </c>
      <c r="B1787" t="str">
        <f t="shared" si="103"/>
        <v>BFAA_Build Hy-Solar_Firm Capacity</v>
      </c>
      <c r="C1787" t="str">
        <f t="shared" si="104"/>
        <v>BFAA_Build Hy-Solar 2032_Firm Capacity</v>
      </c>
      <c r="D1787" t="s">
        <v>335</v>
      </c>
      <c r="E1787" s="15" t="s">
        <v>92</v>
      </c>
      <c r="F1787" s="15" t="s">
        <v>146</v>
      </c>
      <c r="G1787" s="15" t="s">
        <v>260</v>
      </c>
      <c r="H1787" s="15" t="s">
        <v>85</v>
      </c>
      <c r="I1787" s="15" t="s">
        <v>148</v>
      </c>
      <c r="J1787" s="16">
        <v>1</v>
      </c>
      <c r="K1787" s="18" t="s">
        <v>96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0</v>
      </c>
      <c r="X1787" s="17">
        <v>0</v>
      </c>
      <c r="Y1787" s="17">
        <v>0</v>
      </c>
      <c r="Z1787" s="17">
        <v>0</v>
      </c>
      <c r="AA1787" s="17">
        <v>0</v>
      </c>
      <c r="AB1787" s="17">
        <v>0</v>
      </c>
      <c r="AC1787" s="17">
        <v>0</v>
      </c>
      <c r="AD1787" s="17">
        <v>0</v>
      </c>
      <c r="AE1787" s="17">
        <v>0</v>
      </c>
    </row>
    <row r="1788" spans="1:31" ht="43.2" x14ac:dyDescent="0.3">
      <c r="A1788" t="str">
        <f t="shared" si="102"/>
        <v>BFAA_Firm Capacity</v>
      </c>
      <c r="B1788" t="str">
        <f t="shared" si="103"/>
        <v>BFAA_Build Hy-Solar_Firm Capacity</v>
      </c>
      <c r="C1788" t="str">
        <f t="shared" si="104"/>
        <v>BFAA_Build Hy-Solar 2033_Firm Capacity</v>
      </c>
      <c r="D1788" t="s">
        <v>335</v>
      </c>
      <c r="E1788" s="15" t="s">
        <v>92</v>
      </c>
      <c r="F1788" s="15" t="s">
        <v>146</v>
      </c>
      <c r="G1788" s="15" t="s">
        <v>261</v>
      </c>
      <c r="H1788" s="15" t="s">
        <v>85</v>
      </c>
      <c r="I1788" s="15" t="s">
        <v>148</v>
      </c>
      <c r="J1788" s="16">
        <v>1</v>
      </c>
      <c r="K1788" s="18" t="s">
        <v>96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0</v>
      </c>
      <c r="X1788" s="17">
        <v>0</v>
      </c>
      <c r="Y1788" s="17">
        <v>0</v>
      </c>
      <c r="Z1788" s="17">
        <v>0</v>
      </c>
      <c r="AA1788" s="17">
        <v>0</v>
      </c>
      <c r="AB1788" s="17">
        <v>0</v>
      </c>
      <c r="AC1788" s="17">
        <v>0</v>
      </c>
      <c r="AD1788" s="17">
        <v>0</v>
      </c>
      <c r="AE1788" s="17">
        <v>0</v>
      </c>
    </row>
    <row r="1789" spans="1:31" ht="43.2" x14ac:dyDescent="0.3">
      <c r="A1789" t="str">
        <f t="shared" si="102"/>
        <v>BFAA_Firm Capacity</v>
      </c>
      <c r="B1789" t="str">
        <f t="shared" si="103"/>
        <v>BFAA_Build Hy-Solar_Firm Capacity</v>
      </c>
      <c r="C1789" t="str">
        <f t="shared" si="104"/>
        <v>BFAA_Build Hy-Solar 2034_Firm Capacity</v>
      </c>
      <c r="D1789" t="s">
        <v>335</v>
      </c>
      <c r="E1789" s="15" t="s">
        <v>92</v>
      </c>
      <c r="F1789" s="15" t="s">
        <v>146</v>
      </c>
      <c r="G1789" s="15" t="s">
        <v>262</v>
      </c>
      <c r="H1789" s="15" t="s">
        <v>85</v>
      </c>
      <c r="I1789" s="15" t="s">
        <v>148</v>
      </c>
      <c r="J1789" s="16">
        <v>1</v>
      </c>
      <c r="K1789" s="18" t="s">
        <v>96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0</v>
      </c>
      <c r="X1789" s="17">
        <v>0</v>
      </c>
      <c r="Y1789" s="17">
        <v>0</v>
      </c>
      <c r="Z1789" s="17">
        <v>0</v>
      </c>
      <c r="AA1789" s="17">
        <v>0</v>
      </c>
      <c r="AB1789" s="17">
        <v>0</v>
      </c>
      <c r="AC1789" s="17">
        <v>0</v>
      </c>
      <c r="AD1789" s="17">
        <v>0</v>
      </c>
      <c r="AE1789" s="17">
        <v>0</v>
      </c>
    </row>
    <row r="1790" spans="1:31" ht="43.2" x14ac:dyDescent="0.3">
      <c r="A1790" t="str">
        <f t="shared" si="102"/>
        <v>BFAA_Firm Capacity</v>
      </c>
      <c r="B1790" t="str">
        <f t="shared" si="103"/>
        <v>BFAA_Build Hy-Solar_Firm Capacity</v>
      </c>
      <c r="C1790" t="str">
        <f t="shared" si="104"/>
        <v>BFAA_Build Hy-Solar 2035_Firm Capacity</v>
      </c>
      <c r="D1790" t="s">
        <v>335</v>
      </c>
      <c r="E1790" s="15" t="s">
        <v>92</v>
      </c>
      <c r="F1790" s="15" t="s">
        <v>146</v>
      </c>
      <c r="G1790" s="15" t="s">
        <v>263</v>
      </c>
      <c r="H1790" s="15" t="s">
        <v>85</v>
      </c>
      <c r="I1790" s="15" t="s">
        <v>148</v>
      </c>
      <c r="J1790" s="16">
        <v>1</v>
      </c>
      <c r="K1790" s="18" t="s">
        <v>96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7">
        <v>0</v>
      </c>
      <c r="Z1790" s="17">
        <v>0</v>
      </c>
      <c r="AA1790" s="17">
        <v>0</v>
      </c>
      <c r="AB1790" s="17">
        <v>0</v>
      </c>
      <c r="AC1790" s="17">
        <v>0</v>
      </c>
      <c r="AD1790" s="17">
        <v>0</v>
      </c>
      <c r="AE1790" s="17">
        <v>0</v>
      </c>
    </row>
    <row r="1791" spans="1:31" ht="43.2" x14ac:dyDescent="0.3">
      <c r="A1791" t="str">
        <f t="shared" si="102"/>
        <v>BFAA_Firm Capacity</v>
      </c>
      <c r="B1791" t="str">
        <f t="shared" si="103"/>
        <v>BFAA_Build Hy-Solar_Firm Capacity</v>
      </c>
      <c r="C1791" t="str">
        <f t="shared" si="104"/>
        <v>BFAA_Build Hy-Solar 2036_Firm Capacity</v>
      </c>
      <c r="D1791" t="s">
        <v>335</v>
      </c>
      <c r="E1791" s="15" t="s">
        <v>92</v>
      </c>
      <c r="F1791" s="15" t="s">
        <v>146</v>
      </c>
      <c r="G1791" s="15" t="s">
        <v>264</v>
      </c>
      <c r="H1791" s="15" t="s">
        <v>85</v>
      </c>
      <c r="I1791" s="15" t="s">
        <v>148</v>
      </c>
      <c r="J1791" s="16">
        <v>1</v>
      </c>
      <c r="K1791" s="15" t="s">
        <v>96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17">
        <v>0</v>
      </c>
      <c r="U1791" s="17">
        <v>0</v>
      </c>
      <c r="V1791" s="17">
        <v>0</v>
      </c>
      <c r="W1791" s="17">
        <v>0</v>
      </c>
      <c r="X1791" s="17">
        <v>0</v>
      </c>
      <c r="Y1791" s="17">
        <v>0</v>
      </c>
      <c r="Z1791" s="17">
        <v>0</v>
      </c>
      <c r="AA1791" s="17">
        <v>0</v>
      </c>
      <c r="AB1791" s="17">
        <v>0</v>
      </c>
      <c r="AC1791" s="17">
        <v>0</v>
      </c>
      <c r="AD1791" s="17">
        <v>0</v>
      </c>
      <c r="AE1791" s="17">
        <v>0</v>
      </c>
    </row>
    <row r="1792" spans="1:31" ht="43.2" x14ac:dyDescent="0.3">
      <c r="A1792" t="str">
        <f t="shared" si="102"/>
        <v>BFAA_Firm Capacity</v>
      </c>
      <c r="B1792" t="str">
        <f t="shared" si="103"/>
        <v>BFAA_Build Hy-Solar_Firm Capacity</v>
      </c>
      <c r="C1792" t="str">
        <f t="shared" si="104"/>
        <v>BFAA_Build Hy-Solar 2037_Firm Capacity</v>
      </c>
      <c r="D1792" t="s">
        <v>335</v>
      </c>
      <c r="E1792" s="15" t="s">
        <v>92</v>
      </c>
      <c r="F1792" s="15" t="s">
        <v>146</v>
      </c>
      <c r="G1792" s="15" t="s">
        <v>265</v>
      </c>
      <c r="H1792" s="15" t="s">
        <v>85</v>
      </c>
      <c r="I1792" s="15" t="s">
        <v>148</v>
      </c>
      <c r="J1792" s="16">
        <v>1</v>
      </c>
      <c r="K1792" s="18" t="s">
        <v>96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</v>
      </c>
      <c r="X1792" s="17">
        <v>0</v>
      </c>
      <c r="Y1792" s="17">
        <v>0</v>
      </c>
      <c r="Z1792" s="17">
        <v>0</v>
      </c>
      <c r="AA1792" s="17">
        <v>0</v>
      </c>
      <c r="AB1792" s="17">
        <v>0</v>
      </c>
      <c r="AC1792" s="17">
        <v>0</v>
      </c>
      <c r="AD1792" s="17">
        <v>0</v>
      </c>
      <c r="AE1792" s="17">
        <v>0</v>
      </c>
    </row>
    <row r="1793" spans="1:31" ht="43.2" x14ac:dyDescent="0.3">
      <c r="A1793" t="str">
        <f t="shared" si="102"/>
        <v>BFAA_Firm Capacity</v>
      </c>
      <c r="B1793" t="str">
        <f t="shared" si="103"/>
        <v>BFAA_Build Hy-Solar_Firm Capacity</v>
      </c>
      <c r="C1793" t="str">
        <f t="shared" si="104"/>
        <v>BFAA_Build Hy-Solar 2038_Firm Capacity</v>
      </c>
      <c r="D1793" t="s">
        <v>335</v>
      </c>
      <c r="E1793" s="15" t="s">
        <v>92</v>
      </c>
      <c r="F1793" s="15" t="s">
        <v>146</v>
      </c>
      <c r="G1793" s="15" t="s">
        <v>266</v>
      </c>
      <c r="H1793" s="15" t="s">
        <v>85</v>
      </c>
      <c r="I1793" s="15" t="s">
        <v>148</v>
      </c>
      <c r="J1793" s="16">
        <v>1</v>
      </c>
      <c r="K1793" s="18" t="s">
        <v>96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0</v>
      </c>
      <c r="X1793" s="17">
        <v>0</v>
      </c>
      <c r="Y1793" s="17">
        <v>0</v>
      </c>
      <c r="Z1793" s="17">
        <v>0</v>
      </c>
      <c r="AA1793" s="17">
        <v>0</v>
      </c>
      <c r="AB1793" s="17">
        <v>0</v>
      </c>
      <c r="AC1793" s="17">
        <v>0</v>
      </c>
      <c r="AD1793" s="17">
        <v>0</v>
      </c>
      <c r="AE1793" s="17">
        <v>0</v>
      </c>
    </row>
    <row r="1794" spans="1:31" ht="43.2" x14ac:dyDescent="0.3">
      <c r="A1794" t="str">
        <f t="shared" si="102"/>
        <v>BFAA_Firm Capacity</v>
      </c>
      <c r="B1794" t="str">
        <f t="shared" si="103"/>
        <v>BFAA_Build Hy-Solar_Firm Capacity</v>
      </c>
      <c r="C1794" t="str">
        <f t="shared" si="104"/>
        <v>BFAA_Build Hy-Solar 2039_Firm Capacity</v>
      </c>
      <c r="D1794" t="s">
        <v>335</v>
      </c>
      <c r="E1794" s="15" t="s">
        <v>92</v>
      </c>
      <c r="F1794" s="15" t="s">
        <v>146</v>
      </c>
      <c r="G1794" s="15" t="s">
        <v>267</v>
      </c>
      <c r="H1794" s="15" t="s">
        <v>85</v>
      </c>
      <c r="I1794" s="15" t="s">
        <v>148</v>
      </c>
      <c r="J1794" s="16">
        <v>1</v>
      </c>
      <c r="K1794" s="18" t="s">
        <v>96</v>
      </c>
      <c r="L1794" s="17">
        <v>0</v>
      </c>
      <c r="M1794" s="17">
        <v>0</v>
      </c>
      <c r="N1794" s="17">
        <v>0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</v>
      </c>
      <c r="X1794" s="17">
        <v>0</v>
      </c>
      <c r="Y1794" s="17">
        <v>0</v>
      </c>
      <c r="Z1794" s="17">
        <v>0</v>
      </c>
      <c r="AA1794" s="17">
        <v>0</v>
      </c>
      <c r="AB1794" s="17">
        <v>0</v>
      </c>
      <c r="AC1794" s="17">
        <v>0</v>
      </c>
      <c r="AD1794" s="17">
        <v>0</v>
      </c>
      <c r="AE1794" s="17">
        <v>0</v>
      </c>
    </row>
    <row r="1795" spans="1:31" ht="43.2" x14ac:dyDescent="0.3">
      <c r="A1795" t="str">
        <f t="shared" si="102"/>
        <v>BFAA_Firm Capacity</v>
      </c>
      <c r="B1795" t="str">
        <f t="shared" si="103"/>
        <v>BFAA_Build Hy-Solar_Firm Capacity</v>
      </c>
      <c r="C1795" t="str">
        <f t="shared" si="104"/>
        <v>BFAA_Build Hy-Solar 2040_Firm Capacity</v>
      </c>
      <c r="D1795" t="s">
        <v>335</v>
      </c>
      <c r="E1795" s="15" t="s">
        <v>92</v>
      </c>
      <c r="F1795" s="15" t="s">
        <v>146</v>
      </c>
      <c r="G1795" s="15" t="s">
        <v>268</v>
      </c>
      <c r="H1795" s="15" t="s">
        <v>85</v>
      </c>
      <c r="I1795" s="15" t="s">
        <v>148</v>
      </c>
      <c r="J1795" s="16">
        <v>1</v>
      </c>
      <c r="K1795" s="18" t="s">
        <v>96</v>
      </c>
      <c r="L1795" s="17">
        <v>0</v>
      </c>
      <c r="M1795" s="17">
        <v>0</v>
      </c>
      <c r="N1795" s="17">
        <v>0</v>
      </c>
      <c r="O1795" s="17">
        <v>0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0</v>
      </c>
      <c r="X1795" s="17">
        <v>0</v>
      </c>
      <c r="Y1795" s="17">
        <v>0</v>
      </c>
      <c r="Z1795" s="17">
        <v>0</v>
      </c>
      <c r="AA1795" s="17">
        <v>0</v>
      </c>
      <c r="AB1795" s="17">
        <v>0</v>
      </c>
      <c r="AC1795" s="17">
        <v>0</v>
      </c>
      <c r="AD1795" s="17">
        <v>0</v>
      </c>
      <c r="AE1795" s="17">
        <v>0</v>
      </c>
    </row>
    <row r="1796" spans="1:31" ht="43.2" x14ac:dyDescent="0.3">
      <c r="A1796" t="str">
        <f t="shared" si="102"/>
        <v>BFAA_Firm Capacity</v>
      </c>
      <c r="B1796" t="str">
        <f t="shared" si="103"/>
        <v>BFAA_Build Hy-Solar_Firm Capacity</v>
      </c>
      <c r="C1796" t="str">
        <f t="shared" si="104"/>
        <v>BFAA_Build Hy-Solar 2041_Firm Capacity</v>
      </c>
      <c r="D1796" t="s">
        <v>335</v>
      </c>
      <c r="E1796" s="15" t="s">
        <v>92</v>
      </c>
      <c r="F1796" s="15" t="s">
        <v>146</v>
      </c>
      <c r="G1796" s="15" t="s">
        <v>269</v>
      </c>
      <c r="H1796" s="15" t="s">
        <v>85</v>
      </c>
      <c r="I1796" s="15" t="s">
        <v>148</v>
      </c>
      <c r="J1796" s="16">
        <v>1</v>
      </c>
      <c r="K1796" s="18" t="s">
        <v>96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0</v>
      </c>
      <c r="X1796" s="17">
        <v>0</v>
      </c>
      <c r="Y1796" s="17">
        <v>0</v>
      </c>
      <c r="Z1796" s="17">
        <v>0</v>
      </c>
      <c r="AA1796" s="17">
        <v>0</v>
      </c>
      <c r="AB1796" s="17">
        <v>0</v>
      </c>
      <c r="AC1796" s="17">
        <v>0</v>
      </c>
      <c r="AD1796" s="17">
        <v>0</v>
      </c>
      <c r="AE1796" s="17">
        <v>0</v>
      </c>
    </row>
    <row r="1797" spans="1:31" ht="43.2" x14ac:dyDescent="0.3">
      <c r="A1797" t="str">
        <f t="shared" si="102"/>
        <v>BFAA_Firm Capacity</v>
      </c>
      <c r="B1797" t="str">
        <f t="shared" si="103"/>
        <v>BFAA_Build Hy-Solar_Firm Capacity</v>
      </c>
      <c r="C1797" t="str">
        <f t="shared" si="104"/>
        <v>BFAA_Build Hy-Solar 2042_Firm Capacity</v>
      </c>
      <c r="D1797" t="s">
        <v>335</v>
      </c>
      <c r="E1797" s="15" t="s">
        <v>92</v>
      </c>
      <c r="F1797" s="15" t="s">
        <v>146</v>
      </c>
      <c r="G1797" s="15" t="s">
        <v>270</v>
      </c>
      <c r="H1797" s="15" t="s">
        <v>85</v>
      </c>
      <c r="I1797" s="15" t="s">
        <v>148</v>
      </c>
      <c r="J1797" s="16">
        <v>1</v>
      </c>
      <c r="K1797" s="18" t="s">
        <v>96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0</v>
      </c>
      <c r="X1797" s="17">
        <v>0</v>
      </c>
      <c r="Y1797" s="17">
        <v>0</v>
      </c>
      <c r="Z1797" s="17">
        <v>0</v>
      </c>
      <c r="AA1797" s="17">
        <v>0</v>
      </c>
      <c r="AB1797" s="17">
        <v>0</v>
      </c>
      <c r="AC1797" s="17">
        <v>0</v>
      </c>
      <c r="AD1797" s="17">
        <v>0</v>
      </c>
      <c r="AE1797" s="17">
        <v>0</v>
      </c>
    </row>
    <row r="1798" spans="1:31" ht="57.6" x14ac:dyDescent="0.3">
      <c r="A1798" t="str">
        <f t="shared" si="102"/>
        <v>BFAA_Firm Generation Capacity</v>
      </c>
      <c r="B1798" t="str">
        <f t="shared" si="103"/>
        <v>BFAA_Zonal Regions_Firm Generation Capacity</v>
      </c>
      <c r="C1798" t="str">
        <f t="shared" si="104"/>
        <v>BFAA_Build Zonal Region_Firm Generation Capacity</v>
      </c>
      <c r="D1798" t="s">
        <v>335</v>
      </c>
      <c r="E1798" s="15" t="s">
        <v>92</v>
      </c>
      <c r="F1798" s="15" t="s">
        <v>271</v>
      </c>
      <c r="G1798" s="15" t="s">
        <v>272</v>
      </c>
      <c r="H1798" s="15" t="s">
        <v>273</v>
      </c>
      <c r="I1798" s="15" t="s">
        <v>95</v>
      </c>
      <c r="J1798" s="16">
        <v>1</v>
      </c>
      <c r="K1798" s="18" t="s">
        <v>96</v>
      </c>
      <c r="L1798" s="17">
        <v>0</v>
      </c>
      <c r="M1798" s="17">
        <v>0</v>
      </c>
      <c r="N1798" s="17">
        <v>0</v>
      </c>
      <c r="O1798" s="17">
        <v>0</v>
      </c>
      <c r="P1798" s="17">
        <v>0</v>
      </c>
      <c r="Q1798" s="17">
        <v>0</v>
      </c>
      <c r="R1798" s="17">
        <v>0</v>
      </c>
      <c r="S1798" s="17">
        <v>75</v>
      </c>
      <c r="T1798" s="17">
        <v>135</v>
      </c>
      <c r="U1798" s="17">
        <v>135</v>
      </c>
      <c r="V1798" s="17">
        <v>411.35</v>
      </c>
      <c r="W1798" s="17">
        <v>423.35</v>
      </c>
      <c r="X1798" s="17">
        <v>432.35</v>
      </c>
      <c r="Y1798" s="17">
        <v>521.35</v>
      </c>
      <c r="Z1798" s="17">
        <v>550.85</v>
      </c>
      <c r="AA1798" s="17">
        <v>683.2</v>
      </c>
      <c r="AB1798" s="17">
        <v>943.55</v>
      </c>
      <c r="AC1798" s="17">
        <v>1203.9000000000001</v>
      </c>
      <c r="AD1798" s="17">
        <v>1218.9000000000001</v>
      </c>
      <c r="AE1798" s="17">
        <v>1256.325</v>
      </c>
    </row>
    <row r="1799" spans="1:31" ht="43.2" x14ac:dyDescent="0.3">
      <c r="A1799" t="str">
        <f t="shared" ref="A1799:A1806" si="105">D1799&amp;"_"&amp;I1799</f>
        <v>BFAA_Planning Peak Load</v>
      </c>
      <c r="B1799" t="str">
        <f t="shared" ref="B1799:B1806" si="106">D1799&amp;"_"&amp;H1799&amp;"_"&amp;I1799</f>
        <v>BFAA_Zonal Regions_Planning Peak Load</v>
      </c>
      <c r="C1799" t="str">
        <f t="shared" ref="C1799:C1806" si="107">D1799&amp;"_"&amp;G1799&amp;"_"&amp;I1799</f>
        <v>BFAA_Build Zonal Region_Planning Peak Load</v>
      </c>
      <c r="D1799" t="s">
        <v>335</v>
      </c>
      <c r="E1799" s="15" t="s">
        <v>92</v>
      </c>
      <c r="F1799" s="15" t="s">
        <v>271</v>
      </c>
      <c r="G1799" s="15" t="s">
        <v>272</v>
      </c>
      <c r="H1799" s="15" t="s">
        <v>273</v>
      </c>
      <c r="I1799" s="15" t="s">
        <v>274</v>
      </c>
      <c r="J1799" s="16">
        <v>1</v>
      </c>
      <c r="K1799" s="18" t="s">
        <v>96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0</v>
      </c>
      <c r="X1799" s="17">
        <v>0</v>
      </c>
      <c r="Y1799" s="17">
        <v>0</v>
      </c>
      <c r="Z1799" s="17">
        <v>0</v>
      </c>
      <c r="AA1799" s="17">
        <v>0</v>
      </c>
      <c r="AB1799" s="17">
        <v>0</v>
      </c>
      <c r="AC1799" s="17">
        <v>0</v>
      </c>
      <c r="AD1799" s="17">
        <v>0</v>
      </c>
      <c r="AE1799" s="17">
        <v>0</v>
      </c>
    </row>
    <row r="1800" spans="1:31" ht="57.6" x14ac:dyDescent="0.3">
      <c r="A1800" t="str">
        <f t="shared" si="105"/>
        <v>BFAA_Firm Generation Capacity</v>
      </c>
      <c r="B1800" t="str">
        <f t="shared" si="106"/>
        <v>BFAA_Zonal Regions_Firm Generation Capacity</v>
      </c>
      <c r="C1800" t="str">
        <f t="shared" si="107"/>
        <v>BFAA_External Sales Metro_Firm Generation Capacity</v>
      </c>
      <c r="D1800" t="s">
        <v>335</v>
      </c>
      <c r="E1800" s="15" t="s">
        <v>92</v>
      </c>
      <c r="F1800" s="15" t="s">
        <v>271</v>
      </c>
      <c r="G1800" s="15" t="s">
        <v>275</v>
      </c>
      <c r="H1800" s="15" t="s">
        <v>273</v>
      </c>
      <c r="I1800" s="15" t="s">
        <v>95</v>
      </c>
      <c r="J1800" s="16">
        <v>1</v>
      </c>
      <c r="K1800" s="18" t="s">
        <v>96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</v>
      </c>
      <c r="X1800" s="17">
        <v>0</v>
      </c>
      <c r="Y1800" s="17">
        <v>0</v>
      </c>
      <c r="Z1800" s="17">
        <v>0</v>
      </c>
      <c r="AA1800" s="17">
        <v>0</v>
      </c>
      <c r="AB1800" s="17">
        <v>0</v>
      </c>
      <c r="AC1800" s="17">
        <v>0</v>
      </c>
      <c r="AD1800" s="17">
        <v>0</v>
      </c>
      <c r="AE1800" s="17">
        <v>0</v>
      </c>
    </row>
    <row r="1801" spans="1:31" ht="43.2" x14ac:dyDescent="0.3">
      <c r="A1801" t="str">
        <f t="shared" si="105"/>
        <v>BFAA_Planning Peak Load</v>
      </c>
      <c r="B1801" t="str">
        <f t="shared" si="106"/>
        <v>BFAA_Zonal Regions_Planning Peak Load</v>
      </c>
      <c r="C1801" t="str">
        <f t="shared" si="107"/>
        <v>BFAA_External Sales Metro_Planning Peak Load</v>
      </c>
      <c r="D1801" t="s">
        <v>335</v>
      </c>
      <c r="E1801" s="15" t="s">
        <v>92</v>
      </c>
      <c r="F1801" s="15" t="s">
        <v>271</v>
      </c>
      <c r="G1801" s="15" t="s">
        <v>275</v>
      </c>
      <c r="H1801" s="15" t="s">
        <v>273</v>
      </c>
      <c r="I1801" s="15" t="s">
        <v>274</v>
      </c>
      <c r="J1801" s="16">
        <v>1</v>
      </c>
      <c r="K1801" s="18" t="s">
        <v>96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7">
        <v>0</v>
      </c>
      <c r="Z1801" s="17">
        <v>0</v>
      </c>
      <c r="AA1801" s="17">
        <v>0</v>
      </c>
      <c r="AB1801" s="17">
        <v>0</v>
      </c>
      <c r="AC1801" s="17">
        <v>0</v>
      </c>
      <c r="AD1801" s="17">
        <v>0</v>
      </c>
      <c r="AE1801" s="17">
        <v>0</v>
      </c>
    </row>
    <row r="1802" spans="1:31" ht="57.6" x14ac:dyDescent="0.3">
      <c r="A1802" t="str">
        <f t="shared" si="105"/>
        <v>BFAA_Firm Generation Capacity</v>
      </c>
      <c r="B1802" t="str">
        <f t="shared" si="106"/>
        <v>BFAA_Zonal Regions_Firm Generation Capacity</v>
      </c>
      <c r="C1802" t="str">
        <f t="shared" si="107"/>
        <v>BFAA_Metro Zonal Region_Firm Generation Capacity</v>
      </c>
      <c r="D1802" t="s">
        <v>335</v>
      </c>
      <c r="E1802" s="15" t="s">
        <v>92</v>
      </c>
      <c r="F1802" s="15" t="s">
        <v>271</v>
      </c>
      <c r="G1802" s="15" t="s">
        <v>276</v>
      </c>
      <c r="H1802" s="15" t="s">
        <v>273</v>
      </c>
      <c r="I1802" s="15" t="s">
        <v>95</v>
      </c>
      <c r="J1802" s="16">
        <v>1</v>
      </c>
      <c r="K1802" s="18" t="s">
        <v>96</v>
      </c>
      <c r="L1802" s="17">
        <v>4150.9176072700002</v>
      </c>
      <c r="M1802" s="17">
        <v>4055.0949757899998</v>
      </c>
      <c r="N1802" s="17">
        <v>4116.1748344400003</v>
      </c>
      <c r="O1802" s="17">
        <v>4128.9541156400001</v>
      </c>
      <c r="P1802" s="17">
        <v>4151.9246471699998</v>
      </c>
      <c r="Q1802" s="17">
        <v>4165.4729136300002</v>
      </c>
      <c r="R1802" s="17">
        <v>4391.6752810899998</v>
      </c>
      <c r="S1802" s="17">
        <v>4402.1842151299998</v>
      </c>
      <c r="T1802" s="17">
        <v>4411.7331838700002</v>
      </c>
      <c r="U1802" s="17">
        <v>4385.10789793</v>
      </c>
      <c r="V1802" s="17">
        <v>3650.1511951100001</v>
      </c>
      <c r="W1802" s="17">
        <v>3657.6130366000002</v>
      </c>
      <c r="X1802" s="17">
        <v>3668.6811673399998</v>
      </c>
      <c r="Y1802" s="17">
        <v>3602.0457228099999</v>
      </c>
      <c r="Z1802" s="17">
        <v>3590.0513321399999</v>
      </c>
      <c r="AA1802" s="17">
        <v>3560.9178888599999</v>
      </c>
      <c r="AB1802" s="17">
        <v>3570.63299435</v>
      </c>
      <c r="AC1802" s="17">
        <v>3069.0342306699999</v>
      </c>
      <c r="AD1802" s="17">
        <v>3062.3083671499999</v>
      </c>
      <c r="AE1802" s="17">
        <v>3070.2693357899998</v>
      </c>
    </row>
    <row r="1803" spans="1:31" ht="43.2" x14ac:dyDescent="0.3">
      <c r="A1803" t="str">
        <f t="shared" si="105"/>
        <v>BFAA_Planning Peak Load</v>
      </c>
      <c r="B1803" t="str">
        <f t="shared" si="106"/>
        <v>BFAA_Zonal Regions_Planning Peak Load</v>
      </c>
      <c r="C1803" t="str">
        <f t="shared" si="107"/>
        <v>BFAA_Metro Zonal Region_Planning Peak Load</v>
      </c>
      <c r="D1803" t="s">
        <v>335</v>
      </c>
      <c r="E1803" s="15" t="s">
        <v>92</v>
      </c>
      <c r="F1803" s="15" t="s">
        <v>271</v>
      </c>
      <c r="G1803" s="15" t="s">
        <v>276</v>
      </c>
      <c r="H1803" s="15" t="s">
        <v>273</v>
      </c>
      <c r="I1803" s="15" t="s">
        <v>274</v>
      </c>
      <c r="J1803" s="16">
        <v>1</v>
      </c>
      <c r="K1803" s="18" t="s">
        <v>96</v>
      </c>
      <c r="L1803" s="17">
        <v>3437</v>
      </c>
      <c r="M1803" s="17">
        <v>3444</v>
      </c>
      <c r="N1803" s="17">
        <v>3450</v>
      </c>
      <c r="O1803" s="17">
        <v>3462</v>
      </c>
      <c r="P1803" s="17">
        <v>3473</v>
      </c>
      <c r="Q1803" s="17">
        <v>3487</v>
      </c>
      <c r="R1803" s="17">
        <v>3496</v>
      </c>
      <c r="S1803" s="17">
        <v>3502</v>
      </c>
      <c r="T1803" s="17">
        <v>3507</v>
      </c>
      <c r="U1803" s="17">
        <v>3521</v>
      </c>
      <c r="V1803" s="17">
        <v>3531</v>
      </c>
      <c r="W1803" s="17">
        <v>3548</v>
      </c>
      <c r="X1803" s="17">
        <v>3566</v>
      </c>
      <c r="Y1803" s="17">
        <v>3585</v>
      </c>
      <c r="Z1803" s="17">
        <v>3600</v>
      </c>
      <c r="AA1803" s="17">
        <v>3618</v>
      </c>
      <c r="AB1803" s="17">
        <v>3637</v>
      </c>
      <c r="AC1803" s="17">
        <v>3659</v>
      </c>
      <c r="AD1803" s="17">
        <v>3672</v>
      </c>
      <c r="AE1803" s="17">
        <v>3675</v>
      </c>
    </row>
    <row r="1804" spans="1:31" ht="57.6" x14ac:dyDescent="0.3">
      <c r="A1804" t="str">
        <f t="shared" si="105"/>
        <v>BFAA_Firm Generation Capacity</v>
      </c>
      <c r="B1804" t="str">
        <f t="shared" si="106"/>
        <v>BFAA_Zonal Regions_Firm Generation Capacity</v>
      </c>
      <c r="C1804" t="str">
        <f t="shared" si="107"/>
        <v>BFAA_SPP Zonal Region_Firm Generation Capacity</v>
      </c>
      <c r="D1804" t="s">
        <v>335</v>
      </c>
      <c r="E1804" s="15" t="s">
        <v>92</v>
      </c>
      <c r="F1804" s="15" t="s">
        <v>271</v>
      </c>
      <c r="G1804" s="15" t="s">
        <v>277</v>
      </c>
      <c r="H1804" s="15" t="s">
        <v>273</v>
      </c>
      <c r="I1804" s="15" t="s">
        <v>95</v>
      </c>
      <c r="J1804" s="16">
        <v>1</v>
      </c>
      <c r="K1804" s="18" t="s">
        <v>96</v>
      </c>
      <c r="L1804" s="17">
        <v>0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</v>
      </c>
      <c r="X1804" s="17">
        <v>0</v>
      </c>
      <c r="Y1804" s="17">
        <v>0</v>
      </c>
      <c r="Z1804" s="17">
        <v>0</v>
      </c>
      <c r="AA1804" s="17">
        <v>0</v>
      </c>
      <c r="AB1804" s="17">
        <v>0</v>
      </c>
      <c r="AC1804" s="17">
        <v>0</v>
      </c>
      <c r="AD1804" s="17">
        <v>0</v>
      </c>
      <c r="AE1804" s="17">
        <v>0</v>
      </c>
    </row>
    <row r="1805" spans="1:31" ht="43.2" x14ac:dyDescent="0.3">
      <c r="A1805" t="str">
        <f t="shared" si="105"/>
        <v>BFAA_Planning Peak Load</v>
      </c>
      <c r="B1805" t="str">
        <f t="shared" si="106"/>
        <v>BFAA_Zonal Regions_Planning Peak Load</v>
      </c>
      <c r="C1805" t="str">
        <f t="shared" si="107"/>
        <v>BFAA_SPP Zonal Region_Planning Peak Load</v>
      </c>
      <c r="D1805" t="s">
        <v>335</v>
      </c>
      <c r="E1805" s="15" t="s">
        <v>92</v>
      </c>
      <c r="F1805" s="15" t="s">
        <v>271</v>
      </c>
      <c r="G1805" s="15" t="s">
        <v>277</v>
      </c>
      <c r="H1805" s="15" t="s">
        <v>273</v>
      </c>
      <c r="I1805" s="15" t="s">
        <v>274</v>
      </c>
      <c r="J1805" s="16">
        <v>1</v>
      </c>
      <c r="K1805" s="18" t="s">
        <v>96</v>
      </c>
      <c r="L1805" s="17">
        <v>0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</v>
      </c>
      <c r="X1805" s="17">
        <v>0</v>
      </c>
      <c r="Y1805" s="17">
        <v>0</v>
      </c>
      <c r="Z1805" s="17">
        <v>0</v>
      </c>
      <c r="AA1805" s="17">
        <v>0</v>
      </c>
      <c r="AB1805" s="17">
        <v>0</v>
      </c>
      <c r="AC1805" s="17">
        <v>0</v>
      </c>
      <c r="AD1805" s="17">
        <v>0</v>
      </c>
      <c r="AE1805" s="17">
        <v>0</v>
      </c>
    </row>
    <row r="1806" spans="1:31" ht="57.6" x14ac:dyDescent="0.3">
      <c r="A1806" t="str">
        <f t="shared" si="105"/>
        <v>BMAA_Firm Generation Capacity</v>
      </c>
      <c r="B1806" t="str">
        <f t="shared" si="106"/>
        <v>BMAA_Build Battery-Wind_Firm Generation Capacity</v>
      </c>
      <c r="C1806" t="str">
        <f t="shared" si="107"/>
        <v>BMAA_Build Battery-Wind 2026_Firm Generation Capacity</v>
      </c>
      <c r="D1806" t="s">
        <v>336</v>
      </c>
      <c r="E1806" s="15" t="s">
        <v>92</v>
      </c>
      <c r="F1806" s="15" t="s">
        <v>93</v>
      </c>
      <c r="G1806" s="15" t="s">
        <v>94</v>
      </c>
      <c r="H1806" s="15" t="s">
        <v>88</v>
      </c>
      <c r="I1806" s="15" t="s">
        <v>95</v>
      </c>
      <c r="J1806" s="16">
        <v>1</v>
      </c>
      <c r="K1806" s="15" t="s">
        <v>96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7">
        <v>0</v>
      </c>
      <c r="Z1806" s="17">
        <v>0</v>
      </c>
      <c r="AA1806" s="17">
        <v>0</v>
      </c>
      <c r="AB1806" s="17">
        <v>0</v>
      </c>
      <c r="AC1806" s="17">
        <v>0</v>
      </c>
      <c r="AD1806" s="17">
        <v>0</v>
      </c>
      <c r="AE1806" s="17">
        <v>0</v>
      </c>
    </row>
    <row r="1807" spans="1:31" ht="57.6" x14ac:dyDescent="0.3">
      <c r="A1807" t="str">
        <f t="shared" ref="A1807:A1870" si="108">D1807&amp;"_"&amp;I1807</f>
        <v>BMAA_Firm Generation Capacity</v>
      </c>
      <c r="B1807" t="str">
        <f t="shared" ref="B1807:B1870" si="109">D1807&amp;"_"&amp;H1807&amp;"_"&amp;I1807</f>
        <v>BMAA_Build Battery-Wind_Firm Generation Capacity</v>
      </c>
      <c r="C1807" t="str">
        <f t="shared" ref="C1807:C1870" si="110">D1807&amp;"_"&amp;G1807&amp;"_"&amp;I1807</f>
        <v>BMAA_Build Battery-Wind 2027_Firm Generation Capacity</v>
      </c>
      <c r="D1807" t="s">
        <v>336</v>
      </c>
      <c r="E1807" s="15" t="s">
        <v>92</v>
      </c>
      <c r="F1807" s="15" t="s">
        <v>93</v>
      </c>
      <c r="G1807" s="15" t="s">
        <v>97</v>
      </c>
      <c r="H1807" s="15" t="s">
        <v>88</v>
      </c>
      <c r="I1807" s="15" t="s">
        <v>95</v>
      </c>
      <c r="J1807" s="16">
        <v>1</v>
      </c>
      <c r="K1807" s="15" t="s">
        <v>96</v>
      </c>
      <c r="L1807" s="17">
        <v>0</v>
      </c>
      <c r="M1807" s="17">
        <v>0</v>
      </c>
      <c r="N1807" s="17">
        <v>0</v>
      </c>
      <c r="O1807" s="17">
        <v>0</v>
      </c>
      <c r="P1807" s="17">
        <v>0</v>
      </c>
      <c r="Q1807" s="17">
        <v>0</v>
      </c>
      <c r="R1807" s="17">
        <v>0</v>
      </c>
      <c r="S1807" s="17">
        <v>0</v>
      </c>
      <c r="T1807" s="17">
        <v>0</v>
      </c>
      <c r="U1807" s="17">
        <v>0</v>
      </c>
      <c r="V1807" s="17">
        <v>0</v>
      </c>
      <c r="W1807" s="17">
        <v>0</v>
      </c>
      <c r="X1807" s="17">
        <v>0</v>
      </c>
      <c r="Y1807" s="17">
        <v>0</v>
      </c>
      <c r="Z1807" s="17">
        <v>0</v>
      </c>
      <c r="AA1807" s="17">
        <v>0</v>
      </c>
      <c r="AB1807" s="17">
        <v>0</v>
      </c>
      <c r="AC1807" s="17">
        <v>0</v>
      </c>
      <c r="AD1807" s="17">
        <v>0</v>
      </c>
      <c r="AE1807" s="17">
        <v>0</v>
      </c>
    </row>
    <row r="1808" spans="1:31" ht="57.6" x14ac:dyDescent="0.3">
      <c r="A1808" t="str">
        <f t="shared" si="108"/>
        <v>BMAA_Firm Generation Capacity</v>
      </c>
      <c r="B1808" t="str">
        <f t="shared" si="109"/>
        <v>BMAA_Build Battery-Wind_Firm Generation Capacity</v>
      </c>
      <c r="C1808" t="str">
        <f t="shared" si="110"/>
        <v>BMAA_Build Battery-Wind 2028_Firm Generation Capacity</v>
      </c>
      <c r="D1808" t="s">
        <v>336</v>
      </c>
      <c r="E1808" s="15" t="s">
        <v>92</v>
      </c>
      <c r="F1808" s="15" t="s">
        <v>93</v>
      </c>
      <c r="G1808" s="15" t="s">
        <v>98</v>
      </c>
      <c r="H1808" s="15" t="s">
        <v>88</v>
      </c>
      <c r="I1808" s="15" t="s">
        <v>95</v>
      </c>
      <c r="J1808" s="16">
        <v>1</v>
      </c>
      <c r="K1808" s="15" t="s">
        <v>96</v>
      </c>
      <c r="L1808" s="17">
        <v>0</v>
      </c>
      <c r="M1808" s="17">
        <v>0</v>
      </c>
      <c r="N1808" s="17">
        <v>0</v>
      </c>
      <c r="O1808" s="17">
        <v>0</v>
      </c>
      <c r="P1808" s="17">
        <v>0</v>
      </c>
      <c r="Q1808" s="17">
        <v>0</v>
      </c>
      <c r="R1808" s="17">
        <v>0</v>
      </c>
      <c r="S1808" s="17">
        <v>0</v>
      </c>
      <c r="T1808" s="17">
        <v>0</v>
      </c>
      <c r="U1808" s="17">
        <v>0</v>
      </c>
      <c r="V1808" s="17">
        <v>0</v>
      </c>
      <c r="W1808" s="17">
        <v>0</v>
      </c>
      <c r="X1808" s="17">
        <v>0</v>
      </c>
      <c r="Y1808" s="17">
        <v>0</v>
      </c>
      <c r="Z1808" s="17">
        <v>0</v>
      </c>
      <c r="AA1808" s="17">
        <v>0</v>
      </c>
      <c r="AB1808" s="17">
        <v>0</v>
      </c>
      <c r="AC1808" s="17">
        <v>0</v>
      </c>
      <c r="AD1808" s="17">
        <v>0</v>
      </c>
      <c r="AE1808" s="17">
        <v>0</v>
      </c>
    </row>
    <row r="1809" spans="1:31" ht="57.6" x14ac:dyDescent="0.3">
      <c r="A1809" t="str">
        <f t="shared" si="108"/>
        <v>BMAA_Firm Generation Capacity</v>
      </c>
      <c r="B1809" t="str">
        <f t="shared" si="109"/>
        <v>BMAA_Build Battery-Wind_Firm Generation Capacity</v>
      </c>
      <c r="C1809" t="str">
        <f t="shared" si="110"/>
        <v>BMAA_Build Battery-Wind 2029_Firm Generation Capacity</v>
      </c>
      <c r="D1809" t="s">
        <v>336</v>
      </c>
      <c r="E1809" s="15" t="s">
        <v>92</v>
      </c>
      <c r="F1809" s="15" t="s">
        <v>93</v>
      </c>
      <c r="G1809" s="15" t="s">
        <v>99</v>
      </c>
      <c r="H1809" s="15" t="s">
        <v>88</v>
      </c>
      <c r="I1809" s="15" t="s">
        <v>95</v>
      </c>
      <c r="J1809" s="16">
        <v>1</v>
      </c>
      <c r="K1809" s="15" t="s">
        <v>96</v>
      </c>
      <c r="L1809" s="17">
        <v>0</v>
      </c>
      <c r="M1809" s="17">
        <v>0</v>
      </c>
      <c r="N1809" s="17">
        <v>0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0</v>
      </c>
      <c r="X1809" s="17">
        <v>0</v>
      </c>
      <c r="Y1809" s="17">
        <v>0</v>
      </c>
      <c r="Z1809" s="17">
        <v>0</v>
      </c>
      <c r="AA1809" s="17">
        <v>0</v>
      </c>
      <c r="AB1809" s="17">
        <v>0</v>
      </c>
      <c r="AC1809" s="17">
        <v>0</v>
      </c>
      <c r="AD1809" s="17">
        <v>0</v>
      </c>
      <c r="AE1809" s="17">
        <v>0</v>
      </c>
    </row>
    <row r="1810" spans="1:31" ht="57.6" x14ac:dyDescent="0.3">
      <c r="A1810" t="str">
        <f t="shared" si="108"/>
        <v>BMAA_Firm Generation Capacity</v>
      </c>
      <c r="B1810" t="str">
        <f t="shared" si="109"/>
        <v>BMAA_Build Battery-Wind_Firm Generation Capacity</v>
      </c>
      <c r="C1810" t="str">
        <f t="shared" si="110"/>
        <v>BMAA_Build Battery-Wind 2030_Firm Generation Capacity</v>
      </c>
      <c r="D1810" t="s">
        <v>336</v>
      </c>
      <c r="E1810" s="15" t="s">
        <v>92</v>
      </c>
      <c r="F1810" s="15" t="s">
        <v>93</v>
      </c>
      <c r="G1810" s="15" t="s">
        <v>100</v>
      </c>
      <c r="H1810" s="15" t="s">
        <v>88</v>
      </c>
      <c r="I1810" s="15" t="s">
        <v>95</v>
      </c>
      <c r="J1810" s="16">
        <v>1</v>
      </c>
      <c r="K1810" s="15" t="s">
        <v>96</v>
      </c>
      <c r="L1810" s="17">
        <v>0</v>
      </c>
      <c r="M1810" s="17">
        <v>0</v>
      </c>
      <c r="N1810" s="17">
        <v>0</v>
      </c>
      <c r="O1810" s="17">
        <v>0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0</v>
      </c>
      <c r="X1810" s="17">
        <v>0</v>
      </c>
      <c r="Y1810" s="17">
        <v>0</v>
      </c>
      <c r="Z1810" s="17">
        <v>0</v>
      </c>
      <c r="AA1810" s="17">
        <v>0</v>
      </c>
      <c r="AB1810" s="17">
        <v>0</v>
      </c>
      <c r="AC1810" s="17">
        <v>0</v>
      </c>
      <c r="AD1810" s="17">
        <v>0</v>
      </c>
      <c r="AE1810" s="17">
        <v>0</v>
      </c>
    </row>
    <row r="1811" spans="1:31" ht="57.6" x14ac:dyDescent="0.3">
      <c r="A1811" t="str">
        <f t="shared" si="108"/>
        <v>BMAA_Firm Generation Capacity</v>
      </c>
      <c r="B1811" t="str">
        <f t="shared" si="109"/>
        <v>BMAA_Build Battery-Wind_Firm Generation Capacity</v>
      </c>
      <c r="C1811" t="str">
        <f t="shared" si="110"/>
        <v>BMAA_Build Battery-Wind 2031_Firm Generation Capacity</v>
      </c>
      <c r="D1811" t="s">
        <v>336</v>
      </c>
      <c r="E1811" s="15" t="s">
        <v>92</v>
      </c>
      <c r="F1811" s="15" t="s">
        <v>93</v>
      </c>
      <c r="G1811" s="15" t="s">
        <v>101</v>
      </c>
      <c r="H1811" s="15" t="s">
        <v>88</v>
      </c>
      <c r="I1811" s="15" t="s">
        <v>95</v>
      </c>
      <c r="J1811" s="16">
        <v>1</v>
      </c>
      <c r="K1811" s="15" t="s">
        <v>96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0</v>
      </c>
      <c r="X1811" s="17">
        <v>0</v>
      </c>
      <c r="Y1811" s="17">
        <v>0</v>
      </c>
      <c r="Z1811" s="17">
        <v>0</v>
      </c>
      <c r="AA1811" s="17">
        <v>0</v>
      </c>
      <c r="AB1811" s="17">
        <v>0</v>
      </c>
      <c r="AC1811" s="17">
        <v>0</v>
      </c>
      <c r="AD1811" s="17">
        <v>0</v>
      </c>
      <c r="AE1811" s="17">
        <v>0</v>
      </c>
    </row>
    <row r="1812" spans="1:31" ht="57.6" x14ac:dyDescent="0.3">
      <c r="A1812" t="str">
        <f t="shared" si="108"/>
        <v>BMAA_Firm Generation Capacity</v>
      </c>
      <c r="B1812" t="str">
        <f t="shared" si="109"/>
        <v>BMAA_Build Battery-Wind_Firm Generation Capacity</v>
      </c>
      <c r="C1812" t="str">
        <f t="shared" si="110"/>
        <v>BMAA_Build Battery-Wind 2032_Firm Generation Capacity</v>
      </c>
      <c r="D1812" t="s">
        <v>336</v>
      </c>
      <c r="E1812" s="15" t="s">
        <v>92</v>
      </c>
      <c r="F1812" s="15" t="s">
        <v>93</v>
      </c>
      <c r="G1812" s="15" t="s">
        <v>102</v>
      </c>
      <c r="H1812" s="15" t="s">
        <v>88</v>
      </c>
      <c r="I1812" s="15" t="s">
        <v>95</v>
      </c>
      <c r="J1812" s="16">
        <v>1</v>
      </c>
      <c r="K1812" s="15" t="s">
        <v>96</v>
      </c>
      <c r="L1812" s="17">
        <v>0</v>
      </c>
      <c r="M1812" s="17">
        <v>0</v>
      </c>
      <c r="N1812" s="17">
        <v>0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0</v>
      </c>
      <c r="X1812" s="17">
        <v>0</v>
      </c>
      <c r="Y1812" s="17">
        <v>0</v>
      </c>
      <c r="Z1812" s="17">
        <v>0</v>
      </c>
      <c r="AA1812" s="17">
        <v>0</v>
      </c>
      <c r="AB1812" s="17">
        <v>0</v>
      </c>
      <c r="AC1812" s="17">
        <v>0</v>
      </c>
      <c r="AD1812" s="17">
        <v>0</v>
      </c>
      <c r="AE1812" s="17">
        <v>0</v>
      </c>
    </row>
    <row r="1813" spans="1:31" ht="57.6" x14ac:dyDescent="0.3">
      <c r="A1813" t="str">
        <f t="shared" si="108"/>
        <v>BMAA_Firm Generation Capacity</v>
      </c>
      <c r="B1813" t="str">
        <f t="shared" si="109"/>
        <v>BMAA_Build Battery-Wind_Firm Generation Capacity</v>
      </c>
      <c r="C1813" t="str">
        <f t="shared" si="110"/>
        <v>BMAA_Build Battery-Wind 2033_Firm Generation Capacity</v>
      </c>
      <c r="D1813" t="s">
        <v>336</v>
      </c>
      <c r="E1813" s="15" t="s">
        <v>92</v>
      </c>
      <c r="F1813" s="15" t="s">
        <v>93</v>
      </c>
      <c r="G1813" s="15" t="s">
        <v>103</v>
      </c>
      <c r="H1813" s="15" t="s">
        <v>88</v>
      </c>
      <c r="I1813" s="15" t="s">
        <v>95</v>
      </c>
      <c r="J1813" s="16">
        <v>1</v>
      </c>
      <c r="K1813" s="15" t="s">
        <v>96</v>
      </c>
      <c r="L1813" s="17">
        <v>0</v>
      </c>
      <c r="M1813" s="17">
        <v>0</v>
      </c>
      <c r="N1813" s="17">
        <v>0</v>
      </c>
      <c r="O1813" s="17">
        <v>0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0</v>
      </c>
      <c r="X1813" s="17">
        <v>0</v>
      </c>
      <c r="Y1813" s="17">
        <v>0</v>
      </c>
      <c r="Z1813" s="17">
        <v>0</v>
      </c>
      <c r="AA1813" s="17">
        <v>0</v>
      </c>
      <c r="AB1813" s="17">
        <v>0</v>
      </c>
      <c r="AC1813" s="17">
        <v>0</v>
      </c>
      <c r="AD1813" s="17">
        <v>0</v>
      </c>
      <c r="AE1813" s="17">
        <v>0</v>
      </c>
    </row>
    <row r="1814" spans="1:31" ht="57.6" x14ac:dyDescent="0.3">
      <c r="A1814" t="str">
        <f t="shared" si="108"/>
        <v>BMAA_Firm Generation Capacity</v>
      </c>
      <c r="B1814" t="str">
        <f t="shared" si="109"/>
        <v>BMAA_Build Battery-Wind_Firm Generation Capacity</v>
      </c>
      <c r="C1814" t="str">
        <f t="shared" si="110"/>
        <v>BMAA_Build Battery-Wind 2034_Firm Generation Capacity</v>
      </c>
      <c r="D1814" t="s">
        <v>336</v>
      </c>
      <c r="E1814" s="15" t="s">
        <v>92</v>
      </c>
      <c r="F1814" s="15" t="s">
        <v>93</v>
      </c>
      <c r="G1814" s="15" t="s">
        <v>104</v>
      </c>
      <c r="H1814" s="15" t="s">
        <v>88</v>
      </c>
      <c r="I1814" s="15" t="s">
        <v>95</v>
      </c>
      <c r="J1814" s="16">
        <v>1</v>
      </c>
      <c r="K1814" s="15" t="s">
        <v>96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0</v>
      </c>
      <c r="X1814" s="17">
        <v>0</v>
      </c>
      <c r="Y1814" s="17">
        <v>0</v>
      </c>
      <c r="Z1814" s="17">
        <v>0</v>
      </c>
      <c r="AA1814" s="17">
        <v>0</v>
      </c>
      <c r="AB1814" s="17">
        <v>0</v>
      </c>
      <c r="AC1814" s="17">
        <v>0</v>
      </c>
      <c r="AD1814" s="17">
        <v>0</v>
      </c>
      <c r="AE1814" s="17">
        <v>0</v>
      </c>
    </row>
    <row r="1815" spans="1:31" ht="57.6" x14ac:dyDescent="0.3">
      <c r="A1815" t="str">
        <f t="shared" si="108"/>
        <v>BMAA_Firm Generation Capacity</v>
      </c>
      <c r="B1815" t="str">
        <f t="shared" si="109"/>
        <v>BMAA_Build Battery-Wind_Firm Generation Capacity</v>
      </c>
      <c r="C1815" t="str">
        <f t="shared" si="110"/>
        <v>BMAA_Build Battery-Wind 2035_Firm Generation Capacity</v>
      </c>
      <c r="D1815" t="s">
        <v>336</v>
      </c>
      <c r="E1815" s="15" t="s">
        <v>92</v>
      </c>
      <c r="F1815" s="15" t="s">
        <v>93</v>
      </c>
      <c r="G1815" s="15" t="s">
        <v>105</v>
      </c>
      <c r="H1815" s="15" t="s">
        <v>88</v>
      </c>
      <c r="I1815" s="15" t="s">
        <v>95</v>
      </c>
      <c r="J1815" s="16">
        <v>1</v>
      </c>
      <c r="K1815" s="15" t="s">
        <v>96</v>
      </c>
      <c r="L1815" s="17">
        <v>0</v>
      </c>
      <c r="M1815" s="17">
        <v>0</v>
      </c>
      <c r="N1815" s="17">
        <v>0</v>
      </c>
      <c r="O1815" s="17">
        <v>0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0</v>
      </c>
      <c r="X1815" s="17">
        <v>0</v>
      </c>
      <c r="Y1815" s="17">
        <v>0</v>
      </c>
      <c r="Z1815" s="17">
        <v>0</v>
      </c>
      <c r="AA1815" s="17">
        <v>0</v>
      </c>
      <c r="AB1815" s="17">
        <v>0</v>
      </c>
      <c r="AC1815" s="17">
        <v>0</v>
      </c>
      <c r="AD1815" s="17">
        <v>0</v>
      </c>
      <c r="AE1815" s="17">
        <v>0</v>
      </c>
    </row>
    <row r="1816" spans="1:31" ht="57.6" x14ac:dyDescent="0.3">
      <c r="A1816" t="str">
        <f t="shared" si="108"/>
        <v>BMAA_Firm Generation Capacity</v>
      </c>
      <c r="B1816" t="str">
        <f t="shared" si="109"/>
        <v>BMAA_Build Battery-Wind_Firm Generation Capacity</v>
      </c>
      <c r="C1816" t="str">
        <f t="shared" si="110"/>
        <v>BMAA_Build Battery-Wind 2036_Firm Generation Capacity</v>
      </c>
      <c r="D1816" t="s">
        <v>336</v>
      </c>
      <c r="E1816" s="15" t="s">
        <v>92</v>
      </c>
      <c r="F1816" s="15" t="s">
        <v>93</v>
      </c>
      <c r="G1816" s="15" t="s">
        <v>106</v>
      </c>
      <c r="H1816" s="15" t="s">
        <v>88</v>
      </c>
      <c r="I1816" s="15" t="s">
        <v>95</v>
      </c>
      <c r="J1816" s="16">
        <v>1</v>
      </c>
      <c r="K1816" s="15" t="s">
        <v>96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0</v>
      </c>
      <c r="X1816" s="17">
        <v>0</v>
      </c>
      <c r="Y1816" s="17">
        <v>0</v>
      </c>
      <c r="Z1816" s="17">
        <v>0</v>
      </c>
      <c r="AA1816" s="17">
        <v>0</v>
      </c>
      <c r="AB1816" s="17">
        <v>0</v>
      </c>
      <c r="AC1816" s="17">
        <v>0</v>
      </c>
      <c r="AD1816" s="17">
        <v>0</v>
      </c>
      <c r="AE1816" s="17">
        <v>0</v>
      </c>
    </row>
    <row r="1817" spans="1:31" ht="57.6" x14ac:dyDescent="0.3">
      <c r="A1817" t="str">
        <f t="shared" si="108"/>
        <v>BMAA_Firm Generation Capacity</v>
      </c>
      <c r="B1817" t="str">
        <f t="shared" si="109"/>
        <v>BMAA_Build Battery-Wind_Firm Generation Capacity</v>
      </c>
      <c r="C1817" t="str">
        <f t="shared" si="110"/>
        <v>BMAA_Build Battery-Wind 2037_Firm Generation Capacity</v>
      </c>
      <c r="D1817" t="s">
        <v>336</v>
      </c>
      <c r="E1817" s="15" t="s">
        <v>92</v>
      </c>
      <c r="F1817" s="15" t="s">
        <v>93</v>
      </c>
      <c r="G1817" s="15" t="s">
        <v>107</v>
      </c>
      <c r="H1817" s="15" t="s">
        <v>88</v>
      </c>
      <c r="I1817" s="15" t="s">
        <v>95</v>
      </c>
      <c r="J1817" s="16">
        <v>1</v>
      </c>
      <c r="K1817" s="15" t="s">
        <v>96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0</v>
      </c>
      <c r="X1817" s="17">
        <v>0</v>
      </c>
      <c r="Y1817" s="17">
        <v>0</v>
      </c>
      <c r="Z1817" s="17">
        <v>0</v>
      </c>
      <c r="AA1817" s="17">
        <v>0</v>
      </c>
      <c r="AB1817" s="17">
        <v>0</v>
      </c>
      <c r="AC1817" s="17">
        <v>0</v>
      </c>
      <c r="AD1817" s="17">
        <v>0</v>
      </c>
      <c r="AE1817" s="17">
        <v>0</v>
      </c>
    </row>
    <row r="1818" spans="1:31" ht="57.6" x14ac:dyDescent="0.3">
      <c r="A1818" t="str">
        <f t="shared" si="108"/>
        <v>BMAA_Firm Generation Capacity</v>
      </c>
      <c r="B1818" t="str">
        <f t="shared" si="109"/>
        <v>BMAA_Build Battery-Wind_Firm Generation Capacity</v>
      </c>
      <c r="C1818" t="str">
        <f t="shared" si="110"/>
        <v>BMAA_Build Battery-Wind 2038_Firm Generation Capacity</v>
      </c>
      <c r="D1818" t="s">
        <v>336</v>
      </c>
      <c r="E1818" s="15" t="s">
        <v>92</v>
      </c>
      <c r="F1818" s="15" t="s">
        <v>93</v>
      </c>
      <c r="G1818" s="15" t="s">
        <v>108</v>
      </c>
      <c r="H1818" s="15" t="s">
        <v>88</v>
      </c>
      <c r="I1818" s="15" t="s">
        <v>95</v>
      </c>
      <c r="J1818" s="16">
        <v>1</v>
      </c>
      <c r="K1818" s="15" t="s">
        <v>96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0</v>
      </c>
      <c r="X1818" s="17">
        <v>0</v>
      </c>
      <c r="Y1818" s="17">
        <v>0</v>
      </c>
      <c r="Z1818" s="17">
        <v>0</v>
      </c>
      <c r="AA1818" s="17">
        <v>0</v>
      </c>
      <c r="AB1818" s="17">
        <v>0</v>
      </c>
      <c r="AC1818" s="17">
        <v>0</v>
      </c>
      <c r="AD1818" s="17">
        <v>0</v>
      </c>
      <c r="AE1818" s="17">
        <v>0</v>
      </c>
    </row>
    <row r="1819" spans="1:31" ht="57.6" x14ac:dyDescent="0.3">
      <c r="A1819" t="str">
        <f t="shared" si="108"/>
        <v>BMAA_Firm Generation Capacity</v>
      </c>
      <c r="B1819" t="str">
        <f t="shared" si="109"/>
        <v>BMAA_Build Battery-Wind_Firm Generation Capacity</v>
      </c>
      <c r="C1819" t="str">
        <f t="shared" si="110"/>
        <v>BMAA_Build Battery-Wind 2039_Firm Generation Capacity</v>
      </c>
      <c r="D1819" t="s">
        <v>336</v>
      </c>
      <c r="E1819" s="15" t="s">
        <v>92</v>
      </c>
      <c r="F1819" s="15" t="s">
        <v>93</v>
      </c>
      <c r="G1819" s="15" t="s">
        <v>109</v>
      </c>
      <c r="H1819" s="15" t="s">
        <v>88</v>
      </c>
      <c r="I1819" s="15" t="s">
        <v>95</v>
      </c>
      <c r="J1819" s="16">
        <v>1</v>
      </c>
      <c r="K1819" s="15" t="s">
        <v>96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0</v>
      </c>
      <c r="X1819" s="17">
        <v>0</v>
      </c>
      <c r="Y1819" s="17">
        <v>0</v>
      </c>
      <c r="Z1819" s="17">
        <v>0</v>
      </c>
      <c r="AA1819" s="17">
        <v>0</v>
      </c>
      <c r="AB1819" s="17">
        <v>0</v>
      </c>
      <c r="AC1819" s="17">
        <v>0</v>
      </c>
      <c r="AD1819" s="17">
        <v>0</v>
      </c>
      <c r="AE1819" s="17">
        <v>0</v>
      </c>
    </row>
    <row r="1820" spans="1:31" ht="57.6" x14ac:dyDescent="0.3">
      <c r="A1820" t="str">
        <f t="shared" si="108"/>
        <v>BMAA_Firm Generation Capacity</v>
      </c>
      <c r="B1820" t="str">
        <f t="shared" si="109"/>
        <v>BMAA_Build Battery-Wind_Firm Generation Capacity</v>
      </c>
      <c r="C1820" t="str">
        <f t="shared" si="110"/>
        <v>BMAA_Build Battery-Wind 2040_Firm Generation Capacity</v>
      </c>
      <c r="D1820" t="s">
        <v>336</v>
      </c>
      <c r="E1820" s="15" t="s">
        <v>92</v>
      </c>
      <c r="F1820" s="15" t="s">
        <v>93</v>
      </c>
      <c r="G1820" s="15" t="s">
        <v>110</v>
      </c>
      <c r="H1820" s="15" t="s">
        <v>88</v>
      </c>
      <c r="I1820" s="15" t="s">
        <v>95</v>
      </c>
      <c r="J1820" s="16">
        <v>1</v>
      </c>
      <c r="K1820" s="15" t="s">
        <v>96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7">
        <v>0</v>
      </c>
      <c r="Z1820" s="17">
        <v>0</v>
      </c>
      <c r="AA1820" s="17">
        <v>0</v>
      </c>
      <c r="AB1820" s="17">
        <v>0</v>
      </c>
      <c r="AC1820" s="17">
        <v>0</v>
      </c>
      <c r="AD1820" s="17">
        <v>0</v>
      </c>
      <c r="AE1820" s="17">
        <v>0</v>
      </c>
    </row>
    <row r="1821" spans="1:31" ht="57.6" x14ac:dyDescent="0.3">
      <c r="A1821" t="str">
        <f t="shared" si="108"/>
        <v>BMAA_Firm Generation Capacity</v>
      </c>
      <c r="B1821" t="str">
        <f t="shared" si="109"/>
        <v>BMAA_Build Battery-Wind_Firm Generation Capacity</v>
      </c>
      <c r="C1821" t="str">
        <f t="shared" si="110"/>
        <v>BMAA_Build Battery-Wind 2041_Firm Generation Capacity</v>
      </c>
      <c r="D1821" t="s">
        <v>336</v>
      </c>
      <c r="E1821" s="15" t="s">
        <v>92</v>
      </c>
      <c r="F1821" s="15" t="s">
        <v>93</v>
      </c>
      <c r="G1821" s="15" t="s">
        <v>111</v>
      </c>
      <c r="H1821" s="15" t="s">
        <v>88</v>
      </c>
      <c r="I1821" s="15" t="s">
        <v>95</v>
      </c>
      <c r="J1821" s="16">
        <v>1</v>
      </c>
      <c r="K1821" s="15" t="s">
        <v>96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17">
        <v>0</v>
      </c>
      <c r="U1821" s="17">
        <v>0</v>
      </c>
      <c r="V1821" s="17">
        <v>0</v>
      </c>
      <c r="W1821" s="17">
        <v>0</v>
      </c>
      <c r="X1821" s="17">
        <v>0</v>
      </c>
      <c r="Y1821" s="17">
        <v>0</v>
      </c>
      <c r="Z1821" s="17">
        <v>0</v>
      </c>
      <c r="AA1821" s="17">
        <v>0</v>
      </c>
      <c r="AB1821" s="17">
        <v>0</v>
      </c>
      <c r="AC1821" s="17">
        <v>0</v>
      </c>
      <c r="AD1821" s="17">
        <v>0</v>
      </c>
      <c r="AE1821" s="17">
        <v>0</v>
      </c>
    </row>
    <row r="1822" spans="1:31" ht="57.6" x14ac:dyDescent="0.3">
      <c r="A1822" t="str">
        <f t="shared" si="108"/>
        <v>BMAA_Firm Generation Capacity</v>
      </c>
      <c r="B1822" t="str">
        <f t="shared" si="109"/>
        <v>BMAA_Build Battery-Wind_Firm Generation Capacity</v>
      </c>
      <c r="C1822" t="str">
        <f t="shared" si="110"/>
        <v>BMAA_Build Battery-Wind 2042_Firm Generation Capacity</v>
      </c>
      <c r="D1822" t="s">
        <v>336</v>
      </c>
      <c r="E1822" s="15" t="s">
        <v>92</v>
      </c>
      <c r="F1822" s="15" t="s">
        <v>93</v>
      </c>
      <c r="G1822" s="15" t="s">
        <v>112</v>
      </c>
      <c r="H1822" s="15" t="s">
        <v>88</v>
      </c>
      <c r="I1822" s="15" t="s">
        <v>95</v>
      </c>
      <c r="J1822" s="16">
        <v>1</v>
      </c>
      <c r="K1822" s="15" t="s">
        <v>96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0</v>
      </c>
      <c r="X1822" s="17">
        <v>0</v>
      </c>
      <c r="Y1822" s="17">
        <v>0</v>
      </c>
      <c r="Z1822" s="17">
        <v>0</v>
      </c>
      <c r="AA1822" s="17">
        <v>0</v>
      </c>
      <c r="AB1822" s="17">
        <v>0</v>
      </c>
      <c r="AC1822" s="17">
        <v>0</v>
      </c>
      <c r="AD1822" s="17">
        <v>0</v>
      </c>
      <c r="AE1822" s="17">
        <v>0</v>
      </c>
    </row>
    <row r="1823" spans="1:31" ht="57.6" x14ac:dyDescent="0.3">
      <c r="A1823" t="str">
        <f t="shared" si="108"/>
        <v>BMAA_Firm Generation Capacity</v>
      </c>
      <c r="B1823" t="str">
        <f t="shared" si="109"/>
        <v>BMAA_Build Battery-Gen_Firm Generation Capacity</v>
      </c>
      <c r="C1823" t="str">
        <f t="shared" si="110"/>
        <v>BMAA_Build Battery-Gen 2026_Firm Generation Capacity</v>
      </c>
      <c r="D1823" t="s">
        <v>336</v>
      </c>
      <c r="E1823" s="15" t="s">
        <v>92</v>
      </c>
      <c r="F1823" s="15" t="s">
        <v>93</v>
      </c>
      <c r="G1823" s="15" t="s">
        <v>113</v>
      </c>
      <c r="H1823" s="15" t="s">
        <v>87</v>
      </c>
      <c r="I1823" s="15" t="s">
        <v>95</v>
      </c>
      <c r="J1823" s="16">
        <v>1</v>
      </c>
      <c r="K1823" s="15" t="s">
        <v>96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0</v>
      </c>
      <c r="X1823" s="17">
        <v>0</v>
      </c>
      <c r="Y1823" s="17">
        <v>0</v>
      </c>
      <c r="Z1823" s="17">
        <v>0</v>
      </c>
      <c r="AA1823" s="17">
        <v>0</v>
      </c>
      <c r="AB1823" s="17">
        <v>0</v>
      </c>
      <c r="AC1823" s="17">
        <v>0</v>
      </c>
      <c r="AD1823" s="17">
        <v>0</v>
      </c>
      <c r="AE1823" s="17">
        <v>0</v>
      </c>
    </row>
    <row r="1824" spans="1:31" ht="57.6" x14ac:dyDescent="0.3">
      <c r="A1824" t="str">
        <f t="shared" si="108"/>
        <v>BMAA_Firm Generation Capacity</v>
      </c>
      <c r="B1824" t="str">
        <f t="shared" si="109"/>
        <v>BMAA_Build Battery-Gen_Firm Generation Capacity</v>
      </c>
      <c r="C1824" t="str">
        <f t="shared" si="110"/>
        <v>BMAA_Build Battery-Gen 2027_Firm Generation Capacity</v>
      </c>
      <c r="D1824" t="s">
        <v>336</v>
      </c>
      <c r="E1824" s="15" t="s">
        <v>92</v>
      </c>
      <c r="F1824" s="15" t="s">
        <v>93</v>
      </c>
      <c r="G1824" s="15" t="s">
        <v>114</v>
      </c>
      <c r="H1824" s="15" t="s">
        <v>87</v>
      </c>
      <c r="I1824" s="15" t="s">
        <v>95</v>
      </c>
      <c r="J1824" s="16">
        <v>1</v>
      </c>
      <c r="K1824" s="15" t="s">
        <v>96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0</v>
      </c>
      <c r="X1824" s="17">
        <v>0</v>
      </c>
      <c r="Y1824" s="17">
        <v>0</v>
      </c>
      <c r="Z1824" s="17">
        <v>0</v>
      </c>
      <c r="AA1824" s="17">
        <v>0</v>
      </c>
      <c r="AB1824" s="17">
        <v>0</v>
      </c>
      <c r="AC1824" s="17">
        <v>0</v>
      </c>
      <c r="AD1824" s="17">
        <v>0</v>
      </c>
      <c r="AE1824" s="17">
        <v>0</v>
      </c>
    </row>
    <row r="1825" spans="1:31" ht="57.6" x14ac:dyDescent="0.3">
      <c r="A1825" t="str">
        <f t="shared" si="108"/>
        <v>BMAA_Firm Generation Capacity</v>
      </c>
      <c r="B1825" t="str">
        <f t="shared" si="109"/>
        <v>BMAA_Build Battery-Gen_Firm Generation Capacity</v>
      </c>
      <c r="C1825" t="str">
        <f t="shared" si="110"/>
        <v>BMAA_Build Battery-Gen 2028_Firm Generation Capacity</v>
      </c>
      <c r="D1825" t="s">
        <v>336</v>
      </c>
      <c r="E1825" s="15" t="s">
        <v>92</v>
      </c>
      <c r="F1825" s="15" t="s">
        <v>93</v>
      </c>
      <c r="G1825" s="15" t="s">
        <v>115</v>
      </c>
      <c r="H1825" s="15" t="s">
        <v>87</v>
      </c>
      <c r="I1825" s="15" t="s">
        <v>95</v>
      </c>
      <c r="J1825" s="16">
        <v>1</v>
      </c>
      <c r="K1825" s="15" t="s">
        <v>96</v>
      </c>
      <c r="L1825" s="17">
        <v>0</v>
      </c>
      <c r="M1825" s="17">
        <v>0</v>
      </c>
      <c r="N1825" s="17">
        <v>0</v>
      </c>
      <c r="O1825" s="17">
        <v>0</v>
      </c>
      <c r="P1825" s="17">
        <v>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0</v>
      </c>
      <c r="X1825" s="17">
        <v>0</v>
      </c>
      <c r="Y1825" s="17">
        <v>0</v>
      </c>
      <c r="Z1825" s="17">
        <v>0</v>
      </c>
      <c r="AA1825" s="17">
        <v>0</v>
      </c>
      <c r="AB1825" s="17">
        <v>0</v>
      </c>
      <c r="AC1825" s="17">
        <v>0</v>
      </c>
      <c r="AD1825" s="17">
        <v>0</v>
      </c>
      <c r="AE1825" s="17">
        <v>0</v>
      </c>
    </row>
    <row r="1826" spans="1:31" ht="57.6" x14ac:dyDescent="0.3">
      <c r="A1826" t="str">
        <f t="shared" si="108"/>
        <v>BMAA_Firm Generation Capacity</v>
      </c>
      <c r="B1826" t="str">
        <f t="shared" si="109"/>
        <v>BMAA_Build Battery-Gen_Firm Generation Capacity</v>
      </c>
      <c r="C1826" t="str">
        <f t="shared" si="110"/>
        <v>BMAA_Build Battery-Gen 2029_Firm Generation Capacity</v>
      </c>
      <c r="D1826" t="s">
        <v>336</v>
      </c>
      <c r="E1826" s="15" t="s">
        <v>92</v>
      </c>
      <c r="F1826" s="15" t="s">
        <v>93</v>
      </c>
      <c r="G1826" s="15" t="s">
        <v>116</v>
      </c>
      <c r="H1826" s="15" t="s">
        <v>87</v>
      </c>
      <c r="I1826" s="15" t="s">
        <v>95</v>
      </c>
      <c r="J1826" s="16">
        <v>1</v>
      </c>
      <c r="K1826" s="15" t="s">
        <v>96</v>
      </c>
      <c r="L1826" s="17">
        <v>0</v>
      </c>
      <c r="M1826" s="17">
        <v>0</v>
      </c>
      <c r="N1826" s="17">
        <v>0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0</v>
      </c>
      <c r="X1826" s="17">
        <v>0</v>
      </c>
      <c r="Y1826" s="17">
        <v>0</v>
      </c>
      <c r="Z1826" s="17">
        <v>0</v>
      </c>
      <c r="AA1826" s="17">
        <v>0</v>
      </c>
      <c r="AB1826" s="17">
        <v>0</v>
      </c>
      <c r="AC1826" s="17">
        <v>0</v>
      </c>
      <c r="AD1826" s="17">
        <v>0</v>
      </c>
      <c r="AE1826" s="17">
        <v>0</v>
      </c>
    </row>
    <row r="1827" spans="1:31" ht="57.6" x14ac:dyDescent="0.3">
      <c r="A1827" t="str">
        <f t="shared" si="108"/>
        <v>BMAA_Firm Generation Capacity</v>
      </c>
      <c r="B1827" t="str">
        <f t="shared" si="109"/>
        <v>BMAA_Build Battery-Gen_Firm Generation Capacity</v>
      </c>
      <c r="C1827" t="str">
        <f t="shared" si="110"/>
        <v>BMAA_Build Battery-Gen 2030_Firm Generation Capacity</v>
      </c>
      <c r="D1827" t="s">
        <v>336</v>
      </c>
      <c r="E1827" s="15" t="s">
        <v>92</v>
      </c>
      <c r="F1827" s="15" t="s">
        <v>93</v>
      </c>
      <c r="G1827" s="15" t="s">
        <v>117</v>
      </c>
      <c r="H1827" s="15" t="s">
        <v>87</v>
      </c>
      <c r="I1827" s="15" t="s">
        <v>95</v>
      </c>
      <c r="J1827" s="16">
        <v>1</v>
      </c>
      <c r="K1827" s="15" t="s">
        <v>96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0</v>
      </c>
      <c r="X1827" s="17">
        <v>0</v>
      </c>
      <c r="Y1827" s="17">
        <v>0</v>
      </c>
      <c r="Z1827" s="17">
        <v>0</v>
      </c>
      <c r="AA1827" s="17">
        <v>0</v>
      </c>
      <c r="AB1827" s="17">
        <v>0</v>
      </c>
      <c r="AC1827" s="17">
        <v>0</v>
      </c>
      <c r="AD1827" s="17">
        <v>0</v>
      </c>
      <c r="AE1827" s="17">
        <v>0</v>
      </c>
    </row>
    <row r="1828" spans="1:31" ht="57.6" x14ac:dyDescent="0.3">
      <c r="A1828" t="str">
        <f t="shared" si="108"/>
        <v>BMAA_Firm Generation Capacity</v>
      </c>
      <c r="B1828" t="str">
        <f t="shared" si="109"/>
        <v>BMAA_Build Battery-Gen_Firm Generation Capacity</v>
      </c>
      <c r="C1828" t="str">
        <f t="shared" si="110"/>
        <v>BMAA_Build Battery-Gen 2031_Firm Generation Capacity</v>
      </c>
      <c r="D1828" t="s">
        <v>336</v>
      </c>
      <c r="E1828" s="15" t="s">
        <v>92</v>
      </c>
      <c r="F1828" s="15" t="s">
        <v>93</v>
      </c>
      <c r="G1828" s="15" t="s">
        <v>118</v>
      </c>
      <c r="H1828" s="15" t="s">
        <v>87</v>
      </c>
      <c r="I1828" s="15" t="s">
        <v>95</v>
      </c>
      <c r="J1828" s="16">
        <v>1</v>
      </c>
      <c r="K1828" s="15" t="s">
        <v>96</v>
      </c>
      <c r="L1828" s="17">
        <v>0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0</v>
      </c>
      <c r="X1828" s="17">
        <v>0</v>
      </c>
      <c r="Y1828" s="17">
        <v>0</v>
      </c>
      <c r="Z1828" s="17">
        <v>0</v>
      </c>
      <c r="AA1828" s="17">
        <v>0</v>
      </c>
      <c r="AB1828" s="17">
        <v>0</v>
      </c>
      <c r="AC1828" s="17">
        <v>0</v>
      </c>
      <c r="AD1828" s="17">
        <v>0</v>
      </c>
      <c r="AE1828" s="17">
        <v>0</v>
      </c>
    </row>
    <row r="1829" spans="1:31" ht="57.6" x14ac:dyDescent="0.3">
      <c r="A1829" t="str">
        <f t="shared" si="108"/>
        <v>BMAA_Firm Generation Capacity</v>
      </c>
      <c r="B1829" t="str">
        <f t="shared" si="109"/>
        <v>BMAA_Build Battery-Gen_Firm Generation Capacity</v>
      </c>
      <c r="C1829" t="str">
        <f t="shared" si="110"/>
        <v>BMAA_Build Battery-Gen 2032_Firm Generation Capacity</v>
      </c>
      <c r="D1829" t="s">
        <v>336</v>
      </c>
      <c r="E1829" s="15" t="s">
        <v>92</v>
      </c>
      <c r="F1829" s="15" t="s">
        <v>93</v>
      </c>
      <c r="G1829" s="15" t="s">
        <v>119</v>
      </c>
      <c r="H1829" s="15" t="s">
        <v>87</v>
      </c>
      <c r="I1829" s="15" t="s">
        <v>95</v>
      </c>
      <c r="J1829" s="16">
        <v>1</v>
      </c>
      <c r="K1829" s="15" t="s">
        <v>96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0</v>
      </c>
      <c r="X1829" s="17">
        <v>0</v>
      </c>
      <c r="Y1829" s="17">
        <v>0</v>
      </c>
      <c r="Z1829" s="17">
        <v>0</v>
      </c>
      <c r="AA1829" s="17">
        <v>0</v>
      </c>
      <c r="AB1829" s="17">
        <v>0</v>
      </c>
      <c r="AC1829" s="17">
        <v>0</v>
      </c>
      <c r="AD1829" s="17">
        <v>0</v>
      </c>
      <c r="AE1829" s="17">
        <v>0</v>
      </c>
    </row>
    <row r="1830" spans="1:31" ht="57.6" x14ac:dyDescent="0.3">
      <c r="A1830" t="str">
        <f t="shared" si="108"/>
        <v>BMAA_Firm Generation Capacity</v>
      </c>
      <c r="B1830" t="str">
        <f t="shared" si="109"/>
        <v>BMAA_Build Battery-Gen_Firm Generation Capacity</v>
      </c>
      <c r="C1830" t="str">
        <f t="shared" si="110"/>
        <v>BMAA_Build Battery-Gen 2033_Firm Generation Capacity</v>
      </c>
      <c r="D1830" t="s">
        <v>336</v>
      </c>
      <c r="E1830" s="15" t="s">
        <v>92</v>
      </c>
      <c r="F1830" s="15" t="s">
        <v>93</v>
      </c>
      <c r="G1830" s="15" t="s">
        <v>120</v>
      </c>
      <c r="H1830" s="15" t="s">
        <v>87</v>
      </c>
      <c r="I1830" s="15" t="s">
        <v>95</v>
      </c>
      <c r="J1830" s="16">
        <v>1</v>
      </c>
      <c r="K1830" s="15" t="s">
        <v>96</v>
      </c>
      <c r="L1830" s="17">
        <v>0</v>
      </c>
      <c r="M1830" s="17">
        <v>0</v>
      </c>
      <c r="N1830" s="17">
        <v>0</v>
      </c>
      <c r="O1830" s="17">
        <v>0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0</v>
      </c>
      <c r="X1830" s="17">
        <v>0</v>
      </c>
      <c r="Y1830" s="17">
        <v>0</v>
      </c>
      <c r="Z1830" s="17">
        <v>0</v>
      </c>
      <c r="AA1830" s="17">
        <v>0</v>
      </c>
      <c r="AB1830" s="17">
        <v>0</v>
      </c>
      <c r="AC1830" s="17">
        <v>0</v>
      </c>
      <c r="AD1830" s="17">
        <v>0</v>
      </c>
      <c r="AE1830" s="17">
        <v>0</v>
      </c>
    </row>
    <row r="1831" spans="1:31" ht="57.6" x14ac:dyDescent="0.3">
      <c r="A1831" t="str">
        <f t="shared" si="108"/>
        <v>BMAA_Firm Generation Capacity</v>
      </c>
      <c r="B1831" t="str">
        <f t="shared" si="109"/>
        <v>BMAA_Build Battery-Gen_Firm Generation Capacity</v>
      </c>
      <c r="C1831" t="str">
        <f t="shared" si="110"/>
        <v>BMAA_Build Battery-Gen 2034_Firm Generation Capacity</v>
      </c>
      <c r="D1831" t="s">
        <v>336</v>
      </c>
      <c r="E1831" s="15" t="s">
        <v>92</v>
      </c>
      <c r="F1831" s="15" t="s">
        <v>93</v>
      </c>
      <c r="G1831" s="15" t="s">
        <v>121</v>
      </c>
      <c r="H1831" s="15" t="s">
        <v>87</v>
      </c>
      <c r="I1831" s="15" t="s">
        <v>95</v>
      </c>
      <c r="J1831" s="16">
        <v>1</v>
      </c>
      <c r="K1831" s="15" t="s">
        <v>96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7">
        <v>0</v>
      </c>
      <c r="Z1831" s="17">
        <v>0</v>
      </c>
      <c r="AA1831" s="17">
        <v>0</v>
      </c>
      <c r="AB1831" s="17">
        <v>0</v>
      </c>
      <c r="AC1831" s="17">
        <v>0</v>
      </c>
      <c r="AD1831" s="17">
        <v>0</v>
      </c>
      <c r="AE1831" s="17">
        <v>0</v>
      </c>
    </row>
    <row r="1832" spans="1:31" ht="57.6" x14ac:dyDescent="0.3">
      <c r="A1832" t="str">
        <f t="shared" si="108"/>
        <v>BMAA_Firm Generation Capacity</v>
      </c>
      <c r="B1832" t="str">
        <f t="shared" si="109"/>
        <v>BMAA_Build Battery-Gen_Firm Generation Capacity</v>
      </c>
      <c r="C1832" t="str">
        <f t="shared" si="110"/>
        <v>BMAA_Build Battery-Gen 2035_Firm Generation Capacity</v>
      </c>
      <c r="D1832" t="s">
        <v>336</v>
      </c>
      <c r="E1832" s="15" t="s">
        <v>92</v>
      </c>
      <c r="F1832" s="15" t="s">
        <v>93</v>
      </c>
      <c r="G1832" s="15" t="s">
        <v>122</v>
      </c>
      <c r="H1832" s="15" t="s">
        <v>87</v>
      </c>
      <c r="I1832" s="15" t="s">
        <v>95</v>
      </c>
      <c r="J1832" s="16">
        <v>1</v>
      </c>
      <c r="K1832" s="15" t="s">
        <v>96</v>
      </c>
      <c r="L1832" s="17">
        <v>0</v>
      </c>
      <c r="M1832" s="17">
        <v>0</v>
      </c>
      <c r="N1832" s="17">
        <v>0</v>
      </c>
      <c r="O1832" s="17">
        <v>0</v>
      </c>
      <c r="P1832" s="17">
        <v>0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7">
        <v>0</v>
      </c>
      <c r="X1832" s="17">
        <v>0</v>
      </c>
      <c r="Y1832" s="17">
        <v>0</v>
      </c>
      <c r="Z1832" s="17">
        <v>0</v>
      </c>
      <c r="AA1832" s="17">
        <v>0</v>
      </c>
      <c r="AB1832" s="17">
        <v>0</v>
      </c>
      <c r="AC1832" s="17">
        <v>0</v>
      </c>
      <c r="AD1832" s="17">
        <v>0</v>
      </c>
      <c r="AE1832" s="17">
        <v>0</v>
      </c>
    </row>
    <row r="1833" spans="1:31" ht="57.6" x14ac:dyDescent="0.3">
      <c r="A1833" t="str">
        <f t="shared" si="108"/>
        <v>BMAA_Firm Generation Capacity</v>
      </c>
      <c r="B1833" t="str">
        <f t="shared" si="109"/>
        <v>BMAA_Build Battery-Gen_Firm Generation Capacity</v>
      </c>
      <c r="C1833" t="str">
        <f t="shared" si="110"/>
        <v>BMAA_Build Battery-Gen 2036_Firm Generation Capacity</v>
      </c>
      <c r="D1833" t="s">
        <v>336</v>
      </c>
      <c r="E1833" s="15" t="s">
        <v>92</v>
      </c>
      <c r="F1833" s="15" t="s">
        <v>93</v>
      </c>
      <c r="G1833" s="15" t="s">
        <v>123</v>
      </c>
      <c r="H1833" s="15" t="s">
        <v>87</v>
      </c>
      <c r="I1833" s="15" t="s">
        <v>95</v>
      </c>
      <c r="J1833" s="16">
        <v>1</v>
      </c>
      <c r="K1833" s="15" t="s">
        <v>96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0</v>
      </c>
      <c r="X1833" s="17">
        <v>0</v>
      </c>
      <c r="Y1833" s="17">
        <v>0</v>
      </c>
      <c r="Z1833" s="17">
        <v>0</v>
      </c>
      <c r="AA1833" s="17">
        <v>0</v>
      </c>
      <c r="AB1833" s="17">
        <v>0</v>
      </c>
      <c r="AC1833" s="17">
        <v>0</v>
      </c>
      <c r="AD1833" s="17">
        <v>0</v>
      </c>
      <c r="AE1833" s="17">
        <v>0</v>
      </c>
    </row>
    <row r="1834" spans="1:31" ht="57.6" x14ac:dyDescent="0.3">
      <c r="A1834" t="str">
        <f t="shared" si="108"/>
        <v>BMAA_Firm Generation Capacity</v>
      </c>
      <c r="B1834" t="str">
        <f t="shared" si="109"/>
        <v>BMAA_Build Battery-Gen_Firm Generation Capacity</v>
      </c>
      <c r="C1834" t="str">
        <f t="shared" si="110"/>
        <v>BMAA_Build Battery-Gen 2037_Firm Generation Capacity</v>
      </c>
      <c r="D1834" t="s">
        <v>336</v>
      </c>
      <c r="E1834" s="15" t="s">
        <v>92</v>
      </c>
      <c r="F1834" s="15" t="s">
        <v>93</v>
      </c>
      <c r="G1834" s="15" t="s">
        <v>124</v>
      </c>
      <c r="H1834" s="15" t="s">
        <v>87</v>
      </c>
      <c r="I1834" s="15" t="s">
        <v>95</v>
      </c>
      <c r="J1834" s="16">
        <v>1</v>
      </c>
      <c r="K1834" s="15" t="s">
        <v>96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0</v>
      </c>
      <c r="X1834" s="17">
        <v>0</v>
      </c>
      <c r="Y1834" s="17">
        <v>0</v>
      </c>
      <c r="Z1834" s="17">
        <v>0</v>
      </c>
      <c r="AA1834" s="17">
        <v>0</v>
      </c>
      <c r="AB1834" s="17">
        <v>0</v>
      </c>
      <c r="AC1834" s="17">
        <v>0</v>
      </c>
      <c r="AD1834" s="17">
        <v>0</v>
      </c>
      <c r="AE1834" s="17">
        <v>0</v>
      </c>
    </row>
    <row r="1835" spans="1:31" ht="57.6" x14ac:dyDescent="0.3">
      <c r="A1835" t="str">
        <f t="shared" si="108"/>
        <v>BMAA_Firm Generation Capacity</v>
      </c>
      <c r="B1835" t="str">
        <f t="shared" si="109"/>
        <v>BMAA_Build Battery-Gen_Firm Generation Capacity</v>
      </c>
      <c r="C1835" t="str">
        <f t="shared" si="110"/>
        <v>BMAA_Build Battery-Gen 2038_Firm Generation Capacity</v>
      </c>
      <c r="D1835" t="s">
        <v>336</v>
      </c>
      <c r="E1835" s="15" t="s">
        <v>92</v>
      </c>
      <c r="F1835" s="15" t="s">
        <v>93</v>
      </c>
      <c r="G1835" s="15" t="s">
        <v>125</v>
      </c>
      <c r="H1835" s="15" t="s">
        <v>87</v>
      </c>
      <c r="I1835" s="15" t="s">
        <v>95</v>
      </c>
      <c r="J1835" s="16">
        <v>1</v>
      </c>
      <c r="K1835" s="15" t="s">
        <v>96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0</v>
      </c>
      <c r="X1835" s="17">
        <v>0</v>
      </c>
      <c r="Y1835" s="17">
        <v>0</v>
      </c>
      <c r="Z1835" s="17">
        <v>0</v>
      </c>
      <c r="AA1835" s="17">
        <v>0</v>
      </c>
      <c r="AB1835" s="17">
        <v>0</v>
      </c>
      <c r="AC1835" s="17">
        <v>0</v>
      </c>
      <c r="AD1835" s="17">
        <v>0</v>
      </c>
      <c r="AE1835" s="17">
        <v>0</v>
      </c>
    </row>
    <row r="1836" spans="1:31" ht="57.6" x14ac:dyDescent="0.3">
      <c r="A1836" t="str">
        <f t="shared" si="108"/>
        <v>BMAA_Firm Generation Capacity</v>
      </c>
      <c r="B1836" t="str">
        <f t="shared" si="109"/>
        <v>BMAA_Build Battery-Gen_Firm Generation Capacity</v>
      </c>
      <c r="C1836" t="str">
        <f t="shared" si="110"/>
        <v>BMAA_Build Battery-Gen 2039_Firm Generation Capacity</v>
      </c>
      <c r="D1836" t="s">
        <v>336</v>
      </c>
      <c r="E1836" s="15" t="s">
        <v>92</v>
      </c>
      <c r="F1836" s="15" t="s">
        <v>93</v>
      </c>
      <c r="G1836" s="15" t="s">
        <v>126</v>
      </c>
      <c r="H1836" s="15" t="s">
        <v>87</v>
      </c>
      <c r="I1836" s="15" t="s">
        <v>95</v>
      </c>
      <c r="J1836" s="16">
        <v>1</v>
      </c>
      <c r="K1836" s="15" t="s">
        <v>96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7">
        <v>0</v>
      </c>
      <c r="Z1836" s="17">
        <v>0</v>
      </c>
      <c r="AA1836" s="17">
        <v>0</v>
      </c>
      <c r="AB1836" s="17">
        <v>0</v>
      </c>
      <c r="AC1836" s="17">
        <v>0</v>
      </c>
      <c r="AD1836" s="17">
        <v>0</v>
      </c>
      <c r="AE1836" s="17">
        <v>0</v>
      </c>
    </row>
    <row r="1837" spans="1:31" ht="57.6" x14ac:dyDescent="0.3">
      <c r="A1837" t="str">
        <f t="shared" si="108"/>
        <v>BMAA_Firm Generation Capacity</v>
      </c>
      <c r="B1837" t="str">
        <f t="shared" si="109"/>
        <v>BMAA_Build Battery-Gen_Firm Generation Capacity</v>
      </c>
      <c r="C1837" t="str">
        <f t="shared" si="110"/>
        <v>BMAA_Build Battery-Gen 2040_Firm Generation Capacity</v>
      </c>
      <c r="D1837" t="s">
        <v>336</v>
      </c>
      <c r="E1837" s="15" t="s">
        <v>92</v>
      </c>
      <c r="F1837" s="15" t="s">
        <v>93</v>
      </c>
      <c r="G1837" s="15" t="s">
        <v>127</v>
      </c>
      <c r="H1837" s="15" t="s">
        <v>87</v>
      </c>
      <c r="I1837" s="15" t="s">
        <v>95</v>
      </c>
      <c r="J1837" s="16">
        <v>1</v>
      </c>
      <c r="K1837" s="15" t="s">
        <v>96</v>
      </c>
      <c r="L1837" s="17">
        <v>0</v>
      </c>
      <c r="M1837" s="17">
        <v>0</v>
      </c>
      <c r="N1837" s="17">
        <v>0</v>
      </c>
      <c r="O1837" s="17">
        <v>0</v>
      </c>
      <c r="P1837" s="17">
        <v>0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7">
        <v>0</v>
      </c>
      <c r="X1837" s="17">
        <v>0</v>
      </c>
      <c r="Y1837" s="17">
        <v>0</v>
      </c>
      <c r="Z1837" s="17">
        <v>0</v>
      </c>
      <c r="AA1837" s="17">
        <v>0</v>
      </c>
      <c r="AB1837" s="17">
        <v>0</v>
      </c>
      <c r="AC1837" s="17">
        <v>0</v>
      </c>
      <c r="AD1837" s="17">
        <v>0</v>
      </c>
      <c r="AE1837" s="17">
        <v>0</v>
      </c>
    </row>
    <row r="1838" spans="1:31" ht="57.6" x14ac:dyDescent="0.3">
      <c r="A1838" t="str">
        <f t="shared" si="108"/>
        <v>BMAA_Firm Generation Capacity</v>
      </c>
      <c r="B1838" t="str">
        <f t="shared" si="109"/>
        <v>BMAA_Build Battery-Gen_Firm Generation Capacity</v>
      </c>
      <c r="C1838" t="str">
        <f t="shared" si="110"/>
        <v>BMAA_Build Battery-Gen 2041_Firm Generation Capacity</v>
      </c>
      <c r="D1838" t="s">
        <v>336</v>
      </c>
      <c r="E1838" s="15" t="s">
        <v>92</v>
      </c>
      <c r="F1838" s="15" t="s">
        <v>93</v>
      </c>
      <c r="G1838" s="15" t="s">
        <v>128</v>
      </c>
      <c r="H1838" s="15" t="s">
        <v>87</v>
      </c>
      <c r="I1838" s="15" t="s">
        <v>95</v>
      </c>
      <c r="J1838" s="16">
        <v>1</v>
      </c>
      <c r="K1838" s="15" t="s">
        <v>96</v>
      </c>
      <c r="L1838" s="17">
        <v>0</v>
      </c>
      <c r="M1838" s="17">
        <v>0</v>
      </c>
      <c r="N1838" s="17">
        <v>0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  <c r="T1838" s="17">
        <v>0</v>
      </c>
      <c r="U1838" s="17">
        <v>0</v>
      </c>
      <c r="V1838" s="17">
        <v>0</v>
      </c>
      <c r="W1838" s="17">
        <v>0</v>
      </c>
      <c r="X1838" s="17">
        <v>0</v>
      </c>
      <c r="Y1838" s="17">
        <v>0</v>
      </c>
      <c r="Z1838" s="17">
        <v>0</v>
      </c>
      <c r="AA1838" s="17">
        <v>0</v>
      </c>
      <c r="AB1838" s="17">
        <v>0</v>
      </c>
      <c r="AC1838" s="17">
        <v>0</v>
      </c>
      <c r="AD1838" s="17">
        <v>0</v>
      </c>
      <c r="AE1838" s="17">
        <v>0</v>
      </c>
    </row>
    <row r="1839" spans="1:31" ht="57.6" x14ac:dyDescent="0.3">
      <c r="A1839" t="str">
        <f t="shared" si="108"/>
        <v>BMAA_Firm Generation Capacity</v>
      </c>
      <c r="B1839" t="str">
        <f t="shared" si="109"/>
        <v>BMAA_Build Battery-Gen_Firm Generation Capacity</v>
      </c>
      <c r="C1839" t="str">
        <f t="shared" si="110"/>
        <v>BMAA_Build Battery-Gen 2042_Firm Generation Capacity</v>
      </c>
      <c r="D1839" t="s">
        <v>336</v>
      </c>
      <c r="E1839" s="15" t="s">
        <v>92</v>
      </c>
      <c r="F1839" s="15" t="s">
        <v>93</v>
      </c>
      <c r="G1839" s="15" t="s">
        <v>129</v>
      </c>
      <c r="H1839" s="15" t="s">
        <v>87</v>
      </c>
      <c r="I1839" s="15" t="s">
        <v>95</v>
      </c>
      <c r="J1839" s="16">
        <v>1</v>
      </c>
      <c r="K1839" s="15" t="s">
        <v>96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0</v>
      </c>
      <c r="X1839" s="17">
        <v>0</v>
      </c>
      <c r="Y1839" s="17">
        <v>0</v>
      </c>
      <c r="Z1839" s="17">
        <v>0</v>
      </c>
      <c r="AA1839" s="17">
        <v>0</v>
      </c>
      <c r="AB1839" s="17">
        <v>0</v>
      </c>
      <c r="AC1839" s="17">
        <v>0</v>
      </c>
      <c r="AD1839" s="17">
        <v>0</v>
      </c>
      <c r="AE1839" s="17">
        <v>0</v>
      </c>
    </row>
    <row r="1840" spans="1:31" ht="57.6" x14ac:dyDescent="0.3">
      <c r="A1840" t="str">
        <f t="shared" si="108"/>
        <v>BMAA_Firm Generation Capacity</v>
      </c>
      <c r="B1840" t="str">
        <f t="shared" si="109"/>
        <v>BMAA_Build Hy-Batt_Firm Generation Capacity</v>
      </c>
      <c r="C1840" t="str">
        <f t="shared" si="110"/>
        <v>BMAA_Build Hy-Batt 2027_Firm Generation Capacity</v>
      </c>
      <c r="D1840" t="s">
        <v>336</v>
      </c>
      <c r="E1840" s="15" t="s">
        <v>92</v>
      </c>
      <c r="F1840" s="15" t="s">
        <v>93</v>
      </c>
      <c r="G1840" s="15" t="s">
        <v>130</v>
      </c>
      <c r="H1840" s="15" t="s">
        <v>86</v>
      </c>
      <c r="I1840" s="15" t="s">
        <v>95</v>
      </c>
      <c r="J1840" s="16">
        <v>1</v>
      </c>
      <c r="K1840" s="15" t="s">
        <v>96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0</v>
      </c>
      <c r="X1840" s="17">
        <v>0</v>
      </c>
      <c r="Y1840" s="17">
        <v>0</v>
      </c>
      <c r="Z1840" s="17">
        <v>0</v>
      </c>
      <c r="AA1840" s="17">
        <v>0</v>
      </c>
      <c r="AB1840" s="17">
        <v>0</v>
      </c>
      <c r="AC1840" s="17">
        <v>0</v>
      </c>
      <c r="AD1840" s="17">
        <v>0</v>
      </c>
      <c r="AE1840" s="17">
        <v>0</v>
      </c>
    </row>
    <row r="1841" spans="1:31" ht="57.6" x14ac:dyDescent="0.3">
      <c r="A1841" t="str">
        <f t="shared" si="108"/>
        <v>BMAA_Firm Generation Capacity</v>
      </c>
      <c r="B1841" t="str">
        <f t="shared" si="109"/>
        <v>BMAA_Build Hy-Batt_Firm Generation Capacity</v>
      </c>
      <c r="C1841" t="str">
        <f t="shared" si="110"/>
        <v>BMAA_Build Hy-Batt 2028_Firm Generation Capacity</v>
      </c>
      <c r="D1841" t="s">
        <v>336</v>
      </c>
      <c r="E1841" s="15" t="s">
        <v>92</v>
      </c>
      <c r="F1841" s="15" t="s">
        <v>93</v>
      </c>
      <c r="G1841" s="15" t="s">
        <v>131</v>
      </c>
      <c r="H1841" s="15" t="s">
        <v>86</v>
      </c>
      <c r="I1841" s="15" t="s">
        <v>95</v>
      </c>
      <c r="J1841" s="16">
        <v>1</v>
      </c>
      <c r="K1841" s="15" t="s">
        <v>96</v>
      </c>
      <c r="L1841" s="17">
        <v>0</v>
      </c>
      <c r="M1841" s="17">
        <v>0</v>
      </c>
      <c r="N1841" s="17">
        <v>0</v>
      </c>
      <c r="O1841" s="17">
        <v>0</v>
      </c>
      <c r="P1841" s="17">
        <v>0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0</v>
      </c>
      <c r="X1841" s="17">
        <v>0</v>
      </c>
      <c r="Y1841" s="17">
        <v>0</v>
      </c>
      <c r="Z1841" s="17">
        <v>0</v>
      </c>
      <c r="AA1841" s="17">
        <v>0</v>
      </c>
      <c r="AB1841" s="17">
        <v>0</v>
      </c>
      <c r="AC1841" s="17">
        <v>0</v>
      </c>
      <c r="AD1841" s="17">
        <v>0</v>
      </c>
      <c r="AE1841" s="17">
        <v>0</v>
      </c>
    </row>
    <row r="1842" spans="1:31" ht="57.6" x14ac:dyDescent="0.3">
      <c r="A1842" t="str">
        <f t="shared" si="108"/>
        <v>BMAA_Firm Generation Capacity</v>
      </c>
      <c r="B1842" t="str">
        <f t="shared" si="109"/>
        <v>BMAA_Build Hy-Batt_Firm Generation Capacity</v>
      </c>
      <c r="C1842" t="str">
        <f t="shared" si="110"/>
        <v>BMAA_Build Hy-Batt 2029_Firm Generation Capacity</v>
      </c>
      <c r="D1842" t="s">
        <v>336</v>
      </c>
      <c r="E1842" s="15" t="s">
        <v>92</v>
      </c>
      <c r="F1842" s="15" t="s">
        <v>93</v>
      </c>
      <c r="G1842" s="15" t="s">
        <v>132</v>
      </c>
      <c r="H1842" s="15" t="s">
        <v>86</v>
      </c>
      <c r="I1842" s="15" t="s">
        <v>95</v>
      </c>
      <c r="J1842" s="16">
        <v>1</v>
      </c>
      <c r="K1842" s="15" t="s">
        <v>96</v>
      </c>
      <c r="L1842" s="17">
        <v>0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0</v>
      </c>
      <c r="X1842" s="17">
        <v>0</v>
      </c>
      <c r="Y1842" s="17">
        <v>0</v>
      </c>
      <c r="Z1842" s="17">
        <v>0</v>
      </c>
      <c r="AA1842" s="17">
        <v>0</v>
      </c>
      <c r="AB1842" s="17">
        <v>0</v>
      </c>
      <c r="AC1842" s="17">
        <v>0</v>
      </c>
      <c r="AD1842" s="17">
        <v>0</v>
      </c>
      <c r="AE1842" s="17">
        <v>0</v>
      </c>
    </row>
    <row r="1843" spans="1:31" ht="57.6" x14ac:dyDescent="0.3">
      <c r="A1843" t="str">
        <f t="shared" si="108"/>
        <v>BMAA_Firm Generation Capacity</v>
      </c>
      <c r="B1843" t="str">
        <f t="shared" si="109"/>
        <v>BMAA_Build Hy-Batt_Firm Generation Capacity</v>
      </c>
      <c r="C1843" t="str">
        <f t="shared" si="110"/>
        <v>BMAA_Build Hy-Batt 2030_Firm Generation Capacity</v>
      </c>
      <c r="D1843" t="s">
        <v>336</v>
      </c>
      <c r="E1843" s="15" t="s">
        <v>92</v>
      </c>
      <c r="F1843" s="15" t="s">
        <v>93</v>
      </c>
      <c r="G1843" s="15" t="s">
        <v>133</v>
      </c>
      <c r="H1843" s="15" t="s">
        <v>86</v>
      </c>
      <c r="I1843" s="15" t="s">
        <v>95</v>
      </c>
      <c r="J1843" s="16">
        <v>1</v>
      </c>
      <c r="K1843" s="15" t="s">
        <v>96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0</v>
      </c>
      <c r="X1843" s="17">
        <v>0</v>
      </c>
      <c r="Y1843" s="17">
        <v>0</v>
      </c>
      <c r="Z1843" s="17">
        <v>0</v>
      </c>
      <c r="AA1843" s="17">
        <v>0</v>
      </c>
      <c r="AB1843" s="17">
        <v>0</v>
      </c>
      <c r="AC1843" s="17">
        <v>0</v>
      </c>
      <c r="AD1843" s="17">
        <v>0</v>
      </c>
      <c r="AE1843" s="17">
        <v>0</v>
      </c>
    </row>
    <row r="1844" spans="1:31" ht="57.6" x14ac:dyDescent="0.3">
      <c r="A1844" t="str">
        <f t="shared" si="108"/>
        <v>BMAA_Firm Generation Capacity</v>
      </c>
      <c r="B1844" t="str">
        <f t="shared" si="109"/>
        <v>BMAA_Build Hy-Batt_Firm Generation Capacity</v>
      </c>
      <c r="C1844" t="str">
        <f t="shared" si="110"/>
        <v>BMAA_Build Hy-Batt 2031_Firm Generation Capacity</v>
      </c>
      <c r="D1844" t="s">
        <v>336</v>
      </c>
      <c r="E1844" s="15" t="s">
        <v>92</v>
      </c>
      <c r="F1844" s="15" t="s">
        <v>93</v>
      </c>
      <c r="G1844" s="15" t="s">
        <v>134</v>
      </c>
      <c r="H1844" s="15" t="s">
        <v>86</v>
      </c>
      <c r="I1844" s="15" t="s">
        <v>95</v>
      </c>
      <c r="J1844" s="16">
        <v>1</v>
      </c>
      <c r="K1844" s="15" t="s">
        <v>96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0</v>
      </c>
      <c r="X1844" s="17">
        <v>0</v>
      </c>
      <c r="Y1844" s="17">
        <v>0</v>
      </c>
      <c r="Z1844" s="17">
        <v>0</v>
      </c>
      <c r="AA1844" s="17">
        <v>0</v>
      </c>
      <c r="AB1844" s="17">
        <v>0</v>
      </c>
      <c r="AC1844" s="17">
        <v>0</v>
      </c>
      <c r="AD1844" s="17">
        <v>0</v>
      </c>
      <c r="AE1844" s="17">
        <v>0</v>
      </c>
    </row>
    <row r="1845" spans="1:31" ht="57.6" x14ac:dyDescent="0.3">
      <c r="A1845" t="str">
        <f t="shared" si="108"/>
        <v>BMAA_Firm Generation Capacity</v>
      </c>
      <c r="B1845" t="str">
        <f t="shared" si="109"/>
        <v>BMAA_Build Hy-Batt_Firm Generation Capacity</v>
      </c>
      <c r="C1845" t="str">
        <f t="shared" si="110"/>
        <v>BMAA_Build Hy-Batt 2032_Firm Generation Capacity</v>
      </c>
      <c r="D1845" t="s">
        <v>336</v>
      </c>
      <c r="E1845" s="15" t="s">
        <v>92</v>
      </c>
      <c r="F1845" s="15" t="s">
        <v>93</v>
      </c>
      <c r="G1845" s="15" t="s">
        <v>135</v>
      </c>
      <c r="H1845" s="15" t="s">
        <v>86</v>
      </c>
      <c r="I1845" s="15" t="s">
        <v>95</v>
      </c>
      <c r="J1845" s="16">
        <v>1</v>
      </c>
      <c r="K1845" s="15" t="s">
        <v>96</v>
      </c>
      <c r="L1845" s="17">
        <v>0</v>
      </c>
      <c r="M1845" s="17">
        <v>0</v>
      </c>
      <c r="N1845" s="17">
        <v>0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0</v>
      </c>
      <c r="X1845" s="17">
        <v>0</v>
      </c>
      <c r="Y1845" s="17">
        <v>0</v>
      </c>
      <c r="Z1845" s="17">
        <v>0</v>
      </c>
      <c r="AA1845" s="17">
        <v>0</v>
      </c>
      <c r="AB1845" s="17">
        <v>0</v>
      </c>
      <c r="AC1845" s="17">
        <v>0</v>
      </c>
      <c r="AD1845" s="17">
        <v>0</v>
      </c>
      <c r="AE1845" s="17">
        <v>0</v>
      </c>
    </row>
    <row r="1846" spans="1:31" ht="57.6" x14ac:dyDescent="0.3">
      <c r="A1846" t="str">
        <f t="shared" si="108"/>
        <v>BMAA_Firm Generation Capacity</v>
      </c>
      <c r="B1846" t="str">
        <f t="shared" si="109"/>
        <v>BMAA_Build Hy-Batt_Firm Generation Capacity</v>
      </c>
      <c r="C1846" t="str">
        <f t="shared" si="110"/>
        <v>BMAA_Build Hy-Batt 2033_Firm Generation Capacity</v>
      </c>
      <c r="D1846" t="s">
        <v>336</v>
      </c>
      <c r="E1846" s="15" t="s">
        <v>92</v>
      </c>
      <c r="F1846" s="15" t="s">
        <v>93</v>
      </c>
      <c r="G1846" s="15" t="s">
        <v>136</v>
      </c>
      <c r="H1846" s="15" t="s">
        <v>86</v>
      </c>
      <c r="I1846" s="15" t="s">
        <v>95</v>
      </c>
      <c r="J1846" s="16">
        <v>1</v>
      </c>
      <c r="K1846" s="15" t="s">
        <v>96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0</v>
      </c>
      <c r="X1846" s="17">
        <v>0</v>
      </c>
      <c r="Y1846" s="17">
        <v>0</v>
      </c>
      <c r="Z1846" s="17">
        <v>0</v>
      </c>
      <c r="AA1846" s="17">
        <v>0</v>
      </c>
      <c r="AB1846" s="17">
        <v>0</v>
      </c>
      <c r="AC1846" s="17">
        <v>0</v>
      </c>
      <c r="AD1846" s="17">
        <v>0</v>
      </c>
      <c r="AE1846" s="17">
        <v>0</v>
      </c>
    </row>
    <row r="1847" spans="1:31" ht="57.6" x14ac:dyDescent="0.3">
      <c r="A1847" t="str">
        <f t="shared" si="108"/>
        <v>BMAA_Firm Generation Capacity</v>
      </c>
      <c r="B1847" t="str">
        <f t="shared" si="109"/>
        <v>BMAA_Build Hy-Batt_Firm Generation Capacity</v>
      </c>
      <c r="C1847" t="str">
        <f t="shared" si="110"/>
        <v>BMAA_Build Hy-Batt 2034_Firm Generation Capacity</v>
      </c>
      <c r="D1847" t="s">
        <v>336</v>
      </c>
      <c r="E1847" s="15" t="s">
        <v>92</v>
      </c>
      <c r="F1847" s="15" t="s">
        <v>93</v>
      </c>
      <c r="G1847" s="15" t="s">
        <v>137</v>
      </c>
      <c r="H1847" s="15" t="s">
        <v>86</v>
      </c>
      <c r="I1847" s="15" t="s">
        <v>95</v>
      </c>
      <c r="J1847" s="16">
        <v>1</v>
      </c>
      <c r="K1847" s="15" t="s">
        <v>96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0</v>
      </c>
      <c r="X1847" s="17">
        <v>0</v>
      </c>
      <c r="Y1847" s="17">
        <v>0</v>
      </c>
      <c r="Z1847" s="17">
        <v>0</v>
      </c>
      <c r="AA1847" s="17">
        <v>0</v>
      </c>
      <c r="AB1847" s="17">
        <v>0</v>
      </c>
      <c r="AC1847" s="17">
        <v>0</v>
      </c>
      <c r="AD1847" s="17">
        <v>0</v>
      </c>
      <c r="AE1847" s="17">
        <v>0</v>
      </c>
    </row>
    <row r="1848" spans="1:31" ht="57.6" x14ac:dyDescent="0.3">
      <c r="A1848" t="str">
        <f t="shared" si="108"/>
        <v>BMAA_Firm Generation Capacity</v>
      </c>
      <c r="B1848" t="str">
        <f t="shared" si="109"/>
        <v>BMAA_Build Hy-Batt_Firm Generation Capacity</v>
      </c>
      <c r="C1848" t="str">
        <f t="shared" si="110"/>
        <v>BMAA_Build Hy-Batt 2035_Firm Generation Capacity</v>
      </c>
      <c r="D1848" t="s">
        <v>336</v>
      </c>
      <c r="E1848" s="15" t="s">
        <v>92</v>
      </c>
      <c r="F1848" s="15" t="s">
        <v>93</v>
      </c>
      <c r="G1848" s="15" t="s">
        <v>138</v>
      </c>
      <c r="H1848" s="15" t="s">
        <v>86</v>
      </c>
      <c r="I1848" s="15" t="s">
        <v>95</v>
      </c>
      <c r="J1848" s="16">
        <v>1</v>
      </c>
      <c r="K1848" s="15" t="s">
        <v>96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0</v>
      </c>
      <c r="X1848" s="17">
        <v>0</v>
      </c>
      <c r="Y1848" s="17">
        <v>0</v>
      </c>
      <c r="Z1848" s="17">
        <v>0</v>
      </c>
      <c r="AA1848" s="17">
        <v>0</v>
      </c>
      <c r="AB1848" s="17">
        <v>0</v>
      </c>
      <c r="AC1848" s="17">
        <v>0</v>
      </c>
      <c r="AD1848" s="17">
        <v>0</v>
      </c>
      <c r="AE1848" s="17">
        <v>0</v>
      </c>
    </row>
    <row r="1849" spans="1:31" ht="57.6" x14ac:dyDescent="0.3">
      <c r="A1849" t="str">
        <f t="shared" si="108"/>
        <v>BMAA_Firm Generation Capacity</v>
      </c>
      <c r="B1849" t="str">
        <f t="shared" si="109"/>
        <v>BMAA_Build Hy-Batt_Firm Generation Capacity</v>
      </c>
      <c r="C1849" t="str">
        <f t="shared" si="110"/>
        <v>BMAA_Build Hy-Batt 2036_Firm Generation Capacity</v>
      </c>
      <c r="D1849" t="s">
        <v>336</v>
      </c>
      <c r="E1849" s="15" t="s">
        <v>92</v>
      </c>
      <c r="F1849" s="15" t="s">
        <v>93</v>
      </c>
      <c r="G1849" s="15" t="s">
        <v>139</v>
      </c>
      <c r="H1849" s="15" t="s">
        <v>86</v>
      </c>
      <c r="I1849" s="15" t="s">
        <v>95</v>
      </c>
      <c r="J1849" s="16">
        <v>1</v>
      </c>
      <c r="K1849" s="15" t="s">
        <v>96</v>
      </c>
      <c r="L1849" s="17">
        <v>0</v>
      </c>
      <c r="M1849" s="17">
        <v>0</v>
      </c>
      <c r="N1849" s="17">
        <v>0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0</v>
      </c>
      <c r="X1849" s="17">
        <v>0</v>
      </c>
      <c r="Y1849" s="17">
        <v>0</v>
      </c>
      <c r="Z1849" s="17">
        <v>0</v>
      </c>
      <c r="AA1849" s="17">
        <v>0</v>
      </c>
      <c r="AB1849" s="17">
        <v>0</v>
      </c>
      <c r="AC1849" s="17">
        <v>0</v>
      </c>
      <c r="AD1849" s="17">
        <v>0</v>
      </c>
      <c r="AE1849" s="17">
        <v>0</v>
      </c>
    </row>
    <row r="1850" spans="1:31" ht="57.6" x14ac:dyDescent="0.3">
      <c r="A1850" t="str">
        <f t="shared" si="108"/>
        <v>BMAA_Firm Generation Capacity</v>
      </c>
      <c r="B1850" t="str">
        <f t="shared" si="109"/>
        <v>BMAA_Build Hy-Batt_Firm Generation Capacity</v>
      </c>
      <c r="C1850" t="str">
        <f t="shared" si="110"/>
        <v>BMAA_Build Hy-Batt 2037_Firm Generation Capacity</v>
      </c>
      <c r="D1850" t="s">
        <v>336</v>
      </c>
      <c r="E1850" s="15" t="s">
        <v>92</v>
      </c>
      <c r="F1850" s="15" t="s">
        <v>93</v>
      </c>
      <c r="G1850" s="15" t="s">
        <v>140</v>
      </c>
      <c r="H1850" s="15" t="s">
        <v>86</v>
      </c>
      <c r="I1850" s="15" t="s">
        <v>95</v>
      </c>
      <c r="J1850" s="16">
        <v>1</v>
      </c>
      <c r="K1850" s="15" t="s">
        <v>96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7">
        <v>0</v>
      </c>
      <c r="Z1850" s="17">
        <v>0</v>
      </c>
      <c r="AA1850" s="17">
        <v>0</v>
      </c>
      <c r="AB1850" s="17">
        <v>0</v>
      </c>
      <c r="AC1850" s="17">
        <v>0</v>
      </c>
      <c r="AD1850" s="17">
        <v>0</v>
      </c>
      <c r="AE1850" s="17">
        <v>0</v>
      </c>
    </row>
    <row r="1851" spans="1:31" ht="57.6" x14ac:dyDescent="0.3">
      <c r="A1851" t="str">
        <f t="shared" si="108"/>
        <v>BMAA_Firm Generation Capacity</v>
      </c>
      <c r="B1851" t="str">
        <f t="shared" si="109"/>
        <v>BMAA_Build Hy-Batt_Firm Generation Capacity</v>
      </c>
      <c r="C1851" t="str">
        <f t="shared" si="110"/>
        <v>BMAA_Build Hy-Batt 2038_Firm Generation Capacity</v>
      </c>
      <c r="D1851" t="s">
        <v>336</v>
      </c>
      <c r="E1851" s="15" t="s">
        <v>92</v>
      </c>
      <c r="F1851" s="15" t="s">
        <v>93</v>
      </c>
      <c r="G1851" s="15" t="s">
        <v>141</v>
      </c>
      <c r="H1851" s="15" t="s">
        <v>86</v>
      </c>
      <c r="I1851" s="15" t="s">
        <v>95</v>
      </c>
      <c r="J1851" s="16">
        <v>1</v>
      </c>
      <c r="K1851" s="15" t="s">
        <v>96</v>
      </c>
      <c r="L1851" s="17">
        <v>0</v>
      </c>
      <c r="M1851" s="17">
        <v>0</v>
      </c>
      <c r="N1851" s="17">
        <v>0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0</v>
      </c>
      <c r="U1851" s="17">
        <v>0</v>
      </c>
      <c r="V1851" s="17">
        <v>0</v>
      </c>
      <c r="W1851" s="17">
        <v>0</v>
      </c>
      <c r="X1851" s="17">
        <v>0</v>
      </c>
      <c r="Y1851" s="17">
        <v>0</v>
      </c>
      <c r="Z1851" s="17">
        <v>0</v>
      </c>
      <c r="AA1851" s="17">
        <v>0</v>
      </c>
      <c r="AB1851" s="17">
        <v>0</v>
      </c>
      <c r="AC1851" s="17">
        <v>0</v>
      </c>
      <c r="AD1851" s="17">
        <v>0</v>
      </c>
      <c r="AE1851" s="17">
        <v>0</v>
      </c>
    </row>
    <row r="1852" spans="1:31" ht="57.6" x14ac:dyDescent="0.3">
      <c r="A1852" t="str">
        <f t="shared" si="108"/>
        <v>BMAA_Firm Generation Capacity</v>
      </c>
      <c r="B1852" t="str">
        <f t="shared" si="109"/>
        <v>BMAA_Build Hy-Batt_Firm Generation Capacity</v>
      </c>
      <c r="C1852" t="str">
        <f t="shared" si="110"/>
        <v>BMAA_Build Hy-Batt 2039_Firm Generation Capacity</v>
      </c>
      <c r="D1852" t="s">
        <v>336</v>
      </c>
      <c r="E1852" s="15" t="s">
        <v>92</v>
      </c>
      <c r="F1852" s="15" t="s">
        <v>93</v>
      </c>
      <c r="G1852" s="15" t="s">
        <v>142</v>
      </c>
      <c r="H1852" s="15" t="s">
        <v>86</v>
      </c>
      <c r="I1852" s="15" t="s">
        <v>95</v>
      </c>
      <c r="J1852" s="16">
        <v>1</v>
      </c>
      <c r="K1852" s="15" t="s">
        <v>96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0</v>
      </c>
      <c r="X1852" s="17">
        <v>0</v>
      </c>
      <c r="Y1852" s="17">
        <v>0</v>
      </c>
      <c r="Z1852" s="17">
        <v>0</v>
      </c>
      <c r="AA1852" s="17">
        <v>0</v>
      </c>
      <c r="AB1852" s="17">
        <v>0</v>
      </c>
      <c r="AC1852" s="17">
        <v>0</v>
      </c>
      <c r="AD1852" s="17">
        <v>0</v>
      </c>
      <c r="AE1852" s="17">
        <v>0</v>
      </c>
    </row>
    <row r="1853" spans="1:31" ht="57.6" x14ac:dyDescent="0.3">
      <c r="A1853" t="str">
        <f t="shared" si="108"/>
        <v>BMAA_Firm Generation Capacity</v>
      </c>
      <c r="B1853" t="str">
        <f t="shared" si="109"/>
        <v>BMAA_Build Hy-Batt_Firm Generation Capacity</v>
      </c>
      <c r="C1853" t="str">
        <f t="shared" si="110"/>
        <v>BMAA_Build Hy-Batt 2040_Firm Generation Capacity</v>
      </c>
      <c r="D1853" t="s">
        <v>336</v>
      </c>
      <c r="E1853" s="15" t="s">
        <v>92</v>
      </c>
      <c r="F1853" s="15" t="s">
        <v>93</v>
      </c>
      <c r="G1853" s="15" t="s">
        <v>143</v>
      </c>
      <c r="H1853" s="15" t="s">
        <v>86</v>
      </c>
      <c r="I1853" s="15" t="s">
        <v>95</v>
      </c>
      <c r="J1853" s="16">
        <v>1</v>
      </c>
      <c r="K1853" s="15" t="s">
        <v>96</v>
      </c>
      <c r="L1853" s="17">
        <v>0</v>
      </c>
      <c r="M1853" s="17">
        <v>0</v>
      </c>
      <c r="N1853" s="17">
        <v>0</v>
      </c>
      <c r="O1853" s="17">
        <v>0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0</v>
      </c>
      <c r="X1853" s="17">
        <v>0</v>
      </c>
      <c r="Y1853" s="17">
        <v>0</v>
      </c>
      <c r="Z1853" s="17">
        <v>0</v>
      </c>
      <c r="AA1853" s="17">
        <v>0</v>
      </c>
      <c r="AB1853" s="17">
        <v>0</v>
      </c>
      <c r="AC1853" s="17">
        <v>0</v>
      </c>
      <c r="AD1853" s="17">
        <v>0</v>
      </c>
      <c r="AE1853" s="17">
        <v>0</v>
      </c>
    </row>
    <row r="1854" spans="1:31" ht="57.6" x14ac:dyDescent="0.3">
      <c r="A1854" t="str">
        <f t="shared" si="108"/>
        <v>BMAA_Firm Generation Capacity</v>
      </c>
      <c r="B1854" t="str">
        <f t="shared" si="109"/>
        <v>BMAA_Build Hy-Batt_Firm Generation Capacity</v>
      </c>
      <c r="C1854" t="str">
        <f t="shared" si="110"/>
        <v>BMAA_Build Hy-Batt 2041_Firm Generation Capacity</v>
      </c>
      <c r="D1854" t="s">
        <v>336</v>
      </c>
      <c r="E1854" s="15" t="s">
        <v>92</v>
      </c>
      <c r="F1854" s="15" t="s">
        <v>93</v>
      </c>
      <c r="G1854" s="15" t="s">
        <v>144</v>
      </c>
      <c r="H1854" s="15" t="s">
        <v>86</v>
      </c>
      <c r="I1854" s="15" t="s">
        <v>95</v>
      </c>
      <c r="J1854" s="16">
        <v>1</v>
      </c>
      <c r="K1854" s="15" t="s">
        <v>96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0</v>
      </c>
      <c r="X1854" s="17">
        <v>0</v>
      </c>
      <c r="Y1854" s="17">
        <v>0</v>
      </c>
      <c r="Z1854" s="17">
        <v>0</v>
      </c>
      <c r="AA1854" s="17">
        <v>0</v>
      </c>
      <c r="AB1854" s="17">
        <v>0</v>
      </c>
      <c r="AC1854" s="17">
        <v>0</v>
      </c>
      <c r="AD1854" s="17">
        <v>0</v>
      </c>
      <c r="AE1854" s="17">
        <v>0</v>
      </c>
    </row>
    <row r="1855" spans="1:31" ht="57.6" x14ac:dyDescent="0.3">
      <c r="A1855" t="str">
        <f t="shared" si="108"/>
        <v>BMAA_Firm Generation Capacity</v>
      </c>
      <c r="B1855" t="str">
        <f t="shared" si="109"/>
        <v>BMAA_Build Hy-Batt_Firm Generation Capacity</v>
      </c>
      <c r="C1855" t="str">
        <f t="shared" si="110"/>
        <v>BMAA_Build Hy-Batt 2042_Firm Generation Capacity</v>
      </c>
      <c r="D1855" t="s">
        <v>336</v>
      </c>
      <c r="E1855" s="15" t="s">
        <v>92</v>
      </c>
      <c r="F1855" s="15" t="s">
        <v>93</v>
      </c>
      <c r="G1855" s="15" t="s">
        <v>145</v>
      </c>
      <c r="H1855" s="15" t="s">
        <v>86</v>
      </c>
      <c r="I1855" s="15" t="s">
        <v>95</v>
      </c>
      <c r="J1855" s="16">
        <v>1</v>
      </c>
      <c r="K1855" s="15" t="s">
        <v>96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0</v>
      </c>
      <c r="X1855" s="17">
        <v>0</v>
      </c>
      <c r="Y1855" s="17">
        <v>0</v>
      </c>
      <c r="Z1855" s="17">
        <v>0</v>
      </c>
      <c r="AA1855" s="17">
        <v>0</v>
      </c>
      <c r="AB1855" s="17">
        <v>0</v>
      </c>
      <c r="AC1855" s="17">
        <v>0</v>
      </c>
      <c r="AD1855" s="17">
        <v>0</v>
      </c>
      <c r="AE1855" s="17">
        <v>0</v>
      </c>
    </row>
    <row r="1856" spans="1:31" ht="28.8" x14ac:dyDescent="0.3">
      <c r="A1856" t="str">
        <f t="shared" si="108"/>
        <v>BMAA_Firm Capacity</v>
      </c>
      <c r="B1856" t="str">
        <f t="shared" si="109"/>
        <v>BMAA_Nuclear_Firm Capacity</v>
      </c>
      <c r="C1856" t="str">
        <f t="shared" si="110"/>
        <v>BMAA_J WCK_Firm Capacity</v>
      </c>
      <c r="D1856" t="s">
        <v>336</v>
      </c>
      <c r="E1856" s="15" t="s">
        <v>92</v>
      </c>
      <c r="F1856" s="15" t="s">
        <v>146</v>
      </c>
      <c r="G1856" s="15" t="s">
        <v>45</v>
      </c>
      <c r="H1856" s="15" t="s">
        <v>147</v>
      </c>
      <c r="I1856" s="15" t="s">
        <v>148</v>
      </c>
      <c r="J1856" s="16">
        <v>1</v>
      </c>
      <c r="K1856" s="15" t="s">
        <v>96</v>
      </c>
      <c r="L1856" s="17">
        <v>552.6</v>
      </c>
      <c r="M1856" s="17">
        <v>552.6</v>
      </c>
      <c r="N1856" s="17">
        <v>552.6</v>
      </c>
      <c r="O1856" s="17">
        <v>552.6</v>
      </c>
      <c r="P1856" s="17">
        <v>552.6</v>
      </c>
      <c r="Q1856" s="17">
        <v>552.6</v>
      </c>
      <c r="R1856" s="17">
        <v>552.6</v>
      </c>
      <c r="S1856" s="17">
        <v>552.6</v>
      </c>
      <c r="T1856" s="17">
        <v>552.6</v>
      </c>
      <c r="U1856" s="17">
        <v>552.6</v>
      </c>
      <c r="V1856" s="17">
        <v>552.6</v>
      </c>
      <c r="W1856" s="17">
        <v>552.6</v>
      </c>
      <c r="X1856" s="17">
        <v>552.6</v>
      </c>
      <c r="Y1856" s="17">
        <v>552.6</v>
      </c>
      <c r="Z1856" s="17">
        <v>552.6</v>
      </c>
      <c r="AA1856" s="17">
        <v>552.6</v>
      </c>
      <c r="AB1856" s="17">
        <v>552.6</v>
      </c>
      <c r="AC1856" s="17">
        <v>552.6</v>
      </c>
      <c r="AD1856" s="17">
        <v>552.6</v>
      </c>
      <c r="AE1856" s="17">
        <v>552.6</v>
      </c>
    </row>
    <row r="1857" spans="1:31" ht="28.8" x14ac:dyDescent="0.3">
      <c r="A1857" t="str">
        <f t="shared" si="108"/>
        <v>BMAA_Firm Capacity</v>
      </c>
      <c r="B1857" t="str">
        <f t="shared" si="109"/>
        <v>BMAA_Coal_Firm Capacity</v>
      </c>
      <c r="C1857" t="str">
        <f t="shared" si="110"/>
        <v>BMAA_J IATAN1_Firm Capacity</v>
      </c>
      <c r="D1857" t="s">
        <v>336</v>
      </c>
      <c r="E1857" s="15" t="s">
        <v>92</v>
      </c>
      <c r="F1857" s="15" t="s">
        <v>146</v>
      </c>
      <c r="G1857" s="15" t="s">
        <v>46</v>
      </c>
      <c r="H1857" s="15" t="s">
        <v>149</v>
      </c>
      <c r="I1857" s="15" t="s">
        <v>148</v>
      </c>
      <c r="J1857" s="16">
        <v>1</v>
      </c>
      <c r="K1857" s="15" t="s">
        <v>96</v>
      </c>
      <c r="L1857" s="17">
        <v>491.8</v>
      </c>
      <c r="M1857" s="17">
        <v>491.8</v>
      </c>
      <c r="N1857" s="17">
        <v>491.8</v>
      </c>
      <c r="O1857" s="17">
        <v>491.8</v>
      </c>
      <c r="P1857" s="17">
        <v>491.8</v>
      </c>
      <c r="Q1857" s="17">
        <v>491.8</v>
      </c>
      <c r="R1857" s="17">
        <v>491.8</v>
      </c>
      <c r="S1857" s="17">
        <v>491.8</v>
      </c>
      <c r="T1857" s="17">
        <v>491.8</v>
      </c>
      <c r="U1857" s="17">
        <v>491.8</v>
      </c>
      <c r="V1857" s="17">
        <v>491.8</v>
      </c>
      <c r="W1857" s="17">
        <v>491.8</v>
      </c>
      <c r="X1857" s="17">
        <v>491.8</v>
      </c>
      <c r="Y1857" s="17">
        <v>491.8</v>
      </c>
      <c r="Z1857" s="17">
        <v>491.8</v>
      </c>
      <c r="AA1857" s="17">
        <v>491.8</v>
      </c>
      <c r="AB1857" s="17">
        <v>491.8</v>
      </c>
      <c r="AC1857" s="17">
        <v>491.8</v>
      </c>
      <c r="AD1857" s="17">
        <v>491.8</v>
      </c>
      <c r="AE1857" s="17">
        <v>491.8</v>
      </c>
    </row>
    <row r="1858" spans="1:31" ht="28.8" x14ac:dyDescent="0.3">
      <c r="A1858" t="str">
        <f t="shared" si="108"/>
        <v>BMAA_Firm Capacity</v>
      </c>
      <c r="B1858" t="str">
        <f t="shared" si="109"/>
        <v>BMAA_Coal_Firm Capacity</v>
      </c>
      <c r="C1858" t="str">
        <f t="shared" si="110"/>
        <v>BMAA_J IATAN2_Firm Capacity</v>
      </c>
      <c r="D1858" t="s">
        <v>336</v>
      </c>
      <c r="E1858" s="15" t="s">
        <v>92</v>
      </c>
      <c r="F1858" s="15" t="s">
        <v>146</v>
      </c>
      <c r="G1858" s="15" t="s">
        <v>47</v>
      </c>
      <c r="H1858" s="15" t="s">
        <v>149</v>
      </c>
      <c r="I1858" s="15" t="s">
        <v>148</v>
      </c>
      <c r="J1858" s="16">
        <v>1</v>
      </c>
      <c r="K1858" s="15" t="s">
        <v>96</v>
      </c>
      <c r="L1858" s="17">
        <v>490.80340999999999</v>
      </c>
      <c r="M1858" s="17">
        <v>490.80340999999999</v>
      </c>
      <c r="N1858" s="17">
        <v>490.80340999999999</v>
      </c>
      <c r="O1858" s="17">
        <v>490.80340999999999</v>
      </c>
      <c r="P1858" s="17">
        <v>490.80340999999999</v>
      </c>
      <c r="Q1858" s="17">
        <v>490.80340999999999</v>
      </c>
      <c r="R1858" s="17">
        <v>490.80340999999999</v>
      </c>
      <c r="S1858" s="17">
        <v>490.80340999999999</v>
      </c>
      <c r="T1858" s="17">
        <v>490.80340999999999</v>
      </c>
      <c r="U1858" s="17">
        <v>490.80340999999999</v>
      </c>
      <c r="V1858" s="17">
        <v>490.80340999999999</v>
      </c>
      <c r="W1858" s="17">
        <v>490.80340999999999</v>
      </c>
      <c r="X1858" s="17">
        <v>490.80340999999999</v>
      </c>
      <c r="Y1858" s="17">
        <v>490.80340999999999</v>
      </c>
      <c r="Z1858" s="17">
        <v>490.80340999999999</v>
      </c>
      <c r="AA1858" s="17">
        <v>490.80340999999999</v>
      </c>
      <c r="AB1858" s="17">
        <v>490.80340999999999</v>
      </c>
      <c r="AC1858" s="17">
        <v>490.80340999999999</v>
      </c>
      <c r="AD1858" s="17">
        <v>490.80340999999999</v>
      </c>
      <c r="AE1858" s="17">
        <v>490.80340999999999</v>
      </c>
    </row>
    <row r="1859" spans="1:31" ht="28.8" x14ac:dyDescent="0.3">
      <c r="A1859" t="str">
        <f t="shared" si="108"/>
        <v>BMAA_Firm Capacity</v>
      </c>
      <c r="B1859" t="str">
        <f t="shared" si="109"/>
        <v>BMAA_Coal_Firm Capacity</v>
      </c>
      <c r="C1859" t="str">
        <f t="shared" si="110"/>
        <v>BMAA_J LAC1_Firm Capacity</v>
      </c>
      <c r="D1859" t="s">
        <v>336</v>
      </c>
      <c r="E1859" s="15" t="s">
        <v>92</v>
      </c>
      <c r="F1859" s="15" t="s">
        <v>146</v>
      </c>
      <c r="G1859" s="15" t="s">
        <v>49</v>
      </c>
      <c r="H1859" s="15" t="s">
        <v>149</v>
      </c>
      <c r="I1859" s="15" t="s">
        <v>148</v>
      </c>
      <c r="J1859" s="16">
        <v>1</v>
      </c>
      <c r="K1859" s="15" t="s">
        <v>96</v>
      </c>
      <c r="L1859" s="17">
        <v>379</v>
      </c>
      <c r="M1859" s="17">
        <v>379</v>
      </c>
      <c r="N1859" s="17">
        <v>379</v>
      </c>
      <c r="O1859" s="17">
        <v>379</v>
      </c>
      <c r="P1859" s="17">
        <v>379</v>
      </c>
      <c r="Q1859" s="17">
        <v>379</v>
      </c>
      <c r="R1859" s="17">
        <v>379</v>
      </c>
      <c r="S1859" s="17">
        <v>379</v>
      </c>
      <c r="T1859" s="17">
        <v>379</v>
      </c>
      <c r="U1859" s="17">
        <v>379</v>
      </c>
      <c r="V1859" s="17">
        <v>379</v>
      </c>
      <c r="W1859" s="17">
        <v>379</v>
      </c>
      <c r="X1859" s="17">
        <v>379</v>
      </c>
      <c r="Y1859" s="17">
        <v>379</v>
      </c>
      <c r="Z1859" s="17">
        <v>379</v>
      </c>
      <c r="AA1859" s="17">
        <v>379</v>
      </c>
      <c r="AB1859" s="17">
        <v>379</v>
      </c>
      <c r="AC1859" s="17">
        <v>379</v>
      </c>
      <c r="AD1859" s="17">
        <v>379</v>
      </c>
      <c r="AE1859" s="17">
        <v>379</v>
      </c>
    </row>
    <row r="1860" spans="1:31" ht="28.8" x14ac:dyDescent="0.3">
      <c r="A1860" t="str">
        <f t="shared" si="108"/>
        <v>BMAA_Firm Capacity</v>
      </c>
      <c r="B1860" t="str">
        <f t="shared" si="109"/>
        <v>BMAA_Coal_Firm Capacity</v>
      </c>
      <c r="C1860" t="str">
        <f t="shared" si="110"/>
        <v>BMAA_J LAC2_Firm Capacity</v>
      </c>
      <c r="D1860" t="s">
        <v>336</v>
      </c>
      <c r="E1860" s="15" t="s">
        <v>92</v>
      </c>
      <c r="F1860" s="15" t="s">
        <v>146</v>
      </c>
      <c r="G1860" s="15" t="s">
        <v>50</v>
      </c>
      <c r="H1860" s="15" t="s">
        <v>149</v>
      </c>
      <c r="I1860" s="15" t="s">
        <v>148</v>
      </c>
      <c r="J1860" s="16">
        <v>1</v>
      </c>
      <c r="K1860" s="15" t="s">
        <v>96</v>
      </c>
      <c r="L1860" s="17">
        <v>334</v>
      </c>
      <c r="M1860" s="17">
        <v>334</v>
      </c>
      <c r="N1860" s="17">
        <v>334</v>
      </c>
      <c r="O1860" s="17">
        <v>334</v>
      </c>
      <c r="P1860" s="17">
        <v>334</v>
      </c>
      <c r="Q1860" s="17">
        <v>334</v>
      </c>
      <c r="R1860" s="17">
        <v>334</v>
      </c>
      <c r="S1860" s="17">
        <v>334</v>
      </c>
      <c r="T1860" s="17">
        <v>334</v>
      </c>
      <c r="U1860" s="17">
        <v>334</v>
      </c>
      <c r="V1860" s="17">
        <v>334</v>
      </c>
      <c r="W1860" s="17">
        <v>334</v>
      </c>
      <c r="X1860" s="17">
        <v>334</v>
      </c>
      <c r="Y1860" s="17">
        <v>334</v>
      </c>
      <c r="Z1860" s="17">
        <v>334</v>
      </c>
      <c r="AA1860" s="17">
        <v>334</v>
      </c>
      <c r="AB1860" s="17">
        <v>334</v>
      </c>
      <c r="AC1860" s="17">
        <v>334</v>
      </c>
      <c r="AD1860" s="17">
        <v>334</v>
      </c>
      <c r="AE1860" s="17">
        <v>334</v>
      </c>
    </row>
    <row r="1861" spans="1:31" ht="43.2" x14ac:dyDescent="0.3">
      <c r="A1861" t="str">
        <f t="shared" si="108"/>
        <v>BMAA_Firm Capacity</v>
      </c>
      <c r="B1861" t="str">
        <f t="shared" si="109"/>
        <v>BMAA_Coal_Firm Capacity</v>
      </c>
      <c r="C1861" t="str">
        <f t="shared" si="110"/>
        <v>BMAA_K HAWTHORN5_Firm Capacity</v>
      </c>
      <c r="D1861" t="s">
        <v>336</v>
      </c>
      <c r="E1861" s="15" t="s">
        <v>92</v>
      </c>
      <c r="F1861" s="15" t="s">
        <v>146</v>
      </c>
      <c r="G1861" s="15" t="s">
        <v>48</v>
      </c>
      <c r="H1861" s="15" t="s">
        <v>149</v>
      </c>
      <c r="I1861" s="15" t="s">
        <v>148</v>
      </c>
      <c r="J1861" s="16">
        <v>1</v>
      </c>
      <c r="K1861" s="15" t="s">
        <v>96</v>
      </c>
      <c r="L1861" s="17">
        <v>561.6</v>
      </c>
      <c r="M1861" s="17">
        <v>561.6</v>
      </c>
      <c r="N1861" s="17">
        <v>561.6</v>
      </c>
      <c r="O1861" s="17">
        <v>561.6</v>
      </c>
      <c r="P1861" s="17">
        <v>561.6</v>
      </c>
      <c r="Q1861" s="17">
        <v>561.6</v>
      </c>
      <c r="R1861" s="17">
        <v>561.6</v>
      </c>
      <c r="S1861" s="17">
        <v>561.6</v>
      </c>
      <c r="T1861" s="17">
        <v>561.6</v>
      </c>
      <c r="U1861" s="17">
        <v>561.6</v>
      </c>
      <c r="V1861" s="17">
        <v>561.6</v>
      </c>
      <c r="W1861" s="17">
        <v>561.6</v>
      </c>
      <c r="X1861" s="17">
        <v>561.6</v>
      </c>
      <c r="Y1861" s="17">
        <v>561.6</v>
      </c>
      <c r="Z1861" s="17">
        <v>561.6</v>
      </c>
      <c r="AA1861" s="17">
        <v>561.6</v>
      </c>
      <c r="AB1861" s="17">
        <v>561.6</v>
      </c>
      <c r="AC1861" s="17">
        <v>561.6</v>
      </c>
      <c r="AD1861" s="17">
        <v>561.6</v>
      </c>
      <c r="AE1861" s="17">
        <v>561.6</v>
      </c>
    </row>
    <row r="1862" spans="1:31" ht="43.2" x14ac:dyDescent="0.3">
      <c r="A1862" t="str">
        <f t="shared" si="108"/>
        <v>BMAA_Firm Capacity</v>
      </c>
      <c r="B1862" t="str">
        <f t="shared" si="109"/>
        <v>BMAA_Gas_Firm Capacity</v>
      </c>
      <c r="C1862" t="str">
        <f t="shared" si="110"/>
        <v>BMAA_K HAWTHORN69_Firm Capacity</v>
      </c>
      <c r="D1862" t="s">
        <v>336</v>
      </c>
      <c r="E1862" s="15" t="s">
        <v>92</v>
      </c>
      <c r="F1862" s="15" t="s">
        <v>146</v>
      </c>
      <c r="G1862" s="15" t="s">
        <v>51</v>
      </c>
      <c r="H1862" s="15" t="s">
        <v>150</v>
      </c>
      <c r="I1862" s="15" t="s">
        <v>148</v>
      </c>
      <c r="J1862" s="16">
        <v>1</v>
      </c>
      <c r="K1862" s="15" t="s">
        <v>96</v>
      </c>
      <c r="L1862" s="17">
        <v>234.7</v>
      </c>
      <c r="M1862" s="17">
        <v>234.7</v>
      </c>
      <c r="N1862" s="17">
        <v>234.7</v>
      </c>
      <c r="O1862" s="17">
        <v>234.7</v>
      </c>
      <c r="P1862" s="17">
        <v>234.7</v>
      </c>
      <c r="Q1862" s="17">
        <v>234.7</v>
      </c>
      <c r="R1862" s="17">
        <v>234.7</v>
      </c>
      <c r="S1862" s="17">
        <v>234.7</v>
      </c>
      <c r="T1862" s="17">
        <v>234.7</v>
      </c>
      <c r="U1862" s="17">
        <v>234.7</v>
      </c>
      <c r="V1862" s="17">
        <v>234.7</v>
      </c>
      <c r="W1862" s="17">
        <v>234.7</v>
      </c>
      <c r="X1862" s="17">
        <v>234.7</v>
      </c>
      <c r="Y1862" s="17">
        <v>234.7</v>
      </c>
      <c r="Z1862" s="17">
        <v>234.7</v>
      </c>
      <c r="AA1862" s="17">
        <v>234.7</v>
      </c>
      <c r="AB1862" s="17">
        <v>234.7</v>
      </c>
      <c r="AC1862" s="17">
        <v>234.7</v>
      </c>
      <c r="AD1862" s="17">
        <v>234.7</v>
      </c>
      <c r="AE1862" s="17">
        <v>234.7</v>
      </c>
    </row>
    <row r="1863" spans="1:31" ht="43.2" x14ac:dyDescent="0.3">
      <c r="A1863" t="str">
        <f t="shared" si="108"/>
        <v>BMAA_Firm Capacity</v>
      </c>
      <c r="B1863" t="str">
        <f t="shared" si="109"/>
        <v>BMAA_Gas_Firm Capacity</v>
      </c>
      <c r="C1863" t="str">
        <f t="shared" si="110"/>
        <v>BMAA_K HAWTHORN7_Firm Capacity</v>
      </c>
      <c r="D1863" t="s">
        <v>336</v>
      </c>
      <c r="E1863" s="15" t="s">
        <v>92</v>
      </c>
      <c r="F1863" s="15" t="s">
        <v>146</v>
      </c>
      <c r="G1863" s="15" t="s">
        <v>52</v>
      </c>
      <c r="H1863" s="15" t="s">
        <v>150</v>
      </c>
      <c r="I1863" s="15" t="s">
        <v>148</v>
      </c>
      <c r="J1863" s="16">
        <v>1</v>
      </c>
      <c r="K1863" s="15" t="s">
        <v>96</v>
      </c>
      <c r="L1863" s="17">
        <v>76.2</v>
      </c>
      <c r="M1863" s="17">
        <v>76.2</v>
      </c>
      <c r="N1863" s="17">
        <v>76.2</v>
      </c>
      <c r="O1863" s="17">
        <v>76.2</v>
      </c>
      <c r="P1863" s="17">
        <v>76.2</v>
      </c>
      <c r="Q1863" s="17">
        <v>76.2</v>
      </c>
      <c r="R1863" s="17">
        <v>76.2</v>
      </c>
      <c r="S1863" s="17">
        <v>76.2</v>
      </c>
      <c r="T1863" s="17">
        <v>76.2</v>
      </c>
      <c r="U1863" s="17">
        <v>76.2</v>
      </c>
      <c r="V1863" s="17">
        <v>76.2</v>
      </c>
      <c r="W1863" s="17">
        <v>76.2</v>
      </c>
      <c r="X1863" s="17">
        <v>76.2</v>
      </c>
      <c r="Y1863" s="17">
        <v>76.2</v>
      </c>
      <c r="Z1863" s="17">
        <v>76.2</v>
      </c>
      <c r="AA1863" s="17">
        <v>76.2</v>
      </c>
      <c r="AB1863" s="17">
        <v>76.2</v>
      </c>
      <c r="AC1863" s="17">
        <v>76.2</v>
      </c>
      <c r="AD1863" s="17">
        <v>76.2</v>
      </c>
      <c r="AE1863" s="17">
        <v>76.2</v>
      </c>
    </row>
    <row r="1864" spans="1:31" ht="43.2" x14ac:dyDescent="0.3">
      <c r="A1864" t="str">
        <f t="shared" si="108"/>
        <v>BMAA_Firm Capacity</v>
      </c>
      <c r="B1864" t="str">
        <f t="shared" si="109"/>
        <v>BMAA_Gas_Firm Capacity</v>
      </c>
      <c r="C1864" t="str">
        <f t="shared" si="110"/>
        <v>BMAA_K HAWTHORN8_Firm Capacity</v>
      </c>
      <c r="D1864" t="s">
        <v>336</v>
      </c>
      <c r="E1864" s="15" t="s">
        <v>92</v>
      </c>
      <c r="F1864" s="15" t="s">
        <v>146</v>
      </c>
      <c r="G1864" s="15" t="s">
        <v>53</v>
      </c>
      <c r="H1864" s="15" t="s">
        <v>150</v>
      </c>
      <c r="I1864" s="15" t="s">
        <v>148</v>
      </c>
      <c r="J1864" s="16">
        <v>1</v>
      </c>
      <c r="K1864" s="15" t="s">
        <v>96</v>
      </c>
      <c r="L1864" s="17">
        <v>77.2</v>
      </c>
      <c r="M1864" s="17">
        <v>77.2</v>
      </c>
      <c r="N1864" s="17">
        <v>77.2</v>
      </c>
      <c r="O1864" s="17">
        <v>77.2</v>
      </c>
      <c r="P1864" s="17">
        <v>77.2</v>
      </c>
      <c r="Q1864" s="17">
        <v>77.2</v>
      </c>
      <c r="R1864" s="17">
        <v>77.2</v>
      </c>
      <c r="S1864" s="17">
        <v>77.2</v>
      </c>
      <c r="T1864" s="17">
        <v>77.2</v>
      </c>
      <c r="U1864" s="17">
        <v>77.2</v>
      </c>
      <c r="V1864" s="17">
        <v>77.2</v>
      </c>
      <c r="W1864" s="17">
        <v>77.2</v>
      </c>
      <c r="X1864" s="17">
        <v>77.2</v>
      </c>
      <c r="Y1864" s="17">
        <v>77.2</v>
      </c>
      <c r="Z1864" s="17">
        <v>77.2</v>
      </c>
      <c r="AA1864" s="17">
        <v>77.2</v>
      </c>
      <c r="AB1864" s="17">
        <v>77.2</v>
      </c>
      <c r="AC1864" s="17">
        <v>77.2</v>
      </c>
      <c r="AD1864" s="17">
        <v>77.2</v>
      </c>
      <c r="AE1864" s="17">
        <v>77.2</v>
      </c>
    </row>
    <row r="1865" spans="1:31" ht="43.2" x14ac:dyDescent="0.3">
      <c r="A1865" t="str">
        <f t="shared" si="108"/>
        <v>BMAA_Firm Capacity</v>
      </c>
      <c r="B1865" t="str">
        <f t="shared" si="109"/>
        <v>BMAA_Gas_Firm Capacity</v>
      </c>
      <c r="C1865" t="str">
        <f t="shared" si="110"/>
        <v>BMAA_K Osawatomie_Firm Capacity</v>
      </c>
      <c r="D1865" t="s">
        <v>336</v>
      </c>
      <c r="E1865" s="15" t="s">
        <v>92</v>
      </c>
      <c r="F1865" s="15" t="s">
        <v>146</v>
      </c>
      <c r="G1865" s="15" t="s">
        <v>66</v>
      </c>
      <c r="H1865" s="15" t="s">
        <v>150</v>
      </c>
      <c r="I1865" s="15" t="s">
        <v>148</v>
      </c>
      <c r="J1865" s="16">
        <v>1</v>
      </c>
      <c r="K1865" s="15" t="s">
        <v>96</v>
      </c>
      <c r="L1865" s="17">
        <v>75.400000000000006</v>
      </c>
      <c r="M1865" s="17">
        <v>75.400000000000006</v>
      </c>
      <c r="N1865" s="17">
        <v>75.400000000000006</v>
      </c>
      <c r="O1865" s="17">
        <v>75.400000000000006</v>
      </c>
      <c r="P1865" s="17">
        <v>75.400000000000006</v>
      </c>
      <c r="Q1865" s="17">
        <v>75.400000000000006</v>
      </c>
      <c r="R1865" s="17">
        <v>75.400000000000006</v>
      </c>
      <c r="S1865" s="17">
        <v>75.400000000000006</v>
      </c>
      <c r="T1865" s="17">
        <v>75.400000000000006</v>
      </c>
      <c r="U1865" s="17">
        <v>75.400000000000006</v>
      </c>
      <c r="V1865" s="17">
        <v>75.400000000000006</v>
      </c>
      <c r="W1865" s="17">
        <v>75.400000000000006</v>
      </c>
      <c r="X1865" s="17">
        <v>75.400000000000006</v>
      </c>
      <c r="Y1865" s="17">
        <v>75.400000000000006</v>
      </c>
      <c r="Z1865" s="17">
        <v>75.400000000000006</v>
      </c>
      <c r="AA1865" s="17">
        <v>75.400000000000006</v>
      </c>
      <c r="AB1865" s="17">
        <v>75.400000000000006</v>
      </c>
      <c r="AC1865" s="17">
        <v>75.400000000000006</v>
      </c>
      <c r="AD1865" s="17">
        <v>75.400000000000006</v>
      </c>
      <c r="AE1865" s="17">
        <v>75.400000000000006</v>
      </c>
    </row>
    <row r="1866" spans="1:31" ht="43.2" x14ac:dyDescent="0.3">
      <c r="A1866" t="str">
        <f t="shared" si="108"/>
        <v>BMAA_Firm Capacity</v>
      </c>
      <c r="B1866" t="str">
        <f t="shared" si="109"/>
        <v>BMAA_Gas_Firm Capacity</v>
      </c>
      <c r="C1866" t="str">
        <f t="shared" si="110"/>
        <v>BMAA_K WestGardner1_Firm Capacity</v>
      </c>
      <c r="D1866" t="s">
        <v>336</v>
      </c>
      <c r="E1866" s="15" t="s">
        <v>92</v>
      </c>
      <c r="F1866" s="15" t="s">
        <v>146</v>
      </c>
      <c r="G1866" s="15" t="s">
        <v>62</v>
      </c>
      <c r="H1866" s="15" t="s">
        <v>150</v>
      </c>
      <c r="I1866" s="15" t="s">
        <v>148</v>
      </c>
      <c r="J1866" s="16">
        <v>1</v>
      </c>
      <c r="K1866" s="15" t="s">
        <v>96</v>
      </c>
      <c r="L1866" s="17">
        <v>77.400000000000006</v>
      </c>
      <c r="M1866" s="17">
        <v>77.400000000000006</v>
      </c>
      <c r="N1866" s="17">
        <v>77.400000000000006</v>
      </c>
      <c r="O1866" s="17">
        <v>77.400000000000006</v>
      </c>
      <c r="P1866" s="17">
        <v>77.400000000000006</v>
      </c>
      <c r="Q1866" s="17">
        <v>77.400000000000006</v>
      </c>
      <c r="R1866" s="17">
        <v>77.400000000000006</v>
      </c>
      <c r="S1866" s="17">
        <v>77.400000000000006</v>
      </c>
      <c r="T1866" s="17">
        <v>77.400000000000006</v>
      </c>
      <c r="U1866" s="17">
        <v>77.400000000000006</v>
      </c>
      <c r="V1866" s="17">
        <v>77.400000000000006</v>
      </c>
      <c r="W1866" s="17">
        <v>77.400000000000006</v>
      </c>
      <c r="X1866" s="17">
        <v>77.400000000000006</v>
      </c>
      <c r="Y1866" s="17">
        <v>77.400000000000006</v>
      </c>
      <c r="Z1866" s="17">
        <v>77.400000000000006</v>
      </c>
      <c r="AA1866" s="17">
        <v>77.400000000000006</v>
      </c>
      <c r="AB1866" s="17">
        <v>77.400000000000006</v>
      </c>
      <c r="AC1866" s="17">
        <v>77.400000000000006</v>
      </c>
      <c r="AD1866" s="17">
        <v>77.400000000000006</v>
      </c>
      <c r="AE1866" s="17">
        <v>77.400000000000006</v>
      </c>
    </row>
    <row r="1867" spans="1:31" ht="43.2" x14ac:dyDescent="0.3">
      <c r="A1867" t="str">
        <f t="shared" si="108"/>
        <v>BMAA_Firm Capacity</v>
      </c>
      <c r="B1867" t="str">
        <f t="shared" si="109"/>
        <v>BMAA_Gas_Firm Capacity</v>
      </c>
      <c r="C1867" t="str">
        <f t="shared" si="110"/>
        <v>BMAA_K WestGardner2_Firm Capacity</v>
      </c>
      <c r="D1867" t="s">
        <v>336</v>
      </c>
      <c r="E1867" s="15" t="s">
        <v>92</v>
      </c>
      <c r="F1867" s="15" t="s">
        <v>146</v>
      </c>
      <c r="G1867" s="15" t="s">
        <v>63</v>
      </c>
      <c r="H1867" s="15" t="s">
        <v>150</v>
      </c>
      <c r="I1867" s="15" t="s">
        <v>148</v>
      </c>
      <c r="J1867" s="16">
        <v>1</v>
      </c>
      <c r="K1867" s="15" t="s">
        <v>96</v>
      </c>
      <c r="L1867" s="17">
        <v>77.5</v>
      </c>
      <c r="M1867" s="17">
        <v>77.5</v>
      </c>
      <c r="N1867" s="17">
        <v>77.5</v>
      </c>
      <c r="O1867" s="17">
        <v>77.5</v>
      </c>
      <c r="P1867" s="17">
        <v>77.5</v>
      </c>
      <c r="Q1867" s="17">
        <v>77.5</v>
      </c>
      <c r="R1867" s="17">
        <v>77.5</v>
      </c>
      <c r="S1867" s="17">
        <v>77.5</v>
      </c>
      <c r="T1867" s="17">
        <v>77.5</v>
      </c>
      <c r="U1867" s="17">
        <v>77.5</v>
      </c>
      <c r="V1867" s="17">
        <v>77.5</v>
      </c>
      <c r="W1867" s="17">
        <v>77.5</v>
      </c>
      <c r="X1867" s="17">
        <v>77.5</v>
      </c>
      <c r="Y1867" s="17">
        <v>77.5</v>
      </c>
      <c r="Z1867" s="17">
        <v>77.5</v>
      </c>
      <c r="AA1867" s="17">
        <v>77.5</v>
      </c>
      <c r="AB1867" s="17">
        <v>77.5</v>
      </c>
      <c r="AC1867" s="17">
        <v>77.5</v>
      </c>
      <c r="AD1867" s="17">
        <v>77.5</v>
      </c>
      <c r="AE1867" s="17">
        <v>77.5</v>
      </c>
    </row>
    <row r="1868" spans="1:31" ht="43.2" x14ac:dyDescent="0.3">
      <c r="A1868" t="str">
        <f t="shared" si="108"/>
        <v>BMAA_Firm Capacity</v>
      </c>
      <c r="B1868" t="str">
        <f t="shared" si="109"/>
        <v>BMAA_Gas_Firm Capacity</v>
      </c>
      <c r="C1868" t="str">
        <f t="shared" si="110"/>
        <v>BMAA_K WestGardner3_Firm Capacity</v>
      </c>
      <c r="D1868" t="s">
        <v>336</v>
      </c>
      <c r="E1868" s="15" t="s">
        <v>92</v>
      </c>
      <c r="F1868" s="15" t="s">
        <v>146</v>
      </c>
      <c r="G1868" s="15" t="s">
        <v>64</v>
      </c>
      <c r="H1868" s="15" t="s">
        <v>150</v>
      </c>
      <c r="I1868" s="15" t="s">
        <v>148</v>
      </c>
      <c r="J1868" s="16">
        <v>1</v>
      </c>
      <c r="K1868" s="15" t="s">
        <v>96</v>
      </c>
      <c r="L1868" s="17">
        <v>75</v>
      </c>
      <c r="M1868" s="17">
        <v>75</v>
      </c>
      <c r="N1868" s="17">
        <v>75</v>
      </c>
      <c r="O1868" s="17">
        <v>75</v>
      </c>
      <c r="P1868" s="17">
        <v>75</v>
      </c>
      <c r="Q1868" s="17">
        <v>75</v>
      </c>
      <c r="R1868" s="17">
        <v>75</v>
      </c>
      <c r="S1868" s="17">
        <v>75</v>
      </c>
      <c r="T1868" s="17">
        <v>75</v>
      </c>
      <c r="U1868" s="17">
        <v>75</v>
      </c>
      <c r="V1868" s="17">
        <v>75</v>
      </c>
      <c r="W1868" s="17">
        <v>75</v>
      </c>
      <c r="X1868" s="17">
        <v>75</v>
      </c>
      <c r="Y1868" s="17">
        <v>75</v>
      </c>
      <c r="Z1868" s="17">
        <v>75</v>
      </c>
      <c r="AA1868" s="17">
        <v>75</v>
      </c>
      <c r="AB1868" s="17">
        <v>75</v>
      </c>
      <c r="AC1868" s="17">
        <v>75</v>
      </c>
      <c r="AD1868" s="17">
        <v>75</v>
      </c>
      <c r="AE1868" s="17">
        <v>75</v>
      </c>
    </row>
    <row r="1869" spans="1:31" ht="43.2" x14ac:dyDescent="0.3">
      <c r="A1869" t="str">
        <f t="shared" si="108"/>
        <v>BMAA_Firm Capacity</v>
      </c>
      <c r="B1869" t="str">
        <f t="shared" si="109"/>
        <v>BMAA_Gas_Firm Capacity</v>
      </c>
      <c r="C1869" t="str">
        <f t="shared" si="110"/>
        <v>BMAA_K WestGardner4_Firm Capacity</v>
      </c>
      <c r="D1869" t="s">
        <v>336</v>
      </c>
      <c r="E1869" s="15" t="s">
        <v>92</v>
      </c>
      <c r="F1869" s="15" t="s">
        <v>146</v>
      </c>
      <c r="G1869" s="15" t="s">
        <v>65</v>
      </c>
      <c r="H1869" s="15" t="s">
        <v>150</v>
      </c>
      <c r="I1869" s="15" t="s">
        <v>148</v>
      </c>
      <c r="J1869" s="16">
        <v>1</v>
      </c>
      <c r="K1869" s="15" t="s">
        <v>96</v>
      </c>
      <c r="L1869" s="17">
        <v>79.2</v>
      </c>
      <c r="M1869" s="17">
        <v>79.2</v>
      </c>
      <c r="N1869" s="17">
        <v>79.2</v>
      </c>
      <c r="O1869" s="17">
        <v>79.2</v>
      </c>
      <c r="P1869" s="17">
        <v>79.2</v>
      </c>
      <c r="Q1869" s="17">
        <v>79.2</v>
      </c>
      <c r="R1869" s="17">
        <v>79.2</v>
      </c>
      <c r="S1869" s="17">
        <v>79.2</v>
      </c>
      <c r="T1869" s="17">
        <v>79.2</v>
      </c>
      <c r="U1869" s="17">
        <v>79.2</v>
      </c>
      <c r="V1869" s="17">
        <v>79.2</v>
      </c>
      <c r="W1869" s="17">
        <v>79.2</v>
      </c>
      <c r="X1869" s="17">
        <v>79.2</v>
      </c>
      <c r="Y1869" s="17">
        <v>79.2</v>
      </c>
      <c r="Z1869" s="17">
        <v>79.2</v>
      </c>
      <c r="AA1869" s="17">
        <v>79.2</v>
      </c>
      <c r="AB1869" s="17">
        <v>79.2</v>
      </c>
      <c r="AC1869" s="17">
        <v>79.2</v>
      </c>
      <c r="AD1869" s="17">
        <v>79.2</v>
      </c>
      <c r="AE1869" s="17">
        <v>79.2</v>
      </c>
    </row>
    <row r="1870" spans="1:31" ht="43.2" x14ac:dyDescent="0.3">
      <c r="A1870" t="str">
        <f t="shared" si="108"/>
        <v>BMAA_Firm Capacity</v>
      </c>
      <c r="B1870" t="str">
        <f t="shared" si="109"/>
        <v>BMAA_Oil_Firm Capacity</v>
      </c>
      <c r="C1870" t="str">
        <f t="shared" si="110"/>
        <v>BMAA_K NORTHEAST11_Firm Capacity</v>
      </c>
      <c r="D1870" t="s">
        <v>336</v>
      </c>
      <c r="E1870" s="15" t="s">
        <v>92</v>
      </c>
      <c r="F1870" s="15" t="s">
        <v>146</v>
      </c>
      <c r="G1870" s="15" t="s">
        <v>54</v>
      </c>
      <c r="H1870" s="15" t="s">
        <v>151</v>
      </c>
      <c r="I1870" s="15" t="s">
        <v>148</v>
      </c>
      <c r="J1870" s="16">
        <v>1</v>
      </c>
      <c r="K1870" s="15" t="s">
        <v>96</v>
      </c>
      <c r="L1870" s="17">
        <v>46.6</v>
      </c>
      <c r="M1870" s="17">
        <v>46.6</v>
      </c>
      <c r="N1870" s="17">
        <v>46.6</v>
      </c>
      <c r="O1870" s="17">
        <v>46.6</v>
      </c>
      <c r="P1870" s="17">
        <v>46.6</v>
      </c>
      <c r="Q1870" s="17">
        <v>46.6</v>
      </c>
      <c r="R1870" s="17">
        <v>46.6</v>
      </c>
      <c r="S1870" s="17">
        <v>46.6</v>
      </c>
      <c r="T1870" s="17">
        <v>46.6</v>
      </c>
      <c r="U1870" s="17">
        <v>46.6</v>
      </c>
      <c r="V1870" s="17">
        <v>46.6</v>
      </c>
      <c r="W1870" s="17">
        <v>46.6</v>
      </c>
      <c r="X1870" s="17">
        <v>46.6</v>
      </c>
      <c r="Y1870" s="17">
        <v>46.6</v>
      </c>
      <c r="Z1870" s="17">
        <v>46.6</v>
      </c>
      <c r="AA1870" s="17">
        <v>46.6</v>
      </c>
      <c r="AB1870" s="17">
        <v>46.6</v>
      </c>
      <c r="AC1870" s="17">
        <v>46.6</v>
      </c>
      <c r="AD1870" s="17">
        <v>46.6</v>
      </c>
      <c r="AE1870" s="17">
        <v>46.6</v>
      </c>
    </row>
    <row r="1871" spans="1:31" ht="43.2" x14ac:dyDescent="0.3">
      <c r="A1871" t="str">
        <f t="shared" ref="A1871:A1934" si="111">D1871&amp;"_"&amp;I1871</f>
        <v>BMAA_Firm Capacity</v>
      </c>
      <c r="B1871" t="str">
        <f t="shared" ref="B1871:B1934" si="112">D1871&amp;"_"&amp;H1871&amp;"_"&amp;I1871</f>
        <v>BMAA_Oil_Firm Capacity</v>
      </c>
      <c r="C1871" t="str">
        <f t="shared" ref="C1871:C1934" si="113">D1871&amp;"_"&amp;G1871&amp;"_"&amp;I1871</f>
        <v>BMAA_K NORTHEAST12_Firm Capacity</v>
      </c>
      <c r="D1871" t="s">
        <v>336</v>
      </c>
      <c r="E1871" s="15" t="s">
        <v>92</v>
      </c>
      <c r="F1871" s="15" t="s">
        <v>146</v>
      </c>
      <c r="G1871" s="15" t="s">
        <v>55</v>
      </c>
      <c r="H1871" s="15" t="s">
        <v>151</v>
      </c>
      <c r="I1871" s="15" t="s">
        <v>148</v>
      </c>
      <c r="J1871" s="16">
        <v>1</v>
      </c>
      <c r="K1871" s="15" t="s">
        <v>96</v>
      </c>
      <c r="L1871" s="17">
        <v>46</v>
      </c>
      <c r="M1871" s="17">
        <v>46</v>
      </c>
      <c r="N1871" s="17">
        <v>46</v>
      </c>
      <c r="O1871" s="17">
        <v>46</v>
      </c>
      <c r="P1871" s="17">
        <v>46</v>
      </c>
      <c r="Q1871" s="17">
        <v>46</v>
      </c>
      <c r="R1871" s="17">
        <v>46</v>
      </c>
      <c r="S1871" s="17">
        <v>46</v>
      </c>
      <c r="T1871" s="17">
        <v>46</v>
      </c>
      <c r="U1871" s="17">
        <v>46</v>
      </c>
      <c r="V1871" s="17">
        <v>46</v>
      </c>
      <c r="W1871" s="17">
        <v>46</v>
      </c>
      <c r="X1871" s="17">
        <v>46</v>
      </c>
      <c r="Y1871" s="17">
        <v>46</v>
      </c>
      <c r="Z1871" s="17">
        <v>46</v>
      </c>
      <c r="AA1871" s="17">
        <v>46</v>
      </c>
      <c r="AB1871" s="17">
        <v>46</v>
      </c>
      <c r="AC1871" s="17">
        <v>46</v>
      </c>
      <c r="AD1871" s="17">
        <v>46</v>
      </c>
      <c r="AE1871" s="17">
        <v>46</v>
      </c>
    </row>
    <row r="1872" spans="1:31" ht="43.2" x14ac:dyDescent="0.3">
      <c r="A1872" t="str">
        <f t="shared" si="111"/>
        <v>BMAA_Firm Capacity</v>
      </c>
      <c r="B1872" t="str">
        <f t="shared" si="112"/>
        <v>BMAA_Oil_Firm Capacity</v>
      </c>
      <c r="C1872" t="str">
        <f t="shared" si="113"/>
        <v>BMAA_K NORTHEAST13_Firm Capacity</v>
      </c>
      <c r="D1872" t="s">
        <v>336</v>
      </c>
      <c r="E1872" s="15" t="s">
        <v>92</v>
      </c>
      <c r="F1872" s="15" t="s">
        <v>146</v>
      </c>
      <c r="G1872" s="15" t="s">
        <v>56</v>
      </c>
      <c r="H1872" s="15" t="s">
        <v>151</v>
      </c>
      <c r="I1872" s="15" t="s">
        <v>148</v>
      </c>
      <c r="J1872" s="16">
        <v>1</v>
      </c>
      <c r="K1872" s="15" t="s">
        <v>96</v>
      </c>
      <c r="L1872" s="17">
        <v>48.2</v>
      </c>
      <c r="M1872" s="17">
        <v>48.2</v>
      </c>
      <c r="N1872" s="17">
        <v>48.2</v>
      </c>
      <c r="O1872" s="17">
        <v>48.2</v>
      </c>
      <c r="P1872" s="17">
        <v>48.2</v>
      </c>
      <c r="Q1872" s="17">
        <v>48.2</v>
      </c>
      <c r="R1872" s="17">
        <v>48.2</v>
      </c>
      <c r="S1872" s="17">
        <v>48.2</v>
      </c>
      <c r="T1872" s="17">
        <v>48.2</v>
      </c>
      <c r="U1872" s="17">
        <v>48.2</v>
      </c>
      <c r="V1872" s="17">
        <v>48.2</v>
      </c>
      <c r="W1872" s="17">
        <v>48.2</v>
      </c>
      <c r="X1872" s="17">
        <v>48.2</v>
      </c>
      <c r="Y1872" s="17">
        <v>48.2</v>
      </c>
      <c r="Z1872" s="17">
        <v>48.2</v>
      </c>
      <c r="AA1872" s="17">
        <v>48.2</v>
      </c>
      <c r="AB1872" s="17">
        <v>48.2</v>
      </c>
      <c r="AC1872" s="17">
        <v>48.2</v>
      </c>
      <c r="AD1872" s="17">
        <v>48.2</v>
      </c>
      <c r="AE1872" s="17">
        <v>48.2</v>
      </c>
    </row>
    <row r="1873" spans="1:31" ht="43.2" x14ac:dyDescent="0.3">
      <c r="A1873" t="str">
        <f t="shared" si="111"/>
        <v>BMAA_Firm Capacity</v>
      </c>
      <c r="B1873" t="str">
        <f t="shared" si="112"/>
        <v>BMAA_Oil_Firm Capacity</v>
      </c>
      <c r="C1873" t="str">
        <f t="shared" si="113"/>
        <v>BMAA_K NORTHEAST14_Firm Capacity</v>
      </c>
      <c r="D1873" t="s">
        <v>336</v>
      </c>
      <c r="E1873" s="15" t="s">
        <v>92</v>
      </c>
      <c r="F1873" s="15" t="s">
        <v>146</v>
      </c>
      <c r="G1873" s="15" t="s">
        <v>57</v>
      </c>
      <c r="H1873" s="15" t="s">
        <v>151</v>
      </c>
      <c r="I1873" s="15" t="s">
        <v>148</v>
      </c>
      <c r="J1873" s="16">
        <v>1</v>
      </c>
      <c r="K1873" s="15" t="s">
        <v>96</v>
      </c>
      <c r="L1873" s="17">
        <v>47.5</v>
      </c>
      <c r="M1873" s="17">
        <v>47.5</v>
      </c>
      <c r="N1873" s="17">
        <v>47.5</v>
      </c>
      <c r="O1873" s="17">
        <v>47.5</v>
      </c>
      <c r="P1873" s="17">
        <v>47.5</v>
      </c>
      <c r="Q1873" s="17">
        <v>47.5</v>
      </c>
      <c r="R1873" s="17">
        <v>47.5</v>
      </c>
      <c r="S1873" s="17">
        <v>47.5</v>
      </c>
      <c r="T1873" s="17">
        <v>47.5</v>
      </c>
      <c r="U1873" s="17">
        <v>47.5</v>
      </c>
      <c r="V1873" s="17">
        <v>47.5</v>
      </c>
      <c r="W1873" s="17">
        <v>47.5</v>
      </c>
      <c r="X1873" s="17">
        <v>47.5</v>
      </c>
      <c r="Y1873" s="17">
        <v>47.5</v>
      </c>
      <c r="Z1873" s="17">
        <v>47.5</v>
      </c>
      <c r="AA1873" s="17">
        <v>47.5</v>
      </c>
      <c r="AB1873" s="17">
        <v>47.5</v>
      </c>
      <c r="AC1873" s="17">
        <v>47.5</v>
      </c>
      <c r="AD1873" s="17">
        <v>47.5</v>
      </c>
      <c r="AE1873" s="17">
        <v>47.5</v>
      </c>
    </row>
    <row r="1874" spans="1:31" ht="43.2" x14ac:dyDescent="0.3">
      <c r="A1874" t="str">
        <f t="shared" si="111"/>
        <v>BMAA_Firm Capacity</v>
      </c>
      <c r="B1874" t="str">
        <f t="shared" si="112"/>
        <v>BMAA_Oil_Firm Capacity</v>
      </c>
      <c r="C1874" t="str">
        <f t="shared" si="113"/>
        <v>BMAA_K NORTHEAST15_Firm Capacity</v>
      </c>
      <c r="D1874" t="s">
        <v>336</v>
      </c>
      <c r="E1874" s="15" t="s">
        <v>92</v>
      </c>
      <c r="F1874" s="15" t="s">
        <v>146</v>
      </c>
      <c r="G1874" s="15" t="s">
        <v>58</v>
      </c>
      <c r="H1874" s="15" t="s">
        <v>151</v>
      </c>
      <c r="I1874" s="15" t="s">
        <v>148</v>
      </c>
      <c r="J1874" s="16">
        <v>1</v>
      </c>
      <c r="K1874" s="15" t="s">
        <v>96</v>
      </c>
      <c r="L1874" s="17">
        <v>47.5</v>
      </c>
      <c r="M1874" s="17">
        <v>47.5</v>
      </c>
      <c r="N1874" s="17">
        <v>47.5</v>
      </c>
      <c r="O1874" s="17">
        <v>47.5</v>
      </c>
      <c r="P1874" s="17">
        <v>47.5</v>
      </c>
      <c r="Q1874" s="17">
        <v>47.5</v>
      </c>
      <c r="R1874" s="17">
        <v>47.5</v>
      </c>
      <c r="S1874" s="17">
        <v>47.5</v>
      </c>
      <c r="T1874" s="17">
        <v>47.5</v>
      </c>
      <c r="U1874" s="17">
        <v>47.5</v>
      </c>
      <c r="V1874" s="17">
        <v>47.5</v>
      </c>
      <c r="W1874" s="17">
        <v>47.5</v>
      </c>
      <c r="X1874" s="17">
        <v>47.5</v>
      </c>
      <c r="Y1874" s="17">
        <v>47.5</v>
      </c>
      <c r="Z1874" s="17">
        <v>47.5</v>
      </c>
      <c r="AA1874" s="17">
        <v>47.5</v>
      </c>
      <c r="AB1874" s="17">
        <v>47.5</v>
      </c>
      <c r="AC1874" s="17">
        <v>47.5</v>
      </c>
      <c r="AD1874" s="17">
        <v>47.5</v>
      </c>
      <c r="AE1874" s="17">
        <v>47.5</v>
      </c>
    </row>
    <row r="1875" spans="1:31" ht="43.2" x14ac:dyDescent="0.3">
      <c r="A1875" t="str">
        <f t="shared" si="111"/>
        <v>BMAA_Firm Capacity</v>
      </c>
      <c r="B1875" t="str">
        <f t="shared" si="112"/>
        <v>BMAA_Oil_Firm Capacity</v>
      </c>
      <c r="C1875" t="str">
        <f t="shared" si="113"/>
        <v>BMAA_K NORTHEAST16_Firm Capacity</v>
      </c>
      <c r="D1875" t="s">
        <v>336</v>
      </c>
      <c r="E1875" s="15" t="s">
        <v>92</v>
      </c>
      <c r="F1875" s="15" t="s">
        <v>146</v>
      </c>
      <c r="G1875" s="15" t="s">
        <v>59</v>
      </c>
      <c r="H1875" s="15" t="s">
        <v>151</v>
      </c>
      <c r="I1875" s="15" t="s">
        <v>148</v>
      </c>
      <c r="J1875" s="16">
        <v>1</v>
      </c>
      <c r="K1875" s="15" t="s">
        <v>96</v>
      </c>
      <c r="L1875" s="17">
        <v>46</v>
      </c>
      <c r="M1875" s="17">
        <v>46</v>
      </c>
      <c r="N1875" s="17">
        <v>46</v>
      </c>
      <c r="O1875" s="17">
        <v>46</v>
      </c>
      <c r="P1875" s="17">
        <v>46</v>
      </c>
      <c r="Q1875" s="17">
        <v>46</v>
      </c>
      <c r="R1875" s="17">
        <v>46</v>
      </c>
      <c r="S1875" s="17">
        <v>46</v>
      </c>
      <c r="T1875" s="17">
        <v>46</v>
      </c>
      <c r="U1875" s="17">
        <v>46</v>
      </c>
      <c r="V1875" s="17">
        <v>46</v>
      </c>
      <c r="W1875" s="17">
        <v>46</v>
      </c>
      <c r="X1875" s="17">
        <v>46</v>
      </c>
      <c r="Y1875" s="17">
        <v>46</v>
      </c>
      <c r="Z1875" s="17">
        <v>46</v>
      </c>
      <c r="AA1875" s="17">
        <v>46</v>
      </c>
      <c r="AB1875" s="17">
        <v>46</v>
      </c>
      <c r="AC1875" s="17">
        <v>46</v>
      </c>
      <c r="AD1875" s="17">
        <v>46</v>
      </c>
      <c r="AE1875" s="17">
        <v>46</v>
      </c>
    </row>
    <row r="1876" spans="1:31" ht="43.2" x14ac:dyDescent="0.3">
      <c r="A1876" t="str">
        <f t="shared" si="111"/>
        <v>BMAA_Firm Capacity</v>
      </c>
      <c r="B1876" t="str">
        <f t="shared" si="112"/>
        <v>BMAA_Oil_Firm Capacity</v>
      </c>
      <c r="C1876" t="str">
        <f t="shared" si="113"/>
        <v>BMAA_K NORTHEAST17_Firm Capacity</v>
      </c>
      <c r="D1876" t="s">
        <v>336</v>
      </c>
      <c r="E1876" s="15" t="s">
        <v>92</v>
      </c>
      <c r="F1876" s="15" t="s">
        <v>146</v>
      </c>
      <c r="G1876" s="15" t="s">
        <v>60</v>
      </c>
      <c r="H1876" s="15" t="s">
        <v>151</v>
      </c>
      <c r="I1876" s="15" t="s">
        <v>148</v>
      </c>
      <c r="J1876" s="16">
        <v>1</v>
      </c>
      <c r="K1876" s="15" t="s">
        <v>96</v>
      </c>
      <c r="L1876" s="17">
        <v>53.2</v>
      </c>
      <c r="M1876" s="17">
        <v>53.2</v>
      </c>
      <c r="N1876" s="17">
        <v>53.2</v>
      </c>
      <c r="O1876" s="17">
        <v>53.2</v>
      </c>
      <c r="P1876" s="17">
        <v>53.2</v>
      </c>
      <c r="Q1876" s="17">
        <v>53.2</v>
      </c>
      <c r="R1876" s="17">
        <v>53.2</v>
      </c>
      <c r="S1876" s="17">
        <v>53.2</v>
      </c>
      <c r="T1876" s="17">
        <v>53.2</v>
      </c>
      <c r="U1876" s="17">
        <v>53.2</v>
      </c>
      <c r="V1876" s="17">
        <v>53.2</v>
      </c>
      <c r="W1876" s="17">
        <v>53.2</v>
      </c>
      <c r="X1876" s="17">
        <v>53.2</v>
      </c>
      <c r="Y1876" s="17">
        <v>53.2</v>
      </c>
      <c r="Z1876" s="17">
        <v>53.2</v>
      </c>
      <c r="AA1876" s="17">
        <v>53.2</v>
      </c>
      <c r="AB1876" s="17">
        <v>53.2</v>
      </c>
      <c r="AC1876" s="17">
        <v>53.2</v>
      </c>
      <c r="AD1876" s="17">
        <v>53.2</v>
      </c>
      <c r="AE1876" s="17">
        <v>53.2</v>
      </c>
    </row>
    <row r="1877" spans="1:31" ht="43.2" x14ac:dyDescent="0.3">
      <c r="A1877" t="str">
        <f t="shared" si="111"/>
        <v>BMAA_Firm Capacity</v>
      </c>
      <c r="B1877" t="str">
        <f t="shared" si="112"/>
        <v>BMAA_Oil_Firm Capacity</v>
      </c>
      <c r="C1877" t="str">
        <f t="shared" si="113"/>
        <v>BMAA_K NORTHEAST18_Firm Capacity</v>
      </c>
      <c r="D1877" t="s">
        <v>336</v>
      </c>
      <c r="E1877" s="15" t="s">
        <v>92</v>
      </c>
      <c r="F1877" s="15" t="s">
        <v>146</v>
      </c>
      <c r="G1877" s="15" t="s">
        <v>61</v>
      </c>
      <c r="H1877" s="15" t="s">
        <v>151</v>
      </c>
      <c r="I1877" s="15" t="s">
        <v>148</v>
      </c>
      <c r="J1877" s="16">
        <v>1</v>
      </c>
      <c r="K1877" s="15" t="s">
        <v>96</v>
      </c>
      <c r="L1877" s="17">
        <v>47</v>
      </c>
      <c r="M1877" s="17">
        <v>47</v>
      </c>
      <c r="N1877" s="17">
        <v>47</v>
      </c>
      <c r="O1877" s="17">
        <v>47</v>
      </c>
      <c r="P1877" s="17">
        <v>47</v>
      </c>
      <c r="Q1877" s="17">
        <v>47</v>
      </c>
      <c r="R1877" s="17">
        <v>47</v>
      </c>
      <c r="S1877" s="17">
        <v>47</v>
      </c>
      <c r="T1877" s="17">
        <v>47</v>
      </c>
      <c r="U1877" s="17">
        <v>47</v>
      </c>
      <c r="V1877" s="17">
        <v>47</v>
      </c>
      <c r="W1877" s="17">
        <v>47</v>
      </c>
      <c r="X1877" s="17">
        <v>47</v>
      </c>
      <c r="Y1877" s="17">
        <v>47</v>
      </c>
      <c r="Z1877" s="17">
        <v>47</v>
      </c>
      <c r="AA1877" s="17">
        <v>47</v>
      </c>
      <c r="AB1877" s="17">
        <v>47</v>
      </c>
      <c r="AC1877" s="17">
        <v>47</v>
      </c>
      <c r="AD1877" s="17">
        <v>47</v>
      </c>
      <c r="AE1877" s="17">
        <v>47</v>
      </c>
    </row>
    <row r="1878" spans="1:31" ht="28.8" x14ac:dyDescent="0.3">
      <c r="A1878" t="str">
        <f t="shared" si="111"/>
        <v>BMAA_Firm Capacity</v>
      </c>
      <c r="B1878" t="str">
        <f t="shared" si="112"/>
        <v>BMAA_Wind_Firm Capacity</v>
      </c>
      <c r="C1878" t="str">
        <f t="shared" si="113"/>
        <v>BMAA_K SPEAR1_Firm Capacity</v>
      </c>
      <c r="D1878" t="s">
        <v>336</v>
      </c>
      <c r="E1878" s="15" t="s">
        <v>92</v>
      </c>
      <c r="F1878" s="15" t="s">
        <v>146</v>
      </c>
      <c r="G1878" s="15" t="s">
        <v>69</v>
      </c>
      <c r="H1878" s="15" t="s">
        <v>152</v>
      </c>
      <c r="I1878" s="15" t="s">
        <v>148</v>
      </c>
      <c r="J1878" s="16">
        <v>1</v>
      </c>
      <c r="K1878" s="15" t="s">
        <v>96</v>
      </c>
      <c r="L1878" s="17">
        <v>35.51</v>
      </c>
      <c r="M1878" s="17">
        <v>18.64290458</v>
      </c>
      <c r="N1878" s="17">
        <v>18.64290458</v>
      </c>
      <c r="O1878" s="17">
        <v>18.64290458</v>
      </c>
      <c r="P1878" s="17">
        <v>18.64290458</v>
      </c>
      <c r="Q1878" s="17">
        <v>18.64290458</v>
      </c>
      <c r="R1878" s="17">
        <v>18.64290458</v>
      </c>
      <c r="S1878" s="17">
        <v>18.64290458</v>
      </c>
      <c r="T1878" s="17">
        <v>18.64290458</v>
      </c>
      <c r="U1878" s="17">
        <v>18.64290458</v>
      </c>
      <c r="V1878" s="17">
        <v>18.64290458</v>
      </c>
      <c r="W1878" s="17">
        <v>18.64290458</v>
      </c>
      <c r="X1878" s="17">
        <v>18.64290458</v>
      </c>
      <c r="Y1878" s="17">
        <v>18.64290458</v>
      </c>
      <c r="Z1878" s="17">
        <v>18.64290458</v>
      </c>
      <c r="AA1878" s="17">
        <v>18.64290458</v>
      </c>
      <c r="AB1878" s="17">
        <v>18.64290458</v>
      </c>
      <c r="AC1878" s="17">
        <v>18.64290458</v>
      </c>
      <c r="AD1878" s="17">
        <v>18.64290458</v>
      </c>
      <c r="AE1878" s="17">
        <v>18.64290458</v>
      </c>
    </row>
    <row r="1879" spans="1:31" ht="28.8" x14ac:dyDescent="0.3">
      <c r="A1879" t="str">
        <f t="shared" si="111"/>
        <v>BMAA_Firm Capacity</v>
      </c>
      <c r="B1879" t="str">
        <f t="shared" si="112"/>
        <v>BMAA_Wind_Firm Capacity</v>
      </c>
      <c r="C1879" t="str">
        <f t="shared" si="113"/>
        <v>BMAA_K SPEAR2_Firm Capacity</v>
      </c>
      <c r="D1879" t="s">
        <v>336</v>
      </c>
      <c r="E1879" s="15" t="s">
        <v>92</v>
      </c>
      <c r="F1879" s="15" t="s">
        <v>146</v>
      </c>
      <c r="G1879" s="15" t="s">
        <v>70</v>
      </c>
      <c r="H1879" s="15" t="s">
        <v>152</v>
      </c>
      <c r="I1879" s="15" t="s">
        <v>148</v>
      </c>
      <c r="J1879" s="16">
        <v>1</v>
      </c>
      <c r="K1879" s="15" t="s">
        <v>96</v>
      </c>
      <c r="L1879" s="17">
        <v>16.96</v>
      </c>
      <c r="M1879" s="17">
        <v>10.88471245</v>
      </c>
      <c r="N1879" s="17">
        <v>10.88471245</v>
      </c>
      <c r="O1879" s="17">
        <v>10.88471245</v>
      </c>
      <c r="P1879" s="17">
        <v>10.88471245</v>
      </c>
      <c r="Q1879" s="17">
        <v>10.88471245</v>
      </c>
      <c r="R1879" s="17">
        <v>10.88471245</v>
      </c>
      <c r="S1879" s="17">
        <v>10.88471245</v>
      </c>
      <c r="T1879" s="17">
        <v>10.88471245</v>
      </c>
      <c r="U1879" s="17">
        <v>10.88471245</v>
      </c>
      <c r="V1879" s="17">
        <v>10.88471245</v>
      </c>
      <c r="W1879" s="17">
        <v>10.88471245</v>
      </c>
      <c r="X1879" s="17">
        <v>10.88471245</v>
      </c>
      <c r="Y1879" s="17">
        <v>10.88471245</v>
      </c>
      <c r="Z1879" s="17">
        <v>10.88471245</v>
      </c>
      <c r="AA1879" s="17">
        <v>10.88471245</v>
      </c>
      <c r="AB1879" s="17">
        <v>10.88471245</v>
      </c>
      <c r="AC1879" s="17">
        <v>10.88471245</v>
      </c>
      <c r="AD1879" s="17">
        <v>10.88471245</v>
      </c>
      <c r="AE1879" s="17">
        <v>10.88471245</v>
      </c>
    </row>
    <row r="1880" spans="1:31" ht="43.2" x14ac:dyDescent="0.3">
      <c r="A1880" t="str">
        <f t="shared" si="111"/>
        <v>BMAA_Firm Capacity</v>
      </c>
      <c r="B1880" t="str">
        <f t="shared" si="112"/>
        <v>BMAA_Wind PPA_Firm Capacity</v>
      </c>
      <c r="C1880" t="str">
        <f t="shared" si="113"/>
        <v>BMAA_K CIMARRON2_Firm Capacity</v>
      </c>
      <c r="D1880" t="s">
        <v>336</v>
      </c>
      <c r="E1880" s="15" t="s">
        <v>92</v>
      </c>
      <c r="F1880" s="15" t="s">
        <v>146</v>
      </c>
      <c r="G1880" s="15" t="s">
        <v>74</v>
      </c>
      <c r="H1880" s="15" t="s">
        <v>153</v>
      </c>
      <c r="I1880" s="15" t="s">
        <v>148</v>
      </c>
      <c r="J1880" s="16">
        <v>1</v>
      </c>
      <c r="K1880" s="15" t="s">
        <v>96</v>
      </c>
      <c r="L1880" s="17">
        <v>54.3</v>
      </c>
      <c r="M1880" s="17">
        <v>35.876528989999997</v>
      </c>
      <c r="N1880" s="17">
        <v>35.876528989999997</v>
      </c>
      <c r="O1880" s="17">
        <v>35.876528989999997</v>
      </c>
      <c r="P1880" s="17">
        <v>35.876528989999997</v>
      </c>
      <c r="Q1880" s="17">
        <v>35.876528989999997</v>
      </c>
      <c r="R1880" s="17">
        <v>35.876528989999997</v>
      </c>
      <c r="S1880" s="17">
        <v>35.876528989999997</v>
      </c>
      <c r="T1880" s="17">
        <v>35.876528989999997</v>
      </c>
      <c r="U1880" s="17">
        <v>0</v>
      </c>
      <c r="V1880" s="17">
        <v>0</v>
      </c>
      <c r="W1880" s="17">
        <v>0</v>
      </c>
      <c r="X1880" s="17">
        <v>0</v>
      </c>
      <c r="Y1880" s="17">
        <v>0</v>
      </c>
      <c r="Z1880" s="17">
        <v>0</v>
      </c>
      <c r="AA1880" s="17">
        <v>0</v>
      </c>
      <c r="AB1880" s="17">
        <v>0</v>
      </c>
      <c r="AC1880" s="17">
        <v>0</v>
      </c>
      <c r="AD1880" s="17">
        <v>0</v>
      </c>
      <c r="AE1880" s="17">
        <v>0</v>
      </c>
    </row>
    <row r="1881" spans="1:31" ht="28.8" x14ac:dyDescent="0.3">
      <c r="A1881" t="str">
        <f t="shared" si="111"/>
        <v>BMAA_Firm Capacity</v>
      </c>
      <c r="B1881" t="str">
        <f t="shared" si="112"/>
        <v>BMAA_Wind PPA_Firm Capacity</v>
      </c>
      <c r="C1881" t="str">
        <f t="shared" si="113"/>
        <v>BMAA_K OSBORN_Firm Capacity</v>
      </c>
      <c r="D1881" t="s">
        <v>336</v>
      </c>
      <c r="E1881" s="15" t="s">
        <v>92</v>
      </c>
      <c r="F1881" s="15" t="s">
        <v>146</v>
      </c>
      <c r="G1881" s="15" t="s">
        <v>80</v>
      </c>
      <c r="H1881" s="15" t="s">
        <v>153</v>
      </c>
      <c r="I1881" s="15" t="s">
        <v>148</v>
      </c>
      <c r="J1881" s="16">
        <v>1</v>
      </c>
      <c r="K1881" s="15" t="s">
        <v>96</v>
      </c>
      <c r="L1881" s="17">
        <v>20.7</v>
      </c>
      <c r="M1881" s="17">
        <v>22.92004382</v>
      </c>
      <c r="N1881" s="17">
        <v>22.92004382</v>
      </c>
      <c r="O1881" s="17">
        <v>22.92004382</v>
      </c>
      <c r="P1881" s="17">
        <v>22.92004382</v>
      </c>
      <c r="Q1881" s="17">
        <v>22.92004382</v>
      </c>
      <c r="R1881" s="17">
        <v>22.92004382</v>
      </c>
      <c r="S1881" s="17">
        <v>22.92004382</v>
      </c>
      <c r="T1881" s="17">
        <v>22.92004382</v>
      </c>
      <c r="U1881" s="17">
        <v>22.92004382</v>
      </c>
      <c r="V1881" s="17">
        <v>22.92004382</v>
      </c>
      <c r="W1881" s="17">
        <v>22.92004382</v>
      </c>
      <c r="X1881" s="17">
        <v>22.92004382</v>
      </c>
      <c r="Y1881" s="17">
        <v>22.92004382</v>
      </c>
      <c r="Z1881" s="17">
        <v>0</v>
      </c>
      <c r="AA1881" s="17">
        <v>0</v>
      </c>
      <c r="AB1881" s="17">
        <v>0</v>
      </c>
      <c r="AC1881" s="17">
        <v>0</v>
      </c>
      <c r="AD1881" s="17">
        <v>0</v>
      </c>
      <c r="AE1881" s="17">
        <v>0</v>
      </c>
    </row>
    <row r="1882" spans="1:31" ht="43.2" x14ac:dyDescent="0.3">
      <c r="A1882" t="str">
        <f t="shared" si="111"/>
        <v>BMAA_Firm Capacity</v>
      </c>
      <c r="B1882" t="str">
        <f t="shared" si="112"/>
        <v>BMAA_Wind PPA_Firm Capacity</v>
      </c>
      <c r="C1882" t="str">
        <f t="shared" si="113"/>
        <v>BMAA_K PONDEROSA_Firm Capacity</v>
      </c>
      <c r="D1882" t="s">
        <v>336</v>
      </c>
      <c r="E1882" s="15" t="s">
        <v>92</v>
      </c>
      <c r="F1882" s="15" t="s">
        <v>146</v>
      </c>
      <c r="G1882" s="15" t="s">
        <v>83</v>
      </c>
      <c r="H1882" s="15" t="s">
        <v>153</v>
      </c>
      <c r="I1882" s="15" t="s">
        <v>148</v>
      </c>
      <c r="J1882" s="16">
        <v>1</v>
      </c>
      <c r="K1882" s="15" t="s">
        <v>96</v>
      </c>
      <c r="L1882" s="17">
        <v>62.24</v>
      </c>
      <c r="M1882" s="17">
        <v>15.256069200000001</v>
      </c>
      <c r="N1882" s="17">
        <v>15.256069200000001</v>
      </c>
      <c r="O1882" s="17">
        <v>15.256069200000001</v>
      </c>
      <c r="P1882" s="17">
        <v>15.256069200000001</v>
      </c>
      <c r="Q1882" s="17">
        <v>15.256069200000001</v>
      </c>
      <c r="R1882" s="17">
        <v>15.256069200000001</v>
      </c>
      <c r="S1882" s="17">
        <v>15.256069200000001</v>
      </c>
      <c r="T1882" s="17">
        <v>15.256069200000001</v>
      </c>
      <c r="U1882" s="17">
        <v>15.256069200000001</v>
      </c>
      <c r="V1882" s="17">
        <v>15.256069200000001</v>
      </c>
      <c r="W1882" s="17">
        <v>15.256069200000001</v>
      </c>
      <c r="X1882" s="17">
        <v>15.256069200000001</v>
      </c>
      <c r="Y1882" s="17">
        <v>15.256069200000001</v>
      </c>
      <c r="Z1882" s="17">
        <v>15.256069200000001</v>
      </c>
      <c r="AA1882" s="17">
        <v>15.256069200000001</v>
      </c>
      <c r="AB1882" s="17">
        <v>15.256069200000001</v>
      </c>
      <c r="AC1882" s="17">
        <v>15.256069200000001</v>
      </c>
      <c r="AD1882" s="17">
        <v>0</v>
      </c>
      <c r="AE1882" s="17">
        <v>0</v>
      </c>
    </row>
    <row r="1883" spans="1:31" ht="43.2" x14ac:dyDescent="0.3">
      <c r="A1883" t="str">
        <f t="shared" si="111"/>
        <v>BMAA_Firm Capacity</v>
      </c>
      <c r="B1883" t="str">
        <f t="shared" si="112"/>
        <v>BMAA_Wind PPA_Firm Capacity</v>
      </c>
      <c r="C1883" t="str">
        <f t="shared" si="113"/>
        <v>BMAA_K PRAIRIEQUEEN_Firm Capacity</v>
      </c>
      <c r="D1883" t="s">
        <v>336</v>
      </c>
      <c r="E1883" s="15" t="s">
        <v>92</v>
      </c>
      <c r="F1883" s="15" t="s">
        <v>146</v>
      </c>
      <c r="G1883" s="15" t="s">
        <v>82</v>
      </c>
      <c r="H1883" s="15" t="s">
        <v>153</v>
      </c>
      <c r="I1883" s="15" t="s">
        <v>148</v>
      </c>
      <c r="J1883" s="16">
        <v>1</v>
      </c>
      <c r="K1883" s="15" t="s">
        <v>96</v>
      </c>
      <c r="L1883" s="17">
        <v>25.987500000000001</v>
      </c>
      <c r="M1883" s="17">
        <v>19.138296539999999</v>
      </c>
      <c r="N1883" s="17">
        <v>19.138296539999999</v>
      </c>
      <c r="O1883" s="17">
        <v>19.138296539999999</v>
      </c>
      <c r="P1883" s="17">
        <v>19.138296539999999</v>
      </c>
      <c r="Q1883" s="17">
        <v>19.138296539999999</v>
      </c>
      <c r="R1883" s="17">
        <v>19.138296539999999</v>
      </c>
      <c r="S1883" s="17">
        <v>19.138296539999999</v>
      </c>
      <c r="T1883" s="17">
        <v>19.138296539999999</v>
      </c>
      <c r="U1883" s="17">
        <v>19.138296539999999</v>
      </c>
      <c r="V1883" s="17">
        <v>19.138296539999999</v>
      </c>
      <c r="W1883" s="17">
        <v>19.138296539999999</v>
      </c>
      <c r="X1883" s="17">
        <v>19.138296539999999</v>
      </c>
      <c r="Y1883" s="17">
        <v>19.138296539999999</v>
      </c>
      <c r="Z1883" s="17">
        <v>19.138296539999999</v>
      </c>
      <c r="AA1883" s="17">
        <v>19.138296539999999</v>
      </c>
      <c r="AB1883" s="17">
        <v>19.138296539999999</v>
      </c>
      <c r="AC1883" s="17">
        <v>0</v>
      </c>
      <c r="AD1883" s="17">
        <v>0</v>
      </c>
      <c r="AE1883" s="17">
        <v>0</v>
      </c>
    </row>
    <row r="1884" spans="1:31" ht="28.8" x14ac:dyDescent="0.3">
      <c r="A1884" t="str">
        <f t="shared" si="111"/>
        <v>BMAA_Firm Capacity</v>
      </c>
      <c r="B1884" t="str">
        <f t="shared" si="112"/>
        <v>BMAA_Wind PPA_Firm Capacity</v>
      </c>
      <c r="C1884" t="str">
        <f t="shared" si="113"/>
        <v>BMAA_K PRATT_Firm Capacity</v>
      </c>
      <c r="D1884" t="s">
        <v>336</v>
      </c>
      <c r="E1884" s="15" t="s">
        <v>92</v>
      </c>
      <c r="F1884" s="15" t="s">
        <v>146</v>
      </c>
      <c r="G1884" s="15" t="s">
        <v>81</v>
      </c>
      <c r="H1884" s="15" t="s">
        <v>153</v>
      </c>
      <c r="I1884" s="15" t="s">
        <v>148</v>
      </c>
      <c r="J1884" s="16">
        <v>1</v>
      </c>
      <c r="K1884" s="15" t="s">
        <v>96</v>
      </c>
      <c r="L1884" s="17">
        <v>69.95368852</v>
      </c>
      <c r="M1884" s="17">
        <v>32.680121579999998</v>
      </c>
      <c r="N1884" s="17">
        <v>32.680121579999998</v>
      </c>
      <c r="O1884" s="17">
        <v>32.680121579999998</v>
      </c>
      <c r="P1884" s="17">
        <v>32.680121579999998</v>
      </c>
      <c r="Q1884" s="17">
        <v>32.680121579999998</v>
      </c>
      <c r="R1884" s="17">
        <v>32.680121579999998</v>
      </c>
      <c r="S1884" s="17">
        <v>32.680121579999998</v>
      </c>
      <c r="T1884" s="17">
        <v>32.680121579999998</v>
      </c>
      <c r="U1884" s="17">
        <v>32.680121579999998</v>
      </c>
      <c r="V1884" s="17">
        <v>32.680121579999998</v>
      </c>
      <c r="W1884" s="17">
        <v>32.680121579999998</v>
      </c>
      <c r="X1884" s="17">
        <v>32.680121579999998</v>
      </c>
      <c r="Y1884" s="17">
        <v>32.680121579999998</v>
      </c>
      <c r="Z1884" s="17">
        <v>32.680121579999998</v>
      </c>
      <c r="AA1884" s="17">
        <v>32.680121579999998</v>
      </c>
      <c r="AB1884" s="17">
        <v>32.680121579999998</v>
      </c>
      <c r="AC1884" s="17">
        <v>32.680121579999998</v>
      </c>
      <c r="AD1884" s="17">
        <v>32.680121579999998</v>
      </c>
      <c r="AE1884" s="17">
        <v>32.680121579999998</v>
      </c>
    </row>
    <row r="1885" spans="1:31" ht="43.2" x14ac:dyDescent="0.3">
      <c r="A1885" t="str">
        <f t="shared" si="111"/>
        <v>BMAA_Firm Capacity</v>
      </c>
      <c r="B1885" t="str">
        <f t="shared" si="112"/>
        <v>BMAA_Wind PPA_Firm Capacity</v>
      </c>
      <c r="C1885" t="str">
        <f t="shared" si="113"/>
        <v>BMAA_K ROCKCREEK_Firm Capacity</v>
      </c>
      <c r="D1885" t="s">
        <v>336</v>
      </c>
      <c r="E1885" s="15" t="s">
        <v>92</v>
      </c>
      <c r="F1885" s="15" t="s">
        <v>146</v>
      </c>
      <c r="G1885" s="15" t="s">
        <v>79</v>
      </c>
      <c r="H1885" s="15" t="s">
        <v>153</v>
      </c>
      <c r="I1885" s="15" t="s">
        <v>148</v>
      </c>
      <c r="J1885" s="16">
        <v>1</v>
      </c>
      <c r="K1885" s="15" t="s">
        <v>96</v>
      </c>
      <c r="L1885" s="17">
        <v>31.032</v>
      </c>
      <c r="M1885" s="17">
        <v>40.076639589999999</v>
      </c>
      <c r="N1885" s="17">
        <v>40.076639589999999</v>
      </c>
      <c r="O1885" s="17">
        <v>40.076639589999999</v>
      </c>
      <c r="P1885" s="17">
        <v>40.076639589999999</v>
      </c>
      <c r="Q1885" s="17">
        <v>40.076639589999999</v>
      </c>
      <c r="R1885" s="17">
        <v>40.076639589999999</v>
      </c>
      <c r="S1885" s="17">
        <v>40.076639589999999</v>
      </c>
      <c r="T1885" s="17">
        <v>40.076639589999999</v>
      </c>
      <c r="U1885" s="17">
        <v>40.076639589999999</v>
      </c>
      <c r="V1885" s="17">
        <v>40.076639589999999</v>
      </c>
      <c r="W1885" s="17">
        <v>40.076639589999999</v>
      </c>
      <c r="X1885" s="17">
        <v>40.076639589999999</v>
      </c>
      <c r="Y1885" s="17">
        <v>40.076639589999999</v>
      </c>
      <c r="Z1885" s="17">
        <v>40.076639589999999</v>
      </c>
      <c r="AA1885" s="17">
        <v>0</v>
      </c>
      <c r="AB1885" s="17">
        <v>0</v>
      </c>
      <c r="AC1885" s="17">
        <v>0</v>
      </c>
      <c r="AD1885" s="17">
        <v>0</v>
      </c>
      <c r="AE1885" s="17">
        <v>0</v>
      </c>
    </row>
    <row r="1886" spans="1:31" ht="43.2" x14ac:dyDescent="0.3">
      <c r="A1886" t="str">
        <f t="shared" si="111"/>
        <v>BMAA_Firm Capacity</v>
      </c>
      <c r="B1886" t="str">
        <f t="shared" si="112"/>
        <v>BMAA_Wind PPA_Firm Capacity</v>
      </c>
      <c r="C1886" t="str">
        <f t="shared" si="113"/>
        <v>BMAA_K SLATECREEK_Firm Capacity</v>
      </c>
      <c r="D1886" t="s">
        <v>336</v>
      </c>
      <c r="E1886" s="15" t="s">
        <v>92</v>
      </c>
      <c r="F1886" s="15" t="s">
        <v>146</v>
      </c>
      <c r="G1886" s="15" t="s">
        <v>78</v>
      </c>
      <c r="H1886" s="15" t="s">
        <v>153</v>
      </c>
      <c r="I1886" s="15" t="s">
        <v>148</v>
      </c>
      <c r="J1886" s="16">
        <v>1</v>
      </c>
      <c r="K1886" s="15" t="s">
        <v>96</v>
      </c>
      <c r="L1886" s="17">
        <v>66.69</v>
      </c>
      <c r="M1886" s="17">
        <v>37.707110030000003</v>
      </c>
      <c r="N1886" s="17">
        <v>37.707110030000003</v>
      </c>
      <c r="O1886" s="17">
        <v>37.707110030000003</v>
      </c>
      <c r="P1886" s="17">
        <v>37.707110030000003</v>
      </c>
      <c r="Q1886" s="17">
        <v>37.707110030000003</v>
      </c>
      <c r="R1886" s="17">
        <v>37.707110030000003</v>
      </c>
      <c r="S1886" s="17">
        <v>37.707110030000003</v>
      </c>
      <c r="T1886" s="17">
        <v>37.707110030000003</v>
      </c>
      <c r="U1886" s="17">
        <v>37.707110030000003</v>
      </c>
      <c r="V1886" s="17">
        <v>37.707110030000003</v>
      </c>
      <c r="W1886" s="17">
        <v>37.707110030000003</v>
      </c>
      <c r="X1886" s="17">
        <v>37.707110030000003</v>
      </c>
      <c r="Y1886" s="17">
        <v>0</v>
      </c>
      <c r="Z1886" s="17">
        <v>0</v>
      </c>
      <c r="AA1886" s="17">
        <v>0</v>
      </c>
      <c r="AB1886" s="17">
        <v>0</v>
      </c>
      <c r="AC1886" s="17">
        <v>0</v>
      </c>
      <c r="AD1886" s="17">
        <v>0</v>
      </c>
      <c r="AE1886" s="17">
        <v>0</v>
      </c>
    </row>
    <row r="1887" spans="1:31" ht="28.8" x14ac:dyDescent="0.3">
      <c r="A1887" t="str">
        <f t="shared" si="111"/>
        <v>BMAA_Firm Capacity</v>
      </c>
      <c r="B1887" t="str">
        <f t="shared" si="112"/>
        <v>BMAA_Wind PPA_Firm Capacity</v>
      </c>
      <c r="C1887" t="str">
        <f t="shared" si="113"/>
        <v>BMAA_K SPEAR3_Firm Capacity</v>
      </c>
      <c r="D1887" t="s">
        <v>336</v>
      </c>
      <c r="E1887" s="15" t="s">
        <v>92</v>
      </c>
      <c r="F1887" s="15" t="s">
        <v>146</v>
      </c>
      <c r="G1887" s="15" t="s">
        <v>75</v>
      </c>
      <c r="H1887" s="15" t="s">
        <v>153</v>
      </c>
      <c r="I1887" s="15" t="s">
        <v>148</v>
      </c>
      <c r="J1887" s="16">
        <v>1</v>
      </c>
      <c r="K1887" s="15" t="s">
        <v>96</v>
      </c>
      <c r="L1887" s="17">
        <v>38.159999999999997</v>
      </c>
      <c r="M1887" s="17">
        <v>23.096396389999999</v>
      </c>
      <c r="N1887" s="17">
        <v>23.096396389999999</v>
      </c>
      <c r="O1887" s="17">
        <v>23.096396389999999</v>
      </c>
      <c r="P1887" s="17">
        <v>23.096396389999999</v>
      </c>
      <c r="Q1887" s="17">
        <v>23.096396389999999</v>
      </c>
      <c r="R1887" s="17">
        <v>23.096396389999999</v>
      </c>
      <c r="S1887" s="17">
        <v>23.096396389999999</v>
      </c>
      <c r="T1887" s="17">
        <v>23.096396389999999</v>
      </c>
      <c r="U1887" s="17">
        <v>23.096396389999999</v>
      </c>
      <c r="V1887" s="17">
        <v>0</v>
      </c>
      <c r="W1887" s="17">
        <v>0</v>
      </c>
      <c r="X1887" s="17">
        <v>0</v>
      </c>
      <c r="Y1887" s="17">
        <v>0</v>
      </c>
      <c r="Z1887" s="17">
        <v>0</v>
      </c>
      <c r="AA1887" s="17">
        <v>0</v>
      </c>
      <c r="AB1887" s="17">
        <v>0</v>
      </c>
      <c r="AC1887" s="17">
        <v>0</v>
      </c>
      <c r="AD1887" s="17">
        <v>0</v>
      </c>
      <c r="AE1887" s="17">
        <v>0</v>
      </c>
    </row>
    <row r="1888" spans="1:31" ht="43.2" x14ac:dyDescent="0.3">
      <c r="A1888" t="str">
        <f t="shared" si="111"/>
        <v>BMAA_Firm Capacity</v>
      </c>
      <c r="B1888" t="str">
        <f t="shared" si="112"/>
        <v>BMAA_Wind PPA_Firm Capacity</v>
      </c>
      <c r="C1888" t="str">
        <f t="shared" si="113"/>
        <v>BMAA_K WAVERLY_Firm Capacity</v>
      </c>
      <c r="D1888" t="s">
        <v>336</v>
      </c>
      <c r="E1888" s="15" t="s">
        <v>92</v>
      </c>
      <c r="F1888" s="15" t="s">
        <v>146</v>
      </c>
      <c r="G1888" s="15" t="s">
        <v>77</v>
      </c>
      <c r="H1888" s="15" t="s">
        <v>153</v>
      </c>
      <c r="I1888" s="15" t="s">
        <v>148</v>
      </c>
      <c r="J1888" s="16">
        <v>1</v>
      </c>
      <c r="K1888" s="15" t="s">
        <v>96</v>
      </c>
      <c r="L1888" s="17">
        <v>62.33</v>
      </c>
      <c r="M1888" s="17">
        <v>39.871630590000002</v>
      </c>
      <c r="N1888" s="17">
        <v>39.871630590000002</v>
      </c>
      <c r="O1888" s="17">
        <v>39.871630590000002</v>
      </c>
      <c r="P1888" s="17">
        <v>39.871630590000002</v>
      </c>
      <c r="Q1888" s="17">
        <v>39.871630590000002</v>
      </c>
      <c r="R1888" s="17">
        <v>39.871630590000002</v>
      </c>
      <c r="S1888" s="17">
        <v>39.871630590000002</v>
      </c>
      <c r="T1888" s="17">
        <v>39.871630590000002</v>
      </c>
      <c r="U1888" s="17">
        <v>39.871630590000002</v>
      </c>
      <c r="V1888" s="17">
        <v>39.871630590000002</v>
      </c>
      <c r="W1888" s="17">
        <v>39.871630590000002</v>
      </c>
      <c r="X1888" s="17">
        <v>39.871630590000002</v>
      </c>
      <c r="Y1888" s="17">
        <v>0</v>
      </c>
      <c r="Z1888" s="17">
        <v>0</v>
      </c>
      <c r="AA1888" s="17">
        <v>0</v>
      </c>
      <c r="AB1888" s="17">
        <v>0</v>
      </c>
      <c r="AC1888" s="17">
        <v>0</v>
      </c>
      <c r="AD1888" s="17">
        <v>0</v>
      </c>
      <c r="AE1888" s="17">
        <v>0</v>
      </c>
    </row>
    <row r="1889" spans="1:31" ht="28.8" x14ac:dyDescent="0.3">
      <c r="A1889" t="str">
        <f t="shared" si="111"/>
        <v>BMAA_Firm Capacity</v>
      </c>
      <c r="B1889" t="str">
        <f t="shared" si="112"/>
        <v>BMAA_Hydro PPA_Firm Capacity</v>
      </c>
      <c r="C1889" t="str">
        <f t="shared" si="113"/>
        <v>BMAA_K CNPPD_Firm Capacity</v>
      </c>
      <c r="D1889" t="s">
        <v>336</v>
      </c>
      <c r="E1889" s="15" t="s">
        <v>92</v>
      </c>
      <c r="F1889" s="15" t="s">
        <v>146</v>
      </c>
      <c r="G1889" s="15" t="s">
        <v>76</v>
      </c>
      <c r="H1889" s="15" t="s">
        <v>154</v>
      </c>
      <c r="I1889" s="15" t="s">
        <v>148</v>
      </c>
      <c r="J1889" s="16">
        <v>1</v>
      </c>
      <c r="K1889" s="15" t="s">
        <v>96</v>
      </c>
      <c r="L1889" s="17">
        <v>61.54</v>
      </c>
      <c r="M1889" s="17">
        <v>0</v>
      </c>
      <c r="N1889" s="17">
        <v>0</v>
      </c>
      <c r="O1889" s="17">
        <v>0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0</v>
      </c>
      <c r="X1889" s="17">
        <v>0</v>
      </c>
      <c r="Y1889" s="17">
        <v>0</v>
      </c>
      <c r="Z1889" s="17">
        <v>0</v>
      </c>
      <c r="AA1889" s="17">
        <v>0</v>
      </c>
      <c r="AB1889" s="17">
        <v>0</v>
      </c>
      <c r="AC1889" s="17">
        <v>0</v>
      </c>
      <c r="AD1889" s="17">
        <v>0</v>
      </c>
      <c r="AE1889" s="17">
        <v>0</v>
      </c>
    </row>
    <row r="1890" spans="1:31" ht="57.6" x14ac:dyDescent="0.3">
      <c r="A1890" t="str">
        <f t="shared" si="111"/>
        <v>BMAA_Firm Capacity</v>
      </c>
      <c r="B1890" t="str">
        <f t="shared" si="112"/>
        <v>BMAA_Solar_Firm Capacity</v>
      </c>
      <c r="C1890" t="str">
        <f t="shared" si="113"/>
        <v>BMAA_K HAWTHORN SOLAR_Firm Capacity</v>
      </c>
      <c r="D1890" t="s">
        <v>336</v>
      </c>
      <c r="E1890" s="15" t="s">
        <v>92</v>
      </c>
      <c r="F1890" s="15" t="s">
        <v>146</v>
      </c>
      <c r="G1890" s="15" t="s">
        <v>72</v>
      </c>
      <c r="H1890" s="15" t="s">
        <v>155</v>
      </c>
      <c r="I1890" s="15" t="s">
        <v>148</v>
      </c>
      <c r="J1890" s="16">
        <v>1</v>
      </c>
      <c r="K1890" s="15" t="s">
        <v>96</v>
      </c>
      <c r="L1890" s="17">
        <v>4.5011999999999999</v>
      </c>
      <c r="M1890" s="17">
        <v>3.3</v>
      </c>
      <c r="N1890" s="17">
        <v>3.3</v>
      </c>
      <c r="O1890" s="17">
        <v>3.3</v>
      </c>
      <c r="P1890" s="17">
        <v>3.3</v>
      </c>
      <c r="Q1890" s="17">
        <v>3.3</v>
      </c>
      <c r="R1890" s="17">
        <v>3.3</v>
      </c>
      <c r="S1890" s="17">
        <v>3.3</v>
      </c>
      <c r="T1890" s="17">
        <v>3.3</v>
      </c>
      <c r="U1890" s="17">
        <v>3.3</v>
      </c>
      <c r="V1890" s="17">
        <v>3.3</v>
      </c>
      <c r="W1890" s="17">
        <v>3.3</v>
      </c>
      <c r="X1890" s="17">
        <v>3.3</v>
      </c>
      <c r="Y1890" s="17">
        <v>3.3</v>
      </c>
      <c r="Z1890" s="17">
        <v>3.3</v>
      </c>
      <c r="AA1890" s="17">
        <v>3.3</v>
      </c>
      <c r="AB1890" s="17">
        <v>3.3</v>
      </c>
      <c r="AC1890" s="17">
        <v>3.3</v>
      </c>
      <c r="AD1890" s="17">
        <v>3.3</v>
      </c>
      <c r="AE1890" s="17">
        <v>3.3</v>
      </c>
    </row>
    <row r="1891" spans="1:31" ht="28.8" x14ac:dyDescent="0.3">
      <c r="A1891" t="str">
        <f t="shared" si="111"/>
        <v>BMAA_Firm Capacity</v>
      </c>
      <c r="B1891" t="str">
        <f t="shared" si="112"/>
        <v>BMAA_Build CC_Firm Capacity</v>
      </c>
      <c r="C1891" t="str">
        <f t="shared" si="113"/>
        <v>BMAA_Build CC 2028_Firm Capacity</v>
      </c>
      <c r="D1891" t="s">
        <v>336</v>
      </c>
      <c r="E1891" s="15" t="s">
        <v>92</v>
      </c>
      <c r="F1891" s="15" t="s">
        <v>146</v>
      </c>
      <c r="G1891" s="15" t="s">
        <v>156</v>
      </c>
      <c r="H1891" s="15" t="s">
        <v>67</v>
      </c>
      <c r="I1891" s="15" t="s">
        <v>148</v>
      </c>
      <c r="J1891" s="16">
        <v>1</v>
      </c>
      <c r="K1891" s="15" t="s">
        <v>96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7">
        <v>0</v>
      </c>
      <c r="Z1891" s="17">
        <v>0</v>
      </c>
      <c r="AA1891" s="17">
        <v>0</v>
      </c>
      <c r="AB1891" s="17">
        <v>0</v>
      </c>
      <c r="AC1891" s="17">
        <v>0</v>
      </c>
      <c r="AD1891" s="17">
        <v>0</v>
      </c>
      <c r="AE1891" s="17">
        <v>0</v>
      </c>
    </row>
    <row r="1892" spans="1:31" ht="28.8" x14ac:dyDescent="0.3">
      <c r="A1892" t="str">
        <f t="shared" si="111"/>
        <v>BMAA_Firm Capacity</v>
      </c>
      <c r="B1892" t="str">
        <f t="shared" si="112"/>
        <v>BMAA_Build CC_Firm Capacity</v>
      </c>
      <c r="C1892" t="str">
        <f t="shared" si="113"/>
        <v>BMAA_Build CC 2029_Firm Capacity</v>
      </c>
      <c r="D1892" t="s">
        <v>336</v>
      </c>
      <c r="E1892" s="15" t="s">
        <v>92</v>
      </c>
      <c r="F1892" s="15" t="s">
        <v>146</v>
      </c>
      <c r="G1892" s="15" t="s">
        <v>157</v>
      </c>
      <c r="H1892" s="15" t="s">
        <v>67</v>
      </c>
      <c r="I1892" s="15" t="s">
        <v>148</v>
      </c>
      <c r="J1892" s="16">
        <v>1</v>
      </c>
      <c r="K1892" s="15" t="s">
        <v>96</v>
      </c>
      <c r="L1892" s="17">
        <v>0</v>
      </c>
      <c r="M1892" s="17">
        <v>0</v>
      </c>
      <c r="N1892" s="17">
        <v>0</v>
      </c>
      <c r="O1892" s="17">
        <v>0</v>
      </c>
      <c r="P1892" s="17">
        <v>0</v>
      </c>
      <c r="Q1892" s="17">
        <v>0</v>
      </c>
      <c r="R1892" s="17">
        <v>0</v>
      </c>
      <c r="S1892" s="17">
        <v>0</v>
      </c>
      <c r="T1892" s="17">
        <v>0</v>
      </c>
      <c r="U1892" s="17">
        <v>0</v>
      </c>
      <c r="V1892" s="17">
        <v>0</v>
      </c>
      <c r="W1892" s="17">
        <v>0</v>
      </c>
      <c r="X1892" s="17">
        <v>0</v>
      </c>
      <c r="Y1892" s="17">
        <v>0</v>
      </c>
      <c r="Z1892" s="17">
        <v>0</v>
      </c>
      <c r="AA1892" s="17">
        <v>0</v>
      </c>
      <c r="AB1892" s="17">
        <v>0</v>
      </c>
      <c r="AC1892" s="17">
        <v>0</v>
      </c>
      <c r="AD1892" s="17">
        <v>0</v>
      </c>
      <c r="AE1892" s="17">
        <v>0</v>
      </c>
    </row>
    <row r="1893" spans="1:31" ht="28.8" x14ac:dyDescent="0.3">
      <c r="A1893" t="str">
        <f t="shared" si="111"/>
        <v>BMAA_Firm Capacity</v>
      </c>
      <c r="B1893" t="str">
        <f t="shared" si="112"/>
        <v>BMAA_Build CC_Firm Capacity</v>
      </c>
      <c r="C1893" t="str">
        <f t="shared" si="113"/>
        <v>BMAA_Build CC 2030_Firm Capacity</v>
      </c>
      <c r="D1893" t="s">
        <v>336</v>
      </c>
      <c r="E1893" s="15" t="s">
        <v>92</v>
      </c>
      <c r="F1893" s="15" t="s">
        <v>146</v>
      </c>
      <c r="G1893" s="15" t="s">
        <v>158</v>
      </c>
      <c r="H1893" s="15" t="s">
        <v>67</v>
      </c>
      <c r="I1893" s="15" t="s">
        <v>148</v>
      </c>
      <c r="J1893" s="16">
        <v>1</v>
      </c>
      <c r="K1893" s="15" t="s">
        <v>96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0</v>
      </c>
      <c r="X1893" s="17">
        <v>0</v>
      </c>
      <c r="Y1893" s="17">
        <v>0</v>
      </c>
      <c r="Z1893" s="17">
        <v>0</v>
      </c>
      <c r="AA1893" s="17">
        <v>0</v>
      </c>
      <c r="AB1893" s="17">
        <v>0</v>
      </c>
      <c r="AC1893" s="17">
        <v>0</v>
      </c>
      <c r="AD1893" s="17">
        <v>0</v>
      </c>
      <c r="AE1893" s="17">
        <v>0</v>
      </c>
    </row>
    <row r="1894" spans="1:31" ht="28.8" x14ac:dyDescent="0.3">
      <c r="A1894" t="str">
        <f t="shared" si="111"/>
        <v>BMAA_Firm Capacity</v>
      </c>
      <c r="B1894" t="str">
        <f t="shared" si="112"/>
        <v>BMAA_Build CC_Firm Capacity</v>
      </c>
      <c r="C1894" t="str">
        <f t="shared" si="113"/>
        <v>BMAA_Build CC 2031_Firm Capacity</v>
      </c>
      <c r="D1894" t="s">
        <v>336</v>
      </c>
      <c r="E1894" s="15" t="s">
        <v>92</v>
      </c>
      <c r="F1894" s="15" t="s">
        <v>146</v>
      </c>
      <c r="G1894" s="15" t="s">
        <v>159</v>
      </c>
      <c r="H1894" s="15" t="s">
        <v>67</v>
      </c>
      <c r="I1894" s="15" t="s">
        <v>148</v>
      </c>
      <c r="J1894" s="16">
        <v>1</v>
      </c>
      <c r="K1894" s="15" t="s">
        <v>96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0</v>
      </c>
      <c r="X1894" s="17">
        <v>0</v>
      </c>
      <c r="Y1894" s="17">
        <v>0</v>
      </c>
      <c r="Z1894" s="17">
        <v>0</v>
      </c>
      <c r="AA1894" s="17">
        <v>0</v>
      </c>
      <c r="AB1894" s="17">
        <v>0</v>
      </c>
      <c r="AC1894" s="17">
        <v>0</v>
      </c>
      <c r="AD1894" s="17">
        <v>0</v>
      </c>
      <c r="AE1894" s="17">
        <v>0</v>
      </c>
    </row>
    <row r="1895" spans="1:31" ht="28.8" x14ac:dyDescent="0.3">
      <c r="A1895" t="str">
        <f t="shared" si="111"/>
        <v>BMAA_Firm Capacity</v>
      </c>
      <c r="B1895" t="str">
        <f t="shared" si="112"/>
        <v>BMAA_Build CC_Firm Capacity</v>
      </c>
      <c r="C1895" t="str">
        <f t="shared" si="113"/>
        <v>BMAA_Build CC 2032_Firm Capacity</v>
      </c>
      <c r="D1895" t="s">
        <v>336</v>
      </c>
      <c r="E1895" s="15" t="s">
        <v>92</v>
      </c>
      <c r="F1895" s="15" t="s">
        <v>146</v>
      </c>
      <c r="G1895" s="15" t="s">
        <v>160</v>
      </c>
      <c r="H1895" s="15" t="s">
        <v>67</v>
      </c>
      <c r="I1895" s="15" t="s">
        <v>148</v>
      </c>
      <c r="J1895" s="16">
        <v>1</v>
      </c>
      <c r="K1895" s="15" t="s">
        <v>96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0</v>
      </c>
      <c r="X1895" s="17">
        <v>0</v>
      </c>
      <c r="Y1895" s="17">
        <v>0</v>
      </c>
      <c r="Z1895" s="17">
        <v>0</v>
      </c>
      <c r="AA1895" s="17">
        <v>0</v>
      </c>
      <c r="AB1895" s="17">
        <v>0</v>
      </c>
      <c r="AC1895" s="17">
        <v>0</v>
      </c>
      <c r="AD1895" s="17">
        <v>0</v>
      </c>
      <c r="AE1895" s="17">
        <v>0</v>
      </c>
    </row>
    <row r="1896" spans="1:31" ht="28.8" x14ac:dyDescent="0.3">
      <c r="A1896" t="str">
        <f t="shared" si="111"/>
        <v>BMAA_Firm Capacity</v>
      </c>
      <c r="B1896" t="str">
        <f t="shared" si="112"/>
        <v>BMAA_Build CC_Firm Capacity</v>
      </c>
      <c r="C1896" t="str">
        <f t="shared" si="113"/>
        <v>BMAA_Build CC 2033_Firm Capacity</v>
      </c>
      <c r="D1896" t="s">
        <v>336</v>
      </c>
      <c r="E1896" s="15" t="s">
        <v>92</v>
      </c>
      <c r="F1896" s="15" t="s">
        <v>146</v>
      </c>
      <c r="G1896" s="15" t="s">
        <v>161</v>
      </c>
      <c r="H1896" s="15" t="s">
        <v>67</v>
      </c>
      <c r="I1896" s="15" t="s">
        <v>148</v>
      </c>
      <c r="J1896" s="16">
        <v>1</v>
      </c>
      <c r="K1896" s="15" t="s">
        <v>96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7">
        <v>0</v>
      </c>
      <c r="Z1896" s="17">
        <v>0</v>
      </c>
      <c r="AA1896" s="17">
        <v>0</v>
      </c>
      <c r="AB1896" s="17">
        <v>0</v>
      </c>
      <c r="AC1896" s="17">
        <v>0</v>
      </c>
      <c r="AD1896" s="17">
        <v>0</v>
      </c>
      <c r="AE1896" s="17">
        <v>0</v>
      </c>
    </row>
    <row r="1897" spans="1:31" ht="28.8" x14ac:dyDescent="0.3">
      <c r="A1897" t="str">
        <f t="shared" si="111"/>
        <v>BMAA_Firm Capacity</v>
      </c>
      <c r="B1897" t="str">
        <f t="shared" si="112"/>
        <v>BMAA_Build CC_Firm Capacity</v>
      </c>
      <c r="C1897" t="str">
        <f t="shared" si="113"/>
        <v>BMAA_Build CC 2034_Firm Capacity</v>
      </c>
      <c r="D1897" t="s">
        <v>336</v>
      </c>
      <c r="E1897" s="15" t="s">
        <v>92</v>
      </c>
      <c r="F1897" s="15" t="s">
        <v>146</v>
      </c>
      <c r="G1897" s="15" t="s">
        <v>162</v>
      </c>
      <c r="H1897" s="15" t="s">
        <v>67</v>
      </c>
      <c r="I1897" s="15" t="s">
        <v>148</v>
      </c>
      <c r="J1897" s="16">
        <v>1</v>
      </c>
      <c r="K1897" s="15" t="s">
        <v>96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7">
        <v>0</v>
      </c>
      <c r="X1897" s="17">
        <v>0</v>
      </c>
      <c r="Y1897" s="17">
        <v>0</v>
      </c>
      <c r="Z1897" s="17">
        <v>0</v>
      </c>
      <c r="AA1897" s="17">
        <v>0</v>
      </c>
      <c r="AB1897" s="17">
        <v>0</v>
      </c>
      <c r="AC1897" s="17">
        <v>0</v>
      </c>
      <c r="AD1897" s="17">
        <v>0</v>
      </c>
      <c r="AE1897" s="17">
        <v>0</v>
      </c>
    </row>
    <row r="1898" spans="1:31" ht="28.8" x14ac:dyDescent="0.3">
      <c r="A1898" t="str">
        <f t="shared" si="111"/>
        <v>BMAA_Firm Capacity</v>
      </c>
      <c r="B1898" t="str">
        <f t="shared" si="112"/>
        <v>BMAA_Build CC_Firm Capacity</v>
      </c>
      <c r="C1898" t="str">
        <f t="shared" si="113"/>
        <v>BMAA_Build CC 2035_Firm Capacity</v>
      </c>
      <c r="D1898" t="s">
        <v>336</v>
      </c>
      <c r="E1898" s="15" t="s">
        <v>92</v>
      </c>
      <c r="F1898" s="15" t="s">
        <v>146</v>
      </c>
      <c r="G1898" s="15" t="s">
        <v>163</v>
      </c>
      <c r="H1898" s="15" t="s">
        <v>67</v>
      </c>
      <c r="I1898" s="15" t="s">
        <v>148</v>
      </c>
      <c r="J1898" s="16">
        <v>1</v>
      </c>
      <c r="K1898" s="15" t="s">
        <v>96</v>
      </c>
      <c r="L1898" s="17">
        <v>0</v>
      </c>
      <c r="M1898" s="17">
        <v>0</v>
      </c>
      <c r="N1898" s="17">
        <v>0</v>
      </c>
      <c r="O1898" s="17">
        <v>0</v>
      </c>
      <c r="P1898" s="17">
        <v>0</v>
      </c>
      <c r="Q1898" s="17">
        <v>0</v>
      </c>
      <c r="R1898" s="17">
        <v>0</v>
      </c>
      <c r="S1898" s="17">
        <v>0</v>
      </c>
      <c r="T1898" s="17">
        <v>0</v>
      </c>
      <c r="U1898" s="17">
        <v>0</v>
      </c>
      <c r="V1898" s="17">
        <v>0</v>
      </c>
      <c r="W1898" s="17">
        <v>0</v>
      </c>
      <c r="X1898" s="17">
        <v>0</v>
      </c>
      <c r="Y1898" s="17">
        <v>0</v>
      </c>
      <c r="Z1898" s="17">
        <v>0</v>
      </c>
      <c r="AA1898" s="17">
        <v>0</v>
      </c>
      <c r="AB1898" s="17">
        <v>0</v>
      </c>
      <c r="AC1898" s="17">
        <v>0</v>
      </c>
      <c r="AD1898" s="17">
        <v>0</v>
      </c>
      <c r="AE1898" s="17">
        <v>0</v>
      </c>
    </row>
    <row r="1899" spans="1:31" ht="28.8" x14ac:dyDescent="0.3">
      <c r="A1899" t="str">
        <f t="shared" si="111"/>
        <v>BMAA_Firm Capacity</v>
      </c>
      <c r="B1899" t="str">
        <f t="shared" si="112"/>
        <v>BMAA_Build CC_Firm Capacity</v>
      </c>
      <c r="C1899" t="str">
        <f t="shared" si="113"/>
        <v>BMAA_Build CC 2036_Firm Capacity</v>
      </c>
      <c r="D1899" t="s">
        <v>336</v>
      </c>
      <c r="E1899" s="15" t="s">
        <v>92</v>
      </c>
      <c r="F1899" s="15" t="s">
        <v>146</v>
      </c>
      <c r="G1899" s="15" t="s">
        <v>164</v>
      </c>
      <c r="H1899" s="15" t="s">
        <v>67</v>
      </c>
      <c r="I1899" s="15" t="s">
        <v>148</v>
      </c>
      <c r="J1899" s="16">
        <v>1</v>
      </c>
      <c r="K1899" s="15" t="s">
        <v>96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0</v>
      </c>
      <c r="X1899" s="17">
        <v>0</v>
      </c>
      <c r="Y1899" s="17">
        <v>0</v>
      </c>
      <c r="Z1899" s="17">
        <v>0</v>
      </c>
      <c r="AA1899" s="17">
        <v>0</v>
      </c>
      <c r="AB1899" s="17">
        <v>0</v>
      </c>
      <c r="AC1899" s="17">
        <v>0</v>
      </c>
      <c r="AD1899" s="17">
        <v>0</v>
      </c>
      <c r="AE1899" s="17">
        <v>0</v>
      </c>
    </row>
    <row r="1900" spans="1:31" ht="28.8" x14ac:dyDescent="0.3">
      <c r="A1900" t="str">
        <f t="shared" si="111"/>
        <v>BMAA_Firm Capacity</v>
      </c>
      <c r="B1900" t="str">
        <f t="shared" si="112"/>
        <v>BMAA_Build CC_Firm Capacity</v>
      </c>
      <c r="C1900" t="str">
        <f t="shared" si="113"/>
        <v>BMAA_Build CC 2037_Firm Capacity</v>
      </c>
      <c r="D1900" t="s">
        <v>336</v>
      </c>
      <c r="E1900" s="15" t="s">
        <v>92</v>
      </c>
      <c r="F1900" s="15" t="s">
        <v>146</v>
      </c>
      <c r="G1900" s="15" t="s">
        <v>165</v>
      </c>
      <c r="H1900" s="15" t="s">
        <v>67</v>
      </c>
      <c r="I1900" s="15" t="s">
        <v>148</v>
      </c>
      <c r="J1900" s="16">
        <v>1</v>
      </c>
      <c r="K1900" s="15" t="s">
        <v>96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0</v>
      </c>
      <c r="X1900" s="17">
        <v>0</v>
      </c>
      <c r="Y1900" s="17">
        <v>0</v>
      </c>
      <c r="Z1900" s="17">
        <v>0</v>
      </c>
      <c r="AA1900" s="17">
        <v>0</v>
      </c>
      <c r="AB1900" s="17">
        <v>0</v>
      </c>
      <c r="AC1900" s="17">
        <v>0</v>
      </c>
      <c r="AD1900" s="17">
        <v>0</v>
      </c>
      <c r="AE1900" s="17">
        <v>0</v>
      </c>
    </row>
    <row r="1901" spans="1:31" ht="28.8" x14ac:dyDescent="0.3">
      <c r="A1901" t="str">
        <f t="shared" si="111"/>
        <v>BMAA_Firm Capacity</v>
      </c>
      <c r="B1901" t="str">
        <f t="shared" si="112"/>
        <v>BMAA_Build CC_Firm Capacity</v>
      </c>
      <c r="C1901" t="str">
        <f t="shared" si="113"/>
        <v>BMAA_Build CC 2038_Firm Capacity</v>
      </c>
      <c r="D1901" t="s">
        <v>336</v>
      </c>
      <c r="E1901" s="15" t="s">
        <v>92</v>
      </c>
      <c r="F1901" s="15" t="s">
        <v>146</v>
      </c>
      <c r="G1901" s="15" t="s">
        <v>166</v>
      </c>
      <c r="H1901" s="15" t="s">
        <v>67</v>
      </c>
      <c r="I1901" s="15" t="s">
        <v>148</v>
      </c>
      <c r="J1901" s="16">
        <v>1</v>
      </c>
      <c r="K1901" s="15" t="s">
        <v>96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0</v>
      </c>
      <c r="X1901" s="17">
        <v>0</v>
      </c>
      <c r="Y1901" s="17">
        <v>0</v>
      </c>
      <c r="Z1901" s="17">
        <v>0</v>
      </c>
      <c r="AA1901" s="17">
        <v>0</v>
      </c>
      <c r="AB1901" s="17">
        <v>0</v>
      </c>
      <c r="AC1901" s="17">
        <v>0</v>
      </c>
      <c r="AD1901" s="17">
        <v>0</v>
      </c>
      <c r="AE1901" s="17">
        <v>0</v>
      </c>
    </row>
    <row r="1902" spans="1:31" ht="28.8" x14ac:dyDescent="0.3">
      <c r="A1902" t="str">
        <f t="shared" si="111"/>
        <v>BMAA_Firm Capacity</v>
      </c>
      <c r="B1902" t="str">
        <f t="shared" si="112"/>
        <v>BMAA_Build CC_Firm Capacity</v>
      </c>
      <c r="C1902" t="str">
        <f t="shared" si="113"/>
        <v>BMAA_Build CC 2039_Firm Capacity</v>
      </c>
      <c r="D1902" t="s">
        <v>336</v>
      </c>
      <c r="E1902" s="15" t="s">
        <v>92</v>
      </c>
      <c r="F1902" s="15" t="s">
        <v>146</v>
      </c>
      <c r="G1902" s="15" t="s">
        <v>167</v>
      </c>
      <c r="H1902" s="15" t="s">
        <v>67</v>
      </c>
      <c r="I1902" s="15" t="s">
        <v>148</v>
      </c>
      <c r="J1902" s="16">
        <v>1</v>
      </c>
      <c r="K1902" s="15" t="s">
        <v>96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0</v>
      </c>
      <c r="X1902" s="17">
        <v>0</v>
      </c>
      <c r="Y1902" s="17">
        <v>0</v>
      </c>
      <c r="Z1902" s="17">
        <v>0</v>
      </c>
      <c r="AA1902" s="17">
        <v>0</v>
      </c>
      <c r="AB1902" s="17">
        <v>260.35000000000002</v>
      </c>
      <c r="AC1902" s="17">
        <v>260.35000000000002</v>
      </c>
      <c r="AD1902" s="17">
        <v>260.35000000000002</v>
      </c>
      <c r="AE1902" s="17">
        <v>260.35000000000002</v>
      </c>
    </row>
    <row r="1903" spans="1:31" ht="28.8" x14ac:dyDescent="0.3">
      <c r="A1903" t="str">
        <f t="shared" si="111"/>
        <v>BMAA_Firm Capacity</v>
      </c>
      <c r="B1903" t="str">
        <f t="shared" si="112"/>
        <v>BMAA_Build CC_Firm Capacity</v>
      </c>
      <c r="C1903" t="str">
        <f t="shared" si="113"/>
        <v>BMAA_Build CC 2040_Firm Capacity</v>
      </c>
      <c r="D1903" t="s">
        <v>336</v>
      </c>
      <c r="E1903" s="15" t="s">
        <v>92</v>
      </c>
      <c r="F1903" s="15" t="s">
        <v>146</v>
      </c>
      <c r="G1903" s="15" t="s">
        <v>168</v>
      </c>
      <c r="H1903" s="15" t="s">
        <v>67</v>
      </c>
      <c r="I1903" s="15" t="s">
        <v>148</v>
      </c>
      <c r="J1903" s="16">
        <v>1</v>
      </c>
      <c r="K1903" s="15" t="s">
        <v>96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0</v>
      </c>
      <c r="X1903" s="17">
        <v>0</v>
      </c>
      <c r="Y1903" s="17">
        <v>0</v>
      </c>
      <c r="Z1903" s="17">
        <v>0</v>
      </c>
      <c r="AA1903" s="17">
        <v>0</v>
      </c>
      <c r="AB1903" s="17">
        <v>0</v>
      </c>
      <c r="AC1903" s="17">
        <v>260.35000000000002</v>
      </c>
      <c r="AD1903" s="17">
        <v>260.35000000000002</v>
      </c>
      <c r="AE1903" s="17">
        <v>260.35000000000002</v>
      </c>
    </row>
    <row r="1904" spans="1:31" ht="28.8" x14ac:dyDescent="0.3">
      <c r="A1904" t="str">
        <f t="shared" si="111"/>
        <v>BMAA_Firm Capacity</v>
      </c>
      <c r="B1904" t="str">
        <f t="shared" si="112"/>
        <v>BMAA_Build CC_Firm Capacity</v>
      </c>
      <c r="C1904" t="str">
        <f t="shared" si="113"/>
        <v>BMAA_Build CC 2041_Firm Capacity</v>
      </c>
      <c r="D1904" t="s">
        <v>336</v>
      </c>
      <c r="E1904" s="15" t="s">
        <v>92</v>
      </c>
      <c r="F1904" s="15" t="s">
        <v>146</v>
      </c>
      <c r="G1904" s="15" t="s">
        <v>169</v>
      </c>
      <c r="H1904" s="15" t="s">
        <v>67</v>
      </c>
      <c r="I1904" s="15" t="s">
        <v>148</v>
      </c>
      <c r="J1904" s="16">
        <v>1</v>
      </c>
      <c r="K1904" s="15" t="s">
        <v>96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0</v>
      </c>
      <c r="X1904" s="17">
        <v>0</v>
      </c>
      <c r="Y1904" s="17">
        <v>0</v>
      </c>
      <c r="Z1904" s="17">
        <v>0</v>
      </c>
      <c r="AA1904" s="17">
        <v>0</v>
      </c>
      <c r="AB1904" s="17">
        <v>0</v>
      </c>
      <c r="AC1904" s="17">
        <v>0</v>
      </c>
      <c r="AD1904" s="17">
        <v>0</v>
      </c>
      <c r="AE1904" s="17">
        <v>0</v>
      </c>
    </row>
    <row r="1905" spans="1:31" ht="28.8" x14ac:dyDescent="0.3">
      <c r="A1905" t="str">
        <f t="shared" si="111"/>
        <v>BMAA_Firm Capacity</v>
      </c>
      <c r="B1905" t="str">
        <f t="shared" si="112"/>
        <v>BMAA_Build CC_Firm Capacity</v>
      </c>
      <c r="C1905" t="str">
        <f t="shared" si="113"/>
        <v>BMAA_Build CC 2042_Firm Capacity</v>
      </c>
      <c r="D1905" t="s">
        <v>336</v>
      </c>
      <c r="E1905" s="15" t="s">
        <v>92</v>
      </c>
      <c r="F1905" s="15" t="s">
        <v>146</v>
      </c>
      <c r="G1905" s="15" t="s">
        <v>170</v>
      </c>
      <c r="H1905" s="15" t="s">
        <v>67</v>
      </c>
      <c r="I1905" s="15" t="s">
        <v>148</v>
      </c>
      <c r="J1905" s="16">
        <v>1</v>
      </c>
      <c r="K1905" s="15" t="s">
        <v>96</v>
      </c>
      <c r="L1905" s="17">
        <v>0</v>
      </c>
      <c r="M1905" s="17">
        <v>0</v>
      </c>
      <c r="N1905" s="17">
        <v>0</v>
      </c>
      <c r="O1905" s="17">
        <v>0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0</v>
      </c>
      <c r="X1905" s="17">
        <v>0</v>
      </c>
      <c r="Y1905" s="17">
        <v>0</v>
      </c>
      <c r="Z1905" s="17">
        <v>0</v>
      </c>
      <c r="AA1905" s="17">
        <v>0</v>
      </c>
      <c r="AB1905" s="17">
        <v>0</v>
      </c>
      <c r="AC1905" s="17">
        <v>0</v>
      </c>
      <c r="AD1905" s="17">
        <v>0</v>
      </c>
      <c r="AE1905" s="17">
        <v>260.35000000000002</v>
      </c>
    </row>
    <row r="1906" spans="1:31" ht="28.8" x14ac:dyDescent="0.3">
      <c r="A1906" t="str">
        <f t="shared" si="111"/>
        <v>BMAA_Firm Capacity</v>
      </c>
      <c r="B1906" t="str">
        <f t="shared" si="112"/>
        <v>BMAA_DSM Potential_Firm Capacity</v>
      </c>
      <c r="C1906" t="str">
        <f t="shared" si="113"/>
        <v>BMAA_Metro RAP_Firm Capacity</v>
      </c>
      <c r="D1906" t="s">
        <v>336</v>
      </c>
      <c r="E1906" s="15" t="s">
        <v>92</v>
      </c>
      <c r="F1906" s="15" t="s">
        <v>146</v>
      </c>
      <c r="G1906" s="15" t="s">
        <v>174</v>
      </c>
      <c r="H1906" s="15" t="s">
        <v>172</v>
      </c>
      <c r="I1906" s="15" t="s">
        <v>148</v>
      </c>
      <c r="J1906" s="16">
        <v>1</v>
      </c>
      <c r="K1906" s="15" t="s">
        <v>96</v>
      </c>
      <c r="L1906" s="17">
        <v>0</v>
      </c>
      <c r="M1906" s="17">
        <v>8.94051844</v>
      </c>
      <c r="N1906" s="17">
        <v>18.810364969999998</v>
      </c>
      <c r="O1906" s="17">
        <v>28.786501579999999</v>
      </c>
      <c r="P1906" s="17">
        <v>38.860309489999999</v>
      </c>
      <c r="Q1906" s="17">
        <v>49.504738660000001</v>
      </c>
      <c r="R1906" s="17">
        <v>60.128984850000002</v>
      </c>
      <c r="S1906" s="17">
        <v>71.634801569999993</v>
      </c>
      <c r="T1906" s="17">
        <v>83.24218922</v>
      </c>
      <c r="U1906" s="17">
        <v>94.895004569999998</v>
      </c>
      <c r="V1906" s="17">
        <v>106.5722131</v>
      </c>
      <c r="W1906" s="17">
        <v>117.4412576</v>
      </c>
      <c r="X1906" s="17">
        <v>128.34636029999999</v>
      </c>
      <c r="Y1906" s="17">
        <v>139.18586500000001</v>
      </c>
      <c r="Z1906" s="17">
        <v>150.08898959999999</v>
      </c>
      <c r="AA1906" s="17">
        <v>160.94785880000001</v>
      </c>
      <c r="AB1906" s="17">
        <v>170.589979</v>
      </c>
      <c r="AC1906" s="17">
        <v>179.95627239999999</v>
      </c>
      <c r="AD1906" s="17">
        <v>188.94324829999999</v>
      </c>
      <c r="AE1906" s="17">
        <v>196.82250400000001</v>
      </c>
    </row>
    <row r="1907" spans="1:31" ht="43.2" x14ac:dyDescent="0.3">
      <c r="A1907" t="str">
        <f t="shared" si="111"/>
        <v>BMAA_Firm Capacity</v>
      </c>
      <c r="B1907" t="str">
        <f t="shared" si="112"/>
        <v>BMAA_DSM Potential_Firm Capacity</v>
      </c>
      <c r="C1907" t="str">
        <f t="shared" si="113"/>
        <v>BMAA_Metro RAP DRDSR_Firm Capacity</v>
      </c>
      <c r="D1907" t="s">
        <v>336</v>
      </c>
      <c r="E1907" s="15" t="s">
        <v>92</v>
      </c>
      <c r="F1907" s="15" t="s">
        <v>146</v>
      </c>
      <c r="G1907" s="15" t="s">
        <v>175</v>
      </c>
      <c r="H1907" s="15" t="s">
        <v>172</v>
      </c>
      <c r="I1907" s="15" t="s">
        <v>148</v>
      </c>
      <c r="J1907" s="16">
        <v>1</v>
      </c>
      <c r="K1907" s="15" t="s">
        <v>96</v>
      </c>
      <c r="L1907" s="17">
        <v>0</v>
      </c>
      <c r="M1907" s="17">
        <v>39.111285250000002</v>
      </c>
      <c r="N1907" s="17">
        <v>68.366666629999997</v>
      </c>
      <c r="O1907" s="17">
        <v>91.363100630000005</v>
      </c>
      <c r="P1907" s="17">
        <v>99.4746521</v>
      </c>
      <c r="Q1907" s="17">
        <v>105.8364108</v>
      </c>
      <c r="R1907" s="17">
        <v>109.905171</v>
      </c>
      <c r="S1907" s="17">
        <v>112.4036503</v>
      </c>
      <c r="T1907" s="17">
        <v>113.7918097</v>
      </c>
      <c r="U1907" s="17">
        <v>114.76364580000001</v>
      </c>
      <c r="V1907" s="17">
        <v>115.81172479999999</v>
      </c>
      <c r="W1907" s="17">
        <v>115.71108529999999</v>
      </c>
      <c r="X1907" s="17">
        <v>115.8717565</v>
      </c>
      <c r="Y1907" s="17">
        <v>115.90925300000001</v>
      </c>
      <c r="Z1907" s="17">
        <v>115.9445664</v>
      </c>
      <c r="AA1907" s="17">
        <v>116.00948200000001</v>
      </c>
      <c r="AB1907" s="17">
        <v>116.0527948</v>
      </c>
      <c r="AC1907" s="17">
        <v>115.9802747</v>
      </c>
      <c r="AD1907" s="17">
        <v>115.6422214</v>
      </c>
      <c r="AE1907" s="17">
        <v>115.64107250000001</v>
      </c>
    </row>
    <row r="1908" spans="1:31" ht="28.8" x14ac:dyDescent="0.3">
      <c r="A1908" t="str">
        <f t="shared" si="111"/>
        <v>BMAA_Firm Capacity</v>
      </c>
      <c r="B1908" t="str">
        <f t="shared" si="112"/>
        <v>BMAA_Capacity Only_Firm Capacity</v>
      </c>
      <c r="C1908" t="str">
        <f t="shared" si="113"/>
        <v>BMAA_Metro Cap Buy_Firm Capacity</v>
      </c>
      <c r="D1908" t="s">
        <v>336</v>
      </c>
      <c r="E1908" s="15" t="s">
        <v>92</v>
      </c>
      <c r="F1908" s="15" t="s">
        <v>146</v>
      </c>
      <c r="G1908" s="15" t="s">
        <v>176</v>
      </c>
      <c r="H1908" s="15" t="s">
        <v>177</v>
      </c>
      <c r="I1908" s="15" t="s">
        <v>148</v>
      </c>
      <c r="J1908" s="16">
        <v>1</v>
      </c>
      <c r="K1908" s="15" t="s">
        <v>96</v>
      </c>
      <c r="L1908" s="17">
        <v>60.48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0</v>
      </c>
      <c r="X1908" s="17">
        <v>0</v>
      </c>
      <c r="Y1908" s="17">
        <v>0</v>
      </c>
      <c r="Z1908" s="17">
        <v>0</v>
      </c>
      <c r="AA1908" s="17">
        <v>0</v>
      </c>
      <c r="AB1908" s="17">
        <v>0</v>
      </c>
      <c r="AC1908" s="17">
        <v>0</v>
      </c>
      <c r="AD1908" s="17">
        <v>0</v>
      </c>
      <c r="AE1908" s="17">
        <v>0</v>
      </c>
    </row>
    <row r="1909" spans="1:31" ht="28.8" x14ac:dyDescent="0.3">
      <c r="A1909" t="str">
        <f t="shared" si="111"/>
        <v>BMAA_Firm Capacity</v>
      </c>
      <c r="B1909" t="str">
        <f t="shared" si="112"/>
        <v>BMAA_Capacity Only_Firm Capacity</v>
      </c>
      <c r="C1909" t="str">
        <f t="shared" si="113"/>
        <v>BMAA_Metro Cap Sale_Firm Capacity</v>
      </c>
      <c r="D1909" t="s">
        <v>336</v>
      </c>
      <c r="E1909" s="15" t="s">
        <v>92</v>
      </c>
      <c r="F1909" s="15" t="s">
        <v>146</v>
      </c>
      <c r="G1909" s="15" t="s">
        <v>178</v>
      </c>
      <c r="H1909" s="15" t="s">
        <v>177</v>
      </c>
      <c r="I1909" s="15" t="s">
        <v>148</v>
      </c>
      <c r="J1909" s="16">
        <v>1</v>
      </c>
      <c r="K1909" s="15" t="s">
        <v>96</v>
      </c>
      <c r="L1909" s="17">
        <v>-483</v>
      </c>
      <c r="M1909" s="17">
        <v>-305</v>
      </c>
      <c r="N1909" s="17">
        <v>-290</v>
      </c>
      <c r="O1909" s="17">
        <v>-255</v>
      </c>
      <c r="P1909" s="17">
        <v>-215</v>
      </c>
      <c r="Q1909" s="17">
        <v>-215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0</v>
      </c>
      <c r="X1909" s="17">
        <v>0</v>
      </c>
      <c r="Y1909" s="17">
        <v>0</v>
      </c>
      <c r="Z1909" s="17">
        <v>0</v>
      </c>
      <c r="AA1909" s="17">
        <v>0</v>
      </c>
      <c r="AB1909" s="17">
        <v>0</v>
      </c>
      <c r="AC1909" s="17">
        <v>0</v>
      </c>
      <c r="AD1909" s="17">
        <v>0</v>
      </c>
      <c r="AE1909" s="17">
        <v>0</v>
      </c>
    </row>
    <row r="1910" spans="1:31" ht="72" x14ac:dyDescent="0.3">
      <c r="A1910" t="str">
        <f t="shared" si="111"/>
        <v>BMAA_Firm Capacity</v>
      </c>
      <c r="B1910" t="str">
        <f t="shared" si="112"/>
        <v>BMAA_Trans Upgrades_Firm Capacity</v>
      </c>
      <c r="C1910" t="str">
        <f t="shared" si="113"/>
        <v>BMAA_Trans Upgrade Iatan1 retires 2039_Firm Capacity</v>
      </c>
      <c r="D1910" t="s">
        <v>336</v>
      </c>
      <c r="E1910" s="15" t="s">
        <v>92</v>
      </c>
      <c r="F1910" s="15" t="s">
        <v>146</v>
      </c>
      <c r="G1910" s="15" t="s">
        <v>179</v>
      </c>
      <c r="H1910" s="15" t="s">
        <v>180</v>
      </c>
      <c r="I1910" s="15" t="s">
        <v>148</v>
      </c>
      <c r="J1910" s="16">
        <v>1</v>
      </c>
      <c r="K1910" s="15" t="s">
        <v>96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7">
        <v>0</v>
      </c>
      <c r="Z1910" s="17">
        <v>0</v>
      </c>
      <c r="AA1910" s="17">
        <v>0</v>
      </c>
      <c r="AB1910" s="17">
        <v>0</v>
      </c>
      <c r="AC1910" s="17">
        <v>0</v>
      </c>
      <c r="AD1910" s="17">
        <v>0</v>
      </c>
      <c r="AE1910" s="17">
        <v>0</v>
      </c>
    </row>
    <row r="1911" spans="1:31" ht="72" x14ac:dyDescent="0.3">
      <c r="A1911" t="str">
        <f t="shared" si="111"/>
        <v>BMAA_Firm Capacity</v>
      </c>
      <c r="B1911" t="str">
        <f t="shared" si="112"/>
        <v>BMAA_Trans Upgrades_Firm Capacity</v>
      </c>
      <c r="C1911" t="str">
        <f t="shared" si="113"/>
        <v>BMAA_Trans Upgrade LAC Plant retires 2039_Firm Capacity</v>
      </c>
      <c r="D1911" t="s">
        <v>336</v>
      </c>
      <c r="E1911" s="15" t="s">
        <v>92</v>
      </c>
      <c r="F1911" s="15" t="s">
        <v>146</v>
      </c>
      <c r="G1911" s="15" t="s">
        <v>181</v>
      </c>
      <c r="H1911" s="15" t="s">
        <v>180</v>
      </c>
      <c r="I1911" s="15" t="s">
        <v>148</v>
      </c>
      <c r="J1911" s="16">
        <v>1</v>
      </c>
      <c r="K1911" s="15" t="s">
        <v>96</v>
      </c>
      <c r="L1911" s="17">
        <v>0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17">
        <v>0</v>
      </c>
      <c r="U1911" s="17">
        <v>0</v>
      </c>
      <c r="V1911" s="17">
        <v>0</v>
      </c>
      <c r="W1911" s="17">
        <v>0</v>
      </c>
      <c r="X1911" s="17">
        <v>0</v>
      </c>
      <c r="Y1911" s="17">
        <v>0</v>
      </c>
      <c r="Z1911" s="17">
        <v>0</v>
      </c>
      <c r="AA1911" s="17">
        <v>0</v>
      </c>
      <c r="AB1911" s="17">
        <v>0</v>
      </c>
      <c r="AC1911" s="17">
        <v>0</v>
      </c>
      <c r="AD1911" s="17">
        <v>0</v>
      </c>
      <c r="AE1911" s="17">
        <v>0</v>
      </c>
    </row>
    <row r="1912" spans="1:31" ht="43.2" x14ac:dyDescent="0.3">
      <c r="A1912" t="str">
        <f t="shared" si="111"/>
        <v>BMAA_Firm Capacity</v>
      </c>
      <c r="B1912" t="str">
        <f t="shared" si="112"/>
        <v>BMAA_Build Wind_Firm Capacity</v>
      </c>
      <c r="C1912" t="str">
        <f t="shared" si="113"/>
        <v>BMAA_Build Wind 2026_Firm Capacity</v>
      </c>
      <c r="D1912" t="s">
        <v>336</v>
      </c>
      <c r="E1912" s="15" t="s">
        <v>92</v>
      </c>
      <c r="F1912" s="15" t="s">
        <v>146</v>
      </c>
      <c r="G1912" s="15" t="s">
        <v>182</v>
      </c>
      <c r="H1912" s="15" t="s">
        <v>73</v>
      </c>
      <c r="I1912" s="15" t="s">
        <v>148</v>
      </c>
      <c r="J1912" s="16">
        <v>1</v>
      </c>
      <c r="K1912" s="15" t="s">
        <v>96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0</v>
      </c>
      <c r="X1912" s="17">
        <v>0</v>
      </c>
      <c r="Y1912" s="17">
        <v>0</v>
      </c>
      <c r="Z1912" s="17">
        <v>0</v>
      </c>
      <c r="AA1912" s="17">
        <v>0</v>
      </c>
      <c r="AB1912" s="17">
        <v>0</v>
      </c>
      <c r="AC1912" s="17">
        <v>0</v>
      </c>
      <c r="AD1912" s="17">
        <v>0</v>
      </c>
      <c r="AE1912" s="17">
        <v>0</v>
      </c>
    </row>
    <row r="1913" spans="1:31" ht="43.2" x14ac:dyDescent="0.3">
      <c r="A1913" t="str">
        <f t="shared" si="111"/>
        <v>BMAA_Firm Capacity</v>
      </c>
      <c r="B1913" t="str">
        <f t="shared" si="112"/>
        <v>BMAA_Build Wind_Firm Capacity</v>
      </c>
      <c r="C1913" t="str">
        <f t="shared" si="113"/>
        <v>BMAA_Build Wind 2027_Firm Capacity</v>
      </c>
      <c r="D1913" t="s">
        <v>336</v>
      </c>
      <c r="E1913" s="15" t="s">
        <v>92</v>
      </c>
      <c r="F1913" s="15" t="s">
        <v>146</v>
      </c>
      <c r="G1913" s="15" t="s">
        <v>183</v>
      </c>
      <c r="H1913" s="15" t="s">
        <v>73</v>
      </c>
      <c r="I1913" s="15" t="s">
        <v>148</v>
      </c>
      <c r="J1913" s="16">
        <v>1</v>
      </c>
      <c r="K1913" s="15" t="s">
        <v>96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7">
        <v>0</v>
      </c>
      <c r="X1913" s="17">
        <v>0</v>
      </c>
      <c r="Y1913" s="17">
        <v>0</v>
      </c>
      <c r="Z1913" s="17">
        <v>0</v>
      </c>
      <c r="AA1913" s="17">
        <v>0</v>
      </c>
      <c r="AB1913" s="17">
        <v>0</v>
      </c>
      <c r="AC1913" s="17">
        <v>0</v>
      </c>
      <c r="AD1913" s="17">
        <v>0</v>
      </c>
      <c r="AE1913" s="17">
        <v>0</v>
      </c>
    </row>
    <row r="1914" spans="1:31" ht="43.2" x14ac:dyDescent="0.3">
      <c r="A1914" t="str">
        <f t="shared" si="111"/>
        <v>BMAA_Firm Capacity</v>
      </c>
      <c r="B1914" t="str">
        <f t="shared" si="112"/>
        <v>BMAA_Build Wind_Firm Capacity</v>
      </c>
      <c r="C1914" t="str">
        <f t="shared" si="113"/>
        <v>BMAA_Build Wind 2028_Firm Capacity</v>
      </c>
      <c r="D1914" t="s">
        <v>336</v>
      </c>
      <c r="E1914" s="15" t="s">
        <v>92</v>
      </c>
      <c r="F1914" s="15" t="s">
        <v>146</v>
      </c>
      <c r="G1914" s="15" t="s">
        <v>184</v>
      </c>
      <c r="H1914" s="15" t="s">
        <v>73</v>
      </c>
      <c r="I1914" s="15" t="s">
        <v>148</v>
      </c>
      <c r="J1914" s="16">
        <v>1</v>
      </c>
      <c r="K1914" s="15" t="s">
        <v>96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0</v>
      </c>
      <c r="X1914" s="17">
        <v>0</v>
      </c>
      <c r="Y1914" s="17">
        <v>0</v>
      </c>
      <c r="Z1914" s="17">
        <v>0</v>
      </c>
      <c r="AA1914" s="17">
        <v>0</v>
      </c>
      <c r="AB1914" s="17">
        <v>0</v>
      </c>
      <c r="AC1914" s="17">
        <v>0</v>
      </c>
      <c r="AD1914" s="17">
        <v>0</v>
      </c>
      <c r="AE1914" s="17">
        <v>0</v>
      </c>
    </row>
    <row r="1915" spans="1:31" ht="43.2" x14ac:dyDescent="0.3">
      <c r="A1915" t="str">
        <f t="shared" si="111"/>
        <v>BMAA_Firm Capacity</v>
      </c>
      <c r="B1915" t="str">
        <f t="shared" si="112"/>
        <v>BMAA_Build Wind_Firm Capacity</v>
      </c>
      <c r="C1915" t="str">
        <f t="shared" si="113"/>
        <v>BMAA_Build Wind 2029_Firm Capacity</v>
      </c>
      <c r="D1915" t="s">
        <v>336</v>
      </c>
      <c r="E1915" s="15" t="s">
        <v>92</v>
      </c>
      <c r="F1915" s="15" t="s">
        <v>146</v>
      </c>
      <c r="G1915" s="15" t="s">
        <v>185</v>
      </c>
      <c r="H1915" s="15" t="s">
        <v>73</v>
      </c>
      <c r="I1915" s="15" t="s">
        <v>148</v>
      </c>
      <c r="J1915" s="16">
        <v>1</v>
      </c>
      <c r="K1915" s="15" t="s">
        <v>96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0</v>
      </c>
      <c r="X1915" s="17">
        <v>0</v>
      </c>
      <c r="Y1915" s="17">
        <v>0</v>
      </c>
      <c r="Z1915" s="17">
        <v>0</v>
      </c>
      <c r="AA1915" s="17">
        <v>0</v>
      </c>
      <c r="AB1915" s="17">
        <v>0</v>
      </c>
      <c r="AC1915" s="17">
        <v>0</v>
      </c>
      <c r="AD1915" s="17">
        <v>0</v>
      </c>
      <c r="AE1915" s="17">
        <v>0</v>
      </c>
    </row>
    <row r="1916" spans="1:31" ht="43.2" x14ac:dyDescent="0.3">
      <c r="A1916" t="str">
        <f t="shared" si="111"/>
        <v>BMAA_Firm Capacity</v>
      </c>
      <c r="B1916" t="str">
        <f t="shared" si="112"/>
        <v>BMAA_Build Wind_Firm Capacity</v>
      </c>
      <c r="C1916" t="str">
        <f t="shared" si="113"/>
        <v>BMAA_Build Wind 2030_Firm Capacity</v>
      </c>
      <c r="D1916" t="s">
        <v>336</v>
      </c>
      <c r="E1916" s="15" t="s">
        <v>92</v>
      </c>
      <c r="F1916" s="15" t="s">
        <v>146</v>
      </c>
      <c r="G1916" s="15" t="s">
        <v>186</v>
      </c>
      <c r="H1916" s="15" t="s">
        <v>73</v>
      </c>
      <c r="I1916" s="15" t="s">
        <v>148</v>
      </c>
      <c r="J1916" s="16">
        <v>1</v>
      </c>
      <c r="K1916" s="15" t="s">
        <v>96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0</v>
      </c>
      <c r="X1916" s="17">
        <v>0</v>
      </c>
      <c r="Y1916" s="17">
        <v>0</v>
      </c>
      <c r="Z1916" s="17">
        <v>0</v>
      </c>
      <c r="AA1916" s="17">
        <v>0</v>
      </c>
      <c r="AB1916" s="17">
        <v>0</v>
      </c>
      <c r="AC1916" s="17">
        <v>0</v>
      </c>
      <c r="AD1916" s="17">
        <v>0</v>
      </c>
      <c r="AE1916" s="17">
        <v>0</v>
      </c>
    </row>
    <row r="1917" spans="1:31" ht="43.2" x14ac:dyDescent="0.3">
      <c r="A1917" t="str">
        <f t="shared" si="111"/>
        <v>BMAA_Firm Capacity</v>
      </c>
      <c r="B1917" t="str">
        <f t="shared" si="112"/>
        <v>BMAA_Build Wind_Firm Capacity</v>
      </c>
      <c r="C1917" t="str">
        <f t="shared" si="113"/>
        <v>BMAA_Build Wind 2031_Firm Capacity</v>
      </c>
      <c r="D1917" t="s">
        <v>336</v>
      </c>
      <c r="E1917" s="15" t="s">
        <v>92</v>
      </c>
      <c r="F1917" s="15" t="s">
        <v>146</v>
      </c>
      <c r="G1917" s="15" t="s">
        <v>187</v>
      </c>
      <c r="H1917" s="15" t="s">
        <v>73</v>
      </c>
      <c r="I1917" s="15" t="s">
        <v>148</v>
      </c>
      <c r="J1917" s="16">
        <v>1</v>
      </c>
      <c r="K1917" s="15" t="s">
        <v>96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17">
        <v>15</v>
      </c>
      <c r="U1917" s="17">
        <v>15</v>
      </c>
      <c r="V1917" s="17">
        <v>15</v>
      </c>
      <c r="W1917" s="17">
        <v>15</v>
      </c>
      <c r="X1917" s="17">
        <v>15</v>
      </c>
      <c r="Y1917" s="17">
        <v>15</v>
      </c>
      <c r="Z1917" s="17">
        <v>37.5</v>
      </c>
      <c r="AA1917" s="17">
        <v>37.5</v>
      </c>
      <c r="AB1917" s="17">
        <v>37.5</v>
      </c>
      <c r="AC1917" s="17">
        <v>37.5</v>
      </c>
      <c r="AD1917" s="17">
        <v>37.5</v>
      </c>
      <c r="AE1917" s="17">
        <v>37.5</v>
      </c>
    </row>
    <row r="1918" spans="1:31" ht="43.2" x14ac:dyDescent="0.3">
      <c r="A1918" t="str">
        <f t="shared" si="111"/>
        <v>BMAA_Firm Capacity</v>
      </c>
      <c r="B1918" t="str">
        <f t="shared" si="112"/>
        <v>BMAA_Build Wind_Firm Capacity</v>
      </c>
      <c r="C1918" t="str">
        <f t="shared" si="113"/>
        <v>BMAA_Build Wind 2032_Firm Capacity</v>
      </c>
      <c r="D1918" t="s">
        <v>336</v>
      </c>
      <c r="E1918" s="15" t="s">
        <v>92</v>
      </c>
      <c r="F1918" s="15" t="s">
        <v>146</v>
      </c>
      <c r="G1918" s="15" t="s">
        <v>188</v>
      </c>
      <c r="H1918" s="15" t="s">
        <v>73</v>
      </c>
      <c r="I1918" s="15" t="s">
        <v>148</v>
      </c>
      <c r="J1918" s="16">
        <v>1</v>
      </c>
      <c r="K1918" s="15" t="s">
        <v>96</v>
      </c>
      <c r="L1918" s="17">
        <v>0</v>
      </c>
      <c r="M1918" s="17">
        <v>0</v>
      </c>
      <c r="N1918" s="17">
        <v>0</v>
      </c>
      <c r="O1918" s="17">
        <v>0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15</v>
      </c>
      <c r="V1918" s="17">
        <v>15</v>
      </c>
      <c r="W1918" s="17">
        <v>15</v>
      </c>
      <c r="X1918" s="17">
        <v>15</v>
      </c>
      <c r="Y1918" s="17">
        <v>15</v>
      </c>
      <c r="Z1918" s="17">
        <v>37.5</v>
      </c>
      <c r="AA1918" s="17">
        <v>37.5</v>
      </c>
      <c r="AB1918" s="17">
        <v>37.5</v>
      </c>
      <c r="AC1918" s="17">
        <v>37.5</v>
      </c>
      <c r="AD1918" s="17">
        <v>37.5</v>
      </c>
      <c r="AE1918" s="17">
        <v>37.5</v>
      </c>
    </row>
    <row r="1919" spans="1:31" ht="43.2" x14ac:dyDescent="0.3">
      <c r="A1919" t="str">
        <f t="shared" si="111"/>
        <v>BMAA_Firm Capacity</v>
      </c>
      <c r="B1919" t="str">
        <f t="shared" si="112"/>
        <v>BMAA_Build Wind_Firm Capacity</v>
      </c>
      <c r="C1919" t="str">
        <f t="shared" si="113"/>
        <v>BMAA_Build Wind 2033_Firm Capacity</v>
      </c>
      <c r="D1919" t="s">
        <v>336</v>
      </c>
      <c r="E1919" s="15" t="s">
        <v>92</v>
      </c>
      <c r="F1919" s="15" t="s">
        <v>146</v>
      </c>
      <c r="G1919" s="15" t="s">
        <v>189</v>
      </c>
      <c r="H1919" s="15" t="s">
        <v>73</v>
      </c>
      <c r="I1919" s="15" t="s">
        <v>148</v>
      </c>
      <c r="J1919" s="16">
        <v>1</v>
      </c>
      <c r="K1919" s="15" t="s">
        <v>96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15</v>
      </c>
      <c r="W1919" s="17">
        <v>15</v>
      </c>
      <c r="X1919" s="17">
        <v>15</v>
      </c>
      <c r="Y1919" s="17">
        <v>15</v>
      </c>
      <c r="Z1919" s="17">
        <v>37.5</v>
      </c>
      <c r="AA1919" s="17">
        <v>37.5</v>
      </c>
      <c r="AB1919" s="17">
        <v>37.5</v>
      </c>
      <c r="AC1919" s="17">
        <v>37.5</v>
      </c>
      <c r="AD1919" s="17">
        <v>37.5</v>
      </c>
      <c r="AE1919" s="17">
        <v>37.5</v>
      </c>
    </row>
    <row r="1920" spans="1:31" ht="43.2" x14ac:dyDescent="0.3">
      <c r="A1920" t="str">
        <f t="shared" si="111"/>
        <v>BMAA_Firm Capacity</v>
      </c>
      <c r="B1920" t="str">
        <f t="shared" si="112"/>
        <v>BMAA_Build Wind_Firm Capacity</v>
      </c>
      <c r="C1920" t="str">
        <f t="shared" si="113"/>
        <v>BMAA_Build Wind 2034_Firm Capacity</v>
      </c>
      <c r="D1920" t="s">
        <v>336</v>
      </c>
      <c r="E1920" s="15" t="s">
        <v>92</v>
      </c>
      <c r="F1920" s="15" t="s">
        <v>146</v>
      </c>
      <c r="G1920" s="15" t="s">
        <v>190</v>
      </c>
      <c r="H1920" s="15" t="s">
        <v>73</v>
      </c>
      <c r="I1920" s="15" t="s">
        <v>148</v>
      </c>
      <c r="J1920" s="16">
        <v>1</v>
      </c>
      <c r="K1920" s="15" t="s">
        <v>96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15</v>
      </c>
      <c r="X1920" s="17">
        <v>15</v>
      </c>
      <c r="Y1920" s="17">
        <v>15</v>
      </c>
      <c r="Z1920" s="17">
        <v>37.5</v>
      </c>
      <c r="AA1920" s="17">
        <v>37.5</v>
      </c>
      <c r="AB1920" s="17">
        <v>37.5</v>
      </c>
      <c r="AC1920" s="17">
        <v>37.5</v>
      </c>
      <c r="AD1920" s="17">
        <v>37.5</v>
      </c>
      <c r="AE1920" s="17">
        <v>37.5</v>
      </c>
    </row>
    <row r="1921" spans="1:31" ht="43.2" x14ac:dyDescent="0.3">
      <c r="A1921" t="str">
        <f t="shared" si="111"/>
        <v>BMAA_Firm Capacity</v>
      </c>
      <c r="B1921" t="str">
        <f t="shared" si="112"/>
        <v>BMAA_Build Wind_Firm Capacity</v>
      </c>
      <c r="C1921" t="str">
        <f t="shared" si="113"/>
        <v>BMAA_Build Wind 2035_Firm Capacity</v>
      </c>
      <c r="D1921" t="s">
        <v>336</v>
      </c>
      <c r="E1921" s="15" t="s">
        <v>92</v>
      </c>
      <c r="F1921" s="15" t="s">
        <v>146</v>
      </c>
      <c r="G1921" s="15" t="s">
        <v>191</v>
      </c>
      <c r="H1921" s="15" t="s">
        <v>73</v>
      </c>
      <c r="I1921" s="15" t="s">
        <v>148</v>
      </c>
      <c r="J1921" s="16">
        <v>1</v>
      </c>
      <c r="K1921" s="15" t="s">
        <v>96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7">
        <v>0</v>
      </c>
      <c r="Z1921" s="17">
        <v>0</v>
      </c>
      <c r="AA1921" s="17">
        <v>0</v>
      </c>
      <c r="AB1921" s="17">
        <v>0</v>
      </c>
      <c r="AC1921" s="17">
        <v>0</v>
      </c>
      <c r="AD1921" s="17">
        <v>0</v>
      </c>
      <c r="AE1921" s="17">
        <v>0</v>
      </c>
    </row>
    <row r="1922" spans="1:31" ht="43.2" x14ac:dyDescent="0.3">
      <c r="A1922" t="str">
        <f t="shared" si="111"/>
        <v>BMAA_Firm Capacity</v>
      </c>
      <c r="B1922" t="str">
        <f t="shared" si="112"/>
        <v>BMAA_Build Wind_Firm Capacity</v>
      </c>
      <c r="C1922" t="str">
        <f t="shared" si="113"/>
        <v>BMAA_Build Wind 2036_Firm Capacity</v>
      </c>
      <c r="D1922" t="s">
        <v>336</v>
      </c>
      <c r="E1922" s="15" t="s">
        <v>92</v>
      </c>
      <c r="F1922" s="15" t="s">
        <v>146</v>
      </c>
      <c r="G1922" s="15" t="s">
        <v>192</v>
      </c>
      <c r="H1922" s="15" t="s">
        <v>73</v>
      </c>
      <c r="I1922" s="15" t="s">
        <v>148</v>
      </c>
      <c r="J1922" s="16">
        <v>1</v>
      </c>
      <c r="K1922" s="15" t="s">
        <v>96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17">
        <v>0</v>
      </c>
      <c r="U1922" s="17">
        <v>0</v>
      </c>
      <c r="V1922" s="17">
        <v>0</v>
      </c>
      <c r="W1922" s="17">
        <v>0</v>
      </c>
      <c r="X1922" s="17">
        <v>0</v>
      </c>
      <c r="Y1922" s="17">
        <v>0</v>
      </c>
      <c r="Z1922" s="17">
        <v>0</v>
      </c>
      <c r="AA1922" s="17">
        <v>0</v>
      </c>
      <c r="AB1922" s="17">
        <v>0</v>
      </c>
      <c r="AC1922" s="17">
        <v>0</v>
      </c>
      <c r="AD1922" s="17">
        <v>0</v>
      </c>
      <c r="AE1922" s="17">
        <v>0</v>
      </c>
    </row>
    <row r="1923" spans="1:31" ht="43.2" x14ac:dyDescent="0.3">
      <c r="A1923" t="str">
        <f t="shared" si="111"/>
        <v>BMAA_Firm Capacity</v>
      </c>
      <c r="B1923" t="str">
        <f t="shared" si="112"/>
        <v>BMAA_Build Wind_Firm Capacity</v>
      </c>
      <c r="C1923" t="str">
        <f t="shared" si="113"/>
        <v>BMAA_Build Wind 2037_Firm Capacity</v>
      </c>
      <c r="D1923" t="s">
        <v>336</v>
      </c>
      <c r="E1923" s="15" t="s">
        <v>92</v>
      </c>
      <c r="F1923" s="15" t="s">
        <v>146</v>
      </c>
      <c r="G1923" s="15" t="s">
        <v>193</v>
      </c>
      <c r="H1923" s="15" t="s">
        <v>73</v>
      </c>
      <c r="I1923" s="15" t="s">
        <v>148</v>
      </c>
      <c r="J1923" s="16">
        <v>1</v>
      </c>
      <c r="K1923" s="15" t="s">
        <v>96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0</v>
      </c>
      <c r="X1923" s="17">
        <v>0</v>
      </c>
      <c r="Y1923" s="17">
        <v>0</v>
      </c>
      <c r="Z1923" s="17">
        <v>0</v>
      </c>
      <c r="AA1923" s="17">
        <v>0</v>
      </c>
      <c r="AB1923" s="17">
        <v>0</v>
      </c>
      <c r="AC1923" s="17">
        <v>0</v>
      </c>
      <c r="AD1923" s="17">
        <v>0</v>
      </c>
      <c r="AE1923" s="17">
        <v>0</v>
      </c>
    </row>
    <row r="1924" spans="1:31" ht="43.2" x14ac:dyDescent="0.3">
      <c r="A1924" t="str">
        <f t="shared" si="111"/>
        <v>BMAA_Firm Capacity</v>
      </c>
      <c r="B1924" t="str">
        <f t="shared" si="112"/>
        <v>BMAA_Build Wind_Firm Capacity</v>
      </c>
      <c r="C1924" t="str">
        <f t="shared" si="113"/>
        <v>BMAA_Build Wind 2038_Firm Capacity</v>
      </c>
      <c r="D1924" t="s">
        <v>336</v>
      </c>
      <c r="E1924" s="15" t="s">
        <v>92</v>
      </c>
      <c r="F1924" s="15" t="s">
        <v>146</v>
      </c>
      <c r="G1924" s="15" t="s">
        <v>194</v>
      </c>
      <c r="H1924" s="15" t="s">
        <v>73</v>
      </c>
      <c r="I1924" s="15" t="s">
        <v>148</v>
      </c>
      <c r="J1924" s="16">
        <v>1</v>
      </c>
      <c r="K1924" s="15" t="s">
        <v>96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</v>
      </c>
      <c r="X1924" s="17">
        <v>0</v>
      </c>
      <c r="Y1924" s="17">
        <v>0</v>
      </c>
      <c r="Z1924" s="17">
        <v>0</v>
      </c>
      <c r="AA1924" s="17">
        <v>0</v>
      </c>
      <c r="AB1924" s="17">
        <v>0</v>
      </c>
      <c r="AC1924" s="17">
        <v>0</v>
      </c>
      <c r="AD1924" s="17">
        <v>0</v>
      </c>
      <c r="AE1924" s="17">
        <v>0</v>
      </c>
    </row>
    <row r="1925" spans="1:31" ht="43.2" x14ac:dyDescent="0.3">
      <c r="A1925" t="str">
        <f t="shared" si="111"/>
        <v>BMAA_Firm Capacity</v>
      </c>
      <c r="B1925" t="str">
        <f t="shared" si="112"/>
        <v>BMAA_Build Wind_Firm Capacity</v>
      </c>
      <c r="C1925" t="str">
        <f t="shared" si="113"/>
        <v>BMAA_Build Wind 2039_Firm Capacity</v>
      </c>
      <c r="D1925" t="s">
        <v>336</v>
      </c>
      <c r="E1925" s="15" t="s">
        <v>92</v>
      </c>
      <c r="F1925" s="15" t="s">
        <v>146</v>
      </c>
      <c r="G1925" s="15" t="s">
        <v>195</v>
      </c>
      <c r="H1925" s="15" t="s">
        <v>73</v>
      </c>
      <c r="I1925" s="15" t="s">
        <v>148</v>
      </c>
      <c r="J1925" s="16">
        <v>1</v>
      </c>
      <c r="K1925" s="15" t="s">
        <v>96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0</v>
      </c>
      <c r="X1925" s="17">
        <v>0</v>
      </c>
      <c r="Y1925" s="17">
        <v>0</v>
      </c>
      <c r="Z1925" s="17">
        <v>0</v>
      </c>
      <c r="AA1925" s="17">
        <v>0</v>
      </c>
      <c r="AB1925" s="17">
        <v>0</v>
      </c>
      <c r="AC1925" s="17">
        <v>0</v>
      </c>
      <c r="AD1925" s="17">
        <v>0</v>
      </c>
      <c r="AE1925" s="17">
        <v>0</v>
      </c>
    </row>
    <row r="1926" spans="1:31" ht="43.2" x14ac:dyDescent="0.3">
      <c r="A1926" t="str">
        <f t="shared" si="111"/>
        <v>BMAA_Firm Capacity</v>
      </c>
      <c r="B1926" t="str">
        <f t="shared" si="112"/>
        <v>BMAA_Build Wind_Firm Capacity</v>
      </c>
      <c r="C1926" t="str">
        <f t="shared" si="113"/>
        <v>BMAA_Build Wind 2040_Firm Capacity</v>
      </c>
      <c r="D1926" t="s">
        <v>336</v>
      </c>
      <c r="E1926" s="15" t="s">
        <v>92</v>
      </c>
      <c r="F1926" s="15" t="s">
        <v>146</v>
      </c>
      <c r="G1926" s="15" t="s">
        <v>196</v>
      </c>
      <c r="H1926" s="15" t="s">
        <v>73</v>
      </c>
      <c r="I1926" s="15" t="s">
        <v>148</v>
      </c>
      <c r="J1926" s="16">
        <v>1</v>
      </c>
      <c r="K1926" s="15" t="s">
        <v>96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7">
        <v>0</v>
      </c>
      <c r="Z1926" s="17">
        <v>0</v>
      </c>
      <c r="AA1926" s="17">
        <v>0</v>
      </c>
      <c r="AB1926" s="17">
        <v>0</v>
      </c>
      <c r="AC1926" s="17">
        <v>0</v>
      </c>
      <c r="AD1926" s="17">
        <v>0</v>
      </c>
      <c r="AE1926" s="17">
        <v>0</v>
      </c>
    </row>
    <row r="1927" spans="1:31" ht="43.2" x14ac:dyDescent="0.3">
      <c r="A1927" t="str">
        <f t="shared" si="111"/>
        <v>BMAA_Firm Capacity</v>
      </c>
      <c r="B1927" t="str">
        <f t="shared" si="112"/>
        <v>BMAA_Build Wind_Firm Capacity</v>
      </c>
      <c r="C1927" t="str">
        <f t="shared" si="113"/>
        <v>BMAA_Build Wind 2041_Firm Capacity</v>
      </c>
      <c r="D1927" t="s">
        <v>336</v>
      </c>
      <c r="E1927" s="15" t="s">
        <v>92</v>
      </c>
      <c r="F1927" s="15" t="s">
        <v>146</v>
      </c>
      <c r="G1927" s="15" t="s">
        <v>197</v>
      </c>
      <c r="H1927" s="15" t="s">
        <v>73</v>
      </c>
      <c r="I1927" s="15" t="s">
        <v>148</v>
      </c>
      <c r="J1927" s="16">
        <v>1</v>
      </c>
      <c r="K1927" s="15" t="s">
        <v>96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17">
        <v>0</v>
      </c>
      <c r="U1927" s="17">
        <v>0</v>
      </c>
      <c r="V1927" s="17">
        <v>0</v>
      </c>
      <c r="W1927" s="17">
        <v>0</v>
      </c>
      <c r="X1927" s="17">
        <v>0</v>
      </c>
      <c r="Y1927" s="17">
        <v>0</v>
      </c>
      <c r="Z1927" s="17">
        <v>0</v>
      </c>
      <c r="AA1927" s="17">
        <v>0</v>
      </c>
      <c r="AB1927" s="17">
        <v>0</v>
      </c>
      <c r="AC1927" s="17">
        <v>0</v>
      </c>
      <c r="AD1927" s="17">
        <v>0</v>
      </c>
      <c r="AE1927" s="17">
        <v>0</v>
      </c>
    </row>
    <row r="1928" spans="1:31" ht="43.2" x14ac:dyDescent="0.3">
      <c r="A1928" t="str">
        <f t="shared" si="111"/>
        <v>BMAA_Firm Capacity</v>
      </c>
      <c r="B1928" t="str">
        <f t="shared" si="112"/>
        <v>BMAA_Build Wind_Firm Capacity</v>
      </c>
      <c r="C1928" t="str">
        <f t="shared" si="113"/>
        <v>BMAA_Build Wind 2042_Firm Capacity</v>
      </c>
      <c r="D1928" t="s">
        <v>336</v>
      </c>
      <c r="E1928" s="15" t="s">
        <v>92</v>
      </c>
      <c r="F1928" s="15" t="s">
        <v>146</v>
      </c>
      <c r="G1928" s="15" t="s">
        <v>198</v>
      </c>
      <c r="H1928" s="15" t="s">
        <v>73</v>
      </c>
      <c r="I1928" s="15" t="s">
        <v>148</v>
      </c>
      <c r="J1928" s="16">
        <v>1</v>
      </c>
      <c r="K1928" s="15" t="s">
        <v>96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17">
        <v>0</v>
      </c>
      <c r="U1928" s="17">
        <v>0</v>
      </c>
      <c r="V1928" s="17">
        <v>0</v>
      </c>
      <c r="W1928" s="17">
        <v>0</v>
      </c>
      <c r="X1928" s="17">
        <v>0</v>
      </c>
      <c r="Y1928" s="17">
        <v>0</v>
      </c>
      <c r="Z1928" s="17">
        <v>0</v>
      </c>
      <c r="AA1928" s="17">
        <v>0</v>
      </c>
      <c r="AB1928" s="17">
        <v>0</v>
      </c>
      <c r="AC1928" s="17">
        <v>0</v>
      </c>
      <c r="AD1928" s="17">
        <v>0</v>
      </c>
      <c r="AE1928" s="17">
        <v>0</v>
      </c>
    </row>
    <row r="1929" spans="1:31" ht="43.2" x14ac:dyDescent="0.3">
      <c r="A1929" t="str">
        <f t="shared" si="111"/>
        <v>BMAA_Firm Capacity</v>
      </c>
      <c r="B1929" t="str">
        <f t="shared" si="112"/>
        <v>BMAA_Build Solar_Firm Capacity</v>
      </c>
      <c r="C1929" t="str">
        <f t="shared" si="113"/>
        <v>BMAA_Build Solar 2026_Firm Capacity</v>
      </c>
      <c r="D1929" t="s">
        <v>336</v>
      </c>
      <c r="E1929" s="15" t="s">
        <v>92</v>
      </c>
      <c r="F1929" s="15" t="s">
        <v>146</v>
      </c>
      <c r="G1929" s="15" t="s">
        <v>199</v>
      </c>
      <c r="H1929" s="15" t="s">
        <v>84</v>
      </c>
      <c r="I1929" s="15" t="s">
        <v>148</v>
      </c>
      <c r="J1929" s="16">
        <v>1</v>
      </c>
      <c r="K1929" s="15" t="s">
        <v>96</v>
      </c>
      <c r="L1929" s="17">
        <v>0</v>
      </c>
      <c r="M1929" s="17">
        <v>0</v>
      </c>
      <c r="N1929" s="17">
        <v>0</v>
      </c>
      <c r="O1929" s="17">
        <v>0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0</v>
      </c>
      <c r="X1929" s="17">
        <v>0</v>
      </c>
      <c r="Y1929" s="17">
        <v>0</v>
      </c>
      <c r="Z1929" s="17">
        <v>0</v>
      </c>
      <c r="AA1929" s="17">
        <v>0</v>
      </c>
      <c r="AB1929" s="17">
        <v>0</v>
      </c>
      <c r="AC1929" s="17">
        <v>0</v>
      </c>
      <c r="AD1929" s="17">
        <v>0</v>
      </c>
      <c r="AE1929" s="17">
        <v>0</v>
      </c>
    </row>
    <row r="1930" spans="1:31" ht="43.2" x14ac:dyDescent="0.3">
      <c r="A1930" t="str">
        <f t="shared" si="111"/>
        <v>BMAA_Firm Capacity</v>
      </c>
      <c r="B1930" t="str">
        <f t="shared" si="112"/>
        <v>BMAA_Build Solar_Firm Capacity</v>
      </c>
      <c r="C1930" t="str">
        <f t="shared" si="113"/>
        <v>BMAA_Build Solar 2027_Firm Capacity</v>
      </c>
      <c r="D1930" t="s">
        <v>336</v>
      </c>
      <c r="E1930" s="15" t="s">
        <v>92</v>
      </c>
      <c r="F1930" s="15" t="s">
        <v>146</v>
      </c>
      <c r="G1930" s="15" t="s">
        <v>200</v>
      </c>
      <c r="H1930" s="15" t="s">
        <v>84</v>
      </c>
      <c r="I1930" s="15" t="s">
        <v>148</v>
      </c>
      <c r="J1930" s="16">
        <v>1</v>
      </c>
      <c r="K1930" s="15" t="s">
        <v>96</v>
      </c>
      <c r="L1930" s="17">
        <v>0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0</v>
      </c>
      <c r="X1930" s="17">
        <v>0</v>
      </c>
      <c r="Y1930" s="17">
        <v>0</v>
      </c>
      <c r="Z1930" s="17">
        <v>0</v>
      </c>
      <c r="AA1930" s="17">
        <v>0</v>
      </c>
      <c r="AB1930" s="17">
        <v>0</v>
      </c>
      <c r="AC1930" s="17">
        <v>0</v>
      </c>
      <c r="AD1930" s="17">
        <v>0</v>
      </c>
      <c r="AE1930" s="17">
        <v>0</v>
      </c>
    </row>
    <row r="1931" spans="1:31" ht="43.2" x14ac:dyDescent="0.3">
      <c r="A1931" t="str">
        <f t="shared" si="111"/>
        <v>BMAA_Firm Capacity</v>
      </c>
      <c r="B1931" t="str">
        <f t="shared" si="112"/>
        <v>BMAA_Build Solar_Firm Capacity</v>
      </c>
      <c r="C1931" t="str">
        <f t="shared" si="113"/>
        <v>BMAA_Build Solar 2027 T2_Firm Capacity</v>
      </c>
      <c r="D1931" t="s">
        <v>336</v>
      </c>
      <c r="E1931" s="15" t="s">
        <v>92</v>
      </c>
      <c r="F1931" s="15" t="s">
        <v>146</v>
      </c>
      <c r="G1931" s="15" t="s">
        <v>201</v>
      </c>
      <c r="H1931" s="15" t="s">
        <v>84</v>
      </c>
      <c r="I1931" s="15" t="s">
        <v>148</v>
      </c>
      <c r="J1931" s="16">
        <v>1</v>
      </c>
      <c r="K1931" s="15" t="s">
        <v>96</v>
      </c>
      <c r="L1931" s="17">
        <v>0</v>
      </c>
      <c r="M1931" s="17">
        <v>0</v>
      </c>
      <c r="N1931" s="17">
        <v>0</v>
      </c>
      <c r="O1931" s="17">
        <v>0</v>
      </c>
      <c r="P1931" s="17">
        <v>0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0</v>
      </c>
      <c r="X1931" s="17">
        <v>0</v>
      </c>
      <c r="Y1931" s="17">
        <v>0</v>
      </c>
      <c r="Z1931" s="17">
        <v>0</v>
      </c>
      <c r="AA1931" s="17">
        <v>0</v>
      </c>
      <c r="AB1931" s="17">
        <v>0</v>
      </c>
      <c r="AC1931" s="17">
        <v>0</v>
      </c>
      <c r="AD1931" s="17">
        <v>0</v>
      </c>
      <c r="AE1931" s="17">
        <v>0</v>
      </c>
    </row>
    <row r="1932" spans="1:31" ht="43.2" x14ac:dyDescent="0.3">
      <c r="A1932" t="str">
        <f t="shared" si="111"/>
        <v>BMAA_Firm Capacity</v>
      </c>
      <c r="B1932" t="str">
        <f t="shared" si="112"/>
        <v>BMAA_Build Solar_Firm Capacity</v>
      </c>
      <c r="C1932" t="str">
        <f t="shared" si="113"/>
        <v>BMAA_Build Solar 2028_Firm Capacity</v>
      </c>
      <c r="D1932" t="s">
        <v>336</v>
      </c>
      <c r="E1932" s="15" t="s">
        <v>92</v>
      </c>
      <c r="F1932" s="15" t="s">
        <v>146</v>
      </c>
      <c r="G1932" s="15" t="s">
        <v>202</v>
      </c>
      <c r="H1932" s="15" t="s">
        <v>84</v>
      </c>
      <c r="I1932" s="15" t="s">
        <v>148</v>
      </c>
      <c r="J1932" s="16">
        <v>1</v>
      </c>
      <c r="K1932" s="15" t="s">
        <v>96</v>
      </c>
      <c r="L1932" s="17">
        <v>0</v>
      </c>
      <c r="M1932" s="17">
        <v>0</v>
      </c>
      <c r="N1932" s="17">
        <v>0</v>
      </c>
      <c r="O1932" s="17">
        <v>0</v>
      </c>
      <c r="P1932" s="17">
        <v>0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0</v>
      </c>
      <c r="X1932" s="17">
        <v>0</v>
      </c>
      <c r="Y1932" s="17">
        <v>0</v>
      </c>
      <c r="Z1932" s="17">
        <v>0</v>
      </c>
      <c r="AA1932" s="17">
        <v>0</v>
      </c>
      <c r="AB1932" s="17">
        <v>0</v>
      </c>
      <c r="AC1932" s="17">
        <v>0</v>
      </c>
      <c r="AD1932" s="17">
        <v>0</v>
      </c>
      <c r="AE1932" s="17">
        <v>0</v>
      </c>
    </row>
    <row r="1933" spans="1:31" ht="43.2" x14ac:dyDescent="0.3">
      <c r="A1933" t="str">
        <f t="shared" si="111"/>
        <v>BMAA_Firm Capacity</v>
      </c>
      <c r="B1933" t="str">
        <f t="shared" si="112"/>
        <v>BMAA_Build Solar_Firm Capacity</v>
      </c>
      <c r="C1933" t="str">
        <f t="shared" si="113"/>
        <v>BMAA_Build Solar 2028 T2_Firm Capacity</v>
      </c>
      <c r="D1933" t="s">
        <v>336</v>
      </c>
      <c r="E1933" s="15" t="s">
        <v>92</v>
      </c>
      <c r="F1933" s="15" t="s">
        <v>146</v>
      </c>
      <c r="G1933" s="15" t="s">
        <v>203</v>
      </c>
      <c r="H1933" s="15" t="s">
        <v>84</v>
      </c>
      <c r="I1933" s="15" t="s">
        <v>148</v>
      </c>
      <c r="J1933" s="16">
        <v>1</v>
      </c>
      <c r="K1933" s="15" t="s">
        <v>96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0</v>
      </c>
      <c r="X1933" s="17">
        <v>0</v>
      </c>
      <c r="Y1933" s="17">
        <v>0</v>
      </c>
      <c r="Z1933" s="17">
        <v>0</v>
      </c>
      <c r="AA1933" s="17">
        <v>0</v>
      </c>
      <c r="AB1933" s="17">
        <v>0</v>
      </c>
      <c r="AC1933" s="17">
        <v>0</v>
      </c>
      <c r="AD1933" s="17">
        <v>0</v>
      </c>
      <c r="AE1933" s="17">
        <v>0</v>
      </c>
    </row>
    <row r="1934" spans="1:31" ht="43.2" x14ac:dyDescent="0.3">
      <c r="A1934" t="str">
        <f t="shared" si="111"/>
        <v>BMAA_Firm Capacity</v>
      </c>
      <c r="B1934" t="str">
        <f t="shared" si="112"/>
        <v>BMAA_Build Solar_Firm Capacity</v>
      </c>
      <c r="C1934" t="str">
        <f t="shared" si="113"/>
        <v>BMAA_Build Solar 2029_Firm Capacity</v>
      </c>
      <c r="D1934" t="s">
        <v>336</v>
      </c>
      <c r="E1934" s="15" t="s">
        <v>92</v>
      </c>
      <c r="F1934" s="15" t="s">
        <v>146</v>
      </c>
      <c r="G1934" s="15" t="s">
        <v>204</v>
      </c>
      <c r="H1934" s="15" t="s">
        <v>84</v>
      </c>
      <c r="I1934" s="15" t="s">
        <v>148</v>
      </c>
      <c r="J1934" s="16">
        <v>1</v>
      </c>
      <c r="K1934" s="15" t="s">
        <v>96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</v>
      </c>
      <c r="X1934" s="17">
        <v>0</v>
      </c>
      <c r="Y1934" s="17">
        <v>0</v>
      </c>
      <c r="Z1934" s="17">
        <v>0</v>
      </c>
      <c r="AA1934" s="17">
        <v>0</v>
      </c>
      <c r="AB1934" s="17">
        <v>0</v>
      </c>
      <c r="AC1934" s="17">
        <v>0</v>
      </c>
      <c r="AD1934" s="17">
        <v>0</v>
      </c>
      <c r="AE1934" s="17">
        <v>0</v>
      </c>
    </row>
    <row r="1935" spans="1:31" ht="43.2" x14ac:dyDescent="0.3">
      <c r="A1935" t="str">
        <f t="shared" ref="A1935:A1998" si="114">D1935&amp;"_"&amp;I1935</f>
        <v>BMAA_Firm Capacity</v>
      </c>
      <c r="B1935" t="str">
        <f t="shared" ref="B1935:B1998" si="115">D1935&amp;"_"&amp;H1935&amp;"_"&amp;I1935</f>
        <v>BMAA_Build Solar_Firm Capacity</v>
      </c>
      <c r="C1935" t="str">
        <f t="shared" ref="C1935:C1998" si="116">D1935&amp;"_"&amp;G1935&amp;"_"&amp;I1935</f>
        <v>BMAA_Build Solar 2029 T2_Firm Capacity</v>
      </c>
      <c r="D1935" t="s">
        <v>336</v>
      </c>
      <c r="E1935" s="15" t="s">
        <v>92</v>
      </c>
      <c r="F1935" s="15" t="s">
        <v>146</v>
      </c>
      <c r="G1935" s="15" t="s">
        <v>205</v>
      </c>
      <c r="H1935" s="15" t="s">
        <v>84</v>
      </c>
      <c r="I1935" s="15" t="s">
        <v>148</v>
      </c>
      <c r="J1935" s="16">
        <v>1</v>
      </c>
      <c r="K1935" s="15" t="s">
        <v>96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0</v>
      </c>
      <c r="X1935" s="17">
        <v>0</v>
      </c>
      <c r="Y1935" s="17">
        <v>0</v>
      </c>
      <c r="Z1935" s="17">
        <v>0</v>
      </c>
      <c r="AA1935" s="17">
        <v>0</v>
      </c>
      <c r="AB1935" s="17">
        <v>0</v>
      </c>
      <c r="AC1935" s="17">
        <v>0</v>
      </c>
      <c r="AD1935" s="17">
        <v>0</v>
      </c>
      <c r="AE1935" s="17">
        <v>0</v>
      </c>
    </row>
    <row r="1936" spans="1:31" ht="43.2" x14ac:dyDescent="0.3">
      <c r="A1936" t="str">
        <f t="shared" si="114"/>
        <v>BMAA_Firm Capacity</v>
      </c>
      <c r="B1936" t="str">
        <f t="shared" si="115"/>
        <v>BMAA_Build Solar_Firm Capacity</v>
      </c>
      <c r="C1936" t="str">
        <f t="shared" si="116"/>
        <v>BMAA_Build Solar 2030_Firm Capacity</v>
      </c>
      <c r="D1936" t="s">
        <v>336</v>
      </c>
      <c r="E1936" s="15" t="s">
        <v>92</v>
      </c>
      <c r="F1936" s="15" t="s">
        <v>146</v>
      </c>
      <c r="G1936" s="15" t="s">
        <v>206</v>
      </c>
      <c r="H1936" s="15" t="s">
        <v>84</v>
      </c>
      <c r="I1936" s="15" t="s">
        <v>148</v>
      </c>
      <c r="J1936" s="16">
        <v>1</v>
      </c>
      <c r="K1936" s="15" t="s">
        <v>96</v>
      </c>
      <c r="L1936" s="17">
        <v>0</v>
      </c>
      <c r="M1936" s="17">
        <v>0</v>
      </c>
      <c r="N1936" s="17">
        <v>0</v>
      </c>
      <c r="O1936" s="17">
        <v>0</v>
      </c>
      <c r="P1936" s="17">
        <v>0</v>
      </c>
      <c r="Q1936" s="17">
        <v>0</v>
      </c>
      <c r="R1936" s="17">
        <v>0</v>
      </c>
      <c r="S1936" s="17">
        <v>75</v>
      </c>
      <c r="T1936" s="17">
        <v>75</v>
      </c>
      <c r="U1936" s="17">
        <v>75</v>
      </c>
      <c r="V1936" s="17">
        <v>75</v>
      </c>
      <c r="W1936" s="17">
        <v>75</v>
      </c>
      <c r="X1936" s="17">
        <v>75</v>
      </c>
      <c r="Y1936" s="17">
        <v>75</v>
      </c>
      <c r="Z1936" s="17">
        <v>75</v>
      </c>
      <c r="AA1936" s="17">
        <v>75</v>
      </c>
      <c r="AB1936" s="17">
        <v>75</v>
      </c>
      <c r="AC1936" s="17">
        <v>75</v>
      </c>
      <c r="AD1936" s="17">
        <v>75</v>
      </c>
      <c r="AE1936" s="17">
        <v>75</v>
      </c>
    </row>
    <row r="1937" spans="1:31" ht="43.2" x14ac:dyDescent="0.3">
      <c r="A1937" t="str">
        <f t="shared" si="114"/>
        <v>BMAA_Firm Capacity</v>
      </c>
      <c r="B1937" t="str">
        <f t="shared" si="115"/>
        <v>BMAA_Build Solar_Firm Capacity</v>
      </c>
      <c r="C1937" t="str">
        <f t="shared" si="116"/>
        <v>BMAA_Build Solar 2030 T2_Firm Capacity</v>
      </c>
      <c r="D1937" t="s">
        <v>336</v>
      </c>
      <c r="E1937" s="15" t="s">
        <v>92</v>
      </c>
      <c r="F1937" s="15" t="s">
        <v>146</v>
      </c>
      <c r="G1937" s="15" t="s">
        <v>207</v>
      </c>
      <c r="H1937" s="15" t="s">
        <v>84</v>
      </c>
      <c r="I1937" s="15" t="s">
        <v>148</v>
      </c>
      <c r="J1937" s="16">
        <v>1</v>
      </c>
      <c r="K1937" s="15" t="s">
        <v>96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0</v>
      </c>
      <c r="X1937" s="17">
        <v>0</v>
      </c>
      <c r="Y1937" s="17">
        <v>0</v>
      </c>
      <c r="Z1937" s="17">
        <v>0</v>
      </c>
      <c r="AA1937" s="17">
        <v>0</v>
      </c>
      <c r="AB1937" s="17">
        <v>0</v>
      </c>
      <c r="AC1937" s="17">
        <v>0</v>
      </c>
      <c r="AD1937" s="17">
        <v>0</v>
      </c>
      <c r="AE1937" s="17">
        <v>0</v>
      </c>
    </row>
    <row r="1938" spans="1:31" ht="43.2" x14ac:dyDescent="0.3">
      <c r="A1938" t="str">
        <f t="shared" si="114"/>
        <v>BMAA_Firm Capacity</v>
      </c>
      <c r="B1938" t="str">
        <f t="shared" si="115"/>
        <v>BMAA_Build Solar_Firm Capacity</v>
      </c>
      <c r="C1938" t="str">
        <f t="shared" si="116"/>
        <v>BMAA_Build Solar 2031_Firm Capacity</v>
      </c>
      <c r="D1938" t="s">
        <v>336</v>
      </c>
      <c r="E1938" s="15" t="s">
        <v>92</v>
      </c>
      <c r="F1938" s="15" t="s">
        <v>146</v>
      </c>
      <c r="G1938" s="15" t="s">
        <v>208</v>
      </c>
      <c r="H1938" s="15" t="s">
        <v>84</v>
      </c>
      <c r="I1938" s="15" t="s">
        <v>148</v>
      </c>
      <c r="J1938" s="16">
        <v>1</v>
      </c>
      <c r="K1938" s="15" t="s">
        <v>96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0</v>
      </c>
      <c r="X1938" s="17">
        <v>0</v>
      </c>
      <c r="Y1938" s="17">
        <v>0</v>
      </c>
      <c r="Z1938" s="17">
        <v>0</v>
      </c>
      <c r="AA1938" s="17">
        <v>0</v>
      </c>
      <c r="AB1938" s="17">
        <v>0</v>
      </c>
      <c r="AC1938" s="17">
        <v>0</v>
      </c>
      <c r="AD1938" s="17">
        <v>0</v>
      </c>
      <c r="AE1938" s="17">
        <v>0</v>
      </c>
    </row>
    <row r="1939" spans="1:31" ht="43.2" x14ac:dyDescent="0.3">
      <c r="A1939" t="str">
        <f t="shared" si="114"/>
        <v>BMAA_Firm Capacity</v>
      </c>
      <c r="B1939" t="str">
        <f t="shared" si="115"/>
        <v>BMAA_Build Solar_Firm Capacity</v>
      </c>
      <c r="C1939" t="str">
        <f t="shared" si="116"/>
        <v>BMAA_Build Solar 2031 T2_Firm Capacity</v>
      </c>
      <c r="D1939" t="s">
        <v>336</v>
      </c>
      <c r="E1939" s="15" t="s">
        <v>92</v>
      </c>
      <c r="F1939" s="15" t="s">
        <v>146</v>
      </c>
      <c r="G1939" s="15" t="s">
        <v>209</v>
      </c>
      <c r="H1939" s="15" t="s">
        <v>84</v>
      </c>
      <c r="I1939" s="15" t="s">
        <v>148</v>
      </c>
      <c r="J1939" s="16">
        <v>1</v>
      </c>
      <c r="K1939" s="15" t="s">
        <v>96</v>
      </c>
      <c r="L1939" s="17">
        <v>0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0</v>
      </c>
      <c r="X1939" s="17">
        <v>0</v>
      </c>
      <c r="Y1939" s="17">
        <v>0</v>
      </c>
      <c r="Z1939" s="17">
        <v>0</v>
      </c>
      <c r="AA1939" s="17">
        <v>0</v>
      </c>
      <c r="AB1939" s="17">
        <v>0</v>
      </c>
      <c r="AC1939" s="17">
        <v>0</v>
      </c>
      <c r="AD1939" s="17">
        <v>0</v>
      </c>
      <c r="AE1939" s="17">
        <v>0</v>
      </c>
    </row>
    <row r="1940" spans="1:31" ht="43.2" x14ac:dyDescent="0.3">
      <c r="A1940" t="str">
        <f t="shared" si="114"/>
        <v>BMAA_Firm Capacity</v>
      </c>
      <c r="B1940" t="str">
        <f t="shared" si="115"/>
        <v>BMAA_Build Solar_Firm Capacity</v>
      </c>
      <c r="C1940" t="str">
        <f t="shared" si="116"/>
        <v>BMAA_Build Solar 2032_Firm Capacity</v>
      </c>
      <c r="D1940" t="s">
        <v>336</v>
      </c>
      <c r="E1940" s="15" t="s">
        <v>92</v>
      </c>
      <c r="F1940" s="15" t="s">
        <v>146</v>
      </c>
      <c r="G1940" s="15" t="s">
        <v>210</v>
      </c>
      <c r="H1940" s="15" t="s">
        <v>84</v>
      </c>
      <c r="I1940" s="15" t="s">
        <v>148</v>
      </c>
      <c r="J1940" s="16">
        <v>1</v>
      </c>
      <c r="K1940" s="15" t="s">
        <v>96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  <c r="X1940" s="17">
        <v>0</v>
      </c>
      <c r="Y1940" s="17">
        <v>0</v>
      </c>
      <c r="Z1940" s="17">
        <v>0</v>
      </c>
      <c r="AA1940" s="17">
        <v>0</v>
      </c>
      <c r="AB1940" s="17">
        <v>0</v>
      </c>
      <c r="AC1940" s="17">
        <v>0</v>
      </c>
      <c r="AD1940" s="17">
        <v>0</v>
      </c>
      <c r="AE1940" s="17">
        <v>0</v>
      </c>
    </row>
    <row r="1941" spans="1:31" ht="43.2" x14ac:dyDescent="0.3">
      <c r="A1941" t="str">
        <f t="shared" si="114"/>
        <v>BMAA_Firm Capacity</v>
      </c>
      <c r="B1941" t="str">
        <f t="shared" si="115"/>
        <v>BMAA_Build Solar_Firm Capacity</v>
      </c>
      <c r="C1941" t="str">
        <f t="shared" si="116"/>
        <v>BMAA_Build Solar 2032 T2_Firm Capacity</v>
      </c>
      <c r="D1941" t="s">
        <v>336</v>
      </c>
      <c r="E1941" s="15" t="s">
        <v>92</v>
      </c>
      <c r="F1941" s="15" t="s">
        <v>146</v>
      </c>
      <c r="G1941" s="15" t="s">
        <v>211</v>
      </c>
      <c r="H1941" s="15" t="s">
        <v>84</v>
      </c>
      <c r="I1941" s="15" t="s">
        <v>148</v>
      </c>
      <c r="J1941" s="16">
        <v>1</v>
      </c>
      <c r="K1941" s="15" t="s">
        <v>96</v>
      </c>
      <c r="L1941" s="17">
        <v>0</v>
      </c>
      <c r="M1941" s="17">
        <v>0</v>
      </c>
      <c r="N1941" s="17">
        <v>0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17">
        <v>0</v>
      </c>
      <c r="U1941" s="17">
        <v>0</v>
      </c>
      <c r="V1941" s="17">
        <v>0</v>
      </c>
      <c r="W1941" s="17">
        <v>0</v>
      </c>
      <c r="X1941" s="17">
        <v>0</v>
      </c>
      <c r="Y1941" s="17">
        <v>0</v>
      </c>
      <c r="Z1941" s="17">
        <v>0</v>
      </c>
      <c r="AA1941" s="17">
        <v>0</v>
      </c>
      <c r="AB1941" s="17">
        <v>0</v>
      </c>
      <c r="AC1941" s="17">
        <v>0</v>
      </c>
      <c r="AD1941" s="17">
        <v>0</v>
      </c>
      <c r="AE1941" s="17">
        <v>0</v>
      </c>
    </row>
    <row r="1942" spans="1:31" ht="43.2" x14ac:dyDescent="0.3">
      <c r="A1942" t="str">
        <f t="shared" si="114"/>
        <v>BMAA_Firm Capacity</v>
      </c>
      <c r="B1942" t="str">
        <f t="shared" si="115"/>
        <v>BMAA_Build Solar_Firm Capacity</v>
      </c>
      <c r="C1942" t="str">
        <f t="shared" si="116"/>
        <v>BMAA_Build Solar 2033_Firm Capacity</v>
      </c>
      <c r="D1942" t="s">
        <v>336</v>
      </c>
      <c r="E1942" s="15" t="s">
        <v>92</v>
      </c>
      <c r="F1942" s="15" t="s">
        <v>146</v>
      </c>
      <c r="G1942" s="15" t="s">
        <v>212</v>
      </c>
      <c r="H1942" s="15" t="s">
        <v>84</v>
      </c>
      <c r="I1942" s="15" t="s">
        <v>148</v>
      </c>
      <c r="J1942" s="16">
        <v>1</v>
      </c>
      <c r="K1942" s="15" t="s">
        <v>96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0</v>
      </c>
      <c r="X1942" s="17">
        <v>0</v>
      </c>
      <c r="Y1942" s="17">
        <v>0</v>
      </c>
      <c r="Z1942" s="17">
        <v>0</v>
      </c>
      <c r="AA1942" s="17">
        <v>0</v>
      </c>
      <c r="AB1942" s="17">
        <v>0</v>
      </c>
      <c r="AC1942" s="17">
        <v>0</v>
      </c>
      <c r="AD1942" s="17">
        <v>0</v>
      </c>
      <c r="AE1942" s="17">
        <v>0</v>
      </c>
    </row>
    <row r="1943" spans="1:31" ht="43.2" x14ac:dyDescent="0.3">
      <c r="A1943" t="str">
        <f t="shared" si="114"/>
        <v>BMAA_Firm Capacity</v>
      </c>
      <c r="B1943" t="str">
        <f t="shared" si="115"/>
        <v>BMAA_Build Solar_Firm Capacity</v>
      </c>
      <c r="C1943" t="str">
        <f t="shared" si="116"/>
        <v>BMAA_Build Solar 2033 T2_Firm Capacity</v>
      </c>
      <c r="D1943" t="s">
        <v>336</v>
      </c>
      <c r="E1943" s="15" t="s">
        <v>92</v>
      </c>
      <c r="F1943" s="15" t="s">
        <v>146</v>
      </c>
      <c r="G1943" s="15" t="s">
        <v>213</v>
      </c>
      <c r="H1943" s="15" t="s">
        <v>84</v>
      </c>
      <c r="I1943" s="15" t="s">
        <v>148</v>
      </c>
      <c r="J1943" s="16">
        <v>1</v>
      </c>
      <c r="K1943" s="15" t="s">
        <v>96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0</v>
      </c>
      <c r="X1943" s="17">
        <v>0</v>
      </c>
      <c r="Y1943" s="17">
        <v>0</v>
      </c>
      <c r="Z1943" s="17">
        <v>0</v>
      </c>
      <c r="AA1943" s="17">
        <v>0</v>
      </c>
      <c r="AB1943" s="17">
        <v>0</v>
      </c>
      <c r="AC1943" s="17">
        <v>0</v>
      </c>
      <c r="AD1943" s="17">
        <v>0</v>
      </c>
      <c r="AE1943" s="17">
        <v>0</v>
      </c>
    </row>
    <row r="1944" spans="1:31" ht="43.2" x14ac:dyDescent="0.3">
      <c r="A1944" t="str">
        <f t="shared" si="114"/>
        <v>BMAA_Firm Capacity</v>
      </c>
      <c r="B1944" t="str">
        <f t="shared" si="115"/>
        <v>BMAA_Build Solar_Firm Capacity</v>
      </c>
      <c r="C1944" t="str">
        <f t="shared" si="116"/>
        <v>BMAA_Build Solar 2034_Firm Capacity</v>
      </c>
      <c r="D1944" t="s">
        <v>336</v>
      </c>
      <c r="E1944" s="15" t="s">
        <v>92</v>
      </c>
      <c r="F1944" s="15" t="s">
        <v>146</v>
      </c>
      <c r="G1944" s="15" t="s">
        <v>214</v>
      </c>
      <c r="H1944" s="15" t="s">
        <v>84</v>
      </c>
      <c r="I1944" s="15" t="s">
        <v>148</v>
      </c>
      <c r="J1944" s="16">
        <v>1</v>
      </c>
      <c r="K1944" s="15" t="s">
        <v>96</v>
      </c>
      <c r="L1944" s="17">
        <v>0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</v>
      </c>
      <c r="X1944" s="17">
        <v>0</v>
      </c>
      <c r="Y1944" s="17">
        <v>0</v>
      </c>
      <c r="Z1944" s="17">
        <v>0</v>
      </c>
      <c r="AA1944" s="17">
        <v>0</v>
      </c>
      <c r="AB1944" s="17">
        <v>0</v>
      </c>
      <c r="AC1944" s="17">
        <v>0</v>
      </c>
      <c r="AD1944" s="17">
        <v>0</v>
      </c>
      <c r="AE1944" s="17">
        <v>0</v>
      </c>
    </row>
    <row r="1945" spans="1:31" ht="43.2" x14ac:dyDescent="0.3">
      <c r="A1945" t="str">
        <f t="shared" si="114"/>
        <v>BMAA_Firm Capacity</v>
      </c>
      <c r="B1945" t="str">
        <f t="shared" si="115"/>
        <v>BMAA_Build Solar_Firm Capacity</v>
      </c>
      <c r="C1945" t="str">
        <f t="shared" si="116"/>
        <v>BMAA_Build Solar 2034 T2_Firm Capacity</v>
      </c>
      <c r="D1945" t="s">
        <v>336</v>
      </c>
      <c r="E1945" s="15" t="s">
        <v>92</v>
      </c>
      <c r="F1945" s="15" t="s">
        <v>146</v>
      </c>
      <c r="G1945" s="15" t="s">
        <v>215</v>
      </c>
      <c r="H1945" s="15" t="s">
        <v>84</v>
      </c>
      <c r="I1945" s="15" t="s">
        <v>148</v>
      </c>
      <c r="J1945" s="16">
        <v>1</v>
      </c>
      <c r="K1945" s="15" t="s">
        <v>96</v>
      </c>
      <c r="L1945" s="17">
        <v>0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0</v>
      </c>
      <c r="X1945" s="17">
        <v>0</v>
      </c>
      <c r="Y1945" s="17">
        <v>0</v>
      </c>
      <c r="Z1945" s="17">
        <v>0</v>
      </c>
      <c r="AA1945" s="17">
        <v>0</v>
      </c>
      <c r="AB1945" s="17">
        <v>0</v>
      </c>
      <c r="AC1945" s="17">
        <v>0</v>
      </c>
      <c r="AD1945" s="17">
        <v>0</v>
      </c>
      <c r="AE1945" s="17">
        <v>0</v>
      </c>
    </row>
    <row r="1946" spans="1:31" ht="43.2" x14ac:dyDescent="0.3">
      <c r="A1946" t="str">
        <f t="shared" si="114"/>
        <v>BMAA_Firm Capacity</v>
      </c>
      <c r="B1946" t="str">
        <f t="shared" si="115"/>
        <v>BMAA_Build Solar_Firm Capacity</v>
      </c>
      <c r="C1946" t="str">
        <f t="shared" si="116"/>
        <v>BMAA_Build Solar 2035_Firm Capacity</v>
      </c>
      <c r="D1946" t="s">
        <v>336</v>
      </c>
      <c r="E1946" s="15" t="s">
        <v>92</v>
      </c>
      <c r="F1946" s="15" t="s">
        <v>146</v>
      </c>
      <c r="G1946" s="15" t="s">
        <v>216</v>
      </c>
      <c r="H1946" s="15" t="s">
        <v>84</v>
      </c>
      <c r="I1946" s="15" t="s">
        <v>148</v>
      </c>
      <c r="J1946" s="16">
        <v>1</v>
      </c>
      <c r="K1946" s="15" t="s">
        <v>96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0</v>
      </c>
      <c r="X1946" s="17">
        <v>0</v>
      </c>
      <c r="Y1946" s="17">
        <v>0</v>
      </c>
      <c r="Z1946" s="17">
        <v>0</v>
      </c>
      <c r="AA1946" s="17">
        <v>0</v>
      </c>
      <c r="AB1946" s="17">
        <v>0</v>
      </c>
      <c r="AC1946" s="17">
        <v>0</v>
      </c>
      <c r="AD1946" s="17">
        <v>0</v>
      </c>
      <c r="AE1946" s="17">
        <v>0</v>
      </c>
    </row>
    <row r="1947" spans="1:31" ht="43.2" x14ac:dyDescent="0.3">
      <c r="A1947" t="str">
        <f t="shared" si="114"/>
        <v>BMAA_Firm Capacity</v>
      </c>
      <c r="B1947" t="str">
        <f t="shared" si="115"/>
        <v>BMAA_Build Solar_Firm Capacity</v>
      </c>
      <c r="C1947" t="str">
        <f t="shared" si="116"/>
        <v>BMAA_Build Solar 2035 T2_Firm Capacity</v>
      </c>
      <c r="D1947" t="s">
        <v>336</v>
      </c>
      <c r="E1947" s="15" t="s">
        <v>92</v>
      </c>
      <c r="F1947" s="15" t="s">
        <v>146</v>
      </c>
      <c r="G1947" s="15" t="s">
        <v>217</v>
      </c>
      <c r="H1947" s="15" t="s">
        <v>84</v>
      </c>
      <c r="I1947" s="15" t="s">
        <v>148</v>
      </c>
      <c r="J1947" s="16">
        <v>1</v>
      </c>
      <c r="K1947" s="15" t="s">
        <v>96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0</v>
      </c>
      <c r="X1947" s="17">
        <v>0</v>
      </c>
      <c r="Y1947" s="17">
        <v>0</v>
      </c>
      <c r="Z1947" s="17">
        <v>0</v>
      </c>
      <c r="AA1947" s="17">
        <v>0</v>
      </c>
      <c r="AB1947" s="17">
        <v>0</v>
      </c>
      <c r="AC1947" s="17">
        <v>0</v>
      </c>
      <c r="AD1947" s="17">
        <v>0</v>
      </c>
      <c r="AE1947" s="17">
        <v>0</v>
      </c>
    </row>
    <row r="1948" spans="1:31" ht="43.2" x14ac:dyDescent="0.3">
      <c r="A1948" t="str">
        <f t="shared" si="114"/>
        <v>BMAA_Firm Capacity</v>
      </c>
      <c r="B1948" t="str">
        <f t="shared" si="115"/>
        <v>BMAA_Build Solar_Firm Capacity</v>
      </c>
      <c r="C1948" t="str">
        <f t="shared" si="116"/>
        <v>BMAA_Build Solar 2036_Firm Capacity</v>
      </c>
      <c r="D1948" t="s">
        <v>336</v>
      </c>
      <c r="E1948" s="15" t="s">
        <v>92</v>
      </c>
      <c r="F1948" s="15" t="s">
        <v>146</v>
      </c>
      <c r="G1948" s="15" t="s">
        <v>218</v>
      </c>
      <c r="H1948" s="15" t="s">
        <v>84</v>
      </c>
      <c r="I1948" s="15" t="s">
        <v>148</v>
      </c>
      <c r="J1948" s="16">
        <v>1</v>
      </c>
      <c r="K1948" s="15" t="s">
        <v>96</v>
      </c>
      <c r="L1948" s="17">
        <v>0</v>
      </c>
      <c r="M1948" s="17">
        <v>0</v>
      </c>
      <c r="N1948" s="17">
        <v>0</v>
      </c>
      <c r="O1948" s="17">
        <v>0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0</v>
      </c>
      <c r="X1948" s="17">
        <v>0</v>
      </c>
      <c r="Y1948" s="17">
        <v>0</v>
      </c>
      <c r="Z1948" s="17">
        <v>0</v>
      </c>
      <c r="AA1948" s="17">
        <v>0</v>
      </c>
      <c r="AB1948" s="17">
        <v>0</v>
      </c>
      <c r="AC1948" s="17">
        <v>0</v>
      </c>
      <c r="AD1948" s="17">
        <v>0</v>
      </c>
      <c r="AE1948" s="17">
        <v>0</v>
      </c>
    </row>
    <row r="1949" spans="1:31" ht="43.2" x14ac:dyDescent="0.3">
      <c r="A1949" t="str">
        <f t="shared" si="114"/>
        <v>BMAA_Firm Capacity</v>
      </c>
      <c r="B1949" t="str">
        <f t="shared" si="115"/>
        <v>BMAA_Build Solar_Firm Capacity</v>
      </c>
      <c r="C1949" t="str">
        <f t="shared" si="116"/>
        <v>BMAA_Build Solar 2036 T2_Firm Capacity</v>
      </c>
      <c r="D1949" t="s">
        <v>336</v>
      </c>
      <c r="E1949" s="15" t="s">
        <v>92</v>
      </c>
      <c r="F1949" s="15" t="s">
        <v>146</v>
      </c>
      <c r="G1949" s="15" t="s">
        <v>219</v>
      </c>
      <c r="H1949" s="15" t="s">
        <v>84</v>
      </c>
      <c r="I1949" s="15" t="s">
        <v>148</v>
      </c>
      <c r="J1949" s="16">
        <v>1</v>
      </c>
      <c r="K1949" s="15" t="s">
        <v>96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0</v>
      </c>
      <c r="X1949" s="17">
        <v>0</v>
      </c>
      <c r="Y1949" s="17">
        <v>0</v>
      </c>
      <c r="Z1949" s="17">
        <v>0</v>
      </c>
      <c r="AA1949" s="17">
        <v>0</v>
      </c>
      <c r="AB1949" s="17">
        <v>0</v>
      </c>
      <c r="AC1949" s="17">
        <v>0</v>
      </c>
      <c r="AD1949" s="17">
        <v>0</v>
      </c>
      <c r="AE1949" s="17">
        <v>0</v>
      </c>
    </row>
    <row r="1950" spans="1:31" ht="43.2" x14ac:dyDescent="0.3">
      <c r="A1950" t="str">
        <f t="shared" si="114"/>
        <v>BMAA_Firm Capacity</v>
      </c>
      <c r="B1950" t="str">
        <f t="shared" si="115"/>
        <v>BMAA_Build Solar_Firm Capacity</v>
      </c>
      <c r="C1950" t="str">
        <f t="shared" si="116"/>
        <v>BMAA_Build Solar 2037_Firm Capacity</v>
      </c>
      <c r="D1950" t="s">
        <v>336</v>
      </c>
      <c r="E1950" s="15" t="s">
        <v>92</v>
      </c>
      <c r="F1950" s="15" t="s">
        <v>146</v>
      </c>
      <c r="G1950" s="15" t="s">
        <v>220</v>
      </c>
      <c r="H1950" s="15" t="s">
        <v>84</v>
      </c>
      <c r="I1950" s="15" t="s">
        <v>148</v>
      </c>
      <c r="J1950" s="16">
        <v>1</v>
      </c>
      <c r="K1950" s="15" t="s">
        <v>96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0</v>
      </c>
      <c r="X1950" s="17">
        <v>0</v>
      </c>
      <c r="Y1950" s="17">
        <v>0</v>
      </c>
      <c r="Z1950" s="17">
        <v>0</v>
      </c>
      <c r="AA1950" s="17">
        <v>0</v>
      </c>
      <c r="AB1950" s="17">
        <v>0</v>
      </c>
      <c r="AC1950" s="17">
        <v>0</v>
      </c>
      <c r="AD1950" s="17">
        <v>0</v>
      </c>
      <c r="AE1950" s="17">
        <v>0</v>
      </c>
    </row>
    <row r="1951" spans="1:31" ht="43.2" x14ac:dyDescent="0.3">
      <c r="A1951" t="str">
        <f t="shared" si="114"/>
        <v>BMAA_Firm Capacity</v>
      </c>
      <c r="B1951" t="str">
        <f t="shared" si="115"/>
        <v>BMAA_Build Solar_Firm Capacity</v>
      </c>
      <c r="C1951" t="str">
        <f t="shared" si="116"/>
        <v>BMAA_Build Solar 2037 T2_Firm Capacity</v>
      </c>
      <c r="D1951" t="s">
        <v>336</v>
      </c>
      <c r="E1951" s="15" t="s">
        <v>92</v>
      </c>
      <c r="F1951" s="15" t="s">
        <v>146</v>
      </c>
      <c r="G1951" s="15" t="s">
        <v>221</v>
      </c>
      <c r="H1951" s="15" t="s">
        <v>84</v>
      </c>
      <c r="I1951" s="15" t="s">
        <v>148</v>
      </c>
      <c r="J1951" s="16">
        <v>1</v>
      </c>
      <c r="K1951" s="15" t="s">
        <v>96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7">
        <v>0</v>
      </c>
      <c r="Z1951" s="17">
        <v>0</v>
      </c>
      <c r="AA1951" s="17">
        <v>0</v>
      </c>
      <c r="AB1951" s="17">
        <v>0</v>
      </c>
      <c r="AC1951" s="17">
        <v>0</v>
      </c>
      <c r="AD1951" s="17">
        <v>0</v>
      </c>
      <c r="AE1951" s="17">
        <v>0</v>
      </c>
    </row>
    <row r="1952" spans="1:31" ht="43.2" x14ac:dyDescent="0.3">
      <c r="A1952" t="str">
        <f t="shared" si="114"/>
        <v>BMAA_Firm Capacity</v>
      </c>
      <c r="B1952" t="str">
        <f t="shared" si="115"/>
        <v>BMAA_Build Solar_Firm Capacity</v>
      </c>
      <c r="C1952" t="str">
        <f t="shared" si="116"/>
        <v>BMAA_Build Solar 2038_Firm Capacity</v>
      </c>
      <c r="D1952" t="s">
        <v>336</v>
      </c>
      <c r="E1952" s="15" t="s">
        <v>92</v>
      </c>
      <c r="F1952" s="15" t="s">
        <v>146</v>
      </c>
      <c r="G1952" s="15" t="s">
        <v>222</v>
      </c>
      <c r="H1952" s="15" t="s">
        <v>84</v>
      </c>
      <c r="I1952" s="15" t="s">
        <v>148</v>
      </c>
      <c r="J1952" s="16">
        <v>1</v>
      </c>
      <c r="K1952" s="15" t="s">
        <v>96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17">
        <v>0</v>
      </c>
      <c r="U1952" s="17">
        <v>0</v>
      </c>
      <c r="V1952" s="17">
        <v>0</v>
      </c>
      <c r="W1952" s="17">
        <v>0</v>
      </c>
      <c r="X1952" s="17">
        <v>0</v>
      </c>
      <c r="Y1952" s="17">
        <v>0</v>
      </c>
      <c r="Z1952" s="17">
        <v>0</v>
      </c>
      <c r="AA1952" s="17">
        <v>0</v>
      </c>
      <c r="AB1952" s="17">
        <v>0</v>
      </c>
      <c r="AC1952" s="17">
        <v>0</v>
      </c>
      <c r="AD1952" s="17">
        <v>0</v>
      </c>
      <c r="AE1952" s="17">
        <v>0</v>
      </c>
    </row>
    <row r="1953" spans="1:31" ht="43.2" x14ac:dyDescent="0.3">
      <c r="A1953" t="str">
        <f t="shared" si="114"/>
        <v>BMAA_Firm Capacity</v>
      </c>
      <c r="B1953" t="str">
        <f t="shared" si="115"/>
        <v>BMAA_Build Solar_Firm Capacity</v>
      </c>
      <c r="C1953" t="str">
        <f t="shared" si="116"/>
        <v>BMAA_Build Solar 2038 T2_Firm Capacity</v>
      </c>
      <c r="D1953" t="s">
        <v>336</v>
      </c>
      <c r="E1953" s="15" t="s">
        <v>92</v>
      </c>
      <c r="F1953" s="15" t="s">
        <v>146</v>
      </c>
      <c r="G1953" s="15" t="s">
        <v>223</v>
      </c>
      <c r="H1953" s="15" t="s">
        <v>84</v>
      </c>
      <c r="I1953" s="15" t="s">
        <v>148</v>
      </c>
      <c r="J1953" s="16">
        <v>1</v>
      </c>
      <c r="K1953" s="15" t="s">
        <v>96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0</v>
      </c>
      <c r="X1953" s="17">
        <v>0</v>
      </c>
      <c r="Y1953" s="17">
        <v>0</v>
      </c>
      <c r="Z1953" s="17">
        <v>0</v>
      </c>
      <c r="AA1953" s="17">
        <v>0</v>
      </c>
      <c r="AB1953" s="17">
        <v>0</v>
      </c>
      <c r="AC1953" s="17">
        <v>0</v>
      </c>
      <c r="AD1953" s="17">
        <v>0</v>
      </c>
      <c r="AE1953" s="17">
        <v>0</v>
      </c>
    </row>
    <row r="1954" spans="1:31" ht="43.2" x14ac:dyDescent="0.3">
      <c r="A1954" t="str">
        <f t="shared" si="114"/>
        <v>BMAA_Firm Capacity</v>
      </c>
      <c r="B1954" t="str">
        <f t="shared" si="115"/>
        <v>BMAA_Build Solar_Firm Capacity</v>
      </c>
      <c r="C1954" t="str">
        <f t="shared" si="116"/>
        <v>BMAA_Build Solar 2039_Firm Capacity</v>
      </c>
      <c r="D1954" t="s">
        <v>336</v>
      </c>
      <c r="E1954" s="15" t="s">
        <v>92</v>
      </c>
      <c r="F1954" s="15" t="s">
        <v>146</v>
      </c>
      <c r="G1954" s="15" t="s">
        <v>224</v>
      </c>
      <c r="H1954" s="15" t="s">
        <v>84</v>
      </c>
      <c r="I1954" s="15" t="s">
        <v>148</v>
      </c>
      <c r="J1954" s="16">
        <v>1</v>
      </c>
      <c r="K1954" s="15" t="s">
        <v>96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</v>
      </c>
      <c r="X1954" s="17">
        <v>0</v>
      </c>
      <c r="Y1954" s="17">
        <v>0</v>
      </c>
      <c r="Z1954" s="17">
        <v>0</v>
      </c>
      <c r="AA1954" s="17">
        <v>0</v>
      </c>
      <c r="AB1954" s="17">
        <v>0</v>
      </c>
      <c r="AC1954" s="17">
        <v>0</v>
      </c>
      <c r="AD1954" s="17">
        <v>0</v>
      </c>
      <c r="AE1954" s="17">
        <v>0</v>
      </c>
    </row>
    <row r="1955" spans="1:31" ht="43.2" x14ac:dyDescent="0.3">
      <c r="A1955" t="str">
        <f t="shared" si="114"/>
        <v>BMAA_Firm Capacity</v>
      </c>
      <c r="B1955" t="str">
        <f t="shared" si="115"/>
        <v>BMAA_Build Solar_Firm Capacity</v>
      </c>
      <c r="C1955" t="str">
        <f t="shared" si="116"/>
        <v>BMAA_Build Solar 2039 T2_Firm Capacity</v>
      </c>
      <c r="D1955" t="s">
        <v>336</v>
      </c>
      <c r="E1955" s="15" t="s">
        <v>92</v>
      </c>
      <c r="F1955" s="15" t="s">
        <v>146</v>
      </c>
      <c r="G1955" s="15" t="s">
        <v>225</v>
      </c>
      <c r="H1955" s="15" t="s">
        <v>84</v>
      </c>
      <c r="I1955" s="15" t="s">
        <v>148</v>
      </c>
      <c r="J1955" s="16">
        <v>1</v>
      </c>
      <c r="K1955" s="15" t="s">
        <v>96</v>
      </c>
      <c r="L1955" s="17">
        <v>0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0</v>
      </c>
      <c r="X1955" s="17">
        <v>0</v>
      </c>
      <c r="Y1955" s="17">
        <v>0</v>
      </c>
      <c r="Z1955" s="17">
        <v>0</v>
      </c>
      <c r="AA1955" s="17">
        <v>0</v>
      </c>
      <c r="AB1955" s="17">
        <v>0</v>
      </c>
      <c r="AC1955" s="17">
        <v>0</v>
      </c>
      <c r="AD1955" s="17">
        <v>0</v>
      </c>
      <c r="AE1955" s="17">
        <v>0</v>
      </c>
    </row>
    <row r="1956" spans="1:31" ht="43.2" x14ac:dyDescent="0.3">
      <c r="A1956" t="str">
        <f t="shared" si="114"/>
        <v>BMAA_Firm Capacity</v>
      </c>
      <c r="B1956" t="str">
        <f t="shared" si="115"/>
        <v>BMAA_Build Solar_Firm Capacity</v>
      </c>
      <c r="C1956" t="str">
        <f t="shared" si="116"/>
        <v>BMAA_Build Solar 2040_Firm Capacity</v>
      </c>
      <c r="D1956" t="s">
        <v>336</v>
      </c>
      <c r="E1956" s="15" t="s">
        <v>92</v>
      </c>
      <c r="F1956" s="15" t="s">
        <v>146</v>
      </c>
      <c r="G1956" s="15" t="s">
        <v>226</v>
      </c>
      <c r="H1956" s="15" t="s">
        <v>84</v>
      </c>
      <c r="I1956" s="15" t="s">
        <v>148</v>
      </c>
      <c r="J1956" s="16">
        <v>1</v>
      </c>
      <c r="K1956" s="15" t="s">
        <v>96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7">
        <v>0</v>
      </c>
      <c r="Z1956" s="17">
        <v>0</v>
      </c>
      <c r="AA1956" s="17">
        <v>0</v>
      </c>
      <c r="AB1956" s="17">
        <v>0</v>
      </c>
      <c r="AC1956" s="17">
        <v>0</v>
      </c>
      <c r="AD1956" s="17">
        <v>0</v>
      </c>
      <c r="AE1956" s="17">
        <v>0</v>
      </c>
    </row>
    <row r="1957" spans="1:31" ht="43.2" x14ac:dyDescent="0.3">
      <c r="A1957" t="str">
        <f t="shared" si="114"/>
        <v>BMAA_Firm Capacity</v>
      </c>
      <c r="B1957" t="str">
        <f t="shared" si="115"/>
        <v>BMAA_Build Solar_Firm Capacity</v>
      </c>
      <c r="C1957" t="str">
        <f t="shared" si="116"/>
        <v>BMAA_Build Solar 2040 T2_Firm Capacity</v>
      </c>
      <c r="D1957" t="s">
        <v>336</v>
      </c>
      <c r="E1957" s="15" t="s">
        <v>92</v>
      </c>
      <c r="F1957" s="15" t="s">
        <v>146</v>
      </c>
      <c r="G1957" s="15" t="s">
        <v>227</v>
      </c>
      <c r="H1957" s="15" t="s">
        <v>84</v>
      </c>
      <c r="I1957" s="15" t="s">
        <v>148</v>
      </c>
      <c r="J1957" s="16">
        <v>1</v>
      </c>
      <c r="K1957" s="15" t="s">
        <v>96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7">
        <v>0</v>
      </c>
      <c r="X1957" s="17">
        <v>0</v>
      </c>
      <c r="Y1957" s="17">
        <v>0</v>
      </c>
      <c r="Z1957" s="17">
        <v>0</v>
      </c>
      <c r="AA1957" s="17">
        <v>0</v>
      </c>
      <c r="AB1957" s="17">
        <v>0</v>
      </c>
      <c r="AC1957" s="17">
        <v>0</v>
      </c>
      <c r="AD1957" s="17">
        <v>0</v>
      </c>
      <c r="AE1957" s="17">
        <v>0</v>
      </c>
    </row>
    <row r="1958" spans="1:31" ht="43.2" x14ac:dyDescent="0.3">
      <c r="A1958" t="str">
        <f t="shared" si="114"/>
        <v>BMAA_Firm Capacity</v>
      </c>
      <c r="B1958" t="str">
        <f t="shared" si="115"/>
        <v>BMAA_Build Solar_Firm Capacity</v>
      </c>
      <c r="C1958" t="str">
        <f t="shared" si="116"/>
        <v>BMAA_Build Solar 2041_Firm Capacity</v>
      </c>
      <c r="D1958" t="s">
        <v>336</v>
      </c>
      <c r="E1958" s="15" t="s">
        <v>92</v>
      </c>
      <c r="F1958" s="15" t="s">
        <v>146</v>
      </c>
      <c r="G1958" s="15" t="s">
        <v>228</v>
      </c>
      <c r="H1958" s="15" t="s">
        <v>84</v>
      </c>
      <c r="I1958" s="15" t="s">
        <v>148</v>
      </c>
      <c r="J1958" s="16">
        <v>1</v>
      </c>
      <c r="K1958" s="15" t="s">
        <v>96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7">
        <v>0</v>
      </c>
      <c r="X1958" s="17">
        <v>0</v>
      </c>
      <c r="Y1958" s="17">
        <v>0</v>
      </c>
      <c r="Z1958" s="17">
        <v>0</v>
      </c>
      <c r="AA1958" s="17">
        <v>0</v>
      </c>
      <c r="AB1958" s="17">
        <v>0</v>
      </c>
      <c r="AC1958" s="17">
        <v>0</v>
      </c>
      <c r="AD1958" s="17">
        <v>75</v>
      </c>
      <c r="AE1958" s="17">
        <v>75</v>
      </c>
    </row>
    <row r="1959" spans="1:31" ht="43.2" x14ac:dyDescent="0.3">
      <c r="A1959" t="str">
        <f t="shared" si="114"/>
        <v>BMAA_Firm Capacity</v>
      </c>
      <c r="B1959" t="str">
        <f t="shared" si="115"/>
        <v>BMAA_Build Solar_Firm Capacity</v>
      </c>
      <c r="C1959" t="str">
        <f t="shared" si="116"/>
        <v>BMAA_Build Solar 2041 T2_Firm Capacity</v>
      </c>
      <c r="D1959" t="s">
        <v>336</v>
      </c>
      <c r="E1959" s="15" t="s">
        <v>92</v>
      </c>
      <c r="F1959" s="15" t="s">
        <v>146</v>
      </c>
      <c r="G1959" s="15" t="s">
        <v>229</v>
      </c>
      <c r="H1959" s="15" t="s">
        <v>84</v>
      </c>
      <c r="I1959" s="15" t="s">
        <v>148</v>
      </c>
      <c r="J1959" s="16">
        <v>1</v>
      </c>
      <c r="K1959" s="15" t="s">
        <v>96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0</v>
      </c>
      <c r="X1959" s="17">
        <v>0</v>
      </c>
      <c r="Y1959" s="17">
        <v>0</v>
      </c>
      <c r="Z1959" s="17">
        <v>0</v>
      </c>
      <c r="AA1959" s="17">
        <v>0</v>
      </c>
      <c r="AB1959" s="17">
        <v>0</v>
      </c>
      <c r="AC1959" s="17">
        <v>0</v>
      </c>
      <c r="AD1959" s="17">
        <v>0</v>
      </c>
      <c r="AE1959" s="17">
        <v>0</v>
      </c>
    </row>
    <row r="1960" spans="1:31" ht="43.2" x14ac:dyDescent="0.3">
      <c r="A1960" t="str">
        <f t="shared" si="114"/>
        <v>BMAA_Firm Capacity</v>
      </c>
      <c r="B1960" t="str">
        <f t="shared" si="115"/>
        <v>BMAA_Build Solar_Firm Capacity</v>
      </c>
      <c r="C1960" t="str">
        <f t="shared" si="116"/>
        <v>BMAA_Build Solar 2042_Firm Capacity</v>
      </c>
      <c r="D1960" t="s">
        <v>336</v>
      </c>
      <c r="E1960" s="15" t="s">
        <v>92</v>
      </c>
      <c r="F1960" s="15" t="s">
        <v>146</v>
      </c>
      <c r="G1960" s="15" t="s">
        <v>230</v>
      </c>
      <c r="H1960" s="15" t="s">
        <v>84</v>
      </c>
      <c r="I1960" s="15" t="s">
        <v>148</v>
      </c>
      <c r="J1960" s="16">
        <v>1</v>
      </c>
      <c r="K1960" s="15" t="s">
        <v>96</v>
      </c>
      <c r="L1960" s="17">
        <v>0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0</v>
      </c>
      <c r="X1960" s="17">
        <v>0</v>
      </c>
      <c r="Y1960" s="17">
        <v>0</v>
      </c>
      <c r="Z1960" s="17">
        <v>0</v>
      </c>
      <c r="AA1960" s="17">
        <v>0</v>
      </c>
      <c r="AB1960" s="17">
        <v>0</v>
      </c>
      <c r="AC1960" s="17">
        <v>0</v>
      </c>
      <c r="AD1960" s="17">
        <v>0</v>
      </c>
      <c r="AE1960" s="17">
        <v>0</v>
      </c>
    </row>
    <row r="1961" spans="1:31" ht="43.2" x14ac:dyDescent="0.3">
      <c r="A1961" t="str">
        <f t="shared" si="114"/>
        <v>BMAA_Firm Capacity</v>
      </c>
      <c r="B1961" t="str">
        <f t="shared" si="115"/>
        <v>BMAA_Build Solar_Firm Capacity</v>
      </c>
      <c r="C1961" t="str">
        <f t="shared" si="116"/>
        <v>BMAA_Build Solar 2042 T2_Firm Capacity</v>
      </c>
      <c r="D1961" t="s">
        <v>336</v>
      </c>
      <c r="E1961" s="15" t="s">
        <v>92</v>
      </c>
      <c r="F1961" s="15" t="s">
        <v>146</v>
      </c>
      <c r="G1961" s="15" t="s">
        <v>231</v>
      </c>
      <c r="H1961" s="15" t="s">
        <v>84</v>
      </c>
      <c r="I1961" s="15" t="s">
        <v>148</v>
      </c>
      <c r="J1961" s="16">
        <v>1</v>
      </c>
      <c r="K1961" s="15" t="s">
        <v>96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0</v>
      </c>
      <c r="X1961" s="17">
        <v>0</v>
      </c>
      <c r="Y1961" s="17">
        <v>0</v>
      </c>
      <c r="Z1961" s="17">
        <v>0</v>
      </c>
      <c r="AA1961" s="17">
        <v>0</v>
      </c>
      <c r="AB1961" s="17">
        <v>0</v>
      </c>
      <c r="AC1961" s="17">
        <v>0</v>
      </c>
      <c r="AD1961" s="17">
        <v>0</v>
      </c>
      <c r="AE1961" s="17">
        <v>0</v>
      </c>
    </row>
    <row r="1962" spans="1:31" ht="28.8" x14ac:dyDescent="0.3">
      <c r="A1962" t="str">
        <f t="shared" si="114"/>
        <v>BMAA_Firm Capacity</v>
      </c>
      <c r="B1962" t="str">
        <f t="shared" si="115"/>
        <v>BMAA_Build CT_Firm Capacity</v>
      </c>
      <c r="C1962" t="str">
        <f t="shared" si="116"/>
        <v>BMAA_Build CT 2028_Firm Capacity</v>
      </c>
      <c r="D1962" t="s">
        <v>336</v>
      </c>
      <c r="E1962" s="15" t="s">
        <v>92</v>
      </c>
      <c r="F1962" s="15" t="s">
        <v>146</v>
      </c>
      <c r="G1962" s="15" t="s">
        <v>232</v>
      </c>
      <c r="H1962" s="15" t="s">
        <v>68</v>
      </c>
      <c r="I1962" s="15" t="s">
        <v>148</v>
      </c>
      <c r="J1962" s="16">
        <v>1</v>
      </c>
      <c r="K1962" s="15" t="s">
        <v>96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0</v>
      </c>
      <c r="X1962" s="17">
        <v>0</v>
      </c>
      <c r="Y1962" s="17">
        <v>0</v>
      </c>
      <c r="Z1962" s="17">
        <v>0</v>
      </c>
      <c r="AA1962" s="17">
        <v>0</v>
      </c>
      <c r="AB1962" s="17">
        <v>0</v>
      </c>
      <c r="AC1962" s="17">
        <v>0</v>
      </c>
      <c r="AD1962" s="17">
        <v>0</v>
      </c>
      <c r="AE1962" s="17">
        <v>0</v>
      </c>
    </row>
    <row r="1963" spans="1:31" ht="28.8" x14ac:dyDescent="0.3">
      <c r="A1963" t="str">
        <f t="shared" si="114"/>
        <v>BMAA_Firm Capacity</v>
      </c>
      <c r="B1963" t="str">
        <f t="shared" si="115"/>
        <v>BMAA_Build CT_Firm Capacity</v>
      </c>
      <c r="C1963" t="str">
        <f t="shared" si="116"/>
        <v>BMAA_Build CT 2029_Firm Capacity</v>
      </c>
      <c r="D1963" t="s">
        <v>336</v>
      </c>
      <c r="E1963" s="15" t="s">
        <v>92</v>
      </c>
      <c r="F1963" s="15" t="s">
        <v>146</v>
      </c>
      <c r="G1963" s="15" t="s">
        <v>233</v>
      </c>
      <c r="H1963" s="15" t="s">
        <v>68</v>
      </c>
      <c r="I1963" s="15" t="s">
        <v>148</v>
      </c>
      <c r="J1963" s="16">
        <v>1</v>
      </c>
      <c r="K1963" s="15" t="s">
        <v>96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0</v>
      </c>
      <c r="X1963" s="17">
        <v>0</v>
      </c>
      <c r="Y1963" s="17">
        <v>0</v>
      </c>
      <c r="Z1963" s="17">
        <v>0</v>
      </c>
      <c r="AA1963" s="17">
        <v>0</v>
      </c>
      <c r="AB1963" s="17">
        <v>0</v>
      </c>
      <c r="AC1963" s="17">
        <v>0</v>
      </c>
      <c r="AD1963" s="17">
        <v>0</v>
      </c>
      <c r="AE1963" s="17">
        <v>0</v>
      </c>
    </row>
    <row r="1964" spans="1:31" ht="28.8" x14ac:dyDescent="0.3">
      <c r="A1964" t="str">
        <f t="shared" si="114"/>
        <v>BMAA_Firm Capacity</v>
      </c>
      <c r="B1964" t="str">
        <f t="shared" si="115"/>
        <v>BMAA_Build CT_Firm Capacity</v>
      </c>
      <c r="C1964" t="str">
        <f t="shared" si="116"/>
        <v>BMAA_Build CT 2030_Firm Capacity</v>
      </c>
      <c r="D1964" t="s">
        <v>336</v>
      </c>
      <c r="E1964" s="15" t="s">
        <v>92</v>
      </c>
      <c r="F1964" s="15" t="s">
        <v>146</v>
      </c>
      <c r="G1964" s="15" t="s">
        <v>234</v>
      </c>
      <c r="H1964" s="15" t="s">
        <v>68</v>
      </c>
      <c r="I1964" s="15" t="s">
        <v>148</v>
      </c>
      <c r="J1964" s="16">
        <v>1</v>
      </c>
      <c r="K1964" s="15" t="s">
        <v>96</v>
      </c>
      <c r="L1964" s="17">
        <v>0</v>
      </c>
      <c r="M1964" s="17">
        <v>0</v>
      </c>
      <c r="N1964" s="17">
        <v>0</v>
      </c>
      <c r="O1964" s="17">
        <v>0</v>
      </c>
      <c r="P1964" s="17">
        <v>0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</v>
      </c>
      <c r="X1964" s="17">
        <v>0</v>
      </c>
      <c r="Y1964" s="17">
        <v>0</v>
      </c>
      <c r="Z1964" s="17">
        <v>0</v>
      </c>
      <c r="AA1964" s="17">
        <v>0</v>
      </c>
      <c r="AB1964" s="17">
        <v>0</v>
      </c>
      <c r="AC1964" s="17">
        <v>0</v>
      </c>
      <c r="AD1964" s="17">
        <v>0</v>
      </c>
      <c r="AE1964" s="17">
        <v>0</v>
      </c>
    </row>
    <row r="1965" spans="1:31" ht="28.8" x14ac:dyDescent="0.3">
      <c r="A1965" t="str">
        <f t="shared" si="114"/>
        <v>BMAA_Firm Capacity</v>
      </c>
      <c r="B1965" t="str">
        <f t="shared" si="115"/>
        <v>BMAA_Build CT_Firm Capacity</v>
      </c>
      <c r="C1965" t="str">
        <f t="shared" si="116"/>
        <v>BMAA_Build CT 2031_Firm Capacity</v>
      </c>
      <c r="D1965" t="s">
        <v>336</v>
      </c>
      <c r="E1965" s="15" t="s">
        <v>92</v>
      </c>
      <c r="F1965" s="15" t="s">
        <v>146</v>
      </c>
      <c r="G1965" s="15" t="s">
        <v>235</v>
      </c>
      <c r="H1965" s="15" t="s">
        <v>68</v>
      </c>
      <c r="I1965" s="15" t="s">
        <v>148</v>
      </c>
      <c r="J1965" s="16">
        <v>1</v>
      </c>
      <c r="K1965" s="15" t="s">
        <v>96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0</v>
      </c>
      <c r="X1965" s="17">
        <v>0</v>
      </c>
      <c r="Y1965" s="17">
        <v>0</v>
      </c>
      <c r="Z1965" s="17">
        <v>0</v>
      </c>
      <c r="AA1965" s="17">
        <v>0</v>
      </c>
      <c r="AB1965" s="17">
        <v>0</v>
      </c>
      <c r="AC1965" s="17">
        <v>0</v>
      </c>
      <c r="AD1965" s="17">
        <v>0</v>
      </c>
      <c r="AE1965" s="17">
        <v>0</v>
      </c>
    </row>
    <row r="1966" spans="1:31" ht="28.8" x14ac:dyDescent="0.3">
      <c r="A1966" t="str">
        <f t="shared" si="114"/>
        <v>BMAA_Firm Capacity</v>
      </c>
      <c r="B1966" t="str">
        <f t="shared" si="115"/>
        <v>BMAA_Build CT_Firm Capacity</v>
      </c>
      <c r="C1966" t="str">
        <f t="shared" si="116"/>
        <v>BMAA_Build CT 2032_Firm Capacity</v>
      </c>
      <c r="D1966" t="s">
        <v>336</v>
      </c>
      <c r="E1966" s="15" t="s">
        <v>92</v>
      </c>
      <c r="F1966" s="15" t="s">
        <v>146</v>
      </c>
      <c r="G1966" s="15" t="s">
        <v>236</v>
      </c>
      <c r="H1966" s="15" t="s">
        <v>68</v>
      </c>
      <c r="I1966" s="15" t="s">
        <v>148</v>
      </c>
      <c r="J1966" s="16">
        <v>1</v>
      </c>
      <c r="K1966" s="15" t="s">
        <v>96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0</v>
      </c>
      <c r="X1966" s="17">
        <v>0</v>
      </c>
      <c r="Y1966" s="17">
        <v>0</v>
      </c>
      <c r="Z1966" s="17">
        <v>0</v>
      </c>
      <c r="AA1966" s="17">
        <v>0</v>
      </c>
      <c r="AB1966" s="17">
        <v>0</v>
      </c>
      <c r="AC1966" s="17">
        <v>0</v>
      </c>
      <c r="AD1966" s="17">
        <v>0</v>
      </c>
      <c r="AE1966" s="17">
        <v>0</v>
      </c>
    </row>
    <row r="1967" spans="1:31" ht="28.8" x14ac:dyDescent="0.3">
      <c r="A1967" t="str">
        <f t="shared" si="114"/>
        <v>BMAA_Firm Capacity</v>
      </c>
      <c r="B1967" t="str">
        <f t="shared" si="115"/>
        <v>BMAA_Build CT_Firm Capacity</v>
      </c>
      <c r="C1967" t="str">
        <f t="shared" si="116"/>
        <v>BMAA_Build CT 2033_Firm Capacity</v>
      </c>
      <c r="D1967" t="s">
        <v>336</v>
      </c>
      <c r="E1967" s="15" t="s">
        <v>92</v>
      </c>
      <c r="F1967" s="15" t="s">
        <v>146</v>
      </c>
      <c r="G1967" s="15" t="s">
        <v>237</v>
      </c>
      <c r="H1967" s="15" t="s">
        <v>68</v>
      </c>
      <c r="I1967" s="15" t="s">
        <v>148</v>
      </c>
      <c r="J1967" s="16">
        <v>1</v>
      </c>
      <c r="K1967" s="15" t="s">
        <v>96</v>
      </c>
      <c r="L1967" s="17">
        <v>0</v>
      </c>
      <c r="M1967" s="17">
        <v>0</v>
      </c>
      <c r="N1967" s="17">
        <v>0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0</v>
      </c>
      <c r="X1967" s="17">
        <v>0</v>
      </c>
      <c r="Y1967" s="17">
        <v>0</v>
      </c>
      <c r="Z1967" s="17">
        <v>0</v>
      </c>
      <c r="AA1967" s="17">
        <v>0</v>
      </c>
      <c r="AB1967" s="17">
        <v>0</v>
      </c>
      <c r="AC1967" s="17">
        <v>0</v>
      </c>
      <c r="AD1967" s="17">
        <v>0</v>
      </c>
      <c r="AE1967" s="17">
        <v>0</v>
      </c>
    </row>
    <row r="1968" spans="1:31" ht="28.8" x14ac:dyDescent="0.3">
      <c r="A1968" t="str">
        <f t="shared" si="114"/>
        <v>BMAA_Firm Capacity</v>
      </c>
      <c r="B1968" t="str">
        <f t="shared" si="115"/>
        <v>BMAA_Build CT_Firm Capacity</v>
      </c>
      <c r="C1968" t="str">
        <f t="shared" si="116"/>
        <v>BMAA_Build CT 2034_Firm Capacity</v>
      </c>
      <c r="D1968" t="s">
        <v>336</v>
      </c>
      <c r="E1968" s="15" t="s">
        <v>92</v>
      </c>
      <c r="F1968" s="15" t="s">
        <v>146</v>
      </c>
      <c r="G1968" s="15" t="s">
        <v>238</v>
      </c>
      <c r="H1968" s="15" t="s">
        <v>68</v>
      </c>
      <c r="I1968" s="15" t="s">
        <v>148</v>
      </c>
      <c r="J1968" s="16">
        <v>1</v>
      </c>
      <c r="K1968" s="15" t="s">
        <v>96</v>
      </c>
      <c r="L1968" s="17">
        <v>0</v>
      </c>
      <c r="M1968" s="17">
        <v>0</v>
      </c>
      <c r="N1968" s="17">
        <v>0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0</v>
      </c>
      <c r="X1968" s="17">
        <v>0</v>
      </c>
      <c r="Y1968" s="17">
        <v>0</v>
      </c>
      <c r="Z1968" s="17">
        <v>0</v>
      </c>
      <c r="AA1968" s="17">
        <v>0</v>
      </c>
      <c r="AB1968" s="17">
        <v>0</v>
      </c>
      <c r="AC1968" s="17">
        <v>0</v>
      </c>
      <c r="AD1968" s="17">
        <v>0</v>
      </c>
      <c r="AE1968" s="17">
        <v>0</v>
      </c>
    </row>
    <row r="1969" spans="1:31" ht="28.8" x14ac:dyDescent="0.3">
      <c r="A1969" t="str">
        <f t="shared" si="114"/>
        <v>BMAA_Firm Capacity</v>
      </c>
      <c r="B1969" t="str">
        <f t="shared" si="115"/>
        <v>BMAA_Build CT_Firm Capacity</v>
      </c>
      <c r="C1969" t="str">
        <f t="shared" si="116"/>
        <v>BMAA_Build CT 2035_Firm Capacity</v>
      </c>
      <c r="D1969" t="s">
        <v>336</v>
      </c>
      <c r="E1969" s="15" t="s">
        <v>92</v>
      </c>
      <c r="F1969" s="15" t="s">
        <v>146</v>
      </c>
      <c r="G1969" s="15" t="s">
        <v>239</v>
      </c>
      <c r="H1969" s="15" t="s">
        <v>68</v>
      </c>
      <c r="I1969" s="15" t="s">
        <v>148</v>
      </c>
      <c r="J1969" s="16">
        <v>1</v>
      </c>
      <c r="K1969" s="15" t="s">
        <v>96</v>
      </c>
      <c r="L1969" s="17">
        <v>0</v>
      </c>
      <c r="M1969" s="17">
        <v>0</v>
      </c>
      <c r="N1969" s="17">
        <v>0</v>
      </c>
      <c r="O1969" s="17">
        <v>0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0</v>
      </c>
      <c r="X1969" s="17">
        <v>0</v>
      </c>
      <c r="Y1969" s="17">
        <v>0</v>
      </c>
      <c r="Z1969" s="17">
        <v>0</v>
      </c>
      <c r="AA1969" s="17">
        <v>0</v>
      </c>
      <c r="AB1969" s="17">
        <v>0</v>
      </c>
      <c r="AC1969" s="17">
        <v>0</v>
      </c>
      <c r="AD1969" s="17">
        <v>0</v>
      </c>
      <c r="AE1969" s="17">
        <v>0</v>
      </c>
    </row>
    <row r="1970" spans="1:31" ht="28.8" x14ac:dyDescent="0.3">
      <c r="A1970" t="str">
        <f t="shared" si="114"/>
        <v>BMAA_Firm Capacity</v>
      </c>
      <c r="B1970" t="str">
        <f t="shared" si="115"/>
        <v>BMAA_Build CT_Firm Capacity</v>
      </c>
      <c r="C1970" t="str">
        <f t="shared" si="116"/>
        <v>BMAA_Build CT 2036_Firm Capacity</v>
      </c>
      <c r="D1970" t="s">
        <v>336</v>
      </c>
      <c r="E1970" s="15" t="s">
        <v>92</v>
      </c>
      <c r="F1970" s="15" t="s">
        <v>146</v>
      </c>
      <c r="G1970" s="15" t="s">
        <v>240</v>
      </c>
      <c r="H1970" s="15" t="s">
        <v>68</v>
      </c>
      <c r="I1970" s="15" t="s">
        <v>148</v>
      </c>
      <c r="J1970" s="16">
        <v>1</v>
      </c>
      <c r="K1970" s="15" t="s">
        <v>96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  <c r="X1970" s="17">
        <v>0</v>
      </c>
      <c r="Y1970" s="17">
        <v>0</v>
      </c>
      <c r="Z1970" s="17">
        <v>0</v>
      </c>
      <c r="AA1970" s="17">
        <v>0</v>
      </c>
      <c r="AB1970" s="17">
        <v>0</v>
      </c>
      <c r="AC1970" s="17">
        <v>0</v>
      </c>
      <c r="AD1970" s="17">
        <v>0</v>
      </c>
      <c r="AE1970" s="17">
        <v>0</v>
      </c>
    </row>
    <row r="1971" spans="1:31" ht="28.8" x14ac:dyDescent="0.3">
      <c r="A1971" t="str">
        <f t="shared" si="114"/>
        <v>BMAA_Firm Capacity</v>
      </c>
      <c r="B1971" t="str">
        <f t="shared" si="115"/>
        <v>BMAA_Build CT_Firm Capacity</v>
      </c>
      <c r="C1971" t="str">
        <f t="shared" si="116"/>
        <v>BMAA_Build CT 2037_Firm Capacity</v>
      </c>
      <c r="D1971" t="s">
        <v>336</v>
      </c>
      <c r="E1971" s="15" t="s">
        <v>92</v>
      </c>
      <c r="F1971" s="15" t="s">
        <v>146</v>
      </c>
      <c r="G1971" s="15" t="s">
        <v>241</v>
      </c>
      <c r="H1971" s="15" t="s">
        <v>68</v>
      </c>
      <c r="I1971" s="15" t="s">
        <v>148</v>
      </c>
      <c r="J1971" s="16">
        <v>1</v>
      </c>
      <c r="K1971" s="15" t="s">
        <v>96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7">
        <v>0</v>
      </c>
      <c r="X1971" s="17">
        <v>0</v>
      </c>
      <c r="Y1971" s="17">
        <v>0</v>
      </c>
      <c r="Z1971" s="17">
        <v>0</v>
      </c>
      <c r="AA1971" s="17">
        <v>0</v>
      </c>
      <c r="AB1971" s="17">
        <v>0</v>
      </c>
      <c r="AC1971" s="17">
        <v>0</v>
      </c>
      <c r="AD1971" s="17">
        <v>0</v>
      </c>
      <c r="AE1971" s="17">
        <v>0</v>
      </c>
    </row>
    <row r="1972" spans="1:31" ht="28.8" x14ac:dyDescent="0.3">
      <c r="A1972" t="str">
        <f t="shared" si="114"/>
        <v>BMAA_Firm Capacity</v>
      </c>
      <c r="B1972" t="str">
        <f t="shared" si="115"/>
        <v>BMAA_Build CT_Firm Capacity</v>
      </c>
      <c r="C1972" t="str">
        <f t="shared" si="116"/>
        <v>BMAA_Build CT 2038_Firm Capacity</v>
      </c>
      <c r="D1972" t="s">
        <v>336</v>
      </c>
      <c r="E1972" s="15" t="s">
        <v>92</v>
      </c>
      <c r="F1972" s="15" t="s">
        <v>146</v>
      </c>
      <c r="G1972" s="15" t="s">
        <v>242</v>
      </c>
      <c r="H1972" s="15" t="s">
        <v>68</v>
      </c>
      <c r="I1972" s="15" t="s">
        <v>148</v>
      </c>
      <c r="J1972" s="16">
        <v>1</v>
      </c>
      <c r="K1972" s="15" t="s">
        <v>96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0</v>
      </c>
      <c r="X1972" s="17">
        <v>0</v>
      </c>
      <c r="Y1972" s="17">
        <v>0</v>
      </c>
      <c r="Z1972" s="17">
        <v>0</v>
      </c>
      <c r="AA1972" s="17">
        <v>0</v>
      </c>
      <c r="AB1972" s="17">
        <v>0</v>
      </c>
      <c r="AC1972" s="17">
        <v>0</v>
      </c>
      <c r="AD1972" s="17">
        <v>0</v>
      </c>
      <c r="AE1972" s="17">
        <v>0</v>
      </c>
    </row>
    <row r="1973" spans="1:31" ht="28.8" x14ac:dyDescent="0.3">
      <c r="A1973" t="str">
        <f t="shared" si="114"/>
        <v>BMAA_Firm Capacity</v>
      </c>
      <c r="B1973" t="str">
        <f t="shared" si="115"/>
        <v>BMAA_Build CT_Firm Capacity</v>
      </c>
      <c r="C1973" t="str">
        <f t="shared" si="116"/>
        <v>BMAA_Build CT 2039_Firm Capacity</v>
      </c>
      <c r="D1973" t="s">
        <v>336</v>
      </c>
      <c r="E1973" s="15" t="s">
        <v>92</v>
      </c>
      <c r="F1973" s="15" t="s">
        <v>146</v>
      </c>
      <c r="G1973" s="15" t="s">
        <v>243</v>
      </c>
      <c r="H1973" s="15" t="s">
        <v>68</v>
      </c>
      <c r="I1973" s="15" t="s">
        <v>148</v>
      </c>
      <c r="J1973" s="16">
        <v>1</v>
      </c>
      <c r="K1973" s="15" t="s">
        <v>96</v>
      </c>
      <c r="L1973" s="17">
        <v>0</v>
      </c>
      <c r="M1973" s="17">
        <v>0</v>
      </c>
      <c r="N1973" s="17">
        <v>0</v>
      </c>
      <c r="O1973" s="17">
        <v>0</v>
      </c>
      <c r="P1973" s="17">
        <v>0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0</v>
      </c>
      <c r="X1973" s="17">
        <v>0</v>
      </c>
      <c r="Y1973" s="17">
        <v>0</v>
      </c>
      <c r="Z1973" s="17">
        <v>0</v>
      </c>
      <c r="AA1973" s="17">
        <v>0</v>
      </c>
      <c r="AB1973" s="17">
        <v>0</v>
      </c>
      <c r="AC1973" s="17">
        <v>0</v>
      </c>
      <c r="AD1973" s="17">
        <v>0</v>
      </c>
      <c r="AE1973" s="17">
        <v>0</v>
      </c>
    </row>
    <row r="1974" spans="1:31" ht="28.8" x14ac:dyDescent="0.3">
      <c r="A1974" t="str">
        <f t="shared" si="114"/>
        <v>BMAA_Firm Capacity</v>
      </c>
      <c r="B1974" t="str">
        <f t="shared" si="115"/>
        <v>BMAA_Build CT_Firm Capacity</v>
      </c>
      <c r="C1974" t="str">
        <f t="shared" si="116"/>
        <v>BMAA_Build CT 2040_Firm Capacity</v>
      </c>
      <c r="D1974" t="s">
        <v>336</v>
      </c>
      <c r="E1974" s="15" t="s">
        <v>92</v>
      </c>
      <c r="F1974" s="15" t="s">
        <v>146</v>
      </c>
      <c r="G1974" s="15" t="s">
        <v>244</v>
      </c>
      <c r="H1974" s="15" t="s">
        <v>68</v>
      </c>
      <c r="I1974" s="15" t="s">
        <v>148</v>
      </c>
      <c r="J1974" s="16">
        <v>1</v>
      </c>
      <c r="K1974" s="15" t="s">
        <v>96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</v>
      </c>
      <c r="X1974" s="17">
        <v>0</v>
      </c>
      <c r="Y1974" s="17">
        <v>0</v>
      </c>
      <c r="Z1974" s="17">
        <v>0</v>
      </c>
      <c r="AA1974" s="17">
        <v>0</v>
      </c>
      <c r="AB1974" s="17">
        <v>0</v>
      </c>
      <c r="AC1974" s="17">
        <v>0</v>
      </c>
      <c r="AD1974" s="17">
        <v>0</v>
      </c>
      <c r="AE1974" s="17">
        <v>0</v>
      </c>
    </row>
    <row r="1975" spans="1:31" ht="28.8" x14ac:dyDescent="0.3">
      <c r="A1975" t="str">
        <f t="shared" si="114"/>
        <v>BMAA_Firm Capacity</v>
      </c>
      <c r="B1975" t="str">
        <f t="shared" si="115"/>
        <v>BMAA_Build CT_Firm Capacity</v>
      </c>
      <c r="C1975" t="str">
        <f t="shared" si="116"/>
        <v>BMAA_Build CT 2041_Firm Capacity</v>
      </c>
      <c r="D1975" t="s">
        <v>336</v>
      </c>
      <c r="E1975" s="15" t="s">
        <v>92</v>
      </c>
      <c r="F1975" s="15" t="s">
        <v>146</v>
      </c>
      <c r="G1975" s="15" t="s">
        <v>245</v>
      </c>
      <c r="H1975" s="15" t="s">
        <v>68</v>
      </c>
      <c r="I1975" s="15" t="s">
        <v>148</v>
      </c>
      <c r="J1975" s="16">
        <v>1</v>
      </c>
      <c r="K1975" s="18" t="s">
        <v>96</v>
      </c>
      <c r="L1975" s="17">
        <v>0</v>
      </c>
      <c r="M1975" s="17">
        <v>0</v>
      </c>
      <c r="N1975" s="17">
        <v>0</v>
      </c>
      <c r="O1975" s="17">
        <v>0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0</v>
      </c>
      <c r="X1975" s="17">
        <v>0</v>
      </c>
      <c r="Y1975" s="17">
        <v>0</v>
      </c>
      <c r="Z1975" s="17">
        <v>0</v>
      </c>
      <c r="AA1975" s="17">
        <v>0</v>
      </c>
      <c r="AB1975" s="17">
        <v>0</v>
      </c>
      <c r="AC1975" s="17">
        <v>0</v>
      </c>
      <c r="AD1975" s="17">
        <v>0</v>
      </c>
      <c r="AE1975" s="17">
        <v>0</v>
      </c>
    </row>
    <row r="1976" spans="1:31" ht="28.8" x14ac:dyDescent="0.3">
      <c r="A1976" t="str">
        <f t="shared" si="114"/>
        <v>BMAA_Firm Capacity</v>
      </c>
      <c r="B1976" t="str">
        <f t="shared" si="115"/>
        <v>BMAA_Build CT_Firm Capacity</v>
      </c>
      <c r="C1976" t="str">
        <f t="shared" si="116"/>
        <v>BMAA_Build CT 2042_Firm Capacity</v>
      </c>
      <c r="D1976" t="s">
        <v>336</v>
      </c>
      <c r="E1976" s="15" t="s">
        <v>92</v>
      </c>
      <c r="F1976" s="15" t="s">
        <v>146</v>
      </c>
      <c r="G1976" s="15" t="s">
        <v>246</v>
      </c>
      <c r="H1976" s="15" t="s">
        <v>68</v>
      </c>
      <c r="I1976" s="15" t="s">
        <v>148</v>
      </c>
      <c r="J1976" s="16">
        <v>1</v>
      </c>
      <c r="K1976" s="18" t="s">
        <v>96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0</v>
      </c>
      <c r="X1976" s="17">
        <v>0</v>
      </c>
      <c r="Y1976" s="17">
        <v>0</v>
      </c>
      <c r="Z1976" s="17">
        <v>0</v>
      </c>
      <c r="AA1976" s="17">
        <v>0</v>
      </c>
      <c r="AB1976" s="17">
        <v>0</v>
      </c>
      <c r="AC1976" s="17">
        <v>0</v>
      </c>
      <c r="AD1976" s="17">
        <v>0</v>
      </c>
      <c r="AE1976" s="17">
        <v>0</v>
      </c>
    </row>
    <row r="1977" spans="1:31" ht="43.2" x14ac:dyDescent="0.3">
      <c r="A1977" t="str">
        <f t="shared" si="114"/>
        <v>BMAA_Firm Capacity</v>
      </c>
      <c r="B1977" t="str">
        <f t="shared" si="115"/>
        <v>BMAA_Build Capacity_Firm Capacity</v>
      </c>
      <c r="C1977" t="str">
        <f t="shared" si="116"/>
        <v>BMAA_Build Capacity Only_Firm Capacity</v>
      </c>
      <c r="D1977" t="s">
        <v>336</v>
      </c>
      <c r="E1977" s="15" t="s">
        <v>92</v>
      </c>
      <c r="F1977" s="15" t="s">
        <v>146</v>
      </c>
      <c r="G1977" s="15" t="s">
        <v>247</v>
      </c>
      <c r="H1977" s="15" t="s">
        <v>89</v>
      </c>
      <c r="I1977" s="15" t="s">
        <v>148</v>
      </c>
      <c r="J1977" s="16">
        <v>1</v>
      </c>
      <c r="K1977" s="18" t="s">
        <v>96</v>
      </c>
      <c r="L1977" s="17">
        <v>0</v>
      </c>
      <c r="M1977" s="17">
        <v>0</v>
      </c>
      <c r="N1977" s="17">
        <v>0</v>
      </c>
      <c r="O1977" s="17">
        <v>0</v>
      </c>
      <c r="P1977" s="17">
        <v>0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0</v>
      </c>
      <c r="X1977" s="17">
        <v>0</v>
      </c>
      <c r="Y1977" s="17">
        <v>0</v>
      </c>
      <c r="Z1977" s="17">
        <v>0</v>
      </c>
      <c r="AA1977" s="17">
        <v>0</v>
      </c>
      <c r="AB1977" s="17">
        <v>0</v>
      </c>
      <c r="AC1977" s="17">
        <v>0</v>
      </c>
      <c r="AD1977" s="17">
        <v>0</v>
      </c>
      <c r="AE1977" s="17">
        <v>0</v>
      </c>
    </row>
    <row r="1978" spans="1:31" ht="43.2" x14ac:dyDescent="0.3">
      <c r="A1978" t="str">
        <f t="shared" si="114"/>
        <v>BMAA_Firm Capacity</v>
      </c>
      <c r="B1978" t="str">
        <f t="shared" si="115"/>
        <v>BMAA_Sell Capacity_Firm Capacity</v>
      </c>
      <c r="C1978" t="str">
        <f t="shared" si="116"/>
        <v>BMAA_Sell Capacity Only_Firm Capacity</v>
      </c>
      <c r="D1978" t="s">
        <v>336</v>
      </c>
      <c r="E1978" s="15" t="s">
        <v>92</v>
      </c>
      <c r="F1978" s="15" t="s">
        <v>146</v>
      </c>
      <c r="G1978" s="15" t="s">
        <v>248</v>
      </c>
      <c r="H1978" s="15" t="s">
        <v>90</v>
      </c>
      <c r="I1978" s="15" t="s">
        <v>148</v>
      </c>
      <c r="J1978" s="16">
        <v>1</v>
      </c>
      <c r="K1978" s="18" t="s">
        <v>96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17">
        <v>-15</v>
      </c>
      <c r="U1978" s="17">
        <v>-30</v>
      </c>
      <c r="V1978" s="17">
        <v>-45</v>
      </c>
      <c r="W1978" s="17">
        <v>-60</v>
      </c>
      <c r="X1978" s="17">
        <v>-75</v>
      </c>
      <c r="Y1978" s="17">
        <v>-75</v>
      </c>
      <c r="Z1978" s="17">
        <v>-75</v>
      </c>
      <c r="AA1978" s="17">
        <v>-100</v>
      </c>
      <c r="AB1978" s="17">
        <v>-100</v>
      </c>
      <c r="AC1978" s="17">
        <v>-100</v>
      </c>
      <c r="AD1978" s="17">
        <v>-100</v>
      </c>
      <c r="AE1978" s="17">
        <v>-100</v>
      </c>
    </row>
    <row r="1979" spans="1:31" ht="43.2" x14ac:dyDescent="0.3">
      <c r="A1979" t="str">
        <f t="shared" si="114"/>
        <v>BMAA_Firm Capacity</v>
      </c>
      <c r="B1979" t="str">
        <f t="shared" si="115"/>
        <v>BMAA_DSM Existing_Firm Capacity</v>
      </c>
      <c r="C1979" t="str">
        <f t="shared" si="116"/>
        <v>BMAA_K DSM Existing DSRDR_Firm Capacity</v>
      </c>
      <c r="D1979" t="s">
        <v>336</v>
      </c>
      <c r="E1979" s="15" t="s">
        <v>92</v>
      </c>
      <c r="F1979" s="15" t="s">
        <v>146</v>
      </c>
      <c r="G1979" s="15" t="s">
        <v>249</v>
      </c>
      <c r="H1979" s="15" t="s">
        <v>250</v>
      </c>
      <c r="I1979" s="15" t="s">
        <v>148</v>
      </c>
      <c r="J1979" s="16">
        <v>1</v>
      </c>
      <c r="K1979" s="15" t="s">
        <v>96</v>
      </c>
      <c r="L1979" s="17">
        <v>59.129808750000002</v>
      </c>
      <c r="M1979" s="17">
        <v>38.729343499999999</v>
      </c>
      <c r="N1979" s="17">
        <v>38.592137000000001</v>
      </c>
      <c r="O1979" s="17">
        <v>35.187837999999999</v>
      </c>
      <c r="P1979" s="17">
        <v>31.783539000000001</v>
      </c>
      <c r="Q1979" s="17">
        <v>28.379239999999999</v>
      </c>
      <c r="R1979" s="17">
        <v>24.974941000000001</v>
      </c>
      <c r="S1979" s="17">
        <v>21.570641999999999</v>
      </c>
      <c r="T1979" s="17">
        <v>18.166343000000001</v>
      </c>
      <c r="U1979" s="17">
        <v>14.762043999999999</v>
      </c>
      <c r="V1979" s="17">
        <v>3.2670925</v>
      </c>
      <c r="W1979" s="17">
        <v>0</v>
      </c>
      <c r="X1979" s="17">
        <v>0</v>
      </c>
      <c r="Y1979" s="17">
        <v>0</v>
      </c>
      <c r="Z1979" s="17">
        <v>0</v>
      </c>
      <c r="AA1979" s="17">
        <v>0</v>
      </c>
      <c r="AB1979" s="17">
        <v>0</v>
      </c>
      <c r="AC1979" s="17">
        <v>0</v>
      </c>
      <c r="AD1979" s="17">
        <v>0</v>
      </c>
      <c r="AE1979" s="17">
        <v>0</v>
      </c>
    </row>
    <row r="1980" spans="1:31" ht="28.8" x14ac:dyDescent="0.3">
      <c r="A1980" t="str">
        <f t="shared" si="114"/>
        <v>BMAA_Firm Capacity</v>
      </c>
      <c r="B1980" t="str">
        <f t="shared" si="115"/>
        <v>BMAA_TOU Rate Impact_Firm Capacity</v>
      </c>
      <c r="C1980" t="str">
        <f t="shared" si="116"/>
        <v>BMAA_Metro TOU_Firm Capacity</v>
      </c>
      <c r="D1980" t="s">
        <v>336</v>
      </c>
      <c r="E1980" s="15" t="s">
        <v>92</v>
      </c>
      <c r="F1980" s="15" t="s">
        <v>146</v>
      </c>
      <c r="G1980" s="15" t="s">
        <v>251</v>
      </c>
      <c r="H1980" s="15" t="s">
        <v>252</v>
      </c>
      <c r="I1980" s="15" t="s">
        <v>148</v>
      </c>
      <c r="J1980" s="16">
        <v>1</v>
      </c>
      <c r="K1980" s="15" t="s">
        <v>96</v>
      </c>
      <c r="L1980" s="17">
        <v>0</v>
      </c>
      <c r="M1980" s="17">
        <v>9.4599648399999996</v>
      </c>
      <c r="N1980" s="17">
        <v>16.551802080000002</v>
      </c>
      <c r="O1980" s="17">
        <v>24.762811670000001</v>
      </c>
      <c r="P1980" s="17">
        <v>32.952282820000001</v>
      </c>
      <c r="Q1980" s="17">
        <v>32.898660409999998</v>
      </c>
      <c r="R1980" s="17">
        <v>32.812320479999997</v>
      </c>
      <c r="S1980" s="17">
        <v>32.7212575</v>
      </c>
      <c r="T1980" s="17">
        <v>32.678978190000002</v>
      </c>
      <c r="U1980" s="17">
        <v>32.709868790000002</v>
      </c>
      <c r="V1980" s="17">
        <v>32.619226329999996</v>
      </c>
      <c r="W1980" s="17">
        <v>32.579755319999997</v>
      </c>
      <c r="X1980" s="17">
        <v>32.582112160000001</v>
      </c>
      <c r="Y1980" s="17">
        <v>32.648407050000003</v>
      </c>
      <c r="Z1980" s="17">
        <v>32.6356222</v>
      </c>
      <c r="AA1980" s="17">
        <v>32.655033709999998</v>
      </c>
      <c r="AB1980" s="17">
        <v>32.684706200000001</v>
      </c>
      <c r="AC1980" s="17">
        <v>32.730465760000001</v>
      </c>
      <c r="AD1980" s="17">
        <v>32.611748839999997</v>
      </c>
      <c r="AE1980" s="17">
        <v>32.694610679999997</v>
      </c>
    </row>
    <row r="1981" spans="1:31" ht="43.2" x14ac:dyDescent="0.3">
      <c r="A1981" t="str">
        <f t="shared" si="114"/>
        <v>BMAA_Firm Capacity</v>
      </c>
      <c r="B1981" t="str">
        <f t="shared" si="115"/>
        <v>BMAA_Reserve Buffer_Firm Capacity</v>
      </c>
      <c r="C1981" t="str">
        <f t="shared" si="116"/>
        <v>BMAA_Metro Extra Capacity_Firm Capacity</v>
      </c>
      <c r="D1981" t="s">
        <v>336</v>
      </c>
      <c r="E1981" s="15" t="s">
        <v>92</v>
      </c>
      <c r="F1981" s="15" t="s">
        <v>146</v>
      </c>
      <c r="G1981" s="15" t="s">
        <v>253</v>
      </c>
      <c r="H1981" s="15" t="s">
        <v>254</v>
      </c>
      <c r="I1981" s="15" t="s">
        <v>148</v>
      </c>
      <c r="J1981" s="16">
        <v>1</v>
      </c>
      <c r="K1981" s="15" t="s">
        <v>96</v>
      </c>
      <c r="L1981" s="17">
        <v>0</v>
      </c>
      <c r="M1981" s="17">
        <v>0</v>
      </c>
      <c r="N1981" s="17">
        <v>0</v>
      </c>
      <c r="O1981" s="17">
        <v>-60</v>
      </c>
      <c r="P1981" s="17">
        <v>-100</v>
      </c>
      <c r="Q1981" s="17">
        <v>-100</v>
      </c>
      <c r="R1981" s="17">
        <v>-100</v>
      </c>
      <c r="S1981" s="17">
        <v>-100</v>
      </c>
      <c r="T1981" s="17">
        <v>-100</v>
      </c>
      <c r="U1981" s="17">
        <v>-100</v>
      </c>
      <c r="V1981" s="17">
        <v>-100</v>
      </c>
      <c r="W1981" s="17">
        <v>-100</v>
      </c>
      <c r="X1981" s="17">
        <v>-100</v>
      </c>
      <c r="Y1981" s="17">
        <v>-100</v>
      </c>
      <c r="Z1981" s="17">
        <v>-100</v>
      </c>
      <c r="AA1981" s="17">
        <v>-100</v>
      </c>
      <c r="AB1981" s="17">
        <v>-100</v>
      </c>
      <c r="AC1981" s="17">
        <v>-100</v>
      </c>
      <c r="AD1981" s="17">
        <v>-100</v>
      </c>
      <c r="AE1981" s="17">
        <v>-100</v>
      </c>
    </row>
    <row r="1982" spans="1:31" ht="43.2" x14ac:dyDescent="0.3">
      <c r="A1982" t="str">
        <f t="shared" si="114"/>
        <v>BMAA_Firm Capacity</v>
      </c>
      <c r="B1982" t="str">
        <f t="shared" si="115"/>
        <v>BMAA_Build Hy-Solar_Firm Capacity</v>
      </c>
      <c r="C1982" t="str">
        <f t="shared" si="116"/>
        <v>BMAA_Build Hy-Solar 2027_Firm Capacity</v>
      </c>
      <c r="D1982" t="s">
        <v>336</v>
      </c>
      <c r="E1982" s="15" t="s">
        <v>92</v>
      </c>
      <c r="F1982" s="15" t="s">
        <v>146</v>
      </c>
      <c r="G1982" s="15" t="s">
        <v>255</v>
      </c>
      <c r="H1982" s="15" t="s">
        <v>85</v>
      </c>
      <c r="I1982" s="15" t="s">
        <v>148</v>
      </c>
      <c r="J1982" s="16">
        <v>1</v>
      </c>
      <c r="K1982" s="15" t="s">
        <v>96</v>
      </c>
      <c r="L1982" s="17">
        <v>0</v>
      </c>
      <c r="M1982" s="17">
        <v>0</v>
      </c>
      <c r="N1982" s="17">
        <v>0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0</v>
      </c>
      <c r="U1982" s="17">
        <v>0</v>
      </c>
      <c r="V1982" s="17">
        <v>0</v>
      </c>
      <c r="W1982" s="17">
        <v>0</v>
      </c>
      <c r="X1982" s="17">
        <v>0</v>
      </c>
      <c r="Y1982" s="17">
        <v>0</v>
      </c>
      <c r="Z1982" s="17">
        <v>0</v>
      </c>
      <c r="AA1982" s="17">
        <v>0</v>
      </c>
      <c r="AB1982" s="17">
        <v>0</v>
      </c>
      <c r="AC1982" s="17">
        <v>0</v>
      </c>
      <c r="AD1982" s="17">
        <v>0</v>
      </c>
      <c r="AE1982" s="17">
        <v>0</v>
      </c>
    </row>
    <row r="1983" spans="1:31" ht="43.2" x14ac:dyDescent="0.3">
      <c r="A1983" t="str">
        <f t="shared" si="114"/>
        <v>BMAA_Firm Capacity</v>
      </c>
      <c r="B1983" t="str">
        <f t="shared" si="115"/>
        <v>BMAA_Build Hy-Solar_Firm Capacity</v>
      </c>
      <c r="C1983" t="str">
        <f t="shared" si="116"/>
        <v>BMAA_Build Hy-Solar 2028_Firm Capacity</v>
      </c>
      <c r="D1983" t="s">
        <v>336</v>
      </c>
      <c r="E1983" s="15" t="s">
        <v>92</v>
      </c>
      <c r="F1983" s="15" t="s">
        <v>146</v>
      </c>
      <c r="G1983" s="15" t="s">
        <v>256</v>
      </c>
      <c r="H1983" s="15" t="s">
        <v>85</v>
      </c>
      <c r="I1983" s="15" t="s">
        <v>148</v>
      </c>
      <c r="J1983" s="16">
        <v>1</v>
      </c>
      <c r="K1983" s="18" t="s">
        <v>96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0</v>
      </c>
      <c r="X1983" s="17">
        <v>0</v>
      </c>
      <c r="Y1983" s="17">
        <v>0</v>
      </c>
      <c r="Z1983" s="17">
        <v>0</v>
      </c>
      <c r="AA1983" s="17">
        <v>0</v>
      </c>
      <c r="AB1983" s="17">
        <v>0</v>
      </c>
      <c r="AC1983" s="17">
        <v>0</v>
      </c>
      <c r="AD1983" s="17">
        <v>0</v>
      </c>
      <c r="AE1983" s="17">
        <v>0</v>
      </c>
    </row>
    <row r="1984" spans="1:31" ht="43.2" x14ac:dyDescent="0.3">
      <c r="A1984" t="str">
        <f t="shared" si="114"/>
        <v>BMAA_Firm Capacity</v>
      </c>
      <c r="B1984" t="str">
        <f t="shared" si="115"/>
        <v>BMAA_Build Hy-Solar_Firm Capacity</v>
      </c>
      <c r="C1984" t="str">
        <f t="shared" si="116"/>
        <v>BMAA_Build Hy-Solar 2029_Firm Capacity</v>
      </c>
      <c r="D1984" t="s">
        <v>336</v>
      </c>
      <c r="E1984" s="15" t="s">
        <v>92</v>
      </c>
      <c r="F1984" s="15" t="s">
        <v>146</v>
      </c>
      <c r="G1984" s="15" t="s">
        <v>257</v>
      </c>
      <c r="H1984" s="15" t="s">
        <v>85</v>
      </c>
      <c r="I1984" s="15" t="s">
        <v>148</v>
      </c>
      <c r="J1984" s="16">
        <v>1</v>
      </c>
      <c r="K1984" s="18" t="s">
        <v>96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</v>
      </c>
      <c r="X1984" s="17">
        <v>0</v>
      </c>
      <c r="Y1984" s="17">
        <v>0</v>
      </c>
      <c r="Z1984" s="17">
        <v>0</v>
      </c>
      <c r="AA1984" s="17">
        <v>0</v>
      </c>
      <c r="AB1984" s="17">
        <v>0</v>
      </c>
      <c r="AC1984" s="17">
        <v>0</v>
      </c>
      <c r="AD1984" s="17">
        <v>0</v>
      </c>
      <c r="AE1984" s="17">
        <v>0</v>
      </c>
    </row>
    <row r="1985" spans="1:31" ht="43.2" x14ac:dyDescent="0.3">
      <c r="A1985" t="str">
        <f t="shared" si="114"/>
        <v>BMAA_Firm Capacity</v>
      </c>
      <c r="B1985" t="str">
        <f t="shared" si="115"/>
        <v>BMAA_Build Hy-Solar_Firm Capacity</v>
      </c>
      <c r="C1985" t="str">
        <f t="shared" si="116"/>
        <v>BMAA_Build Hy-Solar 2030_Firm Capacity</v>
      </c>
      <c r="D1985" t="s">
        <v>336</v>
      </c>
      <c r="E1985" s="15" t="s">
        <v>92</v>
      </c>
      <c r="F1985" s="15" t="s">
        <v>146</v>
      </c>
      <c r="G1985" s="15" t="s">
        <v>258</v>
      </c>
      <c r="H1985" s="15" t="s">
        <v>85</v>
      </c>
      <c r="I1985" s="15" t="s">
        <v>148</v>
      </c>
      <c r="J1985" s="16">
        <v>1</v>
      </c>
      <c r="K1985" s="15" t="s">
        <v>96</v>
      </c>
      <c r="L1985" s="17">
        <v>0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0</v>
      </c>
      <c r="X1985" s="17">
        <v>0</v>
      </c>
      <c r="Y1985" s="17">
        <v>0</v>
      </c>
      <c r="Z1985" s="17">
        <v>0</v>
      </c>
      <c r="AA1985" s="17">
        <v>0</v>
      </c>
      <c r="AB1985" s="17">
        <v>0</v>
      </c>
      <c r="AC1985" s="17">
        <v>0</v>
      </c>
      <c r="AD1985" s="17">
        <v>0</v>
      </c>
      <c r="AE1985" s="17">
        <v>0</v>
      </c>
    </row>
    <row r="1986" spans="1:31" ht="43.2" x14ac:dyDescent="0.3">
      <c r="A1986" t="str">
        <f t="shared" si="114"/>
        <v>BMAA_Firm Capacity</v>
      </c>
      <c r="B1986" t="str">
        <f t="shared" si="115"/>
        <v>BMAA_Build Hy-Solar_Firm Capacity</v>
      </c>
      <c r="C1986" t="str">
        <f t="shared" si="116"/>
        <v>BMAA_Build Hy-Solar 2031_Firm Capacity</v>
      </c>
      <c r="D1986" t="s">
        <v>336</v>
      </c>
      <c r="E1986" s="15" t="s">
        <v>92</v>
      </c>
      <c r="F1986" s="15" t="s">
        <v>146</v>
      </c>
      <c r="G1986" s="15" t="s">
        <v>259</v>
      </c>
      <c r="H1986" s="15" t="s">
        <v>85</v>
      </c>
      <c r="I1986" s="15" t="s">
        <v>148</v>
      </c>
      <c r="J1986" s="16">
        <v>1</v>
      </c>
      <c r="K1986" s="18" t="s">
        <v>96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7">
        <v>0</v>
      </c>
      <c r="Z1986" s="17">
        <v>0</v>
      </c>
      <c r="AA1986" s="17">
        <v>0</v>
      </c>
      <c r="AB1986" s="17">
        <v>0</v>
      </c>
      <c r="AC1986" s="17">
        <v>0</v>
      </c>
      <c r="AD1986" s="17">
        <v>0</v>
      </c>
      <c r="AE1986" s="17">
        <v>0</v>
      </c>
    </row>
    <row r="1987" spans="1:31" ht="43.2" x14ac:dyDescent="0.3">
      <c r="A1987" t="str">
        <f t="shared" si="114"/>
        <v>BMAA_Firm Capacity</v>
      </c>
      <c r="B1987" t="str">
        <f t="shared" si="115"/>
        <v>BMAA_Build Hy-Solar_Firm Capacity</v>
      </c>
      <c r="C1987" t="str">
        <f t="shared" si="116"/>
        <v>BMAA_Build Hy-Solar 2032_Firm Capacity</v>
      </c>
      <c r="D1987" t="s">
        <v>336</v>
      </c>
      <c r="E1987" s="15" t="s">
        <v>92</v>
      </c>
      <c r="F1987" s="15" t="s">
        <v>146</v>
      </c>
      <c r="G1987" s="15" t="s">
        <v>260</v>
      </c>
      <c r="H1987" s="15" t="s">
        <v>85</v>
      </c>
      <c r="I1987" s="15" t="s">
        <v>148</v>
      </c>
      <c r="J1987" s="16">
        <v>1</v>
      </c>
      <c r="K1987" s="18" t="s">
        <v>96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7">
        <v>0</v>
      </c>
      <c r="X1987" s="17">
        <v>0</v>
      </c>
      <c r="Y1987" s="17">
        <v>0</v>
      </c>
      <c r="Z1987" s="17">
        <v>0</v>
      </c>
      <c r="AA1987" s="17">
        <v>0</v>
      </c>
      <c r="AB1987" s="17">
        <v>0</v>
      </c>
      <c r="AC1987" s="17">
        <v>0</v>
      </c>
      <c r="AD1987" s="17">
        <v>0</v>
      </c>
      <c r="AE1987" s="17">
        <v>0</v>
      </c>
    </row>
    <row r="1988" spans="1:31" ht="43.2" x14ac:dyDescent="0.3">
      <c r="A1988" t="str">
        <f t="shared" si="114"/>
        <v>BMAA_Firm Capacity</v>
      </c>
      <c r="B1988" t="str">
        <f t="shared" si="115"/>
        <v>BMAA_Build Hy-Solar_Firm Capacity</v>
      </c>
      <c r="C1988" t="str">
        <f t="shared" si="116"/>
        <v>BMAA_Build Hy-Solar 2033_Firm Capacity</v>
      </c>
      <c r="D1988" t="s">
        <v>336</v>
      </c>
      <c r="E1988" s="15" t="s">
        <v>92</v>
      </c>
      <c r="F1988" s="15" t="s">
        <v>146</v>
      </c>
      <c r="G1988" s="15" t="s">
        <v>261</v>
      </c>
      <c r="H1988" s="15" t="s">
        <v>85</v>
      </c>
      <c r="I1988" s="15" t="s">
        <v>148</v>
      </c>
      <c r="J1988" s="16">
        <v>1</v>
      </c>
      <c r="K1988" s="18" t="s">
        <v>96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17">
        <v>0</v>
      </c>
      <c r="U1988" s="17">
        <v>0</v>
      </c>
      <c r="V1988" s="17">
        <v>0</v>
      </c>
      <c r="W1988" s="17">
        <v>0</v>
      </c>
      <c r="X1988" s="17">
        <v>0</v>
      </c>
      <c r="Y1988" s="17">
        <v>0</v>
      </c>
      <c r="Z1988" s="17">
        <v>0</v>
      </c>
      <c r="AA1988" s="17">
        <v>0</v>
      </c>
      <c r="AB1988" s="17">
        <v>0</v>
      </c>
      <c r="AC1988" s="17">
        <v>0</v>
      </c>
      <c r="AD1988" s="17">
        <v>0</v>
      </c>
      <c r="AE1988" s="17">
        <v>0</v>
      </c>
    </row>
    <row r="1989" spans="1:31" ht="43.2" x14ac:dyDescent="0.3">
      <c r="A1989" t="str">
        <f t="shared" si="114"/>
        <v>BMAA_Firm Capacity</v>
      </c>
      <c r="B1989" t="str">
        <f t="shared" si="115"/>
        <v>BMAA_Build Hy-Solar_Firm Capacity</v>
      </c>
      <c r="C1989" t="str">
        <f t="shared" si="116"/>
        <v>BMAA_Build Hy-Solar 2034_Firm Capacity</v>
      </c>
      <c r="D1989" t="s">
        <v>336</v>
      </c>
      <c r="E1989" s="15" t="s">
        <v>92</v>
      </c>
      <c r="F1989" s="15" t="s">
        <v>146</v>
      </c>
      <c r="G1989" s="15" t="s">
        <v>262</v>
      </c>
      <c r="H1989" s="15" t="s">
        <v>85</v>
      </c>
      <c r="I1989" s="15" t="s">
        <v>148</v>
      </c>
      <c r="J1989" s="16">
        <v>1</v>
      </c>
      <c r="K1989" s="18" t="s">
        <v>96</v>
      </c>
      <c r="L1989" s="17">
        <v>0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0</v>
      </c>
      <c r="X1989" s="17">
        <v>0</v>
      </c>
      <c r="Y1989" s="17">
        <v>0</v>
      </c>
      <c r="Z1989" s="17">
        <v>0</v>
      </c>
      <c r="AA1989" s="17">
        <v>0</v>
      </c>
      <c r="AB1989" s="17">
        <v>0</v>
      </c>
      <c r="AC1989" s="17">
        <v>0</v>
      </c>
      <c r="AD1989" s="17">
        <v>0</v>
      </c>
      <c r="AE1989" s="17">
        <v>0</v>
      </c>
    </row>
    <row r="1990" spans="1:31" ht="43.2" x14ac:dyDescent="0.3">
      <c r="A1990" t="str">
        <f t="shared" si="114"/>
        <v>BMAA_Firm Capacity</v>
      </c>
      <c r="B1990" t="str">
        <f t="shared" si="115"/>
        <v>BMAA_Build Hy-Solar_Firm Capacity</v>
      </c>
      <c r="C1990" t="str">
        <f t="shared" si="116"/>
        <v>BMAA_Build Hy-Solar 2035_Firm Capacity</v>
      </c>
      <c r="D1990" t="s">
        <v>336</v>
      </c>
      <c r="E1990" s="15" t="s">
        <v>92</v>
      </c>
      <c r="F1990" s="15" t="s">
        <v>146</v>
      </c>
      <c r="G1990" s="15" t="s">
        <v>263</v>
      </c>
      <c r="H1990" s="15" t="s">
        <v>85</v>
      </c>
      <c r="I1990" s="15" t="s">
        <v>148</v>
      </c>
      <c r="J1990" s="16">
        <v>1</v>
      </c>
      <c r="K1990" s="18" t="s">
        <v>96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0</v>
      </c>
      <c r="X1990" s="17">
        <v>0</v>
      </c>
      <c r="Y1990" s="17">
        <v>0</v>
      </c>
      <c r="Z1990" s="17">
        <v>0</v>
      </c>
      <c r="AA1990" s="17">
        <v>0</v>
      </c>
      <c r="AB1990" s="17">
        <v>0</v>
      </c>
      <c r="AC1990" s="17">
        <v>0</v>
      </c>
      <c r="AD1990" s="17">
        <v>0</v>
      </c>
      <c r="AE1990" s="17">
        <v>0</v>
      </c>
    </row>
    <row r="1991" spans="1:31" ht="43.2" x14ac:dyDescent="0.3">
      <c r="A1991" t="str">
        <f t="shared" si="114"/>
        <v>BMAA_Firm Capacity</v>
      </c>
      <c r="B1991" t="str">
        <f t="shared" si="115"/>
        <v>BMAA_Build Hy-Solar_Firm Capacity</v>
      </c>
      <c r="C1991" t="str">
        <f t="shared" si="116"/>
        <v>BMAA_Build Hy-Solar 2036_Firm Capacity</v>
      </c>
      <c r="D1991" t="s">
        <v>336</v>
      </c>
      <c r="E1991" s="15" t="s">
        <v>92</v>
      </c>
      <c r="F1991" s="15" t="s">
        <v>146</v>
      </c>
      <c r="G1991" s="15" t="s">
        <v>264</v>
      </c>
      <c r="H1991" s="15" t="s">
        <v>85</v>
      </c>
      <c r="I1991" s="15" t="s">
        <v>148</v>
      </c>
      <c r="J1991" s="16">
        <v>1</v>
      </c>
      <c r="K1991" s="15" t="s">
        <v>96</v>
      </c>
      <c r="L1991" s="17">
        <v>0</v>
      </c>
      <c r="M1991" s="17">
        <v>0</v>
      </c>
      <c r="N1991" s="17">
        <v>0</v>
      </c>
      <c r="O1991" s="17">
        <v>0</v>
      </c>
      <c r="P1991" s="17">
        <v>0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0</v>
      </c>
      <c r="X1991" s="17">
        <v>0</v>
      </c>
      <c r="Y1991" s="17">
        <v>0</v>
      </c>
      <c r="Z1991" s="17">
        <v>0</v>
      </c>
      <c r="AA1991" s="17">
        <v>0</v>
      </c>
      <c r="AB1991" s="17">
        <v>0</v>
      </c>
      <c r="AC1991" s="17">
        <v>0</v>
      </c>
      <c r="AD1991" s="17">
        <v>0</v>
      </c>
      <c r="AE1991" s="17">
        <v>0</v>
      </c>
    </row>
    <row r="1992" spans="1:31" ht="43.2" x14ac:dyDescent="0.3">
      <c r="A1992" t="str">
        <f t="shared" si="114"/>
        <v>BMAA_Firm Capacity</v>
      </c>
      <c r="B1992" t="str">
        <f t="shared" si="115"/>
        <v>BMAA_Build Hy-Solar_Firm Capacity</v>
      </c>
      <c r="C1992" t="str">
        <f t="shared" si="116"/>
        <v>BMAA_Build Hy-Solar 2037_Firm Capacity</v>
      </c>
      <c r="D1992" t="s">
        <v>336</v>
      </c>
      <c r="E1992" s="15" t="s">
        <v>92</v>
      </c>
      <c r="F1992" s="15" t="s">
        <v>146</v>
      </c>
      <c r="G1992" s="15" t="s">
        <v>265</v>
      </c>
      <c r="H1992" s="15" t="s">
        <v>85</v>
      </c>
      <c r="I1992" s="15" t="s">
        <v>148</v>
      </c>
      <c r="J1992" s="16">
        <v>1</v>
      </c>
      <c r="K1992" s="18" t="s">
        <v>96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0</v>
      </c>
      <c r="X1992" s="17">
        <v>0</v>
      </c>
      <c r="Y1992" s="17">
        <v>0</v>
      </c>
      <c r="Z1992" s="17">
        <v>0</v>
      </c>
      <c r="AA1992" s="17">
        <v>0</v>
      </c>
      <c r="AB1992" s="17">
        <v>0</v>
      </c>
      <c r="AC1992" s="17">
        <v>0</v>
      </c>
      <c r="AD1992" s="17">
        <v>0</v>
      </c>
      <c r="AE1992" s="17">
        <v>0</v>
      </c>
    </row>
    <row r="1993" spans="1:31" ht="43.2" x14ac:dyDescent="0.3">
      <c r="A1993" t="str">
        <f t="shared" si="114"/>
        <v>BMAA_Firm Capacity</v>
      </c>
      <c r="B1993" t="str">
        <f t="shared" si="115"/>
        <v>BMAA_Build Hy-Solar_Firm Capacity</v>
      </c>
      <c r="C1993" t="str">
        <f t="shared" si="116"/>
        <v>BMAA_Build Hy-Solar 2038_Firm Capacity</v>
      </c>
      <c r="D1993" t="s">
        <v>336</v>
      </c>
      <c r="E1993" s="15" t="s">
        <v>92</v>
      </c>
      <c r="F1993" s="15" t="s">
        <v>146</v>
      </c>
      <c r="G1993" s="15" t="s">
        <v>266</v>
      </c>
      <c r="H1993" s="15" t="s">
        <v>85</v>
      </c>
      <c r="I1993" s="15" t="s">
        <v>148</v>
      </c>
      <c r="J1993" s="16">
        <v>1</v>
      </c>
      <c r="K1993" s="18" t="s">
        <v>96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0</v>
      </c>
      <c r="X1993" s="17">
        <v>0</v>
      </c>
      <c r="Y1993" s="17">
        <v>0</v>
      </c>
      <c r="Z1993" s="17">
        <v>0</v>
      </c>
      <c r="AA1993" s="17">
        <v>0</v>
      </c>
      <c r="AB1993" s="17">
        <v>0</v>
      </c>
      <c r="AC1993" s="17">
        <v>0</v>
      </c>
      <c r="AD1993" s="17">
        <v>0</v>
      </c>
      <c r="AE1993" s="17">
        <v>0</v>
      </c>
    </row>
    <row r="1994" spans="1:31" ht="43.2" x14ac:dyDescent="0.3">
      <c r="A1994" t="str">
        <f t="shared" si="114"/>
        <v>BMAA_Firm Capacity</v>
      </c>
      <c r="B1994" t="str">
        <f t="shared" si="115"/>
        <v>BMAA_Build Hy-Solar_Firm Capacity</v>
      </c>
      <c r="C1994" t="str">
        <f t="shared" si="116"/>
        <v>BMAA_Build Hy-Solar 2039_Firm Capacity</v>
      </c>
      <c r="D1994" t="s">
        <v>336</v>
      </c>
      <c r="E1994" s="15" t="s">
        <v>92</v>
      </c>
      <c r="F1994" s="15" t="s">
        <v>146</v>
      </c>
      <c r="G1994" s="15" t="s">
        <v>267</v>
      </c>
      <c r="H1994" s="15" t="s">
        <v>85</v>
      </c>
      <c r="I1994" s="15" t="s">
        <v>148</v>
      </c>
      <c r="J1994" s="16">
        <v>1</v>
      </c>
      <c r="K1994" s="18" t="s">
        <v>96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</v>
      </c>
      <c r="X1994" s="17">
        <v>0</v>
      </c>
      <c r="Y1994" s="17">
        <v>0</v>
      </c>
      <c r="Z1994" s="17">
        <v>0</v>
      </c>
      <c r="AA1994" s="17">
        <v>0</v>
      </c>
      <c r="AB1994" s="17">
        <v>0</v>
      </c>
      <c r="AC1994" s="17">
        <v>0</v>
      </c>
      <c r="AD1994" s="17">
        <v>0</v>
      </c>
      <c r="AE1994" s="17">
        <v>0</v>
      </c>
    </row>
    <row r="1995" spans="1:31" ht="43.2" x14ac:dyDescent="0.3">
      <c r="A1995" t="str">
        <f t="shared" si="114"/>
        <v>BMAA_Firm Capacity</v>
      </c>
      <c r="B1995" t="str">
        <f t="shared" si="115"/>
        <v>BMAA_Build Hy-Solar_Firm Capacity</v>
      </c>
      <c r="C1995" t="str">
        <f t="shared" si="116"/>
        <v>BMAA_Build Hy-Solar 2040_Firm Capacity</v>
      </c>
      <c r="D1995" t="s">
        <v>336</v>
      </c>
      <c r="E1995" s="15" t="s">
        <v>92</v>
      </c>
      <c r="F1995" s="15" t="s">
        <v>146</v>
      </c>
      <c r="G1995" s="15" t="s">
        <v>268</v>
      </c>
      <c r="H1995" s="15" t="s">
        <v>85</v>
      </c>
      <c r="I1995" s="15" t="s">
        <v>148</v>
      </c>
      <c r="J1995" s="16">
        <v>1</v>
      </c>
      <c r="K1995" s="18" t="s">
        <v>96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0</v>
      </c>
      <c r="X1995" s="17">
        <v>0</v>
      </c>
      <c r="Y1995" s="17">
        <v>0</v>
      </c>
      <c r="Z1995" s="17">
        <v>0</v>
      </c>
      <c r="AA1995" s="17">
        <v>0</v>
      </c>
      <c r="AB1995" s="17">
        <v>0</v>
      </c>
      <c r="AC1995" s="17">
        <v>0</v>
      </c>
      <c r="AD1995" s="17">
        <v>0</v>
      </c>
      <c r="AE1995" s="17">
        <v>0</v>
      </c>
    </row>
    <row r="1996" spans="1:31" ht="43.2" x14ac:dyDescent="0.3">
      <c r="A1996" t="str">
        <f t="shared" si="114"/>
        <v>BMAA_Firm Capacity</v>
      </c>
      <c r="B1996" t="str">
        <f t="shared" si="115"/>
        <v>BMAA_Build Hy-Solar_Firm Capacity</v>
      </c>
      <c r="C1996" t="str">
        <f t="shared" si="116"/>
        <v>BMAA_Build Hy-Solar 2041_Firm Capacity</v>
      </c>
      <c r="D1996" t="s">
        <v>336</v>
      </c>
      <c r="E1996" s="15" t="s">
        <v>92</v>
      </c>
      <c r="F1996" s="15" t="s">
        <v>146</v>
      </c>
      <c r="G1996" s="15" t="s">
        <v>269</v>
      </c>
      <c r="H1996" s="15" t="s">
        <v>85</v>
      </c>
      <c r="I1996" s="15" t="s">
        <v>148</v>
      </c>
      <c r="J1996" s="16">
        <v>1</v>
      </c>
      <c r="K1996" s="18" t="s">
        <v>96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0</v>
      </c>
      <c r="X1996" s="17">
        <v>0</v>
      </c>
      <c r="Y1996" s="17">
        <v>0</v>
      </c>
      <c r="Z1996" s="17">
        <v>0</v>
      </c>
      <c r="AA1996" s="17">
        <v>0</v>
      </c>
      <c r="AB1996" s="17">
        <v>0</v>
      </c>
      <c r="AC1996" s="17">
        <v>0</v>
      </c>
      <c r="AD1996" s="17">
        <v>0</v>
      </c>
      <c r="AE1996" s="17">
        <v>0</v>
      </c>
    </row>
    <row r="1997" spans="1:31" ht="43.2" x14ac:dyDescent="0.3">
      <c r="A1997" t="str">
        <f t="shared" si="114"/>
        <v>BMAA_Firm Capacity</v>
      </c>
      <c r="B1997" t="str">
        <f t="shared" si="115"/>
        <v>BMAA_Build Hy-Solar_Firm Capacity</v>
      </c>
      <c r="C1997" t="str">
        <f t="shared" si="116"/>
        <v>BMAA_Build Hy-Solar 2042_Firm Capacity</v>
      </c>
      <c r="D1997" t="s">
        <v>336</v>
      </c>
      <c r="E1997" s="15" t="s">
        <v>92</v>
      </c>
      <c r="F1997" s="15" t="s">
        <v>146</v>
      </c>
      <c r="G1997" s="15" t="s">
        <v>270</v>
      </c>
      <c r="H1997" s="15" t="s">
        <v>85</v>
      </c>
      <c r="I1997" s="15" t="s">
        <v>148</v>
      </c>
      <c r="J1997" s="16">
        <v>1</v>
      </c>
      <c r="K1997" s="18" t="s">
        <v>96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0</v>
      </c>
      <c r="X1997" s="17">
        <v>0</v>
      </c>
      <c r="Y1997" s="17">
        <v>0</v>
      </c>
      <c r="Z1997" s="17">
        <v>0</v>
      </c>
      <c r="AA1997" s="17">
        <v>0</v>
      </c>
      <c r="AB1997" s="17">
        <v>0</v>
      </c>
      <c r="AC1997" s="17">
        <v>0</v>
      </c>
      <c r="AD1997" s="17">
        <v>0</v>
      </c>
      <c r="AE1997" s="17">
        <v>0</v>
      </c>
    </row>
    <row r="1998" spans="1:31" ht="57.6" x14ac:dyDescent="0.3">
      <c r="A1998" t="str">
        <f t="shared" si="114"/>
        <v>BMAA_Firm Generation Capacity</v>
      </c>
      <c r="B1998" t="str">
        <f t="shared" si="115"/>
        <v>BMAA_Zonal Regions_Firm Generation Capacity</v>
      </c>
      <c r="C1998" t="str">
        <f t="shared" si="116"/>
        <v>BMAA_Build Zonal Region_Firm Generation Capacity</v>
      </c>
      <c r="D1998" t="s">
        <v>336</v>
      </c>
      <c r="E1998" s="15" t="s">
        <v>92</v>
      </c>
      <c r="F1998" s="15" t="s">
        <v>271</v>
      </c>
      <c r="G1998" s="15" t="s">
        <v>272</v>
      </c>
      <c r="H1998" s="15" t="s">
        <v>273</v>
      </c>
      <c r="I1998" s="15" t="s">
        <v>95</v>
      </c>
      <c r="J1998" s="16">
        <v>1</v>
      </c>
      <c r="K1998" s="18" t="s">
        <v>96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75</v>
      </c>
      <c r="T1998" s="17">
        <v>75</v>
      </c>
      <c r="U1998" s="17">
        <v>75</v>
      </c>
      <c r="V1998" s="17">
        <v>75</v>
      </c>
      <c r="W1998" s="17">
        <v>75</v>
      </c>
      <c r="X1998" s="17">
        <v>60</v>
      </c>
      <c r="Y1998" s="17">
        <v>60</v>
      </c>
      <c r="Z1998" s="17">
        <v>150</v>
      </c>
      <c r="AA1998" s="17">
        <v>125</v>
      </c>
      <c r="AB1998" s="17">
        <v>385.35</v>
      </c>
      <c r="AC1998" s="17">
        <v>645.70000000000005</v>
      </c>
      <c r="AD1998" s="17">
        <v>720.7</v>
      </c>
      <c r="AE1998" s="17">
        <v>981.05</v>
      </c>
    </row>
    <row r="1999" spans="1:31" ht="43.2" x14ac:dyDescent="0.3">
      <c r="A1999" t="str">
        <f t="shared" ref="A1999:A2006" si="117">D1999&amp;"_"&amp;I1999</f>
        <v>BMAA_Planning Peak Load</v>
      </c>
      <c r="B1999" t="str">
        <f t="shared" ref="B1999:B2006" si="118">D1999&amp;"_"&amp;H1999&amp;"_"&amp;I1999</f>
        <v>BMAA_Zonal Regions_Planning Peak Load</v>
      </c>
      <c r="C1999" t="str">
        <f t="shared" ref="C1999:C2006" si="119">D1999&amp;"_"&amp;G1999&amp;"_"&amp;I1999</f>
        <v>BMAA_Build Zonal Region_Planning Peak Load</v>
      </c>
      <c r="D1999" t="s">
        <v>336</v>
      </c>
      <c r="E1999" s="15" t="s">
        <v>92</v>
      </c>
      <c r="F1999" s="15" t="s">
        <v>271</v>
      </c>
      <c r="G1999" s="15" t="s">
        <v>272</v>
      </c>
      <c r="H1999" s="15" t="s">
        <v>273</v>
      </c>
      <c r="I1999" s="15" t="s">
        <v>274</v>
      </c>
      <c r="J1999" s="16">
        <v>1</v>
      </c>
      <c r="K1999" s="18" t="s">
        <v>96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0</v>
      </c>
      <c r="X1999" s="17">
        <v>0</v>
      </c>
      <c r="Y1999" s="17">
        <v>0</v>
      </c>
      <c r="Z1999" s="17">
        <v>0</v>
      </c>
      <c r="AA1999" s="17">
        <v>0</v>
      </c>
      <c r="AB1999" s="17">
        <v>0</v>
      </c>
      <c r="AC1999" s="17">
        <v>0</v>
      </c>
      <c r="AD1999" s="17">
        <v>0</v>
      </c>
      <c r="AE1999" s="17">
        <v>0</v>
      </c>
    </row>
    <row r="2000" spans="1:31" ht="57.6" x14ac:dyDescent="0.3">
      <c r="A2000" t="str">
        <f t="shared" si="117"/>
        <v>BMAA_Firm Generation Capacity</v>
      </c>
      <c r="B2000" t="str">
        <f t="shared" si="118"/>
        <v>BMAA_Zonal Regions_Firm Generation Capacity</v>
      </c>
      <c r="C2000" t="str">
        <f t="shared" si="119"/>
        <v>BMAA_External Sales Metro_Firm Generation Capacity</v>
      </c>
      <c r="D2000" t="s">
        <v>336</v>
      </c>
      <c r="E2000" s="15" t="s">
        <v>92</v>
      </c>
      <c r="F2000" s="15" t="s">
        <v>271</v>
      </c>
      <c r="G2000" s="15" t="s">
        <v>275</v>
      </c>
      <c r="H2000" s="15" t="s">
        <v>273</v>
      </c>
      <c r="I2000" s="15" t="s">
        <v>95</v>
      </c>
      <c r="J2000" s="16">
        <v>1</v>
      </c>
      <c r="K2000" s="18" t="s">
        <v>96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  <c r="X2000" s="17">
        <v>0</v>
      </c>
      <c r="Y2000" s="17">
        <v>0</v>
      </c>
      <c r="Z2000" s="17">
        <v>0</v>
      </c>
      <c r="AA2000" s="17">
        <v>0</v>
      </c>
      <c r="AB2000" s="17">
        <v>0</v>
      </c>
      <c r="AC2000" s="17">
        <v>0</v>
      </c>
      <c r="AD2000" s="17">
        <v>0</v>
      </c>
      <c r="AE2000" s="17">
        <v>0</v>
      </c>
    </row>
    <row r="2001" spans="1:31" ht="43.2" x14ac:dyDescent="0.3">
      <c r="A2001" t="str">
        <f t="shared" si="117"/>
        <v>BMAA_Planning Peak Load</v>
      </c>
      <c r="B2001" t="str">
        <f t="shared" si="118"/>
        <v>BMAA_Zonal Regions_Planning Peak Load</v>
      </c>
      <c r="C2001" t="str">
        <f t="shared" si="119"/>
        <v>BMAA_External Sales Metro_Planning Peak Load</v>
      </c>
      <c r="D2001" t="s">
        <v>336</v>
      </c>
      <c r="E2001" s="15" t="s">
        <v>92</v>
      </c>
      <c r="F2001" s="15" t="s">
        <v>271</v>
      </c>
      <c r="G2001" s="15" t="s">
        <v>275</v>
      </c>
      <c r="H2001" s="15" t="s">
        <v>273</v>
      </c>
      <c r="I2001" s="15" t="s">
        <v>274</v>
      </c>
      <c r="J2001" s="16">
        <v>1</v>
      </c>
      <c r="K2001" s="18" t="s">
        <v>96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7">
        <v>0</v>
      </c>
      <c r="X2001" s="17">
        <v>0</v>
      </c>
      <c r="Y2001" s="17">
        <v>0</v>
      </c>
      <c r="Z2001" s="17">
        <v>0</v>
      </c>
      <c r="AA2001" s="17">
        <v>0</v>
      </c>
      <c r="AB2001" s="17">
        <v>0</v>
      </c>
      <c r="AC2001" s="17">
        <v>0</v>
      </c>
      <c r="AD2001" s="17">
        <v>0</v>
      </c>
      <c r="AE2001" s="17">
        <v>0</v>
      </c>
    </row>
    <row r="2002" spans="1:31" ht="57.6" x14ac:dyDescent="0.3">
      <c r="A2002" t="str">
        <f t="shared" si="117"/>
        <v>BMAA_Firm Generation Capacity</v>
      </c>
      <c r="B2002" t="str">
        <f t="shared" si="118"/>
        <v>BMAA_Zonal Regions_Firm Generation Capacity</v>
      </c>
      <c r="C2002" t="str">
        <f t="shared" si="119"/>
        <v>BMAA_Metro Zonal Region_Firm Generation Capacity</v>
      </c>
      <c r="D2002" t="s">
        <v>336</v>
      </c>
      <c r="E2002" s="15" t="s">
        <v>92</v>
      </c>
      <c r="F2002" s="15" t="s">
        <v>271</v>
      </c>
      <c r="G2002" s="15" t="s">
        <v>276</v>
      </c>
      <c r="H2002" s="15" t="s">
        <v>273</v>
      </c>
      <c r="I2002" s="15" t="s">
        <v>95</v>
      </c>
      <c r="J2002" s="16">
        <v>1</v>
      </c>
      <c r="K2002" s="18" t="s">
        <v>96</v>
      </c>
      <c r="L2002" s="17">
        <v>4150.9176072700002</v>
      </c>
      <c r="M2002" s="17">
        <v>4055.0949757899998</v>
      </c>
      <c r="N2002" s="17">
        <v>4116.1748344400003</v>
      </c>
      <c r="O2002" s="17">
        <v>4128.9541156400001</v>
      </c>
      <c r="P2002" s="17">
        <v>4151.9246471699998</v>
      </c>
      <c r="Q2002" s="17">
        <v>4165.4729136300002</v>
      </c>
      <c r="R2002" s="17">
        <v>4391.6752810899998</v>
      </c>
      <c r="S2002" s="17">
        <v>4402.1842151299998</v>
      </c>
      <c r="T2002" s="17">
        <v>4411.7331838700002</v>
      </c>
      <c r="U2002" s="17">
        <v>4385.10789793</v>
      </c>
      <c r="V2002" s="17">
        <v>4363.1511951100001</v>
      </c>
      <c r="W2002" s="17">
        <v>4370.6130365999998</v>
      </c>
      <c r="X2002" s="17">
        <v>4381.6811673399998</v>
      </c>
      <c r="Y2002" s="17">
        <v>4315.0457228100004</v>
      </c>
      <c r="Z2002" s="17">
        <v>4303.0513321400003</v>
      </c>
      <c r="AA2002" s="17">
        <v>4273.9178888599999</v>
      </c>
      <c r="AB2002" s="17">
        <v>4283.6329943500004</v>
      </c>
      <c r="AC2002" s="17">
        <v>4273.8342306699997</v>
      </c>
      <c r="AD2002" s="17">
        <v>4267.10836715</v>
      </c>
      <c r="AE2002" s="17">
        <v>4275.06933579</v>
      </c>
    </row>
    <row r="2003" spans="1:31" ht="43.2" x14ac:dyDescent="0.3">
      <c r="A2003" t="str">
        <f t="shared" si="117"/>
        <v>BMAA_Planning Peak Load</v>
      </c>
      <c r="B2003" t="str">
        <f t="shared" si="118"/>
        <v>BMAA_Zonal Regions_Planning Peak Load</v>
      </c>
      <c r="C2003" t="str">
        <f t="shared" si="119"/>
        <v>BMAA_Metro Zonal Region_Planning Peak Load</v>
      </c>
      <c r="D2003" t="s">
        <v>336</v>
      </c>
      <c r="E2003" s="15" t="s">
        <v>92</v>
      </c>
      <c r="F2003" s="15" t="s">
        <v>271</v>
      </c>
      <c r="G2003" s="15" t="s">
        <v>276</v>
      </c>
      <c r="H2003" s="15" t="s">
        <v>273</v>
      </c>
      <c r="I2003" s="15" t="s">
        <v>274</v>
      </c>
      <c r="J2003" s="16">
        <v>1</v>
      </c>
      <c r="K2003" s="18" t="s">
        <v>96</v>
      </c>
      <c r="L2003" s="17">
        <v>3437</v>
      </c>
      <c r="M2003" s="17">
        <v>3444</v>
      </c>
      <c r="N2003" s="17">
        <v>3450</v>
      </c>
      <c r="O2003" s="17">
        <v>3462</v>
      </c>
      <c r="P2003" s="17">
        <v>3473</v>
      </c>
      <c r="Q2003" s="17">
        <v>3487</v>
      </c>
      <c r="R2003" s="17">
        <v>3496</v>
      </c>
      <c r="S2003" s="17">
        <v>3502</v>
      </c>
      <c r="T2003" s="17">
        <v>3507</v>
      </c>
      <c r="U2003" s="17">
        <v>3521</v>
      </c>
      <c r="V2003" s="17">
        <v>3531</v>
      </c>
      <c r="W2003" s="17">
        <v>3548</v>
      </c>
      <c r="X2003" s="17">
        <v>3566</v>
      </c>
      <c r="Y2003" s="17">
        <v>3585</v>
      </c>
      <c r="Z2003" s="17">
        <v>3600</v>
      </c>
      <c r="AA2003" s="17">
        <v>3618</v>
      </c>
      <c r="AB2003" s="17">
        <v>3637</v>
      </c>
      <c r="AC2003" s="17">
        <v>3659</v>
      </c>
      <c r="AD2003" s="17">
        <v>3672</v>
      </c>
      <c r="AE2003" s="17">
        <v>3675</v>
      </c>
    </row>
    <row r="2004" spans="1:31" ht="57.6" x14ac:dyDescent="0.3">
      <c r="A2004" t="str">
        <f t="shared" si="117"/>
        <v>BMAA_Firm Generation Capacity</v>
      </c>
      <c r="B2004" t="str">
        <f t="shared" si="118"/>
        <v>BMAA_Zonal Regions_Firm Generation Capacity</v>
      </c>
      <c r="C2004" t="str">
        <f t="shared" si="119"/>
        <v>BMAA_SPP Zonal Region_Firm Generation Capacity</v>
      </c>
      <c r="D2004" t="s">
        <v>336</v>
      </c>
      <c r="E2004" s="15" t="s">
        <v>92</v>
      </c>
      <c r="F2004" s="15" t="s">
        <v>271</v>
      </c>
      <c r="G2004" s="15" t="s">
        <v>277</v>
      </c>
      <c r="H2004" s="15" t="s">
        <v>273</v>
      </c>
      <c r="I2004" s="15" t="s">
        <v>95</v>
      </c>
      <c r="J2004" s="16">
        <v>1</v>
      </c>
      <c r="K2004" s="18" t="s">
        <v>96</v>
      </c>
      <c r="L2004" s="17">
        <v>0</v>
      </c>
      <c r="M2004" s="17">
        <v>0</v>
      </c>
      <c r="N2004" s="17">
        <v>0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</v>
      </c>
      <c r="X2004" s="17">
        <v>0</v>
      </c>
      <c r="Y2004" s="17">
        <v>0</v>
      </c>
      <c r="Z2004" s="17">
        <v>0</v>
      </c>
      <c r="AA2004" s="17">
        <v>0</v>
      </c>
      <c r="AB2004" s="17">
        <v>0</v>
      </c>
      <c r="AC2004" s="17">
        <v>0</v>
      </c>
      <c r="AD2004" s="17">
        <v>0</v>
      </c>
      <c r="AE2004" s="17">
        <v>0</v>
      </c>
    </row>
    <row r="2005" spans="1:31" ht="43.2" x14ac:dyDescent="0.3">
      <c r="A2005" t="str">
        <f t="shared" si="117"/>
        <v>BMAA_Planning Peak Load</v>
      </c>
      <c r="B2005" t="str">
        <f t="shared" si="118"/>
        <v>BMAA_Zonal Regions_Planning Peak Load</v>
      </c>
      <c r="C2005" t="str">
        <f t="shared" si="119"/>
        <v>BMAA_SPP Zonal Region_Planning Peak Load</v>
      </c>
      <c r="D2005" t="s">
        <v>336</v>
      </c>
      <c r="E2005" s="15" t="s">
        <v>92</v>
      </c>
      <c r="F2005" s="15" t="s">
        <v>271</v>
      </c>
      <c r="G2005" s="15" t="s">
        <v>277</v>
      </c>
      <c r="H2005" s="15" t="s">
        <v>273</v>
      </c>
      <c r="I2005" s="15" t="s">
        <v>274</v>
      </c>
      <c r="J2005" s="16">
        <v>1</v>
      </c>
      <c r="K2005" s="18" t="s">
        <v>96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0</v>
      </c>
      <c r="X2005" s="17">
        <v>0</v>
      </c>
      <c r="Y2005" s="17">
        <v>0</v>
      </c>
      <c r="Z2005" s="17">
        <v>0</v>
      </c>
      <c r="AA2005" s="17">
        <v>0</v>
      </c>
      <c r="AB2005" s="17">
        <v>0</v>
      </c>
      <c r="AC2005" s="17">
        <v>0</v>
      </c>
      <c r="AD2005" s="17">
        <v>0</v>
      </c>
      <c r="AE2005" s="17">
        <v>0</v>
      </c>
    </row>
    <row r="2006" spans="1:31" ht="57.6" x14ac:dyDescent="0.3">
      <c r="A2006" t="str">
        <f t="shared" si="117"/>
        <v>CAAA_Firm Generation Capacity</v>
      </c>
      <c r="B2006" t="str">
        <f t="shared" si="118"/>
        <v>CAAA_Build Battery-Wind_Firm Generation Capacity</v>
      </c>
      <c r="C2006" t="str">
        <f t="shared" si="119"/>
        <v>CAAA_Build Battery-Wind 2026_Firm Generation Capacity</v>
      </c>
      <c r="D2006" t="s">
        <v>339</v>
      </c>
      <c r="E2006" s="15" t="s">
        <v>92</v>
      </c>
      <c r="F2006" s="15" t="s">
        <v>93</v>
      </c>
      <c r="G2006" s="15" t="s">
        <v>94</v>
      </c>
      <c r="H2006" s="15" t="s">
        <v>88</v>
      </c>
      <c r="I2006" s="15" t="s">
        <v>95</v>
      </c>
      <c r="J2006" s="16">
        <v>1</v>
      </c>
      <c r="K2006" s="15" t="s">
        <v>96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0</v>
      </c>
      <c r="X2006" s="17">
        <v>0</v>
      </c>
      <c r="Y2006" s="17">
        <v>0</v>
      </c>
      <c r="Z2006" s="17">
        <v>0</v>
      </c>
      <c r="AA2006" s="17">
        <v>0</v>
      </c>
      <c r="AB2006" s="17">
        <v>0</v>
      </c>
      <c r="AC2006" s="17">
        <v>0</v>
      </c>
      <c r="AD2006" s="17">
        <v>0</v>
      </c>
      <c r="AE2006" s="17">
        <v>0</v>
      </c>
    </row>
    <row r="2007" spans="1:31" ht="57.6" x14ac:dyDescent="0.3">
      <c r="A2007" t="str">
        <f t="shared" ref="A2007:A2070" si="120">D2007&amp;"_"&amp;I2007</f>
        <v>CAAA_Firm Generation Capacity</v>
      </c>
      <c r="B2007" t="str">
        <f t="shared" ref="B2007:B2070" si="121">D2007&amp;"_"&amp;H2007&amp;"_"&amp;I2007</f>
        <v>CAAA_Build Battery-Wind_Firm Generation Capacity</v>
      </c>
      <c r="C2007" t="str">
        <f t="shared" ref="C2007:C2070" si="122">D2007&amp;"_"&amp;G2007&amp;"_"&amp;I2007</f>
        <v>CAAA_Build Battery-Wind 2027_Firm Generation Capacity</v>
      </c>
      <c r="D2007" t="s">
        <v>339</v>
      </c>
      <c r="E2007" s="15" t="s">
        <v>92</v>
      </c>
      <c r="F2007" s="15" t="s">
        <v>93</v>
      </c>
      <c r="G2007" s="15" t="s">
        <v>97</v>
      </c>
      <c r="H2007" s="15" t="s">
        <v>88</v>
      </c>
      <c r="I2007" s="15" t="s">
        <v>95</v>
      </c>
      <c r="J2007" s="16">
        <v>1</v>
      </c>
      <c r="K2007" s="15" t="s">
        <v>96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0</v>
      </c>
      <c r="X2007" s="17">
        <v>0</v>
      </c>
      <c r="Y2007" s="17">
        <v>0</v>
      </c>
      <c r="Z2007" s="17">
        <v>0</v>
      </c>
      <c r="AA2007" s="17">
        <v>0</v>
      </c>
      <c r="AB2007" s="17">
        <v>0</v>
      </c>
      <c r="AC2007" s="17">
        <v>0</v>
      </c>
      <c r="AD2007" s="17">
        <v>0</v>
      </c>
      <c r="AE2007" s="17">
        <v>0</v>
      </c>
    </row>
    <row r="2008" spans="1:31" ht="57.6" x14ac:dyDescent="0.3">
      <c r="A2008" t="str">
        <f t="shared" si="120"/>
        <v>CAAA_Firm Generation Capacity</v>
      </c>
      <c r="B2008" t="str">
        <f t="shared" si="121"/>
        <v>CAAA_Build Battery-Wind_Firm Generation Capacity</v>
      </c>
      <c r="C2008" t="str">
        <f t="shared" si="122"/>
        <v>CAAA_Build Battery-Wind 2028_Firm Generation Capacity</v>
      </c>
      <c r="D2008" t="s">
        <v>339</v>
      </c>
      <c r="E2008" s="15" t="s">
        <v>92</v>
      </c>
      <c r="F2008" s="15" t="s">
        <v>93</v>
      </c>
      <c r="G2008" s="15" t="s">
        <v>98</v>
      </c>
      <c r="H2008" s="15" t="s">
        <v>88</v>
      </c>
      <c r="I2008" s="15" t="s">
        <v>95</v>
      </c>
      <c r="J2008" s="16">
        <v>1</v>
      </c>
      <c r="K2008" s="15" t="s">
        <v>96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0</v>
      </c>
      <c r="X2008" s="17">
        <v>0</v>
      </c>
      <c r="Y2008" s="17">
        <v>0</v>
      </c>
      <c r="Z2008" s="17">
        <v>0</v>
      </c>
      <c r="AA2008" s="17">
        <v>0</v>
      </c>
      <c r="AB2008" s="17">
        <v>0</v>
      </c>
      <c r="AC2008" s="17">
        <v>0</v>
      </c>
      <c r="AD2008" s="17">
        <v>0</v>
      </c>
      <c r="AE2008" s="17">
        <v>0</v>
      </c>
    </row>
    <row r="2009" spans="1:31" ht="57.6" x14ac:dyDescent="0.3">
      <c r="A2009" t="str">
        <f t="shared" si="120"/>
        <v>CAAA_Firm Generation Capacity</v>
      </c>
      <c r="B2009" t="str">
        <f t="shared" si="121"/>
        <v>CAAA_Build Battery-Wind_Firm Generation Capacity</v>
      </c>
      <c r="C2009" t="str">
        <f t="shared" si="122"/>
        <v>CAAA_Build Battery-Wind 2029_Firm Generation Capacity</v>
      </c>
      <c r="D2009" t="s">
        <v>339</v>
      </c>
      <c r="E2009" s="15" t="s">
        <v>92</v>
      </c>
      <c r="F2009" s="15" t="s">
        <v>93</v>
      </c>
      <c r="G2009" s="15" t="s">
        <v>99</v>
      </c>
      <c r="H2009" s="15" t="s">
        <v>88</v>
      </c>
      <c r="I2009" s="15" t="s">
        <v>95</v>
      </c>
      <c r="J2009" s="16">
        <v>1</v>
      </c>
      <c r="K2009" s="15" t="s">
        <v>96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0</v>
      </c>
      <c r="X2009" s="17">
        <v>0</v>
      </c>
      <c r="Y2009" s="17">
        <v>0</v>
      </c>
      <c r="Z2009" s="17">
        <v>0</v>
      </c>
      <c r="AA2009" s="17">
        <v>0</v>
      </c>
      <c r="AB2009" s="17">
        <v>0</v>
      </c>
      <c r="AC2009" s="17">
        <v>0</v>
      </c>
      <c r="AD2009" s="17">
        <v>0</v>
      </c>
      <c r="AE2009" s="17">
        <v>0</v>
      </c>
    </row>
    <row r="2010" spans="1:31" ht="57.6" x14ac:dyDescent="0.3">
      <c r="A2010" t="str">
        <f t="shared" si="120"/>
        <v>CAAA_Firm Generation Capacity</v>
      </c>
      <c r="B2010" t="str">
        <f t="shared" si="121"/>
        <v>CAAA_Build Battery-Wind_Firm Generation Capacity</v>
      </c>
      <c r="C2010" t="str">
        <f t="shared" si="122"/>
        <v>CAAA_Build Battery-Wind 2030_Firm Generation Capacity</v>
      </c>
      <c r="D2010" t="s">
        <v>339</v>
      </c>
      <c r="E2010" s="15" t="s">
        <v>92</v>
      </c>
      <c r="F2010" s="15" t="s">
        <v>93</v>
      </c>
      <c r="G2010" s="15" t="s">
        <v>100</v>
      </c>
      <c r="H2010" s="15" t="s">
        <v>88</v>
      </c>
      <c r="I2010" s="15" t="s">
        <v>95</v>
      </c>
      <c r="J2010" s="16">
        <v>1</v>
      </c>
      <c r="K2010" s="15" t="s">
        <v>96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0</v>
      </c>
      <c r="X2010" s="17">
        <v>0</v>
      </c>
      <c r="Y2010" s="17">
        <v>0</v>
      </c>
      <c r="Z2010" s="17">
        <v>0</v>
      </c>
      <c r="AA2010" s="17">
        <v>0</v>
      </c>
      <c r="AB2010" s="17">
        <v>0</v>
      </c>
      <c r="AC2010" s="17">
        <v>0</v>
      </c>
      <c r="AD2010" s="17">
        <v>0</v>
      </c>
      <c r="AE2010" s="17">
        <v>0</v>
      </c>
    </row>
    <row r="2011" spans="1:31" ht="57.6" x14ac:dyDescent="0.3">
      <c r="A2011" t="str">
        <f t="shared" si="120"/>
        <v>CAAA_Firm Generation Capacity</v>
      </c>
      <c r="B2011" t="str">
        <f t="shared" si="121"/>
        <v>CAAA_Build Battery-Wind_Firm Generation Capacity</v>
      </c>
      <c r="C2011" t="str">
        <f t="shared" si="122"/>
        <v>CAAA_Build Battery-Wind 2031_Firm Generation Capacity</v>
      </c>
      <c r="D2011" t="s">
        <v>339</v>
      </c>
      <c r="E2011" s="15" t="s">
        <v>92</v>
      </c>
      <c r="F2011" s="15" t="s">
        <v>93</v>
      </c>
      <c r="G2011" s="15" t="s">
        <v>101</v>
      </c>
      <c r="H2011" s="15" t="s">
        <v>88</v>
      </c>
      <c r="I2011" s="15" t="s">
        <v>95</v>
      </c>
      <c r="J2011" s="16">
        <v>1</v>
      </c>
      <c r="K2011" s="15" t="s">
        <v>96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7">
        <v>0</v>
      </c>
      <c r="Z2011" s="17">
        <v>0</v>
      </c>
      <c r="AA2011" s="17">
        <v>0</v>
      </c>
      <c r="AB2011" s="17">
        <v>0</v>
      </c>
      <c r="AC2011" s="17">
        <v>0</v>
      </c>
      <c r="AD2011" s="17">
        <v>0</v>
      </c>
      <c r="AE2011" s="17">
        <v>0</v>
      </c>
    </row>
    <row r="2012" spans="1:31" ht="57.6" x14ac:dyDescent="0.3">
      <c r="A2012" t="str">
        <f t="shared" si="120"/>
        <v>CAAA_Firm Generation Capacity</v>
      </c>
      <c r="B2012" t="str">
        <f t="shared" si="121"/>
        <v>CAAA_Build Battery-Wind_Firm Generation Capacity</v>
      </c>
      <c r="C2012" t="str">
        <f t="shared" si="122"/>
        <v>CAAA_Build Battery-Wind 2032_Firm Generation Capacity</v>
      </c>
      <c r="D2012" t="s">
        <v>339</v>
      </c>
      <c r="E2012" s="15" t="s">
        <v>92</v>
      </c>
      <c r="F2012" s="15" t="s">
        <v>93</v>
      </c>
      <c r="G2012" s="15" t="s">
        <v>102</v>
      </c>
      <c r="H2012" s="15" t="s">
        <v>88</v>
      </c>
      <c r="I2012" s="15" t="s">
        <v>95</v>
      </c>
      <c r="J2012" s="16">
        <v>1</v>
      </c>
      <c r="K2012" s="15" t="s">
        <v>96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17">
        <v>0</v>
      </c>
      <c r="U2012" s="17">
        <v>0</v>
      </c>
      <c r="V2012" s="17">
        <v>0</v>
      </c>
      <c r="W2012" s="17">
        <v>0</v>
      </c>
      <c r="X2012" s="17">
        <v>0</v>
      </c>
      <c r="Y2012" s="17">
        <v>0</v>
      </c>
      <c r="Z2012" s="17">
        <v>0</v>
      </c>
      <c r="AA2012" s="17">
        <v>0</v>
      </c>
      <c r="AB2012" s="17">
        <v>0</v>
      </c>
      <c r="AC2012" s="17">
        <v>0</v>
      </c>
      <c r="AD2012" s="17">
        <v>0</v>
      </c>
      <c r="AE2012" s="17">
        <v>0</v>
      </c>
    </row>
    <row r="2013" spans="1:31" ht="57.6" x14ac:dyDescent="0.3">
      <c r="A2013" t="str">
        <f t="shared" si="120"/>
        <v>CAAA_Firm Generation Capacity</v>
      </c>
      <c r="B2013" t="str">
        <f t="shared" si="121"/>
        <v>CAAA_Build Battery-Wind_Firm Generation Capacity</v>
      </c>
      <c r="C2013" t="str">
        <f t="shared" si="122"/>
        <v>CAAA_Build Battery-Wind 2033_Firm Generation Capacity</v>
      </c>
      <c r="D2013" t="s">
        <v>339</v>
      </c>
      <c r="E2013" s="15" t="s">
        <v>92</v>
      </c>
      <c r="F2013" s="15" t="s">
        <v>93</v>
      </c>
      <c r="G2013" s="15" t="s">
        <v>103</v>
      </c>
      <c r="H2013" s="15" t="s">
        <v>88</v>
      </c>
      <c r="I2013" s="15" t="s">
        <v>95</v>
      </c>
      <c r="J2013" s="16">
        <v>1</v>
      </c>
      <c r="K2013" s="15" t="s">
        <v>96</v>
      </c>
      <c r="L2013" s="17">
        <v>0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</v>
      </c>
      <c r="X2013" s="17">
        <v>0</v>
      </c>
      <c r="Y2013" s="17">
        <v>0</v>
      </c>
      <c r="Z2013" s="17">
        <v>0</v>
      </c>
      <c r="AA2013" s="17">
        <v>0</v>
      </c>
      <c r="AB2013" s="17">
        <v>0</v>
      </c>
      <c r="AC2013" s="17">
        <v>0</v>
      </c>
      <c r="AD2013" s="17">
        <v>0</v>
      </c>
      <c r="AE2013" s="17">
        <v>0</v>
      </c>
    </row>
    <row r="2014" spans="1:31" ht="57.6" x14ac:dyDescent="0.3">
      <c r="A2014" t="str">
        <f t="shared" si="120"/>
        <v>CAAA_Firm Generation Capacity</v>
      </c>
      <c r="B2014" t="str">
        <f t="shared" si="121"/>
        <v>CAAA_Build Battery-Wind_Firm Generation Capacity</v>
      </c>
      <c r="C2014" t="str">
        <f t="shared" si="122"/>
        <v>CAAA_Build Battery-Wind 2034_Firm Generation Capacity</v>
      </c>
      <c r="D2014" t="s">
        <v>339</v>
      </c>
      <c r="E2014" s="15" t="s">
        <v>92</v>
      </c>
      <c r="F2014" s="15" t="s">
        <v>93</v>
      </c>
      <c r="G2014" s="15" t="s">
        <v>104</v>
      </c>
      <c r="H2014" s="15" t="s">
        <v>88</v>
      </c>
      <c r="I2014" s="15" t="s">
        <v>95</v>
      </c>
      <c r="J2014" s="16">
        <v>1</v>
      </c>
      <c r="K2014" s="15" t="s">
        <v>96</v>
      </c>
      <c r="L2014" s="17">
        <v>0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0</v>
      </c>
      <c r="X2014" s="17">
        <v>0</v>
      </c>
      <c r="Y2014" s="17">
        <v>0</v>
      </c>
      <c r="Z2014" s="17">
        <v>0</v>
      </c>
      <c r="AA2014" s="17">
        <v>0</v>
      </c>
      <c r="AB2014" s="17">
        <v>0</v>
      </c>
      <c r="AC2014" s="17">
        <v>0</v>
      </c>
      <c r="AD2014" s="17">
        <v>0</v>
      </c>
      <c r="AE2014" s="17">
        <v>0</v>
      </c>
    </row>
    <row r="2015" spans="1:31" ht="57.6" x14ac:dyDescent="0.3">
      <c r="A2015" t="str">
        <f t="shared" si="120"/>
        <v>CAAA_Firm Generation Capacity</v>
      </c>
      <c r="B2015" t="str">
        <f t="shared" si="121"/>
        <v>CAAA_Build Battery-Wind_Firm Generation Capacity</v>
      </c>
      <c r="C2015" t="str">
        <f t="shared" si="122"/>
        <v>CAAA_Build Battery-Wind 2035_Firm Generation Capacity</v>
      </c>
      <c r="D2015" t="s">
        <v>339</v>
      </c>
      <c r="E2015" s="15" t="s">
        <v>92</v>
      </c>
      <c r="F2015" s="15" t="s">
        <v>93</v>
      </c>
      <c r="G2015" s="15" t="s">
        <v>105</v>
      </c>
      <c r="H2015" s="15" t="s">
        <v>88</v>
      </c>
      <c r="I2015" s="15" t="s">
        <v>95</v>
      </c>
      <c r="J2015" s="16">
        <v>1</v>
      </c>
      <c r="K2015" s="15" t="s">
        <v>96</v>
      </c>
      <c r="L2015" s="17">
        <v>0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</v>
      </c>
      <c r="X2015" s="17">
        <v>0</v>
      </c>
      <c r="Y2015" s="17">
        <v>0</v>
      </c>
      <c r="Z2015" s="17">
        <v>0</v>
      </c>
      <c r="AA2015" s="17">
        <v>0</v>
      </c>
      <c r="AB2015" s="17">
        <v>0</v>
      </c>
      <c r="AC2015" s="17">
        <v>0</v>
      </c>
      <c r="AD2015" s="17">
        <v>0</v>
      </c>
      <c r="AE2015" s="17">
        <v>0</v>
      </c>
    </row>
    <row r="2016" spans="1:31" ht="57.6" x14ac:dyDescent="0.3">
      <c r="A2016" t="str">
        <f t="shared" si="120"/>
        <v>CAAA_Firm Generation Capacity</v>
      </c>
      <c r="B2016" t="str">
        <f t="shared" si="121"/>
        <v>CAAA_Build Battery-Wind_Firm Generation Capacity</v>
      </c>
      <c r="C2016" t="str">
        <f t="shared" si="122"/>
        <v>CAAA_Build Battery-Wind 2036_Firm Generation Capacity</v>
      </c>
      <c r="D2016" t="s">
        <v>339</v>
      </c>
      <c r="E2016" s="15" t="s">
        <v>92</v>
      </c>
      <c r="F2016" s="15" t="s">
        <v>93</v>
      </c>
      <c r="G2016" s="15" t="s">
        <v>106</v>
      </c>
      <c r="H2016" s="15" t="s">
        <v>88</v>
      </c>
      <c r="I2016" s="15" t="s">
        <v>95</v>
      </c>
      <c r="J2016" s="16">
        <v>1</v>
      </c>
      <c r="K2016" s="15" t="s">
        <v>96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7">
        <v>0</v>
      </c>
      <c r="Z2016" s="17">
        <v>0</v>
      </c>
      <c r="AA2016" s="17">
        <v>0</v>
      </c>
      <c r="AB2016" s="17">
        <v>0</v>
      </c>
      <c r="AC2016" s="17">
        <v>0</v>
      </c>
      <c r="AD2016" s="17">
        <v>0</v>
      </c>
      <c r="AE2016" s="17">
        <v>0</v>
      </c>
    </row>
    <row r="2017" spans="1:31" ht="57.6" x14ac:dyDescent="0.3">
      <c r="A2017" t="str">
        <f t="shared" si="120"/>
        <v>CAAA_Firm Generation Capacity</v>
      </c>
      <c r="B2017" t="str">
        <f t="shared" si="121"/>
        <v>CAAA_Build Battery-Wind_Firm Generation Capacity</v>
      </c>
      <c r="C2017" t="str">
        <f t="shared" si="122"/>
        <v>CAAA_Build Battery-Wind 2037_Firm Generation Capacity</v>
      </c>
      <c r="D2017" t="s">
        <v>339</v>
      </c>
      <c r="E2017" s="15" t="s">
        <v>92</v>
      </c>
      <c r="F2017" s="15" t="s">
        <v>93</v>
      </c>
      <c r="G2017" s="15" t="s">
        <v>107</v>
      </c>
      <c r="H2017" s="15" t="s">
        <v>88</v>
      </c>
      <c r="I2017" s="15" t="s">
        <v>95</v>
      </c>
      <c r="J2017" s="16">
        <v>1</v>
      </c>
      <c r="K2017" s="15" t="s">
        <v>96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7">
        <v>0</v>
      </c>
      <c r="X2017" s="17">
        <v>0</v>
      </c>
      <c r="Y2017" s="17">
        <v>0</v>
      </c>
      <c r="Z2017" s="17">
        <v>0</v>
      </c>
      <c r="AA2017" s="17">
        <v>0</v>
      </c>
      <c r="AB2017" s="17">
        <v>0</v>
      </c>
      <c r="AC2017" s="17">
        <v>0</v>
      </c>
      <c r="AD2017" s="17">
        <v>0</v>
      </c>
      <c r="AE2017" s="17">
        <v>0</v>
      </c>
    </row>
    <row r="2018" spans="1:31" ht="57.6" x14ac:dyDescent="0.3">
      <c r="A2018" t="str">
        <f t="shared" si="120"/>
        <v>CAAA_Firm Generation Capacity</v>
      </c>
      <c r="B2018" t="str">
        <f t="shared" si="121"/>
        <v>CAAA_Build Battery-Wind_Firm Generation Capacity</v>
      </c>
      <c r="C2018" t="str">
        <f t="shared" si="122"/>
        <v>CAAA_Build Battery-Wind 2038_Firm Generation Capacity</v>
      </c>
      <c r="D2018" t="s">
        <v>339</v>
      </c>
      <c r="E2018" s="15" t="s">
        <v>92</v>
      </c>
      <c r="F2018" s="15" t="s">
        <v>93</v>
      </c>
      <c r="G2018" s="15" t="s">
        <v>108</v>
      </c>
      <c r="H2018" s="15" t="s">
        <v>88</v>
      </c>
      <c r="I2018" s="15" t="s">
        <v>95</v>
      </c>
      <c r="J2018" s="16">
        <v>1</v>
      </c>
      <c r="K2018" s="15" t="s">
        <v>96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17">
        <v>0</v>
      </c>
      <c r="U2018" s="17">
        <v>0</v>
      </c>
      <c r="V2018" s="17">
        <v>0</v>
      </c>
      <c r="W2018" s="17">
        <v>0</v>
      </c>
      <c r="X2018" s="17">
        <v>0</v>
      </c>
      <c r="Y2018" s="17">
        <v>0</v>
      </c>
      <c r="Z2018" s="17">
        <v>0</v>
      </c>
      <c r="AA2018" s="17">
        <v>0</v>
      </c>
      <c r="AB2018" s="17">
        <v>0</v>
      </c>
      <c r="AC2018" s="17">
        <v>0</v>
      </c>
      <c r="AD2018" s="17">
        <v>0</v>
      </c>
      <c r="AE2018" s="17">
        <v>0</v>
      </c>
    </row>
    <row r="2019" spans="1:31" ht="57.6" x14ac:dyDescent="0.3">
      <c r="A2019" t="str">
        <f t="shared" si="120"/>
        <v>CAAA_Firm Generation Capacity</v>
      </c>
      <c r="B2019" t="str">
        <f t="shared" si="121"/>
        <v>CAAA_Build Battery-Wind_Firm Generation Capacity</v>
      </c>
      <c r="C2019" t="str">
        <f t="shared" si="122"/>
        <v>CAAA_Build Battery-Wind 2039_Firm Generation Capacity</v>
      </c>
      <c r="D2019" t="s">
        <v>339</v>
      </c>
      <c r="E2019" s="15" t="s">
        <v>92</v>
      </c>
      <c r="F2019" s="15" t="s">
        <v>93</v>
      </c>
      <c r="G2019" s="15" t="s">
        <v>109</v>
      </c>
      <c r="H2019" s="15" t="s">
        <v>88</v>
      </c>
      <c r="I2019" s="15" t="s">
        <v>95</v>
      </c>
      <c r="J2019" s="16">
        <v>1</v>
      </c>
      <c r="K2019" s="15" t="s">
        <v>96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</v>
      </c>
      <c r="X2019" s="17">
        <v>0</v>
      </c>
      <c r="Y2019" s="17">
        <v>0</v>
      </c>
      <c r="Z2019" s="17">
        <v>0</v>
      </c>
      <c r="AA2019" s="17">
        <v>0</v>
      </c>
      <c r="AB2019" s="17">
        <v>0</v>
      </c>
      <c r="AC2019" s="17">
        <v>0</v>
      </c>
      <c r="AD2019" s="17">
        <v>0</v>
      </c>
      <c r="AE2019" s="17">
        <v>0</v>
      </c>
    </row>
    <row r="2020" spans="1:31" ht="57.6" x14ac:dyDescent="0.3">
      <c r="A2020" t="str">
        <f t="shared" si="120"/>
        <v>CAAA_Firm Generation Capacity</v>
      </c>
      <c r="B2020" t="str">
        <f t="shared" si="121"/>
        <v>CAAA_Build Battery-Wind_Firm Generation Capacity</v>
      </c>
      <c r="C2020" t="str">
        <f t="shared" si="122"/>
        <v>CAAA_Build Battery-Wind 2040_Firm Generation Capacity</v>
      </c>
      <c r="D2020" t="s">
        <v>339</v>
      </c>
      <c r="E2020" s="15" t="s">
        <v>92</v>
      </c>
      <c r="F2020" s="15" t="s">
        <v>93</v>
      </c>
      <c r="G2020" s="15" t="s">
        <v>110</v>
      </c>
      <c r="H2020" s="15" t="s">
        <v>88</v>
      </c>
      <c r="I2020" s="15" t="s">
        <v>95</v>
      </c>
      <c r="J2020" s="16">
        <v>1</v>
      </c>
      <c r="K2020" s="15" t="s">
        <v>96</v>
      </c>
      <c r="L2020" s="17">
        <v>0</v>
      </c>
      <c r="M2020" s="17">
        <v>0</v>
      </c>
      <c r="N2020" s="17">
        <v>0</v>
      </c>
      <c r="O2020" s="17">
        <v>0</v>
      </c>
      <c r="P2020" s="17">
        <v>0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</v>
      </c>
      <c r="X2020" s="17">
        <v>0</v>
      </c>
      <c r="Y2020" s="17">
        <v>0</v>
      </c>
      <c r="Z2020" s="17">
        <v>0</v>
      </c>
      <c r="AA2020" s="17">
        <v>0</v>
      </c>
      <c r="AB2020" s="17">
        <v>0</v>
      </c>
      <c r="AC2020" s="17">
        <v>0</v>
      </c>
      <c r="AD2020" s="17">
        <v>0</v>
      </c>
      <c r="AE2020" s="17">
        <v>0</v>
      </c>
    </row>
    <row r="2021" spans="1:31" ht="57.6" x14ac:dyDescent="0.3">
      <c r="A2021" t="str">
        <f t="shared" si="120"/>
        <v>CAAA_Firm Generation Capacity</v>
      </c>
      <c r="B2021" t="str">
        <f t="shared" si="121"/>
        <v>CAAA_Build Battery-Wind_Firm Generation Capacity</v>
      </c>
      <c r="C2021" t="str">
        <f t="shared" si="122"/>
        <v>CAAA_Build Battery-Wind 2041_Firm Generation Capacity</v>
      </c>
      <c r="D2021" t="s">
        <v>339</v>
      </c>
      <c r="E2021" s="15" t="s">
        <v>92</v>
      </c>
      <c r="F2021" s="15" t="s">
        <v>93</v>
      </c>
      <c r="G2021" s="15" t="s">
        <v>111</v>
      </c>
      <c r="H2021" s="15" t="s">
        <v>88</v>
      </c>
      <c r="I2021" s="15" t="s">
        <v>95</v>
      </c>
      <c r="J2021" s="16">
        <v>1</v>
      </c>
      <c r="K2021" s="15" t="s">
        <v>96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</v>
      </c>
      <c r="X2021" s="17">
        <v>0</v>
      </c>
      <c r="Y2021" s="17">
        <v>0</v>
      </c>
      <c r="Z2021" s="17">
        <v>0</v>
      </c>
      <c r="AA2021" s="17">
        <v>0</v>
      </c>
      <c r="AB2021" s="17">
        <v>0</v>
      </c>
      <c r="AC2021" s="17">
        <v>0</v>
      </c>
      <c r="AD2021" s="17">
        <v>0</v>
      </c>
      <c r="AE2021" s="17">
        <v>0</v>
      </c>
    </row>
    <row r="2022" spans="1:31" ht="57.6" x14ac:dyDescent="0.3">
      <c r="A2022" t="str">
        <f t="shared" si="120"/>
        <v>CAAA_Firm Generation Capacity</v>
      </c>
      <c r="B2022" t="str">
        <f t="shared" si="121"/>
        <v>CAAA_Build Battery-Wind_Firm Generation Capacity</v>
      </c>
      <c r="C2022" t="str">
        <f t="shared" si="122"/>
        <v>CAAA_Build Battery-Wind 2042_Firm Generation Capacity</v>
      </c>
      <c r="D2022" t="s">
        <v>339</v>
      </c>
      <c r="E2022" s="15" t="s">
        <v>92</v>
      </c>
      <c r="F2022" s="15" t="s">
        <v>93</v>
      </c>
      <c r="G2022" s="15" t="s">
        <v>112</v>
      </c>
      <c r="H2022" s="15" t="s">
        <v>88</v>
      </c>
      <c r="I2022" s="15" t="s">
        <v>95</v>
      </c>
      <c r="J2022" s="16">
        <v>1</v>
      </c>
      <c r="K2022" s="15" t="s">
        <v>96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7">
        <v>0</v>
      </c>
      <c r="Z2022" s="17">
        <v>0</v>
      </c>
      <c r="AA2022" s="17">
        <v>0</v>
      </c>
      <c r="AB2022" s="17">
        <v>0</v>
      </c>
      <c r="AC2022" s="17">
        <v>0</v>
      </c>
      <c r="AD2022" s="17">
        <v>0</v>
      </c>
      <c r="AE2022" s="17">
        <v>0</v>
      </c>
    </row>
    <row r="2023" spans="1:31" ht="57.6" x14ac:dyDescent="0.3">
      <c r="A2023" t="str">
        <f t="shared" si="120"/>
        <v>CAAA_Firm Generation Capacity</v>
      </c>
      <c r="B2023" t="str">
        <f t="shared" si="121"/>
        <v>CAAA_Build Battery-Gen_Firm Generation Capacity</v>
      </c>
      <c r="C2023" t="str">
        <f t="shared" si="122"/>
        <v>CAAA_Build Battery-Gen 2026_Firm Generation Capacity</v>
      </c>
      <c r="D2023" t="s">
        <v>339</v>
      </c>
      <c r="E2023" s="15" t="s">
        <v>92</v>
      </c>
      <c r="F2023" s="15" t="s">
        <v>93</v>
      </c>
      <c r="G2023" s="15" t="s">
        <v>113</v>
      </c>
      <c r="H2023" s="15" t="s">
        <v>87</v>
      </c>
      <c r="I2023" s="15" t="s">
        <v>95</v>
      </c>
      <c r="J2023" s="16">
        <v>1</v>
      </c>
      <c r="K2023" s="15" t="s">
        <v>96</v>
      </c>
      <c r="L2023" s="17">
        <v>0</v>
      </c>
      <c r="M2023" s="17">
        <v>0</v>
      </c>
      <c r="N2023" s="17">
        <v>0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</v>
      </c>
      <c r="X2023" s="17">
        <v>0</v>
      </c>
      <c r="Y2023" s="17">
        <v>0</v>
      </c>
      <c r="Z2023" s="17">
        <v>0</v>
      </c>
      <c r="AA2023" s="17">
        <v>0</v>
      </c>
      <c r="AB2023" s="17">
        <v>0</v>
      </c>
      <c r="AC2023" s="17">
        <v>0</v>
      </c>
      <c r="AD2023" s="17">
        <v>0</v>
      </c>
      <c r="AE2023" s="17">
        <v>0</v>
      </c>
    </row>
    <row r="2024" spans="1:31" ht="57.6" x14ac:dyDescent="0.3">
      <c r="A2024" t="str">
        <f t="shared" si="120"/>
        <v>CAAA_Firm Generation Capacity</v>
      </c>
      <c r="B2024" t="str">
        <f t="shared" si="121"/>
        <v>CAAA_Build Battery-Gen_Firm Generation Capacity</v>
      </c>
      <c r="C2024" t="str">
        <f t="shared" si="122"/>
        <v>CAAA_Build Battery-Gen 2027_Firm Generation Capacity</v>
      </c>
      <c r="D2024" t="s">
        <v>339</v>
      </c>
      <c r="E2024" s="15" t="s">
        <v>92</v>
      </c>
      <c r="F2024" s="15" t="s">
        <v>93</v>
      </c>
      <c r="G2024" s="15" t="s">
        <v>114</v>
      </c>
      <c r="H2024" s="15" t="s">
        <v>87</v>
      </c>
      <c r="I2024" s="15" t="s">
        <v>95</v>
      </c>
      <c r="J2024" s="16">
        <v>1</v>
      </c>
      <c r="K2024" s="15" t="s">
        <v>96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  <c r="X2024" s="17">
        <v>0</v>
      </c>
      <c r="Y2024" s="17">
        <v>0</v>
      </c>
      <c r="Z2024" s="17">
        <v>0</v>
      </c>
      <c r="AA2024" s="17">
        <v>0</v>
      </c>
      <c r="AB2024" s="17">
        <v>0</v>
      </c>
      <c r="AC2024" s="17">
        <v>0</v>
      </c>
      <c r="AD2024" s="17">
        <v>0</v>
      </c>
      <c r="AE2024" s="17">
        <v>0</v>
      </c>
    </row>
    <row r="2025" spans="1:31" ht="57.6" x14ac:dyDescent="0.3">
      <c r="A2025" t="str">
        <f t="shared" si="120"/>
        <v>CAAA_Firm Generation Capacity</v>
      </c>
      <c r="B2025" t="str">
        <f t="shared" si="121"/>
        <v>CAAA_Build Battery-Gen_Firm Generation Capacity</v>
      </c>
      <c r="C2025" t="str">
        <f t="shared" si="122"/>
        <v>CAAA_Build Battery-Gen 2028_Firm Generation Capacity</v>
      </c>
      <c r="D2025" t="s">
        <v>339</v>
      </c>
      <c r="E2025" s="15" t="s">
        <v>92</v>
      </c>
      <c r="F2025" s="15" t="s">
        <v>93</v>
      </c>
      <c r="G2025" s="15" t="s">
        <v>115</v>
      </c>
      <c r="H2025" s="15" t="s">
        <v>87</v>
      </c>
      <c r="I2025" s="15" t="s">
        <v>95</v>
      </c>
      <c r="J2025" s="16">
        <v>1</v>
      </c>
      <c r="K2025" s="15" t="s">
        <v>96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0</v>
      </c>
      <c r="X2025" s="17">
        <v>0</v>
      </c>
      <c r="Y2025" s="17">
        <v>0</v>
      </c>
      <c r="Z2025" s="17">
        <v>0</v>
      </c>
      <c r="AA2025" s="17">
        <v>0</v>
      </c>
      <c r="AB2025" s="17">
        <v>0</v>
      </c>
      <c r="AC2025" s="17">
        <v>0</v>
      </c>
      <c r="AD2025" s="17">
        <v>0</v>
      </c>
      <c r="AE2025" s="17">
        <v>0</v>
      </c>
    </row>
    <row r="2026" spans="1:31" ht="57.6" x14ac:dyDescent="0.3">
      <c r="A2026" t="str">
        <f t="shared" si="120"/>
        <v>CAAA_Firm Generation Capacity</v>
      </c>
      <c r="B2026" t="str">
        <f t="shared" si="121"/>
        <v>CAAA_Build Battery-Gen_Firm Generation Capacity</v>
      </c>
      <c r="C2026" t="str">
        <f t="shared" si="122"/>
        <v>CAAA_Build Battery-Gen 2029_Firm Generation Capacity</v>
      </c>
      <c r="D2026" t="s">
        <v>339</v>
      </c>
      <c r="E2026" s="15" t="s">
        <v>92</v>
      </c>
      <c r="F2026" s="15" t="s">
        <v>93</v>
      </c>
      <c r="G2026" s="15" t="s">
        <v>116</v>
      </c>
      <c r="H2026" s="15" t="s">
        <v>87</v>
      </c>
      <c r="I2026" s="15" t="s">
        <v>95</v>
      </c>
      <c r="J2026" s="16">
        <v>1</v>
      </c>
      <c r="K2026" s="15" t="s">
        <v>96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0</v>
      </c>
      <c r="X2026" s="17">
        <v>0</v>
      </c>
      <c r="Y2026" s="17">
        <v>0</v>
      </c>
      <c r="Z2026" s="17">
        <v>0</v>
      </c>
      <c r="AA2026" s="17">
        <v>0</v>
      </c>
      <c r="AB2026" s="17">
        <v>0</v>
      </c>
      <c r="AC2026" s="17">
        <v>0</v>
      </c>
      <c r="AD2026" s="17">
        <v>0</v>
      </c>
      <c r="AE2026" s="17">
        <v>0</v>
      </c>
    </row>
    <row r="2027" spans="1:31" ht="57.6" x14ac:dyDescent="0.3">
      <c r="A2027" t="str">
        <f t="shared" si="120"/>
        <v>CAAA_Firm Generation Capacity</v>
      </c>
      <c r="B2027" t="str">
        <f t="shared" si="121"/>
        <v>CAAA_Build Battery-Gen_Firm Generation Capacity</v>
      </c>
      <c r="C2027" t="str">
        <f t="shared" si="122"/>
        <v>CAAA_Build Battery-Gen 2030_Firm Generation Capacity</v>
      </c>
      <c r="D2027" t="s">
        <v>339</v>
      </c>
      <c r="E2027" s="15" t="s">
        <v>92</v>
      </c>
      <c r="F2027" s="15" t="s">
        <v>93</v>
      </c>
      <c r="G2027" s="15" t="s">
        <v>117</v>
      </c>
      <c r="H2027" s="15" t="s">
        <v>87</v>
      </c>
      <c r="I2027" s="15" t="s">
        <v>95</v>
      </c>
      <c r="J2027" s="16">
        <v>1</v>
      </c>
      <c r="K2027" s="15" t="s">
        <v>96</v>
      </c>
      <c r="L2027" s="17">
        <v>0</v>
      </c>
      <c r="M2027" s="17">
        <v>0</v>
      </c>
      <c r="N2027" s="17">
        <v>0</v>
      </c>
      <c r="O2027" s="17">
        <v>0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0</v>
      </c>
      <c r="X2027" s="17">
        <v>0</v>
      </c>
      <c r="Y2027" s="17">
        <v>0</v>
      </c>
      <c r="Z2027" s="17">
        <v>0</v>
      </c>
      <c r="AA2027" s="17">
        <v>0</v>
      </c>
      <c r="AB2027" s="17">
        <v>0</v>
      </c>
      <c r="AC2027" s="17">
        <v>0</v>
      </c>
      <c r="AD2027" s="17">
        <v>0</v>
      </c>
      <c r="AE2027" s="17">
        <v>0</v>
      </c>
    </row>
    <row r="2028" spans="1:31" ht="57.6" x14ac:dyDescent="0.3">
      <c r="A2028" t="str">
        <f t="shared" si="120"/>
        <v>CAAA_Firm Generation Capacity</v>
      </c>
      <c r="B2028" t="str">
        <f t="shared" si="121"/>
        <v>CAAA_Build Battery-Gen_Firm Generation Capacity</v>
      </c>
      <c r="C2028" t="str">
        <f t="shared" si="122"/>
        <v>CAAA_Build Battery-Gen 2031_Firm Generation Capacity</v>
      </c>
      <c r="D2028" t="s">
        <v>339</v>
      </c>
      <c r="E2028" s="15" t="s">
        <v>92</v>
      </c>
      <c r="F2028" s="15" t="s">
        <v>93</v>
      </c>
      <c r="G2028" s="15" t="s">
        <v>118</v>
      </c>
      <c r="H2028" s="15" t="s">
        <v>87</v>
      </c>
      <c r="I2028" s="15" t="s">
        <v>95</v>
      </c>
      <c r="J2028" s="16">
        <v>1</v>
      </c>
      <c r="K2028" s="15" t="s">
        <v>96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</v>
      </c>
      <c r="X2028" s="17">
        <v>0</v>
      </c>
      <c r="Y2028" s="17">
        <v>0</v>
      </c>
      <c r="Z2028" s="17">
        <v>0</v>
      </c>
      <c r="AA2028" s="17">
        <v>0</v>
      </c>
      <c r="AB2028" s="17">
        <v>0</v>
      </c>
      <c r="AC2028" s="17">
        <v>0</v>
      </c>
      <c r="AD2028" s="17">
        <v>0</v>
      </c>
      <c r="AE2028" s="17">
        <v>0</v>
      </c>
    </row>
    <row r="2029" spans="1:31" ht="57.6" x14ac:dyDescent="0.3">
      <c r="A2029" t="str">
        <f t="shared" si="120"/>
        <v>CAAA_Firm Generation Capacity</v>
      </c>
      <c r="B2029" t="str">
        <f t="shared" si="121"/>
        <v>CAAA_Build Battery-Gen_Firm Generation Capacity</v>
      </c>
      <c r="C2029" t="str">
        <f t="shared" si="122"/>
        <v>CAAA_Build Battery-Gen 2032_Firm Generation Capacity</v>
      </c>
      <c r="D2029" t="s">
        <v>339</v>
      </c>
      <c r="E2029" s="15" t="s">
        <v>92</v>
      </c>
      <c r="F2029" s="15" t="s">
        <v>93</v>
      </c>
      <c r="G2029" s="15" t="s">
        <v>119</v>
      </c>
      <c r="H2029" s="15" t="s">
        <v>87</v>
      </c>
      <c r="I2029" s="15" t="s">
        <v>95</v>
      </c>
      <c r="J2029" s="16">
        <v>1</v>
      </c>
      <c r="K2029" s="15" t="s">
        <v>96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0</v>
      </c>
      <c r="X2029" s="17">
        <v>0</v>
      </c>
      <c r="Y2029" s="17">
        <v>0</v>
      </c>
      <c r="Z2029" s="17">
        <v>0</v>
      </c>
      <c r="AA2029" s="17">
        <v>0</v>
      </c>
      <c r="AB2029" s="17">
        <v>0</v>
      </c>
      <c r="AC2029" s="17">
        <v>0</v>
      </c>
      <c r="AD2029" s="17">
        <v>0</v>
      </c>
      <c r="AE2029" s="17">
        <v>0</v>
      </c>
    </row>
    <row r="2030" spans="1:31" ht="57.6" x14ac:dyDescent="0.3">
      <c r="A2030" t="str">
        <f t="shared" si="120"/>
        <v>CAAA_Firm Generation Capacity</v>
      </c>
      <c r="B2030" t="str">
        <f t="shared" si="121"/>
        <v>CAAA_Build Battery-Gen_Firm Generation Capacity</v>
      </c>
      <c r="C2030" t="str">
        <f t="shared" si="122"/>
        <v>CAAA_Build Battery-Gen 2033_Firm Generation Capacity</v>
      </c>
      <c r="D2030" t="s">
        <v>339</v>
      </c>
      <c r="E2030" s="15" t="s">
        <v>92</v>
      </c>
      <c r="F2030" s="15" t="s">
        <v>93</v>
      </c>
      <c r="G2030" s="15" t="s">
        <v>120</v>
      </c>
      <c r="H2030" s="15" t="s">
        <v>87</v>
      </c>
      <c r="I2030" s="15" t="s">
        <v>95</v>
      </c>
      <c r="J2030" s="16">
        <v>1</v>
      </c>
      <c r="K2030" s="15" t="s">
        <v>96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  <c r="X2030" s="17">
        <v>0</v>
      </c>
      <c r="Y2030" s="17">
        <v>0</v>
      </c>
      <c r="Z2030" s="17">
        <v>0</v>
      </c>
      <c r="AA2030" s="17">
        <v>0</v>
      </c>
      <c r="AB2030" s="17">
        <v>0</v>
      </c>
      <c r="AC2030" s="17">
        <v>0</v>
      </c>
      <c r="AD2030" s="17">
        <v>0</v>
      </c>
      <c r="AE2030" s="17">
        <v>0</v>
      </c>
    </row>
    <row r="2031" spans="1:31" ht="57.6" x14ac:dyDescent="0.3">
      <c r="A2031" t="str">
        <f t="shared" si="120"/>
        <v>CAAA_Firm Generation Capacity</v>
      </c>
      <c r="B2031" t="str">
        <f t="shared" si="121"/>
        <v>CAAA_Build Battery-Gen_Firm Generation Capacity</v>
      </c>
      <c r="C2031" t="str">
        <f t="shared" si="122"/>
        <v>CAAA_Build Battery-Gen 2034_Firm Generation Capacity</v>
      </c>
      <c r="D2031" t="s">
        <v>339</v>
      </c>
      <c r="E2031" s="15" t="s">
        <v>92</v>
      </c>
      <c r="F2031" s="15" t="s">
        <v>93</v>
      </c>
      <c r="G2031" s="15" t="s">
        <v>121</v>
      </c>
      <c r="H2031" s="15" t="s">
        <v>87</v>
      </c>
      <c r="I2031" s="15" t="s">
        <v>95</v>
      </c>
      <c r="J2031" s="16">
        <v>1</v>
      </c>
      <c r="K2031" s="15" t="s">
        <v>96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17">
        <v>0</v>
      </c>
      <c r="U2031" s="17">
        <v>0</v>
      </c>
      <c r="V2031" s="17">
        <v>0</v>
      </c>
      <c r="W2031" s="17">
        <v>0</v>
      </c>
      <c r="X2031" s="17">
        <v>0</v>
      </c>
      <c r="Y2031" s="17">
        <v>0</v>
      </c>
      <c r="Z2031" s="17">
        <v>0</v>
      </c>
      <c r="AA2031" s="17">
        <v>0</v>
      </c>
      <c r="AB2031" s="17">
        <v>0</v>
      </c>
      <c r="AC2031" s="17">
        <v>0</v>
      </c>
      <c r="AD2031" s="17">
        <v>0</v>
      </c>
      <c r="AE2031" s="17">
        <v>0</v>
      </c>
    </row>
    <row r="2032" spans="1:31" ht="57.6" x14ac:dyDescent="0.3">
      <c r="A2032" t="str">
        <f t="shared" si="120"/>
        <v>CAAA_Firm Generation Capacity</v>
      </c>
      <c r="B2032" t="str">
        <f t="shared" si="121"/>
        <v>CAAA_Build Battery-Gen_Firm Generation Capacity</v>
      </c>
      <c r="C2032" t="str">
        <f t="shared" si="122"/>
        <v>CAAA_Build Battery-Gen 2035_Firm Generation Capacity</v>
      </c>
      <c r="D2032" t="s">
        <v>339</v>
      </c>
      <c r="E2032" s="15" t="s">
        <v>92</v>
      </c>
      <c r="F2032" s="15" t="s">
        <v>93</v>
      </c>
      <c r="G2032" s="15" t="s">
        <v>122</v>
      </c>
      <c r="H2032" s="15" t="s">
        <v>87</v>
      </c>
      <c r="I2032" s="15" t="s">
        <v>95</v>
      </c>
      <c r="J2032" s="16">
        <v>1</v>
      </c>
      <c r="K2032" s="15" t="s">
        <v>96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</v>
      </c>
      <c r="X2032" s="17">
        <v>0</v>
      </c>
      <c r="Y2032" s="17">
        <v>0</v>
      </c>
      <c r="Z2032" s="17">
        <v>0</v>
      </c>
      <c r="AA2032" s="17">
        <v>0</v>
      </c>
      <c r="AB2032" s="17">
        <v>0</v>
      </c>
      <c r="AC2032" s="17">
        <v>0</v>
      </c>
      <c r="AD2032" s="17">
        <v>0</v>
      </c>
      <c r="AE2032" s="17">
        <v>0</v>
      </c>
    </row>
    <row r="2033" spans="1:31" ht="57.6" x14ac:dyDescent="0.3">
      <c r="A2033" t="str">
        <f t="shared" si="120"/>
        <v>CAAA_Firm Generation Capacity</v>
      </c>
      <c r="B2033" t="str">
        <f t="shared" si="121"/>
        <v>CAAA_Build Battery-Gen_Firm Generation Capacity</v>
      </c>
      <c r="C2033" t="str">
        <f t="shared" si="122"/>
        <v>CAAA_Build Battery-Gen 2036_Firm Generation Capacity</v>
      </c>
      <c r="D2033" t="s">
        <v>339</v>
      </c>
      <c r="E2033" s="15" t="s">
        <v>92</v>
      </c>
      <c r="F2033" s="15" t="s">
        <v>93</v>
      </c>
      <c r="G2033" s="15" t="s">
        <v>123</v>
      </c>
      <c r="H2033" s="15" t="s">
        <v>87</v>
      </c>
      <c r="I2033" s="15" t="s">
        <v>95</v>
      </c>
      <c r="J2033" s="16">
        <v>1</v>
      </c>
      <c r="K2033" s="15" t="s">
        <v>96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7">
        <v>0</v>
      </c>
      <c r="X2033" s="17">
        <v>0</v>
      </c>
      <c r="Y2033" s="17">
        <v>0</v>
      </c>
      <c r="Z2033" s="17">
        <v>0</v>
      </c>
      <c r="AA2033" s="17">
        <v>0</v>
      </c>
      <c r="AB2033" s="17">
        <v>0</v>
      </c>
      <c r="AC2033" s="17">
        <v>0</v>
      </c>
      <c r="AD2033" s="17">
        <v>0</v>
      </c>
      <c r="AE2033" s="17">
        <v>0</v>
      </c>
    </row>
    <row r="2034" spans="1:31" ht="57.6" x14ac:dyDescent="0.3">
      <c r="A2034" t="str">
        <f t="shared" si="120"/>
        <v>CAAA_Firm Generation Capacity</v>
      </c>
      <c r="B2034" t="str">
        <f t="shared" si="121"/>
        <v>CAAA_Build Battery-Gen_Firm Generation Capacity</v>
      </c>
      <c r="C2034" t="str">
        <f t="shared" si="122"/>
        <v>CAAA_Build Battery-Gen 2037_Firm Generation Capacity</v>
      </c>
      <c r="D2034" t="s">
        <v>339</v>
      </c>
      <c r="E2034" s="15" t="s">
        <v>92</v>
      </c>
      <c r="F2034" s="15" t="s">
        <v>93</v>
      </c>
      <c r="G2034" s="15" t="s">
        <v>124</v>
      </c>
      <c r="H2034" s="15" t="s">
        <v>87</v>
      </c>
      <c r="I2034" s="15" t="s">
        <v>95</v>
      </c>
      <c r="J2034" s="16">
        <v>1</v>
      </c>
      <c r="K2034" s="15" t="s">
        <v>96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7">
        <v>0</v>
      </c>
      <c r="Z2034" s="17">
        <v>0</v>
      </c>
      <c r="AA2034" s="17">
        <v>0</v>
      </c>
      <c r="AB2034" s="17">
        <v>0</v>
      </c>
      <c r="AC2034" s="17">
        <v>0</v>
      </c>
      <c r="AD2034" s="17">
        <v>0</v>
      </c>
      <c r="AE2034" s="17">
        <v>0</v>
      </c>
    </row>
    <row r="2035" spans="1:31" ht="57.6" x14ac:dyDescent="0.3">
      <c r="A2035" t="str">
        <f t="shared" si="120"/>
        <v>CAAA_Firm Generation Capacity</v>
      </c>
      <c r="B2035" t="str">
        <f t="shared" si="121"/>
        <v>CAAA_Build Battery-Gen_Firm Generation Capacity</v>
      </c>
      <c r="C2035" t="str">
        <f t="shared" si="122"/>
        <v>CAAA_Build Battery-Gen 2038_Firm Generation Capacity</v>
      </c>
      <c r="D2035" t="s">
        <v>339</v>
      </c>
      <c r="E2035" s="15" t="s">
        <v>92</v>
      </c>
      <c r="F2035" s="15" t="s">
        <v>93</v>
      </c>
      <c r="G2035" s="15" t="s">
        <v>125</v>
      </c>
      <c r="H2035" s="15" t="s">
        <v>87</v>
      </c>
      <c r="I2035" s="15" t="s">
        <v>95</v>
      </c>
      <c r="J2035" s="16">
        <v>1</v>
      </c>
      <c r="K2035" s="15" t="s">
        <v>96</v>
      </c>
      <c r="L2035" s="17">
        <v>0</v>
      </c>
      <c r="M2035" s="17">
        <v>0</v>
      </c>
      <c r="N2035" s="17">
        <v>0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0</v>
      </c>
      <c r="X2035" s="17">
        <v>0</v>
      </c>
      <c r="Y2035" s="17">
        <v>0</v>
      </c>
      <c r="Z2035" s="17">
        <v>0</v>
      </c>
      <c r="AA2035" s="17">
        <v>0</v>
      </c>
      <c r="AB2035" s="17">
        <v>0</v>
      </c>
      <c r="AC2035" s="17">
        <v>0</v>
      </c>
      <c r="AD2035" s="17">
        <v>0</v>
      </c>
      <c r="AE2035" s="17">
        <v>0</v>
      </c>
    </row>
    <row r="2036" spans="1:31" ht="57.6" x14ac:dyDescent="0.3">
      <c r="A2036" t="str">
        <f t="shared" si="120"/>
        <v>CAAA_Firm Generation Capacity</v>
      </c>
      <c r="B2036" t="str">
        <f t="shared" si="121"/>
        <v>CAAA_Build Battery-Gen_Firm Generation Capacity</v>
      </c>
      <c r="C2036" t="str">
        <f t="shared" si="122"/>
        <v>CAAA_Build Battery-Gen 2039_Firm Generation Capacity</v>
      </c>
      <c r="D2036" t="s">
        <v>339</v>
      </c>
      <c r="E2036" s="15" t="s">
        <v>92</v>
      </c>
      <c r="F2036" s="15" t="s">
        <v>93</v>
      </c>
      <c r="G2036" s="15" t="s">
        <v>126</v>
      </c>
      <c r="H2036" s="15" t="s">
        <v>87</v>
      </c>
      <c r="I2036" s="15" t="s">
        <v>95</v>
      </c>
      <c r="J2036" s="16">
        <v>1</v>
      </c>
      <c r="K2036" s="15" t="s">
        <v>96</v>
      </c>
      <c r="L2036" s="17">
        <v>0</v>
      </c>
      <c r="M2036" s="17">
        <v>0</v>
      </c>
      <c r="N2036" s="17">
        <v>0</v>
      </c>
      <c r="O2036" s="17">
        <v>0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0</v>
      </c>
      <c r="X2036" s="17">
        <v>0</v>
      </c>
      <c r="Y2036" s="17">
        <v>0</v>
      </c>
      <c r="Z2036" s="17">
        <v>0</v>
      </c>
      <c r="AA2036" s="17">
        <v>0</v>
      </c>
      <c r="AB2036" s="17">
        <v>0</v>
      </c>
      <c r="AC2036" s="17">
        <v>0</v>
      </c>
      <c r="AD2036" s="17">
        <v>0</v>
      </c>
      <c r="AE2036" s="17">
        <v>0</v>
      </c>
    </row>
    <row r="2037" spans="1:31" ht="57.6" x14ac:dyDescent="0.3">
      <c r="A2037" t="str">
        <f t="shared" si="120"/>
        <v>CAAA_Firm Generation Capacity</v>
      </c>
      <c r="B2037" t="str">
        <f t="shared" si="121"/>
        <v>CAAA_Build Battery-Gen_Firm Generation Capacity</v>
      </c>
      <c r="C2037" t="str">
        <f t="shared" si="122"/>
        <v>CAAA_Build Battery-Gen 2040_Firm Generation Capacity</v>
      </c>
      <c r="D2037" t="s">
        <v>339</v>
      </c>
      <c r="E2037" s="15" t="s">
        <v>92</v>
      </c>
      <c r="F2037" s="15" t="s">
        <v>93</v>
      </c>
      <c r="G2037" s="15" t="s">
        <v>127</v>
      </c>
      <c r="H2037" s="15" t="s">
        <v>87</v>
      </c>
      <c r="I2037" s="15" t="s">
        <v>95</v>
      </c>
      <c r="J2037" s="16">
        <v>1</v>
      </c>
      <c r="K2037" s="15" t="s">
        <v>96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0</v>
      </c>
      <c r="X2037" s="17">
        <v>0</v>
      </c>
      <c r="Y2037" s="17">
        <v>0</v>
      </c>
      <c r="Z2037" s="17">
        <v>0</v>
      </c>
      <c r="AA2037" s="17">
        <v>0</v>
      </c>
      <c r="AB2037" s="17">
        <v>0</v>
      </c>
      <c r="AC2037" s="17">
        <v>0</v>
      </c>
      <c r="AD2037" s="17">
        <v>0</v>
      </c>
      <c r="AE2037" s="17">
        <v>0</v>
      </c>
    </row>
    <row r="2038" spans="1:31" ht="57.6" x14ac:dyDescent="0.3">
      <c r="A2038" t="str">
        <f t="shared" si="120"/>
        <v>CAAA_Firm Generation Capacity</v>
      </c>
      <c r="B2038" t="str">
        <f t="shared" si="121"/>
        <v>CAAA_Build Battery-Gen_Firm Generation Capacity</v>
      </c>
      <c r="C2038" t="str">
        <f t="shared" si="122"/>
        <v>CAAA_Build Battery-Gen 2041_Firm Generation Capacity</v>
      </c>
      <c r="D2038" t="s">
        <v>339</v>
      </c>
      <c r="E2038" s="15" t="s">
        <v>92</v>
      </c>
      <c r="F2038" s="15" t="s">
        <v>93</v>
      </c>
      <c r="G2038" s="15" t="s">
        <v>128</v>
      </c>
      <c r="H2038" s="15" t="s">
        <v>87</v>
      </c>
      <c r="I2038" s="15" t="s">
        <v>95</v>
      </c>
      <c r="J2038" s="16">
        <v>1</v>
      </c>
      <c r="K2038" s="15" t="s">
        <v>96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0</v>
      </c>
      <c r="X2038" s="17">
        <v>0</v>
      </c>
      <c r="Y2038" s="17">
        <v>0</v>
      </c>
      <c r="Z2038" s="17">
        <v>0</v>
      </c>
      <c r="AA2038" s="17">
        <v>0</v>
      </c>
      <c r="AB2038" s="17">
        <v>0</v>
      </c>
      <c r="AC2038" s="17">
        <v>0</v>
      </c>
      <c r="AD2038" s="17">
        <v>0</v>
      </c>
      <c r="AE2038" s="17">
        <v>0</v>
      </c>
    </row>
    <row r="2039" spans="1:31" ht="57.6" x14ac:dyDescent="0.3">
      <c r="A2039" t="str">
        <f t="shared" si="120"/>
        <v>CAAA_Firm Generation Capacity</v>
      </c>
      <c r="B2039" t="str">
        <f t="shared" si="121"/>
        <v>CAAA_Build Battery-Gen_Firm Generation Capacity</v>
      </c>
      <c r="C2039" t="str">
        <f t="shared" si="122"/>
        <v>CAAA_Build Battery-Gen 2042_Firm Generation Capacity</v>
      </c>
      <c r="D2039" t="s">
        <v>339</v>
      </c>
      <c r="E2039" s="15" t="s">
        <v>92</v>
      </c>
      <c r="F2039" s="15" t="s">
        <v>93</v>
      </c>
      <c r="G2039" s="15" t="s">
        <v>129</v>
      </c>
      <c r="H2039" s="15" t="s">
        <v>87</v>
      </c>
      <c r="I2039" s="15" t="s">
        <v>95</v>
      </c>
      <c r="J2039" s="16">
        <v>1</v>
      </c>
      <c r="K2039" s="15" t="s">
        <v>96</v>
      </c>
      <c r="L2039" s="17">
        <v>0</v>
      </c>
      <c r="M2039" s="17">
        <v>0</v>
      </c>
      <c r="N2039" s="17">
        <v>0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0</v>
      </c>
      <c r="X2039" s="17">
        <v>0</v>
      </c>
      <c r="Y2039" s="17">
        <v>0</v>
      </c>
      <c r="Z2039" s="17">
        <v>0</v>
      </c>
      <c r="AA2039" s="17">
        <v>0</v>
      </c>
      <c r="AB2039" s="17">
        <v>0</v>
      </c>
      <c r="AC2039" s="17">
        <v>0</v>
      </c>
      <c r="AD2039" s="17">
        <v>0</v>
      </c>
      <c r="AE2039" s="17">
        <v>0</v>
      </c>
    </row>
    <row r="2040" spans="1:31" ht="57.6" x14ac:dyDescent="0.3">
      <c r="A2040" t="str">
        <f t="shared" si="120"/>
        <v>CAAA_Firm Generation Capacity</v>
      </c>
      <c r="B2040" t="str">
        <f t="shared" si="121"/>
        <v>CAAA_Build Hy-Batt_Firm Generation Capacity</v>
      </c>
      <c r="C2040" t="str">
        <f t="shared" si="122"/>
        <v>CAAA_Build Hy-Batt 2027_Firm Generation Capacity</v>
      </c>
      <c r="D2040" t="s">
        <v>339</v>
      </c>
      <c r="E2040" s="15" t="s">
        <v>92</v>
      </c>
      <c r="F2040" s="15" t="s">
        <v>93</v>
      </c>
      <c r="G2040" s="15" t="s">
        <v>130</v>
      </c>
      <c r="H2040" s="15" t="s">
        <v>86</v>
      </c>
      <c r="I2040" s="15" t="s">
        <v>95</v>
      </c>
      <c r="J2040" s="16">
        <v>1</v>
      </c>
      <c r="K2040" s="15" t="s">
        <v>96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</v>
      </c>
      <c r="X2040" s="17">
        <v>0</v>
      </c>
      <c r="Y2040" s="17">
        <v>0</v>
      </c>
      <c r="Z2040" s="17">
        <v>0</v>
      </c>
      <c r="AA2040" s="17">
        <v>0</v>
      </c>
      <c r="AB2040" s="17">
        <v>0</v>
      </c>
      <c r="AC2040" s="17">
        <v>0</v>
      </c>
      <c r="AD2040" s="17">
        <v>0</v>
      </c>
      <c r="AE2040" s="17">
        <v>0</v>
      </c>
    </row>
    <row r="2041" spans="1:31" ht="57.6" x14ac:dyDescent="0.3">
      <c r="A2041" t="str">
        <f t="shared" si="120"/>
        <v>CAAA_Firm Generation Capacity</v>
      </c>
      <c r="B2041" t="str">
        <f t="shared" si="121"/>
        <v>CAAA_Build Hy-Batt_Firm Generation Capacity</v>
      </c>
      <c r="C2041" t="str">
        <f t="shared" si="122"/>
        <v>CAAA_Build Hy-Batt 2028_Firm Generation Capacity</v>
      </c>
      <c r="D2041" t="s">
        <v>339</v>
      </c>
      <c r="E2041" s="15" t="s">
        <v>92</v>
      </c>
      <c r="F2041" s="15" t="s">
        <v>93</v>
      </c>
      <c r="G2041" s="15" t="s">
        <v>131</v>
      </c>
      <c r="H2041" s="15" t="s">
        <v>86</v>
      </c>
      <c r="I2041" s="15" t="s">
        <v>95</v>
      </c>
      <c r="J2041" s="16">
        <v>1</v>
      </c>
      <c r="K2041" s="15" t="s">
        <v>96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7">
        <v>0</v>
      </c>
      <c r="Z2041" s="17">
        <v>0</v>
      </c>
      <c r="AA2041" s="17">
        <v>0</v>
      </c>
      <c r="AB2041" s="17">
        <v>0</v>
      </c>
      <c r="AC2041" s="17">
        <v>0</v>
      </c>
      <c r="AD2041" s="17">
        <v>0</v>
      </c>
      <c r="AE2041" s="17">
        <v>0</v>
      </c>
    </row>
    <row r="2042" spans="1:31" ht="57.6" x14ac:dyDescent="0.3">
      <c r="A2042" t="str">
        <f t="shared" si="120"/>
        <v>CAAA_Firm Generation Capacity</v>
      </c>
      <c r="B2042" t="str">
        <f t="shared" si="121"/>
        <v>CAAA_Build Hy-Batt_Firm Generation Capacity</v>
      </c>
      <c r="C2042" t="str">
        <f t="shared" si="122"/>
        <v>CAAA_Build Hy-Batt 2029_Firm Generation Capacity</v>
      </c>
      <c r="D2042" t="s">
        <v>339</v>
      </c>
      <c r="E2042" s="15" t="s">
        <v>92</v>
      </c>
      <c r="F2042" s="15" t="s">
        <v>93</v>
      </c>
      <c r="G2042" s="15" t="s">
        <v>132</v>
      </c>
      <c r="H2042" s="15" t="s">
        <v>86</v>
      </c>
      <c r="I2042" s="15" t="s">
        <v>95</v>
      </c>
      <c r="J2042" s="16">
        <v>1</v>
      </c>
      <c r="K2042" s="15" t="s">
        <v>96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7">
        <v>0</v>
      </c>
      <c r="X2042" s="17">
        <v>0</v>
      </c>
      <c r="Y2042" s="17">
        <v>0</v>
      </c>
      <c r="Z2042" s="17">
        <v>0</v>
      </c>
      <c r="AA2042" s="17">
        <v>0</v>
      </c>
      <c r="AB2042" s="17">
        <v>0</v>
      </c>
      <c r="AC2042" s="17">
        <v>0</v>
      </c>
      <c r="AD2042" s="17">
        <v>0</v>
      </c>
      <c r="AE2042" s="17">
        <v>0</v>
      </c>
    </row>
    <row r="2043" spans="1:31" ht="57.6" x14ac:dyDescent="0.3">
      <c r="A2043" t="str">
        <f t="shared" si="120"/>
        <v>CAAA_Firm Generation Capacity</v>
      </c>
      <c r="B2043" t="str">
        <f t="shared" si="121"/>
        <v>CAAA_Build Hy-Batt_Firm Generation Capacity</v>
      </c>
      <c r="C2043" t="str">
        <f t="shared" si="122"/>
        <v>CAAA_Build Hy-Batt 2030_Firm Generation Capacity</v>
      </c>
      <c r="D2043" t="s">
        <v>339</v>
      </c>
      <c r="E2043" s="15" t="s">
        <v>92</v>
      </c>
      <c r="F2043" s="15" t="s">
        <v>93</v>
      </c>
      <c r="G2043" s="15" t="s">
        <v>133</v>
      </c>
      <c r="H2043" s="15" t="s">
        <v>86</v>
      </c>
      <c r="I2043" s="15" t="s">
        <v>95</v>
      </c>
      <c r="J2043" s="16">
        <v>1</v>
      </c>
      <c r="K2043" s="15" t="s">
        <v>96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</v>
      </c>
      <c r="X2043" s="17">
        <v>0</v>
      </c>
      <c r="Y2043" s="17">
        <v>0</v>
      </c>
      <c r="Z2043" s="17">
        <v>0</v>
      </c>
      <c r="AA2043" s="17">
        <v>0</v>
      </c>
      <c r="AB2043" s="17">
        <v>0</v>
      </c>
      <c r="AC2043" s="17">
        <v>0</v>
      </c>
      <c r="AD2043" s="17">
        <v>0</v>
      </c>
      <c r="AE2043" s="17">
        <v>0</v>
      </c>
    </row>
    <row r="2044" spans="1:31" ht="57.6" x14ac:dyDescent="0.3">
      <c r="A2044" t="str">
        <f t="shared" si="120"/>
        <v>CAAA_Firm Generation Capacity</v>
      </c>
      <c r="B2044" t="str">
        <f t="shared" si="121"/>
        <v>CAAA_Build Hy-Batt_Firm Generation Capacity</v>
      </c>
      <c r="C2044" t="str">
        <f t="shared" si="122"/>
        <v>CAAA_Build Hy-Batt 2031_Firm Generation Capacity</v>
      </c>
      <c r="D2044" t="s">
        <v>339</v>
      </c>
      <c r="E2044" s="15" t="s">
        <v>92</v>
      </c>
      <c r="F2044" s="15" t="s">
        <v>93</v>
      </c>
      <c r="G2044" s="15" t="s">
        <v>134</v>
      </c>
      <c r="H2044" s="15" t="s">
        <v>86</v>
      </c>
      <c r="I2044" s="15" t="s">
        <v>95</v>
      </c>
      <c r="J2044" s="16">
        <v>1</v>
      </c>
      <c r="K2044" s="15" t="s">
        <v>96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7">
        <v>0</v>
      </c>
      <c r="Z2044" s="17">
        <v>0</v>
      </c>
      <c r="AA2044" s="17">
        <v>0</v>
      </c>
      <c r="AB2044" s="17">
        <v>0</v>
      </c>
      <c r="AC2044" s="17">
        <v>0</v>
      </c>
      <c r="AD2044" s="17">
        <v>0</v>
      </c>
      <c r="AE2044" s="17">
        <v>0</v>
      </c>
    </row>
    <row r="2045" spans="1:31" ht="57.6" x14ac:dyDescent="0.3">
      <c r="A2045" t="str">
        <f t="shared" si="120"/>
        <v>CAAA_Firm Generation Capacity</v>
      </c>
      <c r="B2045" t="str">
        <f t="shared" si="121"/>
        <v>CAAA_Build Hy-Batt_Firm Generation Capacity</v>
      </c>
      <c r="C2045" t="str">
        <f t="shared" si="122"/>
        <v>CAAA_Build Hy-Batt 2032_Firm Generation Capacity</v>
      </c>
      <c r="D2045" t="s">
        <v>339</v>
      </c>
      <c r="E2045" s="15" t="s">
        <v>92</v>
      </c>
      <c r="F2045" s="15" t="s">
        <v>93</v>
      </c>
      <c r="G2045" s="15" t="s">
        <v>135</v>
      </c>
      <c r="H2045" s="15" t="s">
        <v>86</v>
      </c>
      <c r="I2045" s="15" t="s">
        <v>95</v>
      </c>
      <c r="J2045" s="16">
        <v>1</v>
      </c>
      <c r="K2045" s="15" t="s">
        <v>96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7">
        <v>0</v>
      </c>
      <c r="Z2045" s="17">
        <v>0</v>
      </c>
      <c r="AA2045" s="17">
        <v>0</v>
      </c>
      <c r="AB2045" s="17">
        <v>0</v>
      </c>
      <c r="AC2045" s="17">
        <v>0</v>
      </c>
      <c r="AD2045" s="17">
        <v>0</v>
      </c>
      <c r="AE2045" s="17">
        <v>0</v>
      </c>
    </row>
    <row r="2046" spans="1:31" ht="57.6" x14ac:dyDescent="0.3">
      <c r="A2046" t="str">
        <f t="shared" si="120"/>
        <v>CAAA_Firm Generation Capacity</v>
      </c>
      <c r="B2046" t="str">
        <f t="shared" si="121"/>
        <v>CAAA_Build Hy-Batt_Firm Generation Capacity</v>
      </c>
      <c r="C2046" t="str">
        <f t="shared" si="122"/>
        <v>CAAA_Build Hy-Batt 2033_Firm Generation Capacity</v>
      </c>
      <c r="D2046" t="s">
        <v>339</v>
      </c>
      <c r="E2046" s="15" t="s">
        <v>92</v>
      </c>
      <c r="F2046" s="15" t="s">
        <v>93</v>
      </c>
      <c r="G2046" s="15" t="s">
        <v>136</v>
      </c>
      <c r="H2046" s="15" t="s">
        <v>86</v>
      </c>
      <c r="I2046" s="15" t="s">
        <v>95</v>
      </c>
      <c r="J2046" s="16">
        <v>1</v>
      </c>
      <c r="K2046" s="15" t="s">
        <v>96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7">
        <v>0</v>
      </c>
      <c r="Z2046" s="17">
        <v>0</v>
      </c>
      <c r="AA2046" s="17">
        <v>0</v>
      </c>
      <c r="AB2046" s="17">
        <v>0</v>
      </c>
      <c r="AC2046" s="17">
        <v>0</v>
      </c>
      <c r="AD2046" s="17">
        <v>0</v>
      </c>
      <c r="AE2046" s="17">
        <v>0</v>
      </c>
    </row>
    <row r="2047" spans="1:31" ht="57.6" x14ac:dyDescent="0.3">
      <c r="A2047" t="str">
        <f t="shared" si="120"/>
        <v>CAAA_Firm Generation Capacity</v>
      </c>
      <c r="B2047" t="str">
        <f t="shared" si="121"/>
        <v>CAAA_Build Hy-Batt_Firm Generation Capacity</v>
      </c>
      <c r="C2047" t="str">
        <f t="shared" si="122"/>
        <v>CAAA_Build Hy-Batt 2034_Firm Generation Capacity</v>
      </c>
      <c r="D2047" t="s">
        <v>339</v>
      </c>
      <c r="E2047" s="15" t="s">
        <v>92</v>
      </c>
      <c r="F2047" s="15" t="s">
        <v>93</v>
      </c>
      <c r="G2047" s="15" t="s">
        <v>137</v>
      </c>
      <c r="H2047" s="15" t="s">
        <v>86</v>
      </c>
      <c r="I2047" s="15" t="s">
        <v>95</v>
      </c>
      <c r="J2047" s="16">
        <v>1</v>
      </c>
      <c r="K2047" s="15" t="s">
        <v>96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17">
        <v>0</v>
      </c>
      <c r="U2047" s="17">
        <v>0</v>
      </c>
      <c r="V2047" s="17">
        <v>0</v>
      </c>
      <c r="W2047" s="17">
        <v>0</v>
      </c>
      <c r="X2047" s="17">
        <v>0</v>
      </c>
      <c r="Y2047" s="17">
        <v>0</v>
      </c>
      <c r="Z2047" s="17">
        <v>0</v>
      </c>
      <c r="AA2047" s="17">
        <v>0</v>
      </c>
      <c r="AB2047" s="17">
        <v>0</v>
      </c>
      <c r="AC2047" s="17">
        <v>0</v>
      </c>
      <c r="AD2047" s="17">
        <v>0</v>
      </c>
      <c r="AE2047" s="17">
        <v>0</v>
      </c>
    </row>
    <row r="2048" spans="1:31" ht="57.6" x14ac:dyDescent="0.3">
      <c r="A2048" t="str">
        <f t="shared" si="120"/>
        <v>CAAA_Firm Generation Capacity</v>
      </c>
      <c r="B2048" t="str">
        <f t="shared" si="121"/>
        <v>CAAA_Build Hy-Batt_Firm Generation Capacity</v>
      </c>
      <c r="C2048" t="str">
        <f t="shared" si="122"/>
        <v>CAAA_Build Hy-Batt 2035_Firm Generation Capacity</v>
      </c>
      <c r="D2048" t="s">
        <v>339</v>
      </c>
      <c r="E2048" s="15" t="s">
        <v>92</v>
      </c>
      <c r="F2048" s="15" t="s">
        <v>93</v>
      </c>
      <c r="G2048" s="15" t="s">
        <v>138</v>
      </c>
      <c r="H2048" s="15" t="s">
        <v>86</v>
      </c>
      <c r="I2048" s="15" t="s">
        <v>95</v>
      </c>
      <c r="J2048" s="16">
        <v>1</v>
      </c>
      <c r="K2048" s="15" t="s">
        <v>96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7">
        <v>0</v>
      </c>
      <c r="X2048" s="17">
        <v>0</v>
      </c>
      <c r="Y2048" s="17">
        <v>0</v>
      </c>
      <c r="Z2048" s="17">
        <v>0</v>
      </c>
      <c r="AA2048" s="17">
        <v>0</v>
      </c>
      <c r="AB2048" s="17">
        <v>0</v>
      </c>
      <c r="AC2048" s="17">
        <v>0</v>
      </c>
      <c r="AD2048" s="17">
        <v>0</v>
      </c>
      <c r="AE2048" s="17">
        <v>0</v>
      </c>
    </row>
    <row r="2049" spans="1:31" ht="57.6" x14ac:dyDescent="0.3">
      <c r="A2049" t="str">
        <f t="shared" si="120"/>
        <v>CAAA_Firm Generation Capacity</v>
      </c>
      <c r="B2049" t="str">
        <f t="shared" si="121"/>
        <v>CAAA_Build Hy-Batt_Firm Generation Capacity</v>
      </c>
      <c r="C2049" t="str">
        <f t="shared" si="122"/>
        <v>CAAA_Build Hy-Batt 2036_Firm Generation Capacity</v>
      </c>
      <c r="D2049" t="s">
        <v>339</v>
      </c>
      <c r="E2049" s="15" t="s">
        <v>92</v>
      </c>
      <c r="F2049" s="15" t="s">
        <v>93</v>
      </c>
      <c r="G2049" s="15" t="s">
        <v>139</v>
      </c>
      <c r="H2049" s="15" t="s">
        <v>86</v>
      </c>
      <c r="I2049" s="15" t="s">
        <v>95</v>
      </c>
      <c r="J2049" s="16">
        <v>1</v>
      </c>
      <c r="K2049" s="15" t="s">
        <v>96</v>
      </c>
      <c r="L2049" s="17">
        <v>0</v>
      </c>
      <c r="M2049" s="17">
        <v>0</v>
      </c>
      <c r="N2049" s="17">
        <v>0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0</v>
      </c>
      <c r="X2049" s="17">
        <v>0</v>
      </c>
      <c r="Y2049" s="17">
        <v>0</v>
      </c>
      <c r="Z2049" s="17">
        <v>0</v>
      </c>
      <c r="AA2049" s="17">
        <v>0</v>
      </c>
      <c r="AB2049" s="17">
        <v>0</v>
      </c>
      <c r="AC2049" s="17">
        <v>0</v>
      </c>
      <c r="AD2049" s="17">
        <v>0</v>
      </c>
      <c r="AE2049" s="17">
        <v>0</v>
      </c>
    </row>
    <row r="2050" spans="1:31" ht="57.6" x14ac:dyDescent="0.3">
      <c r="A2050" t="str">
        <f t="shared" si="120"/>
        <v>CAAA_Firm Generation Capacity</v>
      </c>
      <c r="B2050" t="str">
        <f t="shared" si="121"/>
        <v>CAAA_Build Hy-Batt_Firm Generation Capacity</v>
      </c>
      <c r="C2050" t="str">
        <f t="shared" si="122"/>
        <v>CAAA_Build Hy-Batt 2037_Firm Generation Capacity</v>
      </c>
      <c r="D2050" t="s">
        <v>339</v>
      </c>
      <c r="E2050" s="15" t="s">
        <v>92</v>
      </c>
      <c r="F2050" s="15" t="s">
        <v>93</v>
      </c>
      <c r="G2050" s="15" t="s">
        <v>140</v>
      </c>
      <c r="H2050" s="15" t="s">
        <v>86</v>
      </c>
      <c r="I2050" s="15" t="s">
        <v>95</v>
      </c>
      <c r="J2050" s="16">
        <v>1</v>
      </c>
      <c r="K2050" s="15" t="s">
        <v>96</v>
      </c>
      <c r="L2050" s="17">
        <v>0</v>
      </c>
      <c r="M2050" s="17">
        <v>0</v>
      </c>
      <c r="N2050" s="17">
        <v>0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</v>
      </c>
      <c r="X2050" s="17">
        <v>0</v>
      </c>
      <c r="Y2050" s="17">
        <v>0</v>
      </c>
      <c r="Z2050" s="17">
        <v>0</v>
      </c>
      <c r="AA2050" s="17">
        <v>0</v>
      </c>
      <c r="AB2050" s="17">
        <v>0</v>
      </c>
      <c r="AC2050" s="17">
        <v>0</v>
      </c>
      <c r="AD2050" s="17">
        <v>0</v>
      </c>
      <c r="AE2050" s="17">
        <v>0</v>
      </c>
    </row>
    <row r="2051" spans="1:31" ht="57.6" x14ac:dyDescent="0.3">
      <c r="A2051" t="str">
        <f t="shared" si="120"/>
        <v>CAAA_Firm Generation Capacity</v>
      </c>
      <c r="B2051" t="str">
        <f t="shared" si="121"/>
        <v>CAAA_Build Hy-Batt_Firm Generation Capacity</v>
      </c>
      <c r="C2051" t="str">
        <f t="shared" si="122"/>
        <v>CAAA_Build Hy-Batt 2038_Firm Generation Capacity</v>
      </c>
      <c r="D2051" t="s">
        <v>339</v>
      </c>
      <c r="E2051" s="15" t="s">
        <v>92</v>
      </c>
      <c r="F2051" s="15" t="s">
        <v>93</v>
      </c>
      <c r="G2051" s="15" t="s">
        <v>141</v>
      </c>
      <c r="H2051" s="15" t="s">
        <v>86</v>
      </c>
      <c r="I2051" s="15" t="s">
        <v>95</v>
      </c>
      <c r="J2051" s="16">
        <v>1</v>
      </c>
      <c r="K2051" s="15" t="s">
        <v>96</v>
      </c>
      <c r="L2051" s="17">
        <v>0</v>
      </c>
      <c r="M2051" s="17">
        <v>0</v>
      </c>
      <c r="N2051" s="17">
        <v>0</v>
      </c>
      <c r="O2051" s="17">
        <v>0</v>
      </c>
      <c r="P2051" s="17">
        <v>0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</v>
      </c>
      <c r="X2051" s="17">
        <v>0</v>
      </c>
      <c r="Y2051" s="17">
        <v>0</v>
      </c>
      <c r="Z2051" s="17">
        <v>0</v>
      </c>
      <c r="AA2051" s="17">
        <v>0</v>
      </c>
      <c r="AB2051" s="17">
        <v>0</v>
      </c>
      <c r="AC2051" s="17">
        <v>0</v>
      </c>
      <c r="AD2051" s="17">
        <v>0</v>
      </c>
      <c r="AE2051" s="17">
        <v>0</v>
      </c>
    </row>
    <row r="2052" spans="1:31" ht="57.6" x14ac:dyDescent="0.3">
      <c r="A2052" t="str">
        <f t="shared" si="120"/>
        <v>CAAA_Firm Generation Capacity</v>
      </c>
      <c r="B2052" t="str">
        <f t="shared" si="121"/>
        <v>CAAA_Build Hy-Batt_Firm Generation Capacity</v>
      </c>
      <c r="C2052" t="str">
        <f t="shared" si="122"/>
        <v>CAAA_Build Hy-Batt 2039_Firm Generation Capacity</v>
      </c>
      <c r="D2052" t="s">
        <v>339</v>
      </c>
      <c r="E2052" s="15" t="s">
        <v>92</v>
      </c>
      <c r="F2052" s="15" t="s">
        <v>93</v>
      </c>
      <c r="G2052" s="15" t="s">
        <v>142</v>
      </c>
      <c r="H2052" s="15" t="s">
        <v>86</v>
      </c>
      <c r="I2052" s="15" t="s">
        <v>95</v>
      </c>
      <c r="J2052" s="16">
        <v>1</v>
      </c>
      <c r="K2052" s="15" t="s">
        <v>96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</v>
      </c>
      <c r="X2052" s="17">
        <v>0</v>
      </c>
      <c r="Y2052" s="17">
        <v>0</v>
      </c>
      <c r="Z2052" s="17">
        <v>0</v>
      </c>
      <c r="AA2052" s="17">
        <v>0</v>
      </c>
      <c r="AB2052" s="17">
        <v>0</v>
      </c>
      <c r="AC2052" s="17">
        <v>0</v>
      </c>
      <c r="AD2052" s="17">
        <v>0</v>
      </c>
      <c r="AE2052" s="17">
        <v>0</v>
      </c>
    </row>
    <row r="2053" spans="1:31" ht="57.6" x14ac:dyDescent="0.3">
      <c r="A2053" t="str">
        <f t="shared" si="120"/>
        <v>CAAA_Firm Generation Capacity</v>
      </c>
      <c r="B2053" t="str">
        <f t="shared" si="121"/>
        <v>CAAA_Build Hy-Batt_Firm Generation Capacity</v>
      </c>
      <c r="C2053" t="str">
        <f t="shared" si="122"/>
        <v>CAAA_Build Hy-Batt 2040_Firm Generation Capacity</v>
      </c>
      <c r="D2053" t="s">
        <v>339</v>
      </c>
      <c r="E2053" s="15" t="s">
        <v>92</v>
      </c>
      <c r="F2053" s="15" t="s">
        <v>93</v>
      </c>
      <c r="G2053" s="15" t="s">
        <v>143</v>
      </c>
      <c r="H2053" s="15" t="s">
        <v>86</v>
      </c>
      <c r="I2053" s="15" t="s">
        <v>95</v>
      </c>
      <c r="J2053" s="16">
        <v>1</v>
      </c>
      <c r="K2053" s="15" t="s">
        <v>96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</v>
      </c>
      <c r="X2053" s="17">
        <v>0</v>
      </c>
      <c r="Y2053" s="17">
        <v>0</v>
      </c>
      <c r="Z2053" s="17">
        <v>0</v>
      </c>
      <c r="AA2053" s="17">
        <v>0</v>
      </c>
      <c r="AB2053" s="17">
        <v>0</v>
      </c>
      <c r="AC2053" s="17">
        <v>0</v>
      </c>
      <c r="AD2053" s="17">
        <v>0</v>
      </c>
      <c r="AE2053" s="17">
        <v>0</v>
      </c>
    </row>
    <row r="2054" spans="1:31" ht="57.6" x14ac:dyDescent="0.3">
      <c r="A2054" t="str">
        <f t="shared" si="120"/>
        <v>CAAA_Firm Generation Capacity</v>
      </c>
      <c r="B2054" t="str">
        <f t="shared" si="121"/>
        <v>CAAA_Build Hy-Batt_Firm Generation Capacity</v>
      </c>
      <c r="C2054" t="str">
        <f t="shared" si="122"/>
        <v>CAAA_Build Hy-Batt 2041_Firm Generation Capacity</v>
      </c>
      <c r="D2054" t="s">
        <v>339</v>
      </c>
      <c r="E2054" s="15" t="s">
        <v>92</v>
      </c>
      <c r="F2054" s="15" t="s">
        <v>93</v>
      </c>
      <c r="G2054" s="15" t="s">
        <v>144</v>
      </c>
      <c r="H2054" s="15" t="s">
        <v>86</v>
      </c>
      <c r="I2054" s="15" t="s">
        <v>95</v>
      </c>
      <c r="J2054" s="16">
        <v>1</v>
      </c>
      <c r="K2054" s="15" t="s">
        <v>96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7">
        <v>0</v>
      </c>
      <c r="Z2054" s="17">
        <v>0</v>
      </c>
      <c r="AA2054" s="17">
        <v>0</v>
      </c>
      <c r="AB2054" s="17">
        <v>0</v>
      </c>
      <c r="AC2054" s="17">
        <v>0</v>
      </c>
      <c r="AD2054" s="17">
        <v>0</v>
      </c>
      <c r="AE2054" s="17">
        <v>0</v>
      </c>
    </row>
    <row r="2055" spans="1:31" ht="57.6" x14ac:dyDescent="0.3">
      <c r="A2055" t="str">
        <f t="shared" si="120"/>
        <v>CAAA_Firm Generation Capacity</v>
      </c>
      <c r="B2055" t="str">
        <f t="shared" si="121"/>
        <v>CAAA_Build Hy-Batt_Firm Generation Capacity</v>
      </c>
      <c r="C2055" t="str">
        <f t="shared" si="122"/>
        <v>CAAA_Build Hy-Batt 2042_Firm Generation Capacity</v>
      </c>
      <c r="D2055" t="s">
        <v>339</v>
      </c>
      <c r="E2055" s="15" t="s">
        <v>92</v>
      </c>
      <c r="F2055" s="15" t="s">
        <v>93</v>
      </c>
      <c r="G2055" s="15" t="s">
        <v>145</v>
      </c>
      <c r="H2055" s="15" t="s">
        <v>86</v>
      </c>
      <c r="I2055" s="15" t="s">
        <v>95</v>
      </c>
      <c r="J2055" s="16">
        <v>1</v>
      </c>
      <c r="K2055" s="15" t="s">
        <v>96</v>
      </c>
      <c r="L2055" s="17">
        <v>0</v>
      </c>
      <c r="M2055" s="17">
        <v>0</v>
      </c>
      <c r="N2055" s="17">
        <v>0</v>
      </c>
      <c r="O2055" s="17">
        <v>0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0</v>
      </c>
      <c r="X2055" s="17">
        <v>0</v>
      </c>
      <c r="Y2055" s="17">
        <v>0</v>
      </c>
      <c r="Z2055" s="17">
        <v>0</v>
      </c>
      <c r="AA2055" s="17">
        <v>0</v>
      </c>
      <c r="AB2055" s="17">
        <v>0</v>
      </c>
      <c r="AC2055" s="17">
        <v>0</v>
      </c>
      <c r="AD2055" s="17">
        <v>0</v>
      </c>
      <c r="AE2055" s="17">
        <v>0</v>
      </c>
    </row>
    <row r="2056" spans="1:31" ht="28.8" x14ac:dyDescent="0.3">
      <c r="A2056" t="str">
        <f t="shared" si="120"/>
        <v>CAAA_Firm Capacity</v>
      </c>
      <c r="B2056" t="str">
        <f t="shared" si="121"/>
        <v>CAAA_Nuclear_Firm Capacity</v>
      </c>
      <c r="C2056" t="str">
        <f t="shared" si="122"/>
        <v>CAAA_J WCK_Firm Capacity</v>
      </c>
      <c r="D2056" t="s">
        <v>339</v>
      </c>
      <c r="E2056" s="15" t="s">
        <v>92</v>
      </c>
      <c r="F2056" s="15" t="s">
        <v>146</v>
      </c>
      <c r="G2056" s="15" t="s">
        <v>45</v>
      </c>
      <c r="H2056" s="15" t="s">
        <v>147</v>
      </c>
      <c r="I2056" s="15" t="s">
        <v>148</v>
      </c>
      <c r="J2056" s="16">
        <v>1</v>
      </c>
      <c r="K2056" s="15" t="s">
        <v>96</v>
      </c>
      <c r="L2056" s="17">
        <v>552.6</v>
      </c>
      <c r="M2056" s="17">
        <v>552.6</v>
      </c>
      <c r="N2056" s="17">
        <v>552.6</v>
      </c>
      <c r="O2056" s="17">
        <v>552.6</v>
      </c>
      <c r="P2056" s="17">
        <v>552.6</v>
      </c>
      <c r="Q2056" s="17">
        <v>552.6</v>
      </c>
      <c r="R2056" s="17">
        <v>552.6</v>
      </c>
      <c r="S2056" s="17">
        <v>552.6</v>
      </c>
      <c r="T2056" s="17">
        <v>552.6</v>
      </c>
      <c r="U2056" s="17">
        <v>552.6</v>
      </c>
      <c r="V2056" s="17">
        <v>552.6</v>
      </c>
      <c r="W2056" s="17">
        <v>552.6</v>
      </c>
      <c r="X2056" s="17">
        <v>552.6</v>
      </c>
      <c r="Y2056" s="17">
        <v>552.6</v>
      </c>
      <c r="Z2056" s="17">
        <v>552.6</v>
      </c>
      <c r="AA2056" s="17">
        <v>552.6</v>
      </c>
      <c r="AB2056" s="17">
        <v>552.6</v>
      </c>
      <c r="AC2056" s="17">
        <v>552.6</v>
      </c>
      <c r="AD2056" s="17">
        <v>552.6</v>
      </c>
      <c r="AE2056" s="17">
        <v>552.6</v>
      </c>
    </row>
    <row r="2057" spans="1:31" ht="28.8" x14ac:dyDescent="0.3">
      <c r="A2057" t="str">
        <f t="shared" si="120"/>
        <v>CAAA_Firm Capacity</v>
      </c>
      <c r="B2057" t="str">
        <f t="shared" si="121"/>
        <v>CAAA_Coal_Firm Capacity</v>
      </c>
      <c r="C2057" t="str">
        <f t="shared" si="122"/>
        <v>CAAA_J IATAN1_Firm Capacity</v>
      </c>
      <c r="D2057" t="s">
        <v>339</v>
      </c>
      <c r="E2057" s="15" t="s">
        <v>92</v>
      </c>
      <c r="F2057" s="15" t="s">
        <v>146</v>
      </c>
      <c r="G2057" s="15" t="s">
        <v>46</v>
      </c>
      <c r="H2057" s="15" t="s">
        <v>149</v>
      </c>
      <c r="I2057" s="15" t="s">
        <v>148</v>
      </c>
      <c r="J2057" s="16">
        <v>1</v>
      </c>
      <c r="K2057" s="15" t="s">
        <v>96</v>
      </c>
      <c r="L2057" s="17">
        <v>491.8</v>
      </c>
      <c r="M2057" s="17">
        <v>491.8</v>
      </c>
      <c r="N2057" s="17">
        <v>491.8</v>
      </c>
      <c r="O2057" s="17">
        <v>491.8</v>
      </c>
      <c r="P2057" s="17">
        <v>491.8</v>
      </c>
      <c r="Q2057" s="17">
        <v>491.8</v>
      </c>
      <c r="R2057" s="17">
        <v>491.8</v>
      </c>
      <c r="S2057" s="17">
        <v>491.8</v>
      </c>
      <c r="T2057" s="17">
        <v>491.8</v>
      </c>
      <c r="U2057" s="17">
        <v>491.8</v>
      </c>
      <c r="V2057" s="17">
        <v>491.8</v>
      </c>
      <c r="W2057" s="17">
        <v>491.8</v>
      </c>
      <c r="X2057" s="17">
        <v>491.8</v>
      </c>
      <c r="Y2057" s="17">
        <v>491.8</v>
      </c>
      <c r="Z2057" s="17">
        <v>491.8</v>
      </c>
      <c r="AA2057" s="17">
        <v>491.8</v>
      </c>
      <c r="AB2057" s="17">
        <v>491.8</v>
      </c>
      <c r="AC2057" s="17">
        <v>0</v>
      </c>
      <c r="AD2057" s="17">
        <v>0</v>
      </c>
      <c r="AE2057" s="17">
        <v>0</v>
      </c>
    </row>
    <row r="2058" spans="1:31" ht="28.8" x14ac:dyDescent="0.3">
      <c r="A2058" t="str">
        <f t="shared" si="120"/>
        <v>CAAA_Firm Capacity</v>
      </c>
      <c r="B2058" t="str">
        <f t="shared" si="121"/>
        <v>CAAA_Coal_Firm Capacity</v>
      </c>
      <c r="C2058" t="str">
        <f t="shared" si="122"/>
        <v>CAAA_J IATAN2_Firm Capacity</v>
      </c>
      <c r="D2058" t="s">
        <v>339</v>
      </c>
      <c r="E2058" s="15" t="s">
        <v>92</v>
      </c>
      <c r="F2058" s="15" t="s">
        <v>146</v>
      </c>
      <c r="G2058" s="15" t="s">
        <v>47</v>
      </c>
      <c r="H2058" s="15" t="s">
        <v>149</v>
      </c>
      <c r="I2058" s="15" t="s">
        <v>148</v>
      </c>
      <c r="J2058" s="16">
        <v>1</v>
      </c>
      <c r="K2058" s="15" t="s">
        <v>96</v>
      </c>
      <c r="L2058" s="17">
        <v>490.80340999999999</v>
      </c>
      <c r="M2058" s="17">
        <v>490.80340999999999</v>
      </c>
      <c r="N2058" s="17">
        <v>490.80340999999999</v>
      </c>
      <c r="O2058" s="17">
        <v>490.80340999999999</v>
      </c>
      <c r="P2058" s="17">
        <v>490.80340999999999</v>
      </c>
      <c r="Q2058" s="17">
        <v>490.80340999999999</v>
      </c>
      <c r="R2058" s="17">
        <v>490.80340999999999</v>
      </c>
      <c r="S2058" s="17">
        <v>490.80340999999999</v>
      </c>
      <c r="T2058" s="17">
        <v>490.80340999999999</v>
      </c>
      <c r="U2058" s="17">
        <v>490.80340999999999</v>
      </c>
      <c r="V2058" s="17">
        <v>490.80340999999999</v>
      </c>
      <c r="W2058" s="17">
        <v>490.80340999999999</v>
      </c>
      <c r="X2058" s="17">
        <v>490.80340999999999</v>
      </c>
      <c r="Y2058" s="17">
        <v>490.80340999999999</v>
      </c>
      <c r="Z2058" s="17">
        <v>490.80340999999999</v>
      </c>
      <c r="AA2058" s="17">
        <v>490.80340999999999</v>
      </c>
      <c r="AB2058" s="17">
        <v>490.80340999999999</v>
      </c>
      <c r="AC2058" s="17">
        <v>490.80340999999999</v>
      </c>
      <c r="AD2058" s="17">
        <v>490.80340999999999</v>
      </c>
      <c r="AE2058" s="17">
        <v>490.80340999999999</v>
      </c>
    </row>
    <row r="2059" spans="1:31" ht="28.8" x14ac:dyDescent="0.3">
      <c r="A2059" t="str">
        <f t="shared" si="120"/>
        <v>CAAA_Firm Capacity</v>
      </c>
      <c r="B2059" t="str">
        <f t="shared" si="121"/>
        <v>CAAA_Coal_Firm Capacity</v>
      </c>
      <c r="C2059" t="str">
        <f t="shared" si="122"/>
        <v>CAAA_J LAC1_Firm Capacity</v>
      </c>
      <c r="D2059" t="s">
        <v>339</v>
      </c>
      <c r="E2059" s="15" t="s">
        <v>92</v>
      </c>
      <c r="F2059" s="15" t="s">
        <v>146</v>
      </c>
      <c r="G2059" s="15" t="s">
        <v>49</v>
      </c>
      <c r="H2059" s="15" t="s">
        <v>149</v>
      </c>
      <c r="I2059" s="15" t="s">
        <v>148</v>
      </c>
      <c r="J2059" s="16">
        <v>1</v>
      </c>
      <c r="K2059" s="15" t="s">
        <v>96</v>
      </c>
      <c r="L2059" s="17">
        <v>379</v>
      </c>
      <c r="M2059" s="17">
        <v>379</v>
      </c>
      <c r="N2059" s="17">
        <v>379</v>
      </c>
      <c r="O2059" s="17">
        <v>379</v>
      </c>
      <c r="P2059" s="17">
        <v>379</v>
      </c>
      <c r="Q2059" s="17">
        <v>379</v>
      </c>
      <c r="R2059" s="17">
        <v>379</v>
      </c>
      <c r="S2059" s="17">
        <v>379</v>
      </c>
      <c r="T2059" s="17">
        <v>379</v>
      </c>
      <c r="U2059" s="17">
        <v>379</v>
      </c>
      <c r="V2059" s="17">
        <v>0</v>
      </c>
      <c r="W2059" s="17">
        <v>0</v>
      </c>
      <c r="X2059" s="17">
        <v>0</v>
      </c>
      <c r="Y2059" s="17">
        <v>0</v>
      </c>
      <c r="Z2059" s="17">
        <v>0</v>
      </c>
      <c r="AA2059" s="17">
        <v>0</v>
      </c>
      <c r="AB2059" s="17">
        <v>0</v>
      </c>
      <c r="AC2059" s="17">
        <v>0</v>
      </c>
      <c r="AD2059" s="17">
        <v>0</v>
      </c>
      <c r="AE2059" s="17">
        <v>0</v>
      </c>
    </row>
    <row r="2060" spans="1:31" ht="28.8" x14ac:dyDescent="0.3">
      <c r="A2060" t="str">
        <f t="shared" si="120"/>
        <v>CAAA_Firm Capacity</v>
      </c>
      <c r="B2060" t="str">
        <f t="shared" si="121"/>
        <v>CAAA_Coal_Firm Capacity</v>
      </c>
      <c r="C2060" t="str">
        <f t="shared" si="122"/>
        <v>CAAA_J LAC2_Firm Capacity</v>
      </c>
      <c r="D2060" t="s">
        <v>339</v>
      </c>
      <c r="E2060" s="15" t="s">
        <v>92</v>
      </c>
      <c r="F2060" s="15" t="s">
        <v>146</v>
      </c>
      <c r="G2060" s="15" t="s">
        <v>50</v>
      </c>
      <c r="H2060" s="15" t="s">
        <v>149</v>
      </c>
      <c r="I2060" s="15" t="s">
        <v>148</v>
      </c>
      <c r="J2060" s="16">
        <v>1</v>
      </c>
      <c r="K2060" s="15" t="s">
        <v>96</v>
      </c>
      <c r="L2060" s="17">
        <v>334</v>
      </c>
      <c r="M2060" s="17">
        <v>334</v>
      </c>
      <c r="N2060" s="17">
        <v>334</v>
      </c>
      <c r="O2060" s="17">
        <v>334</v>
      </c>
      <c r="P2060" s="17">
        <v>334</v>
      </c>
      <c r="Q2060" s="17">
        <v>334</v>
      </c>
      <c r="R2060" s="17">
        <v>334</v>
      </c>
      <c r="S2060" s="17">
        <v>334</v>
      </c>
      <c r="T2060" s="17">
        <v>334</v>
      </c>
      <c r="U2060" s="17">
        <v>334</v>
      </c>
      <c r="V2060" s="17">
        <v>334</v>
      </c>
      <c r="W2060" s="17">
        <v>334</v>
      </c>
      <c r="X2060" s="17">
        <v>334</v>
      </c>
      <c r="Y2060" s="17">
        <v>334</v>
      </c>
      <c r="Z2060" s="17">
        <v>334</v>
      </c>
      <c r="AA2060" s="17">
        <v>334</v>
      </c>
      <c r="AB2060" s="17">
        <v>334</v>
      </c>
      <c r="AC2060" s="17">
        <v>0</v>
      </c>
      <c r="AD2060" s="17">
        <v>0</v>
      </c>
      <c r="AE2060" s="17">
        <v>0</v>
      </c>
    </row>
    <row r="2061" spans="1:31" ht="43.2" x14ac:dyDescent="0.3">
      <c r="A2061" t="str">
        <f t="shared" si="120"/>
        <v>CAAA_Firm Capacity</v>
      </c>
      <c r="B2061" t="str">
        <f t="shared" si="121"/>
        <v>CAAA_Coal_Firm Capacity</v>
      </c>
      <c r="C2061" t="str">
        <f t="shared" si="122"/>
        <v>CAAA_K HAWTHORN5_Firm Capacity</v>
      </c>
      <c r="D2061" t="s">
        <v>339</v>
      </c>
      <c r="E2061" s="15" t="s">
        <v>92</v>
      </c>
      <c r="F2061" s="15" t="s">
        <v>146</v>
      </c>
      <c r="G2061" s="15" t="s">
        <v>48</v>
      </c>
      <c r="H2061" s="15" t="s">
        <v>149</v>
      </c>
      <c r="I2061" s="15" t="s">
        <v>148</v>
      </c>
      <c r="J2061" s="16">
        <v>1</v>
      </c>
      <c r="K2061" s="15" t="s">
        <v>96</v>
      </c>
      <c r="L2061" s="17">
        <v>561.6</v>
      </c>
      <c r="M2061" s="17">
        <v>561.6</v>
      </c>
      <c r="N2061" s="17">
        <v>561.6</v>
      </c>
      <c r="O2061" s="17">
        <v>561.6</v>
      </c>
      <c r="P2061" s="17">
        <v>561.6</v>
      </c>
      <c r="Q2061" s="17">
        <v>561.6</v>
      </c>
      <c r="R2061" s="17">
        <v>561.6</v>
      </c>
      <c r="S2061" s="17">
        <v>561.6</v>
      </c>
      <c r="T2061" s="17">
        <v>561.6</v>
      </c>
      <c r="U2061" s="17">
        <v>561.6</v>
      </c>
      <c r="V2061" s="17">
        <v>561.6</v>
      </c>
      <c r="W2061" s="17">
        <v>561.6</v>
      </c>
      <c r="X2061" s="17">
        <v>561.6</v>
      </c>
      <c r="Y2061" s="17">
        <v>561.6</v>
      </c>
      <c r="Z2061" s="17">
        <v>561.6</v>
      </c>
      <c r="AA2061" s="17">
        <v>561.6</v>
      </c>
      <c r="AB2061" s="17">
        <v>561.6</v>
      </c>
      <c r="AC2061" s="17">
        <v>561.6</v>
      </c>
      <c r="AD2061" s="17">
        <v>561.6</v>
      </c>
      <c r="AE2061" s="17">
        <v>561.6</v>
      </c>
    </row>
    <row r="2062" spans="1:31" ht="43.2" x14ac:dyDescent="0.3">
      <c r="A2062" t="str">
        <f t="shared" si="120"/>
        <v>CAAA_Firm Capacity</v>
      </c>
      <c r="B2062" t="str">
        <f t="shared" si="121"/>
        <v>CAAA_Gas_Firm Capacity</v>
      </c>
      <c r="C2062" t="str">
        <f t="shared" si="122"/>
        <v>CAAA_K HAWTHORN69_Firm Capacity</v>
      </c>
      <c r="D2062" t="s">
        <v>339</v>
      </c>
      <c r="E2062" s="15" t="s">
        <v>92</v>
      </c>
      <c r="F2062" s="15" t="s">
        <v>146</v>
      </c>
      <c r="G2062" s="15" t="s">
        <v>51</v>
      </c>
      <c r="H2062" s="15" t="s">
        <v>150</v>
      </c>
      <c r="I2062" s="15" t="s">
        <v>148</v>
      </c>
      <c r="J2062" s="16">
        <v>1</v>
      </c>
      <c r="K2062" s="15" t="s">
        <v>96</v>
      </c>
      <c r="L2062" s="17">
        <v>234.7</v>
      </c>
      <c r="M2062" s="17">
        <v>234.7</v>
      </c>
      <c r="N2062" s="17">
        <v>234.7</v>
      </c>
      <c r="O2062" s="17">
        <v>234.7</v>
      </c>
      <c r="P2062" s="17">
        <v>234.7</v>
      </c>
      <c r="Q2062" s="17">
        <v>234.7</v>
      </c>
      <c r="R2062" s="17">
        <v>234.7</v>
      </c>
      <c r="S2062" s="17">
        <v>234.7</v>
      </c>
      <c r="T2062" s="17">
        <v>234.7</v>
      </c>
      <c r="U2062" s="17">
        <v>234.7</v>
      </c>
      <c r="V2062" s="17">
        <v>234.7</v>
      </c>
      <c r="W2062" s="17">
        <v>234.7</v>
      </c>
      <c r="X2062" s="17">
        <v>234.7</v>
      </c>
      <c r="Y2062" s="17">
        <v>234.7</v>
      </c>
      <c r="Z2062" s="17">
        <v>234.7</v>
      </c>
      <c r="AA2062" s="17">
        <v>234.7</v>
      </c>
      <c r="AB2062" s="17">
        <v>234.7</v>
      </c>
      <c r="AC2062" s="17">
        <v>234.7</v>
      </c>
      <c r="AD2062" s="17">
        <v>234.7</v>
      </c>
      <c r="AE2062" s="17">
        <v>234.7</v>
      </c>
    </row>
    <row r="2063" spans="1:31" ht="43.2" x14ac:dyDescent="0.3">
      <c r="A2063" t="str">
        <f t="shared" si="120"/>
        <v>CAAA_Firm Capacity</v>
      </c>
      <c r="B2063" t="str">
        <f t="shared" si="121"/>
        <v>CAAA_Gas_Firm Capacity</v>
      </c>
      <c r="C2063" t="str">
        <f t="shared" si="122"/>
        <v>CAAA_K HAWTHORN7_Firm Capacity</v>
      </c>
      <c r="D2063" t="s">
        <v>339</v>
      </c>
      <c r="E2063" s="15" t="s">
        <v>92</v>
      </c>
      <c r="F2063" s="15" t="s">
        <v>146</v>
      </c>
      <c r="G2063" s="15" t="s">
        <v>52</v>
      </c>
      <c r="H2063" s="15" t="s">
        <v>150</v>
      </c>
      <c r="I2063" s="15" t="s">
        <v>148</v>
      </c>
      <c r="J2063" s="16">
        <v>1</v>
      </c>
      <c r="K2063" s="15" t="s">
        <v>96</v>
      </c>
      <c r="L2063" s="17">
        <v>76.2</v>
      </c>
      <c r="M2063" s="17">
        <v>76.2</v>
      </c>
      <c r="N2063" s="17">
        <v>76.2</v>
      </c>
      <c r="O2063" s="17">
        <v>76.2</v>
      </c>
      <c r="P2063" s="17">
        <v>76.2</v>
      </c>
      <c r="Q2063" s="17">
        <v>76.2</v>
      </c>
      <c r="R2063" s="17">
        <v>76.2</v>
      </c>
      <c r="S2063" s="17">
        <v>76.2</v>
      </c>
      <c r="T2063" s="17">
        <v>76.2</v>
      </c>
      <c r="U2063" s="17">
        <v>76.2</v>
      </c>
      <c r="V2063" s="17">
        <v>76.2</v>
      </c>
      <c r="W2063" s="17">
        <v>76.2</v>
      </c>
      <c r="X2063" s="17">
        <v>76.2</v>
      </c>
      <c r="Y2063" s="17">
        <v>76.2</v>
      </c>
      <c r="Z2063" s="17">
        <v>76.2</v>
      </c>
      <c r="AA2063" s="17">
        <v>76.2</v>
      </c>
      <c r="AB2063" s="17">
        <v>76.2</v>
      </c>
      <c r="AC2063" s="17">
        <v>76.2</v>
      </c>
      <c r="AD2063" s="17">
        <v>76.2</v>
      </c>
      <c r="AE2063" s="17">
        <v>76.2</v>
      </c>
    </row>
    <row r="2064" spans="1:31" ht="43.2" x14ac:dyDescent="0.3">
      <c r="A2064" t="str">
        <f t="shared" si="120"/>
        <v>CAAA_Firm Capacity</v>
      </c>
      <c r="B2064" t="str">
        <f t="shared" si="121"/>
        <v>CAAA_Gas_Firm Capacity</v>
      </c>
      <c r="C2064" t="str">
        <f t="shared" si="122"/>
        <v>CAAA_K HAWTHORN8_Firm Capacity</v>
      </c>
      <c r="D2064" t="s">
        <v>339</v>
      </c>
      <c r="E2064" s="15" t="s">
        <v>92</v>
      </c>
      <c r="F2064" s="15" t="s">
        <v>146</v>
      </c>
      <c r="G2064" s="15" t="s">
        <v>53</v>
      </c>
      <c r="H2064" s="15" t="s">
        <v>150</v>
      </c>
      <c r="I2064" s="15" t="s">
        <v>148</v>
      </c>
      <c r="J2064" s="16">
        <v>1</v>
      </c>
      <c r="K2064" s="15" t="s">
        <v>96</v>
      </c>
      <c r="L2064" s="17">
        <v>77.2</v>
      </c>
      <c r="M2064" s="17">
        <v>77.2</v>
      </c>
      <c r="N2064" s="17">
        <v>77.2</v>
      </c>
      <c r="O2064" s="17">
        <v>77.2</v>
      </c>
      <c r="P2064" s="17">
        <v>77.2</v>
      </c>
      <c r="Q2064" s="17">
        <v>77.2</v>
      </c>
      <c r="R2064" s="17">
        <v>77.2</v>
      </c>
      <c r="S2064" s="17">
        <v>77.2</v>
      </c>
      <c r="T2064" s="17">
        <v>77.2</v>
      </c>
      <c r="U2064" s="17">
        <v>77.2</v>
      </c>
      <c r="V2064" s="17">
        <v>77.2</v>
      </c>
      <c r="W2064" s="17">
        <v>77.2</v>
      </c>
      <c r="X2064" s="17">
        <v>77.2</v>
      </c>
      <c r="Y2064" s="17">
        <v>77.2</v>
      </c>
      <c r="Z2064" s="17">
        <v>77.2</v>
      </c>
      <c r="AA2064" s="17">
        <v>77.2</v>
      </c>
      <c r="AB2064" s="17">
        <v>77.2</v>
      </c>
      <c r="AC2064" s="17">
        <v>77.2</v>
      </c>
      <c r="AD2064" s="17">
        <v>77.2</v>
      </c>
      <c r="AE2064" s="17">
        <v>77.2</v>
      </c>
    </row>
    <row r="2065" spans="1:31" ht="43.2" x14ac:dyDescent="0.3">
      <c r="A2065" t="str">
        <f t="shared" si="120"/>
        <v>CAAA_Firm Capacity</v>
      </c>
      <c r="B2065" t="str">
        <f t="shared" si="121"/>
        <v>CAAA_Gas_Firm Capacity</v>
      </c>
      <c r="C2065" t="str">
        <f t="shared" si="122"/>
        <v>CAAA_K Osawatomie_Firm Capacity</v>
      </c>
      <c r="D2065" t="s">
        <v>339</v>
      </c>
      <c r="E2065" s="15" t="s">
        <v>92</v>
      </c>
      <c r="F2065" s="15" t="s">
        <v>146</v>
      </c>
      <c r="G2065" s="15" t="s">
        <v>66</v>
      </c>
      <c r="H2065" s="15" t="s">
        <v>150</v>
      </c>
      <c r="I2065" s="15" t="s">
        <v>148</v>
      </c>
      <c r="J2065" s="16">
        <v>1</v>
      </c>
      <c r="K2065" s="15" t="s">
        <v>96</v>
      </c>
      <c r="L2065" s="17">
        <v>75.400000000000006</v>
      </c>
      <c r="M2065" s="17">
        <v>75.400000000000006</v>
      </c>
      <c r="N2065" s="17">
        <v>75.400000000000006</v>
      </c>
      <c r="O2065" s="17">
        <v>75.400000000000006</v>
      </c>
      <c r="P2065" s="17">
        <v>75.400000000000006</v>
      </c>
      <c r="Q2065" s="17">
        <v>75.400000000000006</v>
      </c>
      <c r="R2065" s="17">
        <v>75.400000000000006</v>
      </c>
      <c r="S2065" s="17">
        <v>75.400000000000006</v>
      </c>
      <c r="T2065" s="17">
        <v>75.400000000000006</v>
      </c>
      <c r="U2065" s="17">
        <v>75.400000000000006</v>
      </c>
      <c r="V2065" s="17">
        <v>75.400000000000006</v>
      </c>
      <c r="W2065" s="17">
        <v>75.400000000000006</v>
      </c>
      <c r="X2065" s="17">
        <v>75.400000000000006</v>
      </c>
      <c r="Y2065" s="17">
        <v>75.400000000000006</v>
      </c>
      <c r="Z2065" s="17">
        <v>75.400000000000006</v>
      </c>
      <c r="AA2065" s="17">
        <v>75.400000000000006</v>
      </c>
      <c r="AB2065" s="17">
        <v>75.400000000000006</v>
      </c>
      <c r="AC2065" s="17">
        <v>75.400000000000006</v>
      </c>
      <c r="AD2065" s="17">
        <v>75.400000000000006</v>
      </c>
      <c r="AE2065" s="17">
        <v>75.400000000000006</v>
      </c>
    </row>
    <row r="2066" spans="1:31" ht="43.2" x14ac:dyDescent="0.3">
      <c r="A2066" t="str">
        <f t="shared" si="120"/>
        <v>CAAA_Firm Capacity</v>
      </c>
      <c r="B2066" t="str">
        <f t="shared" si="121"/>
        <v>CAAA_Gas_Firm Capacity</v>
      </c>
      <c r="C2066" t="str">
        <f t="shared" si="122"/>
        <v>CAAA_K WestGardner1_Firm Capacity</v>
      </c>
      <c r="D2066" t="s">
        <v>339</v>
      </c>
      <c r="E2066" s="15" t="s">
        <v>92</v>
      </c>
      <c r="F2066" s="15" t="s">
        <v>146</v>
      </c>
      <c r="G2066" s="15" t="s">
        <v>62</v>
      </c>
      <c r="H2066" s="15" t="s">
        <v>150</v>
      </c>
      <c r="I2066" s="15" t="s">
        <v>148</v>
      </c>
      <c r="J2066" s="16">
        <v>1</v>
      </c>
      <c r="K2066" s="15" t="s">
        <v>96</v>
      </c>
      <c r="L2066" s="17">
        <v>77.400000000000006</v>
      </c>
      <c r="M2066" s="17">
        <v>77.400000000000006</v>
      </c>
      <c r="N2066" s="17">
        <v>77.400000000000006</v>
      </c>
      <c r="O2066" s="17">
        <v>77.400000000000006</v>
      </c>
      <c r="P2066" s="17">
        <v>77.400000000000006</v>
      </c>
      <c r="Q2066" s="17">
        <v>77.400000000000006</v>
      </c>
      <c r="R2066" s="17">
        <v>77.400000000000006</v>
      </c>
      <c r="S2066" s="17">
        <v>77.400000000000006</v>
      </c>
      <c r="T2066" s="17">
        <v>77.400000000000006</v>
      </c>
      <c r="U2066" s="17">
        <v>77.400000000000006</v>
      </c>
      <c r="V2066" s="17">
        <v>77.400000000000006</v>
      </c>
      <c r="W2066" s="17">
        <v>77.400000000000006</v>
      </c>
      <c r="X2066" s="17">
        <v>77.400000000000006</v>
      </c>
      <c r="Y2066" s="17">
        <v>77.400000000000006</v>
      </c>
      <c r="Z2066" s="17">
        <v>77.400000000000006</v>
      </c>
      <c r="AA2066" s="17">
        <v>77.400000000000006</v>
      </c>
      <c r="AB2066" s="17">
        <v>77.400000000000006</v>
      </c>
      <c r="AC2066" s="17">
        <v>77.400000000000006</v>
      </c>
      <c r="AD2066" s="17">
        <v>77.400000000000006</v>
      </c>
      <c r="AE2066" s="17">
        <v>77.400000000000006</v>
      </c>
    </row>
    <row r="2067" spans="1:31" ht="43.2" x14ac:dyDescent="0.3">
      <c r="A2067" t="str">
        <f t="shared" si="120"/>
        <v>CAAA_Firm Capacity</v>
      </c>
      <c r="B2067" t="str">
        <f t="shared" si="121"/>
        <v>CAAA_Gas_Firm Capacity</v>
      </c>
      <c r="C2067" t="str">
        <f t="shared" si="122"/>
        <v>CAAA_K WestGardner2_Firm Capacity</v>
      </c>
      <c r="D2067" t="s">
        <v>339</v>
      </c>
      <c r="E2067" s="15" t="s">
        <v>92</v>
      </c>
      <c r="F2067" s="15" t="s">
        <v>146</v>
      </c>
      <c r="G2067" s="15" t="s">
        <v>63</v>
      </c>
      <c r="H2067" s="15" t="s">
        <v>150</v>
      </c>
      <c r="I2067" s="15" t="s">
        <v>148</v>
      </c>
      <c r="J2067" s="16">
        <v>1</v>
      </c>
      <c r="K2067" s="15" t="s">
        <v>96</v>
      </c>
      <c r="L2067" s="17">
        <v>77.5</v>
      </c>
      <c r="M2067" s="17">
        <v>77.5</v>
      </c>
      <c r="N2067" s="17">
        <v>77.5</v>
      </c>
      <c r="O2067" s="17">
        <v>77.5</v>
      </c>
      <c r="P2067" s="17">
        <v>77.5</v>
      </c>
      <c r="Q2067" s="17">
        <v>77.5</v>
      </c>
      <c r="R2067" s="17">
        <v>77.5</v>
      </c>
      <c r="S2067" s="17">
        <v>77.5</v>
      </c>
      <c r="T2067" s="17">
        <v>77.5</v>
      </c>
      <c r="U2067" s="17">
        <v>77.5</v>
      </c>
      <c r="V2067" s="17">
        <v>77.5</v>
      </c>
      <c r="W2067" s="17">
        <v>77.5</v>
      </c>
      <c r="X2067" s="17">
        <v>77.5</v>
      </c>
      <c r="Y2067" s="17">
        <v>77.5</v>
      </c>
      <c r="Z2067" s="17">
        <v>77.5</v>
      </c>
      <c r="AA2067" s="17">
        <v>77.5</v>
      </c>
      <c r="AB2067" s="17">
        <v>77.5</v>
      </c>
      <c r="AC2067" s="17">
        <v>77.5</v>
      </c>
      <c r="AD2067" s="17">
        <v>77.5</v>
      </c>
      <c r="AE2067" s="17">
        <v>77.5</v>
      </c>
    </row>
    <row r="2068" spans="1:31" ht="43.2" x14ac:dyDescent="0.3">
      <c r="A2068" t="str">
        <f t="shared" si="120"/>
        <v>CAAA_Firm Capacity</v>
      </c>
      <c r="B2068" t="str">
        <f t="shared" si="121"/>
        <v>CAAA_Gas_Firm Capacity</v>
      </c>
      <c r="C2068" t="str">
        <f t="shared" si="122"/>
        <v>CAAA_K WestGardner3_Firm Capacity</v>
      </c>
      <c r="D2068" t="s">
        <v>339</v>
      </c>
      <c r="E2068" s="15" t="s">
        <v>92</v>
      </c>
      <c r="F2068" s="15" t="s">
        <v>146</v>
      </c>
      <c r="G2068" s="15" t="s">
        <v>64</v>
      </c>
      <c r="H2068" s="15" t="s">
        <v>150</v>
      </c>
      <c r="I2068" s="15" t="s">
        <v>148</v>
      </c>
      <c r="J2068" s="16">
        <v>1</v>
      </c>
      <c r="K2068" s="15" t="s">
        <v>96</v>
      </c>
      <c r="L2068" s="17">
        <v>75</v>
      </c>
      <c r="M2068" s="17">
        <v>75</v>
      </c>
      <c r="N2068" s="17">
        <v>75</v>
      </c>
      <c r="O2068" s="17">
        <v>75</v>
      </c>
      <c r="P2068" s="17">
        <v>75</v>
      </c>
      <c r="Q2068" s="17">
        <v>75</v>
      </c>
      <c r="R2068" s="17">
        <v>75</v>
      </c>
      <c r="S2068" s="17">
        <v>75</v>
      </c>
      <c r="T2068" s="17">
        <v>75</v>
      </c>
      <c r="U2068" s="17">
        <v>75</v>
      </c>
      <c r="V2068" s="17">
        <v>75</v>
      </c>
      <c r="W2068" s="17">
        <v>75</v>
      </c>
      <c r="X2068" s="17">
        <v>75</v>
      </c>
      <c r="Y2068" s="17">
        <v>75</v>
      </c>
      <c r="Z2068" s="17">
        <v>75</v>
      </c>
      <c r="AA2068" s="17">
        <v>75</v>
      </c>
      <c r="AB2068" s="17">
        <v>75</v>
      </c>
      <c r="AC2068" s="17">
        <v>75</v>
      </c>
      <c r="AD2068" s="17">
        <v>75</v>
      </c>
      <c r="AE2068" s="17">
        <v>75</v>
      </c>
    </row>
    <row r="2069" spans="1:31" ht="43.2" x14ac:dyDescent="0.3">
      <c r="A2069" t="str">
        <f t="shared" si="120"/>
        <v>CAAA_Firm Capacity</v>
      </c>
      <c r="B2069" t="str">
        <f t="shared" si="121"/>
        <v>CAAA_Gas_Firm Capacity</v>
      </c>
      <c r="C2069" t="str">
        <f t="shared" si="122"/>
        <v>CAAA_K WestGardner4_Firm Capacity</v>
      </c>
      <c r="D2069" t="s">
        <v>339</v>
      </c>
      <c r="E2069" s="15" t="s">
        <v>92</v>
      </c>
      <c r="F2069" s="15" t="s">
        <v>146</v>
      </c>
      <c r="G2069" s="15" t="s">
        <v>65</v>
      </c>
      <c r="H2069" s="15" t="s">
        <v>150</v>
      </c>
      <c r="I2069" s="15" t="s">
        <v>148</v>
      </c>
      <c r="J2069" s="16">
        <v>1</v>
      </c>
      <c r="K2069" s="15" t="s">
        <v>96</v>
      </c>
      <c r="L2069" s="17">
        <v>79.2</v>
      </c>
      <c r="M2069" s="17">
        <v>79.2</v>
      </c>
      <c r="N2069" s="17">
        <v>79.2</v>
      </c>
      <c r="O2069" s="17">
        <v>79.2</v>
      </c>
      <c r="P2069" s="17">
        <v>79.2</v>
      </c>
      <c r="Q2069" s="17">
        <v>79.2</v>
      </c>
      <c r="R2069" s="17">
        <v>79.2</v>
      </c>
      <c r="S2069" s="17">
        <v>79.2</v>
      </c>
      <c r="T2069" s="17">
        <v>79.2</v>
      </c>
      <c r="U2069" s="17">
        <v>79.2</v>
      </c>
      <c r="V2069" s="17">
        <v>79.2</v>
      </c>
      <c r="W2069" s="17">
        <v>79.2</v>
      </c>
      <c r="X2069" s="17">
        <v>79.2</v>
      </c>
      <c r="Y2069" s="17">
        <v>79.2</v>
      </c>
      <c r="Z2069" s="17">
        <v>79.2</v>
      </c>
      <c r="AA2069" s="17">
        <v>79.2</v>
      </c>
      <c r="AB2069" s="17">
        <v>79.2</v>
      </c>
      <c r="AC2069" s="17">
        <v>79.2</v>
      </c>
      <c r="AD2069" s="17">
        <v>79.2</v>
      </c>
      <c r="AE2069" s="17">
        <v>79.2</v>
      </c>
    </row>
    <row r="2070" spans="1:31" ht="43.2" x14ac:dyDescent="0.3">
      <c r="A2070" t="str">
        <f t="shared" si="120"/>
        <v>CAAA_Firm Capacity</v>
      </c>
      <c r="B2070" t="str">
        <f t="shared" si="121"/>
        <v>CAAA_Oil_Firm Capacity</v>
      </c>
      <c r="C2070" t="str">
        <f t="shared" si="122"/>
        <v>CAAA_K NORTHEAST11_Firm Capacity</v>
      </c>
      <c r="D2070" t="s">
        <v>339</v>
      </c>
      <c r="E2070" s="15" t="s">
        <v>92</v>
      </c>
      <c r="F2070" s="15" t="s">
        <v>146</v>
      </c>
      <c r="G2070" s="15" t="s">
        <v>54</v>
      </c>
      <c r="H2070" s="15" t="s">
        <v>151</v>
      </c>
      <c r="I2070" s="15" t="s">
        <v>148</v>
      </c>
      <c r="J2070" s="16">
        <v>1</v>
      </c>
      <c r="K2070" s="15" t="s">
        <v>96</v>
      </c>
      <c r="L2070" s="17">
        <v>46.6</v>
      </c>
      <c r="M2070" s="17">
        <v>46.6</v>
      </c>
      <c r="N2070" s="17">
        <v>46.6</v>
      </c>
      <c r="O2070" s="17">
        <v>46.6</v>
      </c>
      <c r="P2070" s="17">
        <v>46.6</v>
      </c>
      <c r="Q2070" s="17">
        <v>46.6</v>
      </c>
      <c r="R2070" s="17">
        <v>46.6</v>
      </c>
      <c r="S2070" s="17">
        <v>46.6</v>
      </c>
      <c r="T2070" s="17">
        <v>46.6</v>
      </c>
      <c r="U2070" s="17">
        <v>46.6</v>
      </c>
      <c r="V2070" s="17">
        <v>46.6</v>
      </c>
      <c r="W2070" s="17">
        <v>46.6</v>
      </c>
      <c r="X2070" s="17">
        <v>46.6</v>
      </c>
      <c r="Y2070" s="17">
        <v>46.6</v>
      </c>
      <c r="Z2070" s="17">
        <v>46.6</v>
      </c>
      <c r="AA2070" s="17">
        <v>46.6</v>
      </c>
      <c r="AB2070" s="17">
        <v>46.6</v>
      </c>
      <c r="AC2070" s="17">
        <v>46.6</v>
      </c>
      <c r="AD2070" s="17">
        <v>46.6</v>
      </c>
      <c r="AE2070" s="17">
        <v>46.6</v>
      </c>
    </row>
    <row r="2071" spans="1:31" ht="43.2" x14ac:dyDescent="0.3">
      <c r="A2071" t="str">
        <f t="shared" ref="A2071:A2134" si="123">D2071&amp;"_"&amp;I2071</f>
        <v>CAAA_Firm Capacity</v>
      </c>
      <c r="B2071" t="str">
        <f t="shared" ref="B2071:B2134" si="124">D2071&amp;"_"&amp;H2071&amp;"_"&amp;I2071</f>
        <v>CAAA_Oil_Firm Capacity</v>
      </c>
      <c r="C2071" t="str">
        <f t="shared" ref="C2071:C2134" si="125">D2071&amp;"_"&amp;G2071&amp;"_"&amp;I2071</f>
        <v>CAAA_K NORTHEAST12_Firm Capacity</v>
      </c>
      <c r="D2071" t="s">
        <v>339</v>
      </c>
      <c r="E2071" s="15" t="s">
        <v>92</v>
      </c>
      <c r="F2071" s="15" t="s">
        <v>146</v>
      </c>
      <c r="G2071" s="15" t="s">
        <v>55</v>
      </c>
      <c r="H2071" s="15" t="s">
        <v>151</v>
      </c>
      <c r="I2071" s="15" t="s">
        <v>148</v>
      </c>
      <c r="J2071" s="16">
        <v>1</v>
      </c>
      <c r="K2071" s="15" t="s">
        <v>96</v>
      </c>
      <c r="L2071" s="17">
        <v>46</v>
      </c>
      <c r="M2071" s="17">
        <v>46</v>
      </c>
      <c r="N2071" s="17">
        <v>46</v>
      </c>
      <c r="O2071" s="17">
        <v>46</v>
      </c>
      <c r="P2071" s="17">
        <v>46</v>
      </c>
      <c r="Q2071" s="17">
        <v>46</v>
      </c>
      <c r="R2071" s="17">
        <v>46</v>
      </c>
      <c r="S2071" s="17">
        <v>46</v>
      </c>
      <c r="T2071" s="17">
        <v>46</v>
      </c>
      <c r="U2071" s="17">
        <v>46</v>
      </c>
      <c r="V2071" s="17">
        <v>46</v>
      </c>
      <c r="W2071" s="17">
        <v>46</v>
      </c>
      <c r="X2071" s="17">
        <v>46</v>
      </c>
      <c r="Y2071" s="17">
        <v>46</v>
      </c>
      <c r="Z2071" s="17">
        <v>46</v>
      </c>
      <c r="AA2071" s="17">
        <v>46</v>
      </c>
      <c r="AB2071" s="17">
        <v>46</v>
      </c>
      <c r="AC2071" s="17">
        <v>46</v>
      </c>
      <c r="AD2071" s="17">
        <v>46</v>
      </c>
      <c r="AE2071" s="17">
        <v>46</v>
      </c>
    </row>
    <row r="2072" spans="1:31" ht="43.2" x14ac:dyDescent="0.3">
      <c r="A2072" t="str">
        <f t="shared" si="123"/>
        <v>CAAA_Firm Capacity</v>
      </c>
      <c r="B2072" t="str">
        <f t="shared" si="124"/>
        <v>CAAA_Oil_Firm Capacity</v>
      </c>
      <c r="C2072" t="str">
        <f t="shared" si="125"/>
        <v>CAAA_K NORTHEAST13_Firm Capacity</v>
      </c>
      <c r="D2072" t="s">
        <v>339</v>
      </c>
      <c r="E2072" s="15" t="s">
        <v>92</v>
      </c>
      <c r="F2072" s="15" t="s">
        <v>146</v>
      </c>
      <c r="G2072" s="15" t="s">
        <v>56</v>
      </c>
      <c r="H2072" s="15" t="s">
        <v>151</v>
      </c>
      <c r="I2072" s="15" t="s">
        <v>148</v>
      </c>
      <c r="J2072" s="16">
        <v>1</v>
      </c>
      <c r="K2072" s="15" t="s">
        <v>96</v>
      </c>
      <c r="L2072" s="17">
        <v>48.2</v>
      </c>
      <c r="M2072" s="17">
        <v>48.2</v>
      </c>
      <c r="N2072" s="17">
        <v>48.2</v>
      </c>
      <c r="O2072" s="17">
        <v>48.2</v>
      </c>
      <c r="P2072" s="17">
        <v>48.2</v>
      </c>
      <c r="Q2072" s="17">
        <v>48.2</v>
      </c>
      <c r="R2072" s="17">
        <v>48.2</v>
      </c>
      <c r="S2072" s="17">
        <v>48.2</v>
      </c>
      <c r="T2072" s="17">
        <v>48.2</v>
      </c>
      <c r="U2072" s="17">
        <v>48.2</v>
      </c>
      <c r="V2072" s="17">
        <v>48.2</v>
      </c>
      <c r="W2072" s="17">
        <v>48.2</v>
      </c>
      <c r="X2072" s="17">
        <v>48.2</v>
      </c>
      <c r="Y2072" s="17">
        <v>48.2</v>
      </c>
      <c r="Z2072" s="17">
        <v>48.2</v>
      </c>
      <c r="AA2072" s="17">
        <v>48.2</v>
      </c>
      <c r="AB2072" s="17">
        <v>48.2</v>
      </c>
      <c r="AC2072" s="17">
        <v>48.2</v>
      </c>
      <c r="AD2072" s="17">
        <v>48.2</v>
      </c>
      <c r="AE2072" s="17">
        <v>48.2</v>
      </c>
    </row>
    <row r="2073" spans="1:31" ht="43.2" x14ac:dyDescent="0.3">
      <c r="A2073" t="str">
        <f t="shared" si="123"/>
        <v>CAAA_Firm Capacity</v>
      </c>
      <c r="B2073" t="str">
        <f t="shared" si="124"/>
        <v>CAAA_Oil_Firm Capacity</v>
      </c>
      <c r="C2073" t="str">
        <f t="shared" si="125"/>
        <v>CAAA_K NORTHEAST14_Firm Capacity</v>
      </c>
      <c r="D2073" t="s">
        <v>339</v>
      </c>
      <c r="E2073" s="15" t="s">
        <v>92</v>
      </c>
      <c r="F2073" s="15" t="s">
        <v>146</v>
      </c>
      <c r="G2073" s="15" t="s">
        <v>57</v>
      </c>
      <c r="H2073" s="15" t="s">
        <v>151</v>
      </c>
      <c r="I2073" s="15" t="s">
        <v>148</v>
      </c>
      <c r="J2073" s="16">
        <v>1</v>
      </c>
      <c r="K2073" s="15" t="s">
        <v>96</v>
      </c>
      <c r="L2073" s="17">
        <v>47.5</v>
      </c>
      <c r="M2073" s="17">
        <v>47.5</v>
      </c>
      <c r="N2073" s="17">
        <v>47.5</v>
      </c>
      <c r="O2073" s="17">
        <v>47.5</v>
      </c>
      <c r="P2073" s="17">
        <v>47.5</v>
      </c>
      <c r="Q2073" s="17">
        <v>47.5</v>
      </c>
      <c r="R2073" s="17">
        <v>47.5</v>
      </c>
      <c r="S2073" s="17">
        <v>47.5</v>
      </c>
      <c r="T2073" s="17">
        <v>47.5</v>
      </c>
      <c r="U2073" s="17">
        <v>47.5</v>
      </c>
      <c r="V2073" s="17">
        <v>47.5</v>
      </c>
      <c r="W2073" s="17">
        <v>47.5</v>
      </c>
      <c r="X2073" s="17">
        <v>47.5</v>
      </c>
      <c r="Y2073" s="17">
        <v>47.5</v>
      </c>
      <c r="Z2073" s="17">
        <v>47.5</v>
      </c>
      <c r="AA2073" s="17">
        <v>47.5</v>
      </c>
      <c r="AB2073" s="17">
        <v>47.5</v>
      </c>
      <c r="AC2073" s="17">
        <v>47.5</v>
      </c>
      <c r="AD2073" s="17">
        <v>47.5</v>
      </c>
      <c r="AE2073" s="17">
        <v>47.5</v>
      </c>
    </row>
    <row r="2074" spans="1:31" ht="43.2" x14ac:dyDescent="0.3">
      <c r="A2074" t="str">
        <f t="shared" si="123"/>
        <v>CAAA_Firm Capacity</v>
      </c>
      <c r="B2074" t="str">
        <f t="shared" si="124"/>
        <v>CAAA_Oil_Firm Capacity</v>
      </c>
      <c r="C2074" t="str">
        <f t="shared" si="125"/>
        <v>CAAA_K NORTHEAST15_Firm Capacity</v>
      </c>
      <c r="D2074" t="s">
        <v>339</v>
      </c>
      <c r="E2074" s="15" t="s">
        <v>92</v>
      </c>
      <c r="F2074" s="15" t="s">
        <v>146</v>
      </c>
      <c r="G2074" s="15" t="s">
        <v>58</v>
      </c>
      <c r="H2074" s="15" t="s">
        <v>151</v>
      </c>
      <c r="I2074" s="15" t="s">
        <v>148</v>
      </c>
      <c r="J2074" s="16">
        <v>1</v>
      </c>
      <c r="K2074" s="15" t="s">
        <v>96</v>
      </c>
      <c r="L2074" s="17">
        <v>47.5</v>
      </c>
      <c r="M2074" s="17">
        <v>47.5</v>
      </c>
      <c r="N2074" s="17">
        <v>47.5</v>
      </c>
      <c r="O2074" s="17">
        <v>47.5</v>
      </c>
      <c r="P2074" s="17">
        <v>47.5</v>
      </c>
      <c r="Q2074" s="17">
        <v>47.5</v>
      </c>
      <c r="R2074" s="17">
        <v>47.5</v>
      </c>
      <c r="S2074" s="17">
        <v>47.5</v>
      </c>
      <c r="T2074" s="17">
        <v>47.5</v>
      </c>
      <c r="U2074" s="17">
        <v>47.5</v>
      </c>
      <c r="V2074" s="17">
        <v>47.5</v>
      </c>
      <c r="W2074" s="17">
        <v>47.5</v>
      </c>
      <c r="X2074" s="17">
        <v>47.5</v>
      </c>
      <c r="Y2074" s="17">
        <v>47.5</v>
      </c>
      <c r="Z2074" s="17">
        <v>47.5</v>
      </c>
      <c r="AA2074" s="17">
        <v>47.5</v>
      </c>
      <c r="AB2074" s="17">
        <v>47.5</v>
      </c>
      <c r="AC2074" s="17">
        <v>47.5</v>
      </c>
      <c r="AD2074" s="17">
        <v>47.5</v>
      </c>
      <c r="AE2074" s="17">
        <v>47.5</v>
      </c>
    </row>
    <row r="2075" spans="1:31" ht="43.2" x14ac:dyDescent="0.3">
      <c r="A2075" t="str">
        <f t="shared" si="123"/>
        <v>CAAA_Firm Capacity</v>
      </c>
      <c r="B2075" t="str">
        <f t="shared" si="124"/>
        <v>CAAA_Oil_Firm Capacity</v>
      </c>
      <c r="C2075" t="str">
        <f t="shared" si="125"/>
        <v>CAAA_K NORTHEAST16_Firm Capacity</v>
      </c>
      <c r="D2075" t="s">
        <v>339</v>
      </c>
      <c r="E2075" s="15" t="s">
        <v>92</v>
      </c>
      <c r="F2075" s="15" t="s">
        <v>146</v>
      </c>
      <c r="G2075" s="15" t="s">
        <v>59</v>
      </c>
      <c r="H2075" s="15" t="s">
        <v>151</v>
      </c>
      <c r="I2075" s="15" t="s">
        <v>148</v>
      </c>
      <c r="J2075" s="16">
        <v>1</v>
      </c>
      <c r="K2075" s="15" t="s">
        <v>96</v>
      </c>
      <c r="L2075" s="17">
        <v>46</v>
      </c>
      <c r="M2075" s="17">
        <v>46</v>
      </c>
      <c r="N2075" s="17">
        <v>46</v>
      </c>
      <c r="O2075" s="17">
        <v>46</v>
      </c>
      <c r="P2075" s="17">
        <v>46</v>
      </c>
      <c r="Q2075" s="17">
        <v>46</v>
      </c>
      <c r="R2075" s="17">
        <v>46</v>
      </c>
      <c r="S2075" s="17">
        <v>46</v>
      </c>
      <c r="T2075" s="17">
        <v>46</v>
      </c>
      <c r="U2075" s="17">
        <v>46</v>
      </c>
      <c r="V2075" s="17">
        <v>46</v>
      </c>
      <c r="W2075" s="17">
        <v>46</v>
      </c>
      <c r="X2075" s="17">
        <v>46</v>
      </c>
      <c r="Y2075" s="17">
        <v>46</v>
      </c>
      <c r="Z2075" s="17">
        <v>46</v>
      </c>
      <c r="AA2075" s="17">
        <v>46</v>
      </c>
      <c r="AB2075" s="17">
        <v>46</v>
      </c>
      <c r="AC2075" s="17">
        <v>46</v>
      </c>
      <c r="AD2075" s="17">
        <v>46</v>
      </c>
      <c r="AE2075" s="17">
        <v>46</v>
      </c>
    </row>
    <row r="2076" spans="1:31" ht="43.2" x14ac:dyDescent="0.3">
      <c r="A2076" t="str">
        <f t="shared" si="123"/>
        <v>CAAA_Firm Capacity</v>
      </c>
      <c r="B2076" t="str">
        <f t="shared" si="124"/>
        <v>CAAA_Oil_Firm Capacity</v>
      </c>
      <c r="C2076" t="str">
        <f t="shared" si="125"/>
        <v>CAAA_K NORTHEAST17_Firm Capacity</v>
      </c>
      <c r="D2076" t="s">
        <v>339</v>
      </c>
      <c r="E2076" s="15" t="s">
        <v>92</v>
      </c>
      <c r="F2076" s="15" t="s">
        <v>146</v>
      </c>
      <c r="G2076" s="15" t="s">
        <v>60</v>
      </c>
      <c r="H2076" s="15" t="s">
        <v>151</v>
      </c>
      <c r="I2076" s="15" t="s">
        <v>148</v>
      </c>
      <c r="J2076" s="16">
        <v>1</v>
      </c>
      <c r="K2076" s="15" t="s">
        <v>96</v>
      </c>
      <c r="L2076" s="17">
        <v>53.2</v>
      </c>
      <c r="M2076" s="17">
        <v>53.2</v>
      </c>
      <c r="N2076" s="17">
        <v>53.2</v>
      </c>
      <c r="O2076" s="17">
        <v>53.2</v>
      </c>
      <c r="P2076" s="17">
        <v>53.2</v>
      </c>
      <c r="Q2076" s="17">
        <v>53.2</v>
      </c>
      <c r="R2076" s="17">
        <v>53.2</v>
      </c>
      <c r="S2076" s="17">
        <v>53.2</v>
      </c>
      <c r="T2076" s="17">
        <v>53.2</v>
      </c>
      <c r="U2076" s="17">
        <v>53.2</v>
      </c>
      <c r="V2076" s="17">
        <v>53.2</v>
      </c>
      <c r="W2076" s="17">
        <v>53.2</v>
      </c>
      <c r="X2076" s="17">
        <v>53.2</v>
      </c>
      <c r="Y2076" s="17">
        <v>53.2</v>
      </c>
      <c r="Z2076" s="17">
        <v>53.2</v>
      </c>
      <c r="AA2076" s="17">
        <v>53.2</v>
      </c>
      <c r="AB2076" s="17">
        <v>53.2</v>
      </c>
      <c r="AC2076" s="17">
        <v>53.2</v>
      </c>
      <c r="AD2076" s="17">
        <v>53.2</v>
      </c>
      <c r="AE2076" s="17">
        <v>53.2</v>
      </c>
    </row>
    <row r="2077" spans="1:31" ht="43.2" x14ac:dyDescent="0.3">
      <c r="A2077" t="str">
        <f t="shared" si="123"/>
        <v>CAAA_Firm Capacity</v>
      </c>
      <c r="B2077" t="str">
        <f t="shared" si="124"/>
        <v>CAAA_Oil_Firm Capacity</v>
      </c>
      <c r="C2077" t="str">
        <f t="shared" si="125"/>
        <v>CAAA_K NORTHEAST18_Firm Capacity</v>
      </c>
      <c r="D2077" t="s">
        <v>339</v>
      </c>
      <c r="E2077" s="15" t="s">
        <v>92</v>
      </c>
      <c r="F2077" s="15" t="s">
        <v>146</v>
      </c>
      <c r="G2077" s="15" t="s">
        <v>61</v>
      </c>
      <c r="H2077" s="15" t="s">
        <v>151</v>
      </c>
      <c r="I2077" s="15" t="s">
        <v>148</v>
      </c>
      <c r="J2077" s="16">
        <v>1</v>
      </c>
      <c r="K2077" s="15" t="s">
        <v>96</v>
      </c>
      <c r="L2077" s="17">
        <v>47</v>
      </c>
      <c r="M2077" s="17">
        <v>47</v>
      </c>
      <c r="N2077" s="17">
        <v>47</v>
      </c>
      <c r="O2077" s="17">
        <v>47</v>
      </c>
      <c r="P2077" s="17">
        <v>47</v>
      </c>
      <c r="Q2077" s="17">
        <v>47</v>
      </c>
      <c r="R2077" s="17">
        <v>47</v>
      </c>
      <c r="S2077" s="17">
        <v>47</v>
      </c>
      <c r="T2077" s="17">
        <v>47</v>
      </c>
      <c r="U2077" s="17">
        <v>47</v>
      </c>
      <c r="V2077" s="17">
        <v>47</v>
      </c>
      <c r="W2077" s="17">
        <v>47</v>
      </c>
      <c r="X2077" s="17">
        <v>47</v>
      </c>
      <c r="Y2077" s="17">
        <v>47</v>
      </c>
      <c r="Z2077" s="17">
        <v>47</v>
      </c>
      <c r="AA2077" s="17">
        <v>47</v>
      </c>
      <c r="AB2077" s="17">
        <v>47</v>
      </c>
      <c r="AC2077" s="17">
        <v>47</v>
      </c>
      <c r="AD2077" s="17">
        <v>47</v>
      </c>
      <c r="AE2077" s="17">
        <v>47</v>
      </c>
    </row>
    <row r="2078" spans="1:31" ht="28.8" x14ac:dyDescent="0.3">
      <c r="A2078" t="str">
        <f t="shared" si="123"/>
        <v>CAAA_Firm Capacity</v>
      </c>
      <c r="B2078" t="str">
        <f t="shared" si="124"/>
        <v>CAAA_Wind_Firm Capacity</v>
      </c>
      <c r="C2078" t="str">
        <f t="shared" si="125"/>
        <v>CAAA_K SPEAR1_Firm Capacity</v>
      </c>
      <c r="D2078" t="s">
        <v>339</v>
      </c>
      <c r="E2078" s="15" t="s">
        <v>92</v>
      </c>
      <c r="F2078" s="15" t="s">
        <v>146</v>
      </c>
      <c r="G2078" s="15" t="s">
        <v>69</v>
      </c>
      <c r="H2078" s="15" t="s">
        <v>152</v>
      </c>
      <c r="I2078" s="15" t="s">
        <v>148</v>
      </c>
      <c r="J2078" s="16">
        <v>1</v>
      </c>
      <c r="K2078" s="15" t="s">
        <v>96</v>
      </c>
      <c r="L2078" s="17">
        <v>35.51</v>
      </c>
      <c r="M2078" s="17">
        <v>18.64290458</v>
      </c>
      <c r="N2078" s="17">
        <v>18.64290458</v>
      </c>
      <c r="O2078" s="17">
        <v>18.64290458</v>
      </c>
      <c r="P2078" s="17">
        <v>18.64290458</v>
      </c>
      <c r="Q2078" s="17">
        <v>18.64290458</v>
      </c>
      <c r="R2078" s="17">
        <v>18.64290458</v>
      </c>
      <c r="S2078" s="17">
        <v>18.64290458</v>
      </c>
      <c r="T2078" s="17">
        <v>18.64290458</v>
      </c>
      <c r="U2078" s="17">
        <v>18.64290458</v>
      </c>
      <c r="V2078" s="17">
        <v>18.64290458</v>
      </c>
      <c r="W2078" s="17">
        <v>18.64290458</v>
      </c>
      <c r="X2078" s="17">
        <v>18.64290458</v>
      </c>
      <c r="Y2078" s="17">
        <v>18.64290458</v>
      </c>
      <c r="Z2078" s="17">
        <v>18.64290458</v>
      </c>
      <c r="AA2078" s="17">
        <v>18.64290458</v>
      </c>
      <c r="AB2078" s="17">
        <v>18.64290458</v>
      </c>
      <c r="AC2078" s="17">
        <v>18.64290458</v>
      </c>
      <c r="AD2078" s="17">
        <v>18.64290458</v>
      </c>
      <c r="AE2078" s="17">
        <v>18.64290458</v>
      </c>
    </row>
    <row r="2079" spans="1:31" ht="28.8" x14ac:dyDescent="0.3">
      <c r="A2079" t="str">
        <f t="shared" si="123"/>
        <v>CAAA_Firm Capacity</v>
      </c>
      <c r="B2079" t="str">
        <f t="shared" si="124"/>
        <v>CAAA_Wind_Firm Capacity</v>
      </c>
      <c r="C2079" t="str">
        <f t="shared" si="125"/>
        <v>CAAA_K SPEAR2_Firm Capacity</v>
      </c>
      <c r="D2079" t="s">
        <v>339</v>
      </c>
      <c r="E2079" s="15" t="s">
        <v>92</v>
      </c>
      <c r="F2079" s="15" t="s">
        <v>146</v>
      </c>
      <c r="G2079" s="15" t="s">
        <v>70</v>
      </c>
      <c r="H2079" s="15" t="s">
        <v>152</v>
      </c>
      <c r="I2079" s="15" t="s">
        <v>148</v>
      </c>
      <c r="J2079" s="16">
        <v>1</v>
      </c>
      <c r="K2079" s="15" t="s">
        <v>96</v>
      </c>
      <c r="L2079" s="17">
        <v>16.96</v>
      </c>
      <c r="M2079" s="17">
        <v>10.88471245</v>
      </c>
      <c r="N2079" s="17">
        <v>10.88471245</v>
      </c>
      <c r="O2079" s="17">
        <v>10.88471245</v>
      </c>
      <c r="P2079" s="17">
        <v>10.88471245</v>
      </c>
      <c r="Q2079" s="17">
        <v>10.88471245</v>
      </c>
      <c r="R2079" s="17">
        <v>10.88471245</v>
      </c>
      <c r="S2079" s="17">
        <v>10.88471245</v>
      </c>
      <c r="T2079" s="17">
        <v>10.88471245</v>
      </c>
      <c r="U2079" s="17">
        <v>10.88471245</v>
      </c>
      <c r="V2079" s="17">
        <v>10.88471245</v>
      </c>
      <c r="W2079" s="17">
        <v>10.88471245</v>
      </c>
      <c r="X2079" s="17">
        <v>10.88471245</v>
      </c>
      <c r="Y2079" s="17">
        <v>10.88471245</v>
      </c>
      <c r="Z2079" s="17">
        <v>10.88471245</v>
      </c>
      <c r="AA2079" s="17">
        <v>10.88471245</v>
      </c>
      <c r="AB2079" s="17">
        <v>10.88471245</v>
      </c>
      <c r="AC2079" s="17">
        <v>10.88471245</v>
      </c>
      <c r="AD2079" s="17">
        <v>10.88471245</v>
      </c>
      <c r="AE2079" s="17">
        <v>10.88471245</v>
      </c>
    </row>
    <row r="2080" spans="1:31" ht="43.2" x14ac:dyDescent="0.3">
      <c r="A2080" t="str">
        <f t="shared" si="123"/>
        <v>CAAA_Firm Capacity</v>
      </c>
      <c r="B2080" t="str">
        <f t="shared" si="124"/>
        <v>CAAA_Wind PPA_Firm Capacity</v>
      </c>
      <c r="C2080" t="str">
        <f t="shared" si="125"/>
        <v>CAAA_K CIMARRON2_Firm Capacity</v>
      </c>
      <c r="D2080" t="s">
        <v>339</v>
      </c>
      <c r="E2080" s="15" t="s">
        <v>92</v>
      </c>
      <c r="F2080" s="15" t="s">
        <v>146</v>
      </c>
      <c r="G2080" s="15" t="s">
        <v>74</v>
      </c>
      <c r="H2080" s="15" t="s">
        <v>153</v>
      </c>
      <c r="I2080" s="15" t="s">
        <v>148</v>
      </c>
      <c r="J2080" s="16">
        <v>1</v>
      </c>
      <c r="K2080" s="15" t="s">
        <v>96</v>
      </c>
      <c r="L2080" s="17">
        <v>54.3</v>
      </c>
      <c r="M2080" s="17">
        <v>35.876528989999997</v>
      </c>
      <c r="N2080" s="17">
        <v>35.876528989999997</v>
      </c>
      <c r="O2080" s="17">
        <v>35.876528989999997</v>
      </c>
      <c r="P2080" s="17">
        <v>35.876528989999997</v>
      </c>
      <c r="Q2080" s="17">
        <v>35.876528989999997</v>
      </c>
      <c r="R2080" s="17">
        <v>35.876528989999997</v>
      </c>
      <c r="S2080" s="17">
        <v>35.876528989999997</v>
      </c>
      <c r="T2080" s="17">
        <v>35.876528989999997</v>
      </c>
      <c r="U2080" s="17">
        <v>0</v>
      </c>
      <c r="V2080" s="17">
        <v>0</v>
      </c>
      <c r="W2080" s="17">
        <v>0</v>
      </c>
      <c r="X2080" s="17">
        <v>0</v>
      </c>
      <c r="Y2080" s="17">
        <v>0</v>
      </c>
      <c r="Z2080" s="17">
        <v>0</v>
      </c>
      <c r="AA2080" s="17">
        <v>0</v>
      </c>
      <c r="AB2080" s="17">
        <v>0</v>
      </c>
      <c r="AC2080" s="17">
        <v>0</v>
      </c>
      <c r="AD2080" s="17">
        <v>0</v>
      </c>
      <c r="AE2080" s="17">
        <v>0</v>
      </c>
    </row>
    <row r="2081" spans="1:31" ht="28.8" x14ac:dyDescent="0.3">
      <c r="A2081" t="str">
        <f t="shared" si="123"/>
        <v>CAAA_Firm Capacity</v>
      </c>
      <c r="B2081" t="str">
        <f t="shared" si="124"/>
        <v>CAAA_Wind PPA_Firm Capacity</v>
      </c>
      <c r="C2081" t="str">
        <f t="shared" si="125"/>
        <v>CAAA_K OSBORN_Firm Capacity</v>
      </c>
      <c r="D2081" t="s">
        <v>339</v>
      </c>
      <c r="E2081" s="15" t="s">
        <v>92</v>
      </c>
      <c r="F2081" s="15" t="s">
        <v>146</v>
      </c>
      <c r="G2081" s="15" t="s">
        <v>80</v>
      </c>
      <c r="H2081" s="15" t="s">
        <v>153</v>
      </c>
      <c r="I2081" s="15" t="s">
        <v>148</v>
      </c>
      <c r="J2081" s="16">
        <v>1</v>
      </c>
      <c r="K2081" s="15" t="s">
        <v>96</v>
      </c>
      <c r="L2081" s="17">
        <v>20.7</v>
      </c>
      <c r="M2081" s="17">
        <v>22.92004382</v>
      </c>
      <c r="N2081" s="17">
        <v>22.92004382</v>
      </c>
      <c r="O2081" s="17">
        <v>22.92004382</v>
      </c>
      <c r="P2081" s="17">
        <v>22.92004382</v>
      </c>
      <c r="Q2081" s="17">
        <v>22.92004382</v>
      </c>
      <c r="R2081" s="17">
        <v>22.92004382</v>
      </c>
      <c r="S2081" s="17">
        <v>22.92004382</v>
      </c>
      <c r="T2081" s="17">
        <v>22.92004382</v>
      </c>
      <c r="U2081" s="17">
        <v>22.92004382</v>
      </c>
      <c r="V2081" s="17">
        <v>22.92004382</v>
      </c>
      <c r="W2081" s="17">
        <v>22.92004382</v>
      </c>
      <c r="X2081" s="17">
        <v>22.92004382</v>
      </c>
      <c r="Y2081" s="17">
        <v>22.92004382</v>
      </c>
      <c r="Z2081" s="17">
        <v>0</v>
      </c>
      <c r="AA2081" s="17">
        <v>0</v>
      </c>
      <c r="AB2081" s="17">
        <v>0</v>
      </c>
      <c r="AC2081" s="17">
        <v>0</v>
      </c>
      <c r="AD2081" s="17">
        <v>0</v>
      </c>
      <c r="AE2081" s="17">
        <v>0</v>
      </c>
    </row>
    <row r="2082" spans="1:31" ht="43.2" x14ac:dyDescent="0.3">
      <c r="A2082" t="str">
        <f t="shared" si="123"/>
        <v>CAAA_Firm Capacity</v>
      </c>
      <c r="B2082" t="str">
        <f t="shared" si="124"/>
        <v>CAAA_Wind PPA_Firm Capacity</v>
      </c>
      <c r="C2082" t="str">
        <f t="shared" si="125"/>
        <v>CAAA_K PONDEROSA_Firm Capacity</v>
      </c>
      <c r="D2082" t="s">
        <v>339</v>
      </c>
      <c r="E2082" s="15" t="s">
        <v>92</v>
      </c>
      <c r="F2082" s="15" t="s">
        <v>146</v>
      </c>
      <c r="G2082" s="15" t="s">
        <v>83</v>
      </c>
      <c r="H2082" s="15" t="s">
        <v>153</v>
      </c>
      <c r="I2082" s="15" t="s">
        <v>148</v>
      </c>
      <c r="J2082" s="16">
        <v>1</v>
      </c>
      <c r="K2082" s="15" t="s">
        <v>96</v>
      </c>
      <c r="L2082" s="17">
        <v>62.24</v>
      </c>
      <c r="M2082" s="17">
        <v>15.256069200000001</v>
      </c>
      <c r="N2082" s="17">
        <v>15.256069200000001</v>
      </c>
      <c r="O2082" s="17">
        <v>15.256069200000001</v>
      </c>
      <c r="P2082" s="17">
        <v>15.256069200000001</v>
      </c>
      <c r="Q2082" s="17">
        <v>15.256069200000001</v>
      </c>
      <c r="R2082" s="17">
        <v>15.256069200000001</v>
      </c>
      <c r="S2082" s="17">
        <v>15.256069200000001</v>
      </c>
      <c r="T2082" s="17">
        <v>15.256069200000001</v>
      </c>
      <c r="U2082" s="17">
        <v>15.256069200000001</v>
      </c>
      <c r="V2082" s="17">
        <v>15.256069200000001</v>
      </c>
      <c r="W2082" s="17">
        <v>15.256069200000001</v>
      </c>
      <c r="X2082" s="17">
        <v>15.256069200000001</v>
      </c>
      <c r="Y2082" s="17">
        <v>15.256069200000001</v>
      </c>
      <c r="Z2082" s="17">
        <v>15.256069200000001</v>
      </c>
      <c r="AA2082" s="17">
        <v>15.256069200000001</v>
      </c>
      <c r="AB2082" s="17">
        <v>15.256069200000001</v>
      </c>
      <c r="AC2082" s="17">
        <v>15.256069200000001</v>
      </c>
      <c r="AD2082" s="17">
        <v>0</v>
      </c>
      <c r="AE2082" s="17">
        <v>0</v>
      </c>
    </row>
    <row r="2083" spans="1:31" ht="43.2" x14ac:dyDescent="0.3">
      <c r="A2083" t="str">
        <f t="shared" si="123"/>
        <v>CAAA_Firm Capacity</v>
      </c>
      <c r="B2083" t="str">
        <f t="shared" si="124"/>
        <v>CAAA_Wind PPA_Firm Capacity</v>
      </c>
      <c r="C2083" t="str">
        <f t="shared" si="125"/>
        <v>CAAA_K PRAIRIEQUEEN_Firm Capacity</v>
      </c>
      <c r="D2083" t="s">
        <v>339</v>
      </c>
      <c r="E2083" s="15" t="s">
        <v>92</v>
      </c>
      <c r="F2083" s="15" t="s">
        <v>146</v>
      </c>
      <c r="G2083" s="15" t="s">
        <v>82</v>
      </c>
      <c r="H2083" s="15" t="s">
        <v>153</v>
      </c>
      <c r="I2083" s="15" t="s">
        <v>148</v>
      </c>
      <c r="J2083" s="16">
        <v>1</v>
      </c>
      <c r="K2083" s="15" t="s">
        <v>96</v>
      </c>
      <c r="L2083" s="17">
        <v>25.987500000000001</v>
      </c>
      <c r="M2083" s="17">
        <v>19.138296539999999</v>
      </c>
      <c r="N2083" s="17">
        <v>19.138296539999999</v>
      </c>
      <c r="O2083" s="17">
        <v>19.138296539999999</v>
      </c>
      <c r="P2083" s="17">
        <v>19.138296539999999</v>
      </c>
      <c r="Q2083" s="17">
        <v>19.138296539999999</v>
      </c>
      <c r="R2083" s="17">
        <v>19.138296539999999</v>
      </c>
      <c r="S2083" s="17">
        <v>19.138296539999999</v>
      </c>
      <c r="T2083" s="17">
        <v>19.138296539999999</v>
      </c>
      <c r="U2083" s="17">
        <v>19.138296539999999</v>
      </c>
      <c r="V2083" s="17">
        <v>19.138296539999999</v>
      </c>
      <c r="W2083" s="17">
        <v>19.138296539999999</v>
      </c>
      <c r="X2083" s="17">
        <v>19.138296539999999</v>
      </c>
      <c r="Y2083" s="17">
        <v>19.138296539999999</v>
      </c>
      <c r="Z2083" s="17">
        <v>19.138296539999999</v>
      </c>
      <c r="AA2083" s="17">
        <v>19.138296539999999</v>
      </c>
      <c r="AB2083" s="17">
        <v>19.138296539999999</v>
      </c>
      <c r="AC2083" s="17">
        <v>0</v>
      </c>
      <c r="AD2083" s="17">
        <v>0</v>
      </c>
      <c r="AE2083" s="17">
        <v>0</v>
      </c>
    </row>
    <row r="2084" spans="1:31" ht="28.8" x14ac:dyDescent="0.3">
      <c r="A2084" t="str">
        <f t="shared" si="123"/>
        <v>CAAA_Firm Capacity</v>
      </c>
      <c r="B2084" t="str">
        <f t="shared" si="124"/>
        <v>CAAA_Wind PPA_Firm Capacity</v>
      </c>
      <c r="C2084" t="str">
        <f t="shared" si="125"/>
        <v>CAAA_K PRATT_Firm Capacity</v>
      </c>
      <c r="D2084" t="s">
        <v>339</v>
      </c>
      <c r="E2084" s="15" t="s">
        <v>92</v>
      </c>
      <c r="F2084" s="15" t="s">
        <v>146</v>
      </c>
      <c r="G2084" s="15" t="s">
        <v>81</v>
      </c>
      <c r="H2084" s="15" t="s">
        <v>153</v>
      </c>
      <c r="I2084" s="15" t="s">
        <v>148</v>
      </c>
      <c r="J2084" s="16">
        <v>1</v>
      </c>
      <c r="K2084" s="15" t="s">
        <v>96</v>
      </c>
      <c r="L2084" s="17">
        <v>69.95368852</v>
      </c>
      <c r="M2084" s="17">
        <v>32.680121579999998</v>
      </c>
      <c r="N2084" s="17">
        <v>32.680121579999998</v>
      </c>
      <c r="O2084" s="17">
        <v>32.680121579999998</v>
      </c>
      <c r="P2084" s="17">
        <v>32.680121579999998</v>
      </c>
      <c r="Q2084" s="17">
        <v>32.680121579999998</v>
      </c>
      <c r="R2084" s="17">
        <v>32.680121579999998</v>
      </c>
      <c r="S2084" s="17">
        <v>32.680121579999998</v>
      </c>
      <c r="T2084" s="17">
        <v>32.680121579999998</v>
      </c>
      <c r="U2084" s="17">
        <v>32.680121579999998</v>
      </c>
      <c r="V2084" s="17">
        <v>32.680121579999998</v>
      </c>
      <c r="W2084" s="17">
        <v>32.680121579999998</v>
      </c>
      <c r="X2084" s="17">
        <v>32.680121579999998</v>
      </c>
      <c r="Y2084" s="17">
        <v>32.680121579999998</v>
      </c>
      <c r="Z2084" s="17">
        <v>32.680121579999998</v>
      </c>
      <c r="AA2084" s="17">
        <v>32.680121579999998</v>
      </c>
      <c r="AB2084" s="17">
        <v>32.680121579999998</v>
      </c>
      <c r="AC2084" s="17">
        <v>32.680121579999998</v>
      </c>
      <c r="AD2084" s="17">
        <v>32.680121579999998</v>
      </c>
      <c r="AE2084" s="17">
        <v>32.680121579999998</v>
      </c>
    </row>
    <row r="2085" spans="1:31" ht="43.2" x14ac:dyDescent="0.3">
      <c r="A2085" t="str">
        <f t="shared" si="123"/>
        <v>CAAA_Firm Capacity</v>
      </c>
      <c r="B2085" t="str">
        <f t="shared" si="124"/>
        <v>CAAA_Wind PPA_Firm Capacity</v>
      </c>
      <c r="C2085" t="str">
        <f t="shared" si="125"/>
        <v>CAAA_K ROCKCREEK_Firm Capacity</v>
      </c>
      <c r="D2085" t="s">
        <v>339</v>
      </c>
      <c r="E2085" s="15" t="s">
        <v>92</v>
      </c>
      <c r="F2085" s="15" t="s">
        <v>146</v>
      </c>
      <c r="G2085" s="15" t="s">
        <v>79</v>
      </c>
      <c r="H2085" s="15" t="s">
        <v>153</v>
      </c>
      <c r="I2085" s="15" t="s">
        <v>148</v>
      </c>
      <c r="J2085" s="16">
        <v>1</v>
      </c>
      <c r="K2085" s="15" t="s">
        <v>96</v>
      </c>
      <c r="L2085" s="17">
        <v>31.032</v>
      </c>
      <c r="M2085" s="17">
        <v>40.076639589999999</v>
      </c>
      <c r="N2085" s="17">
        <v>40.076639589999999</v>
      </c>
      <c r="O2085" s="17">
        <v>40.076639589999999</v>
      </c>
      <c r="P2085" s="17">
        <v>40.076639589999999</v>
      </c>
      <c r="Q2085" s="17">
        <v>40.076639589999999</v>
      </c>
      <c r="R2085" s="17">
        <v>40.076639589999999</v>
      </c>
      <c r="S2085" s="17">
        <v>40.076639589999999</v>
      </c>
      <c r="T2085" s="17">
        <v>40.076639589999999</v>
      </c>
      <c r="U2085" s="17">
        <v>40.076639589999999</v>
      </c>
      <c r="V2085" s="17">
        <v>40.076639589999999</v>
      </c>
      <c r="W2085" s="17">
        <v>40.076639589999999</v>
      </c>
      <c r="X2085" s="17">
        <v>40.076639589999999</v>
      </c>
      <c r="Y2085" s="17">
        <v>40.076639589999999</v>
      </c>
      <c r="Z2085" s="17">
        <v>40.076639589999999</v>
      </c>
      <c r="AA2085" s="17">
        <v>0</v>
      </c>
      <c r="AB2085" s="17">
        <v>0</v>
      </c>
      <c r="AC2085" s="17">
        <v>0</v>
      </c>
      <c r="AD2085" s="17">
        <v>0</v>
      </c>
      <c r="AE2085" s="17">
        <v>0</v>
      </c>
    </row>
    <row r="2086" spans="1:31" ht="43.2" x14ac:dyDescent="0.3">
      <c r="A2086" t="str">
        <f t="shared" si="123"/>
        <v>CAAA_Firm Capacity</v>
      </c>
      <c r="B2086" t="str">
        <f t="shared" si="124"/>
        <v>CAAA_Wind PPA_Firm Capacity</v>
      </c>
      <c r="C2086" t="str">
        <f t="shared" si="125"/>
        <v>CAAA_K SLATECREEK_Firm Capacity</v>
      </c>
      <c r="D2086" t="s">
        <v>339</v>
      </c>
      <c r="E2086" s="15" t="s">
        <v>92</v>
      </c>
      <c r="F2086" s="15" t="s">
        <v>146</v>
      </c>
      <c r="G2086" s="15" t="s">
        <v>78</v>
      </c>
      <c r="H2086" s="15" t="s">
        <v>153</v>
      </c>
      <c r="I2086" s="15" t="s">
        <v>148</v>
      </c>
      <c r="J2086" s="16">
        <v>1</v>
      </c>
      <c r="K2086" s="15" t="s">
        <v>96</v>
      </c>
      <c r="L2086" s="17">
        <v>66.69</v>
      </c>
      <c r="M2086" s="17">
        <v>37.707110030000003</v>
      </c>
      <c r="N2086" s="17">
        <v>37.707110030000003</v>
      </c>
      <c r="O2086" s="17">
        <v>37.707110030000003</v>
      </c>
      <c r="P2086" s="17">
        <v>37.707110030000003</v>
      </c>
      <c r="Q2086" s="17">
        <v>37.707110030000003</v>
      </c>
      <c r="R2086" s="17">
        <v>37.707110030000003</v>
      </c>
      <c r="S2086" s="17">
        <v>37.707110030000003</v>
      </c>
      <c r="T2086" s="17">
        <v>37.707110030000003</v>
      </c>
      <c r="U2086" s="17">
        <v>37.707110030000003</v>
      </c>
      <c r="V2086" s="17">
        <v>37.707110030000003</v>
      </c>
      <c r="W2086" s="17">
        <v>37.707110030000003</v>
      </c>
      <c r="X2086" s="17">
        <v>37.707110030000003</v>
      </c>
      <c r="Y2086" s="17">
        <v>0</v>
      </c>
      <c r="Z2086" s="17">
        <v>0</v>
      </c>
      <c r="AA2086" s="17">
        <v>0</v>
      </c>
      <c r="AB2086" s="17">
        <v>0</v>
      </c>
      <c r="AC2086" s="17">
        <v>0</v>
      </c>
      <c r="AD2086" s="17">
        <v>0</v>
      </c>
      <c r="AE2086" s="17">
        <v>0</v>
      </c>
    </row>
    <row r="2087" spans="1:31" ht="28.8" x14ac:dyDescent="0.3">
      <c r="A2087" t="str">
        <f t="shared" si="123"/>
        <v>CAAA_Firm Capacity</v>
      </c>
      <c r="B2087" t="str">
        <f t="shared" si="124"/>
        <v>CAAA_Wind PPA_Firm Capacity</v>
      </c>
      <c r="C2087" t="str">
        <f t="shared" si="125"/>
        <v>CAAA_K SPEAR3_Firm Capacity</v>
      </c>
      <c r="D2087" t="s">
        <v>339</v>
      </c>
      <c r="E2087" s="15" t="s">
        <v>92</v>
      </c>
      <c r="F2087" s="15" t="s">
        <v>146</v>
      </c>
      <c r="G2087" s="15" t="s">
        <v>75</v>
      </c>
      <c r="H2087" s="15" t="s">
        <v>153</v>
      </c>
      <c r="I2087" s="15" t="s">
        <v>148</v>
      </c>
      <c r="J2087" s="16">
        <v>1</v>
      </c>
      <c r="K2087" s="15" t="s">
        <v>96</v>
      </c>
      <c r="L2087" s="17">
        <v>38.159999999999997</v>
      </c>
      <c r="M2087" s="17">
        <v>23.096396389999999</v>
      </c>
      <c r="N2087" s="17">
        <v>23.096396389999999</v>
      </c>
      <c r="O2087" s="17">
        <v>23.096396389999999</v>
      </c>
      <c r="P2087" s="17">
        <v>23.096396389999999</v>
      </c>
      <c r="Q2087" s="17">
        <v>23.096396389999999</v>
      </c>
      <c r="R2087" s="17">
        <v>23.096396389999999</v>
      </c>
      <c r="S2087" s="17">
        <v>23.096396389999999</v>
      </c>
      <c r="T2087" s="17">
        <v>23.096396389999999</v>
      </c>
      <c r="U2087" s="17">
        <v>23.096396389999999</v>
      </c>
      <c r="V2087" s="17">
        <v>0</v>
      </c>
      <c r="W2087" s="17">
        <v>0</v>
      </c>
      <c r="X2087" s="17">
        <v>0</v>
      </c>
      <c r="Y2087" s="17">
        <v>0</v>
      </c>
      <c r="Z2087" s="17">
        <v>0</v>
      </c>
      <c r="AA2087" s="17">
        <v>0</v>
      </c>
      <c r="AB2087" s="17">
        <v>0</v>
      </c>
      <c r="AC2087" s="17">
        <v>0</v>
      </c>
      <c r="AD2087" s="17">
        <v>0</v>
      </c>
      <c r="AE2087" s="17">
        <v>0</v>
      </c>
    </row>
    <row r="2088" spans="1:31" ht="43.2" x14ac:dyDescent="0.3">
      <c r="A2088" t="str">
        <f t="shared" si="123"/>
        <v>CAAA_Firm Capacity</v>
      </c>
      <c r="B2088" t="str">
        <f t="shared" si="124"/>
        <v>CAAA_Wind PPA_Firm Capacity</v>
      </c>
      <c r="C2088" t="str">
        <f t="shared" si="125"/>
        <v>CAAA_K WAVERLY_Firm Capacity</v>
      </c>
      <c r="D2088" t="s">
        <v>339</v>
      </c>
      <c r="E2088" s="15" t="s">
        <v>92</v>
      </c>
      <c r="F2088" s="15" t="s">
        <v>146</v>
      </c>
      <c r="G2088" s="15" t="s">
        <v>77</v>
      </c>
      <c r="H2088" s="15" t="s">
        <v>153</v>
      </c>
      <c r="I2088" s="15" t="s">
        <v>148</v>
      </c>
      <c r="J2088" s="16">
        <v>1</v>
      </c>
      <c r="K2088" s="15" t="s">
        <v>96</v>
      </c>
      <c r="L2088" s="17">
        <v>62.33</v>
      </c>
      <c r="M2088" s="17">
        <v>39.871630590000002</v>
      </c>
      <c r="N2088" s="17">
        <v>39.871630590000002</v>
      </c>
      <c r="O2088" s="17">
        <v>39.871630590000002</v>
      </c>
      <c r="P2088" s="17">
        <v>39.871630590000002</v>
      </c>
      <c r="Q2088" s="17">
        <v>39.871630590000002</v>
      </c>
      <c r="R2088" s="17">
        <v>39.871630590000002</v>
      </c>
      <c r="S2088" s="17">
        <v>39.871630590000002</v>
      </c>
      <c r="T2088" s="17">
        <v>39.871630590000002</v>
      </c>
      <c r="U2088" s="17">
        <v>39.871630590000002</v>
      </c>
      <c r="V2088" s="17">
        <v>39.871630590000002</v>
      </c>
      <c r="W2088" s="17">
        <v>39.871630590000002</v>
      </c>
      <c r="X2088" s="17">
        <v>39.871630590000002</v>
      </c>
      <c r="Y2088" s="17">
        <v>0</v>
      </c>
      <c r="Z2088" s="17">
        <v>0</v>
      </c>
      <c r="AA2088" s="17">
        <v>0</v>
      </c>
      <c r="AB2088" s="17">
        <v>0</v>
      </c>
      <c r="AC2088" s="17">
        <v>0</v>
      </c>
      <c r="AD2088" s="17">
        <v>0</v>
      </c>
      <c r="AE2088" s="17">
        <v>0</v>
      </c>
    </row>
    <row r="2089" spans="1:31" ht="28.8" x14ac:dyDescent="0.3">
      <c r="A2089" t="str">
        <f t="shared" si="123"/>
        <v>CAAA_Firm Capacity</v>
      </c>
      <c r="B2089" t="str">
        <f t="shared" si="124"/>
        <v>CAAA_Hydro PPA_Firm Capacity</v>
      </c>
      <c r="C2089" t="str">
        <f t="shared" si="125"/>
        <v>CAAA_K CNPPD_Firm Capacity</v>
      </c>
      <c r="D2089" t="s">
        <v>339</v>
      </c>
      <c r="E2089" s="15" t="s">
        <v>92</v>
      </c>
      <c r="F2089" s="15" t="s">
        <v>146</v>
      </c>
      <c r="G2089" s="15" t="s">
        <v>76</v>
      </c>
      <c r="H2089" s="15" t="s">
        <v>154</v>
      </c>
      <c r="I2089" s="15" t="s">
        <v>148</v>
      </c>
      <c r="J2089" s="16">
        <v>1</v>
      </c>
      <c r="K2089" s="15" t="s">
        <v>96</v>
      </c>
      <c r="L2089" s="17">
        <v>61.54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0</v>
      </c>
      <c r="X2089" s="17">
        <v>0</v>
      </c>
      <c r="Y2089" s="17">
        <v>0</v>
      </c>
      <c r="Z2089" s="17">
        <v>0</v>
      </c>
      <c r="AA2089" s="17">
        <v>0</v>
      </c>
      <c r="AB2089" s="17">
        <v>0</v>
      </c>
      <c r="AC2089" s="17">
        <v>0</v>
      </c>
      <c r="AD2089" s="17">
        <v>0</v>
      </c>
      <c r="AE2089" s="17">
        <v>0</v>
      </c>
    </row>
    <row r="2090" spans="1:31" ht="57.6" x14ac:dyDescent="0.3">
      <c r="A2090" t="str">
        <f t="shared" si="123"/>
        <v>CAAA_Firm Capacity</v>
      </c>
      <c r="B2090" t="str">
        <f t="shared" si="124"/>
        <v>CAAA_Solar_Firm Capacity</v>
      </c>
      <c r="C2090" t="str">
        <f t="shared" si="125"/>
        <v>CAAA_K HAWTHORN SOLAR_Firm Capacity</v>
      </c>
      <c r="D2090" t="s">
        <v>339</v>
      </c>
      <c r="E2090" s="15" t="s">
        <v>92</v>
      </c>
      <c r="F2090" s="15" t="s">
        <v>146</v>
      </c>
      <c r="G2090" s="15" t="s">
        <v>72</v>
      </c>
      <c r="H2090" s="15" t="s">
        <v>155</v>
      </c>
      <c r="I2090" s="15" t="s">
        <v>148</v>
      </c>
      <c r="J2090" s="16">
        <v>1</v>
      </c>
      <c r="K2090" s="15" t="s">
        <v>96</v>
      </c>
      <c r="L2090" s="17">
        <v>4.5011999999999999</v>
      </c>
      <c r="M2090" s="17">
        <v>3.3</v>
      </c>
      <c r="N2090" s="17">
        <v>3.3</v>
      </c>
      <c r="O2090" s="17">
        <v>3.3</v>
      </c>
      <c r="P2090" s="17">
        <v>3.3</v>
      </c>
      <c r="Q2090" s="17">
        <v>3.3</v>
      </c>
      <c r="R2090" s="17">
        <v>3.3</v>
      </c>
      <c r="S2090" s="17">
        <v>3.3</v>
      </c>
      <c r="T2090" s="17">
        <v>3.3</v>
      </c>
      <c r="U2090" s="17">
        <v>3.3</v>
      </c>
      <c r="V2090" s="17">
        <v>3.3</v>
      </c>
      <c r="W2090" s="17">
        <v>3.3</v>
      </c>
      <c r="X2090" s="17">
        <v>3.3</v>
      </c>
      <c r="Y2090" s="17">
        <v>3.3</v>
      </c>
      <c r="Z2090" s="17">
        <v>3.3</v>
      </c>
      <c r="AA2090" s="17">
        <v>3.3</v>
      </c>
      <c r="AB2090" s="17">
        <v>3.3</v>
      </c>
      <c r="AC2090" s="17">
        <v>3.3</v>
      </c>
      <c r="AD2090" s="17">
        <v>3.3</v>
      </c>
      <c r="AE2090" s="17">
        <v>3.3</v>
      </c>
    </row>
    <row r="2091" spans="1:31" ht="28.8" x14ac:dyDescent="0.3">
      <c r="A2091" t="str">
        <f t="shared" si="123"/>
        <v>CAAA_Firm Capacity</v>
      </c>
      <c r="B2091" t="str">
        <f t="shared" si="124"/>
        <v>CAAA_Build CC_Firm Capacity</v>
      </c>
      <c r="C2091" t="str">
        <f t="shared" si="125"/>
        <v>CAAA_Build CC 2028_Firm Capacity</v>
      </c>
      <c r="D2091" t="s">
        <v>339</v>
      </c>
      <c r="E2091" s="15" t="s">
        <v>92</v>
      </c>
      <c r="F2091" s="15" t="s">
        <v>146</v>
      </c>
      <c r="G2091" s="15" t="s">
        <v>156</v>
      </c>
      <c r="H2091" s="15" t="s">
        <v>67</v>
      </c>
      <c r="I2091" s="15" t="s">
        <v>148</v>
      </c>
      <c r="J2091" s="16">
        <v>1</v>
      </c>
      <c r="K2091" s="15" t="s">
        <v>96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17">
        <v>0</v>
      </c>
      <c r="U2091" s="17">
        <v>0</v>
      </c>
      <c r="V2091" s="17">
        <v>0</v>
      </c>
      <c r="W2091" s="17">
        <v>0</v>
      </c>
      <c r="X2091" s="17">
        <v>0</v>
      </c>
      <c r="Y2091" s="17">
        <v>0</v>
      </c>
      <c r="Z2091" s="17">
        <v>0</v>
      </c>
      <c r="AA2091" s="17">
        <v>0</v>
      </c>
      <c r="AB2091" s="17">
        <v>0</v>
      </c>
      <c r="AC2091" s="17">
        <v>0</v>
      </c>
      <c r="AD2091" s="17">
        <v>0</v>
      </c>
      <c r="AE2091" s="17">
        <v>0</v>
      </c>
    </row>
    <row r="2092" spans="1:31" ht="28.8" x14ac:dyDescent="0.3">
      <c r="A2092" t="str">
        <f t="shared" si="123"/>
        <v>CAAA_Firm Capacity</v>
      </c>
      <c r="B2092" t="str">
        <f t="shared" si="124"/>
        <v>CAAA_Build CC_Firm Capacity</v>
      </c>
      <c r="C2092" t="str">
        <f t="shared" si="125"/>
        <v>CAAA_Build CC 2029_Firm Capacity</v>
      </c>
      <c r="D2092" t="s">
        <v>339</v>
      </c>
      <c r="E2092" s="15" t="s">
        <v>92</v>
      </c>
      <c r="F2092" s="15" t="s">
        <v>146</v>
      </c>
      <c r="G2092" s="15" t="s">
        <v>157</v>
      </c>
      <c r="H2092" s="15" t="s">
        <v>67</v>
      </c>
      <c r="I2092" s="15" t="s">
        <v>148</v>
      </c>
      <c r="J2092" s="16">
        <v>1</v>
      </c>
      <c r="K2092" s="15" t="s">
        <v>96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7">
        <v>0</v>
      </c>
      <c r="X2092" s="17">
        <v>0</v>
      </c>
      <c r="Y2092" s="17">
        <v>0</v>
      </c>
      <c r="Z2092" s="17">
        <v>0</v>
      </c>
      <c r="AA2092" s="17">
        <v>0</v>
      </c>
      <c r="AB2092" s="17">
        <v>0</v>
      </c>
      <c r="AC2092" s="17">
        <v>0</v>
      </c>
      <c r="AD2092" s="17">
        <v>0</v>
      </c>
      <c r="AE2092" s="17">
        <v>0</v>
      </c>
    </row>
    <row r="2093" spans="1:31" ht="28.8" x14ac:dyDescent="0.3">
      <c r="A2093" t="str">
        <f t="shared" si="123"/>
        <v>CAAA_Firm Capacity</v>
      </c>
      <c r="B2093" t="str">
        <f t="shared" si="124"/>
        <v>CAAA_Build CC_Firm Capacity</v>
      </c>
      <c r="C2093" t="str">
        <f t="shared" si="125"/>
        <v>CAAA_Build CC 2030_Firm Capacity</v>
      </c>
      <c r="D2093" t="s">
        <v>339</v>
      </c>
      <c r="E2093" s="15" t="s">
        <v>92</v>
      </c>
      <c r="F2093" s="15" t="s">
        <v>146</v>
      </c>
      <c r="G2093" s="15" t="s">
        <v>158</v>
      </c>
      <c r="H2093" s="15" t="s">
        <v>67</v>
      </c>
      <c r="I2093" s="15" t="s">
        <v>148</v>
      </c>
      <c r="J2093" s="16">
        <v>1</v>
      </c>
      <c r="K2093" s="15" t="s">
        <v>96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0</v>
      </c>
      <c r="X2093" s="17">
        <v>0</v>
      </c>
      <c r="Y2093" s="17">
        <v>0</v>
      </c>
      <c r="Z2093" s="17">
        <v>0</v>
      </c>
      <c r="AA2093" s="17">
        <v>0</v>
      </c>
      <c r="AB2093" s="17">
        <v>0</v>
      </c>
      <c r="AC2093" s="17">
        <v>0</v>
      </c>
      <c r="AD2093" s="17">
        <v>0</v>
      </c>
      <c r="AE2093" s="17">
        <v>0</v>
      </c>
    </row>
    <row r="2094" spans="1:31" ht="28.8" x14ac:dyDescent="0.3">
      <c r="A2094" t="str">
        <f t="shared" si="123"/>
        <v>CAAA_Firm Capacity</v>
      </c>
      <c r="B2094" t="str">
        <f t="shared" si="124"/>
        <v>CAAA_Build CC_Firm Capacity</v>
      </c>
      <c r="C2094" t="str">
        <f t="shared" si="125"/>
        <v>CAAA_Build CC 2031_Firm Capacity</v>
      </c>
      <c r="D2094" t="s">
        <v>339</v>
      </c>
      <c r="E2094" s="15" t="s">
        <v>92</v>
      </c>
      <c r="F2094" s="15" t="s">
        <v>146</v>
      </c>
      <c r="G2094" s="15" t="s">
        <v>159</v>
      </c>
      <c r="H2094" s="15" t="s">
        <v>67</v>
      </c>
      <c r="I2094" s="15" t="s">
        <v>148</v>
      </c>
      <c r="J2094" s="16">
        <v>1</v>
      </c>
      <c r="K2094" s="15" t="s">
        <v>96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0</v>
      </c>
      <c r="X2094" s="17">
        <v>0</v>
      </c>
      <c r="Y2094" s="17">
        <v>0</v>
      </c>
      <c r="Z2094" s="17">
        <v>0</v>
      </c>
      <c r="AA2094" s="17">
        <v>0</v>
      </c>
      <c r="AB2094" s="17">
        <v>0</v>
      </c>
      <c r="AC2094" s="17">
        <v>0</v>
      </c>
      <c r="AD2094" s="17">
        <v>0</v>
      </c>
      <c r="AE2094" s="17">
        <v>0</v>
      </c>
    </row>
    <row r="2095" spans="1:31" ht="28.8" x14ac:dyDescent="0.3">
      <c r="A2095" t="str">
        <f t="shared" si="123"/>
        <v>CAAA_Firm Capacity</v>
      </c>
      <c r="B2095" t="str">
        <f t="shared" si="124"/>
        <v>CAAA_Build CC_Firm Capacity</v>
      </c>
      <c r="C2095" t="str">
        <f t="shared" si="125"/>
        <v>CAAA_Build CC 2032_Firm Capacity</v>
      </c>
      <c r="D2095" t="s">
        <v>339</v>
      </c>
      <c r="E2095" s="15" t="s">
        <v>92</v>
      </c>
      <c r="F2095" s="15" t="s">
        <v>146</v>
      </c>
      <c r="G2095" s="15" t="s">
        <v>160</v>
      </c>
      <c r="H2095" s="15" t="s">
        <v>67</v>
      </c>
      <c r="I2095" s="15" t="s">
        <v>148</v>
      </c>
      <c r="J2095" s="16">
        <v>1</v>
      </c>
      <c r="K2095" s="15" t="s">
        <v>96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0</v>
      </c>
      <c r="X2095" s="17">
        <v>0</v>
      </c>
      <c r="Y2095" s="17">
        <v>0</v>
      </c>
      <c r="Z2095" s="17">
        <v>0</v>
      </c>
      <c r="AA2095" s="17">
        <v>0</v>
      </c>
      <c r="AB2095" s="17">
        <v>0</v>
      </c>
      <c r="AC2095" s="17">
        <v>0</v>
      </c>
      <c r="AD2095" s="17">
        <v>0</v>
      </c>
      <c r="AE2095" s="17">
        <v>0</v>
      </c>
    </row>
    <row r="2096" spans="1:31" ht="28.8" x14ac:dyDescent="0.3">
      <c r="A2096" t="str">
        <f t="shared" si="123"/>
        <v>CAAA_Firm Capacity</v>
      </c>
      <c r="B2096" t="str">
        <f t="shared" si="124"/>
        <v>CAAA_Build CC_Firm Capacity</v>
      </c>
      <c r="C2096" t="str">
        <f t="shared" si="125"/>
        <v>CAAA_Build CC 2033_Firm Capacity</v>
      </c>
      <c r="D2096" t="s">
        <v>339</v>
      </c>
      <c r="E2096" s="15" t="s">
        <v>92</v>
      </c>
      <c r="F2096" s="15" t="s">
        <v>146</v>
      </c>
      <c r="G2096" s="15" t="s">
        <v>161</v>
      </c>
      <c r="H2096" s="15" t="s">
        <v>67</v>
      </c>
      <c r="I2096" s="15" t="s">
        <v>148</v>
      </c>
      <c r="J2096" s="16">
        <v>1</v>
      </c>
      <c r="K2096" s="15" t="s">
        <v>96</v>
      </c>
      <c r="L2096" s="17">
        <v>0</v>
      </c>
      <c r="M2096" s="17">
        <v>0</v>
      </c>
      <c r="N2096" s="17">
        <v>0</v>
      </c>
      <c r="O2096" s="17">
        <v>0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0</v>
      </c>
      <c r="X2096" s="17">
        <v>0</v>
      </c>
      <c r="Y2096" s="17">
        <v>0</v>
      </c>
      <c r="Z2096" s="17">
        <v>0</v>
      </c>
      <c r="AA2096" s="17">
        <v>0</v>
      </c>
      <c r="AB2096" s="17">
        <v>0</v>
      </c>
      <c r="AC2096" s="17">
        <v>0</v>
      </c>
      <c r="AD2096" s="17">
        <v>0</v>
      </c>
      <c r="AE2096" s="17">
        <v>0</v>
      </c>
    </row>
    <row r="2097" spans="1:31" ht="28.8" x14ac:dyDescent="0.3">
      <c r="A2097" t="str">
        <f t="shared" si="123"/>
        <v>CAAA_Firm Capacity</v>
      </c>
      <c r="B2097" t="str">
        <f t="shared" si="124"/>
        <v>CAAA_Build CC_Firm Capacity</v>
      </c>
      <c r="C2097" t="str">
        <f t="shared" si="125"/>
        <v>CAAA_Build CC 2034_Firm Capacity</v>
      </c>
      <c r="D2097" t="s">
        <v>339</v>
      </c>
      <c r="E2097" s="15" t="s">
        <v>92</v>
      </c>
      <c r="F2097" s="15" t="s">
        <v>146</v>
      </c>
      <c r="G2097" s="15" t="s">
        <v>162</v>
      </c>
      <c r="H2097" s="15" t="s">
        <v>67</v>
      </c>
      <c r="I2097" s="15" t="s">
        <v>148</v>
      </c>
      <c r="J2097" s="16">
        <v>1</v>
      </c>
      <c r="K2097" s="15" t="s">
        <v>96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0</v>
      </c>
      <c r="X2097" s="17">
        <v>0</v>
      </c>
      <c r="Y2097" s="17">
        <v>0</v>
      </c>
      <c r="Z2097" s="17">
        <v>0</v>
      </c>
      <c r="AA2097" s="17">
        <v>0</v>
      </c>
      <c r="AB2097" s="17">
        <v>0</v>
      </c>
      <c r="AC2097" s="17">
        <v>0</v>
      </c>
      <c r="AD2097" s="17">
        <v>0</v>
      </c>
      <c r="AE2097" s="17">
        <v>0</v>
      </c>
    </row>
    <row r="2098" spans="1:31" ht="28.8" x14ac:dyDescent="0.3">
      <c r="A2098" t="str">
        <f t="shared" si="123"/>
        <v>CAAA_Firm Capacity</v>
      </c>
      <c r="B2098" t="str">
        <f t="shared" si="124"/>
        <v>CAAA_Build CC_Firm Capacity</v>
      </c>
      <c r="C2098" t="str">
        <f t="shared" si="125"/>
        <v>CAAA_Build CC 2035_Firm Capacity</v>
      </c>
      <c r="D2098" t="s">
        <v>339</v>
      </c>
      <c r="E2098" s="15" t="s">
        <v>92</v>
      </c>
      <c r="F2098" s="15" t="s">
        <v>146</v>
      </c>
      <c r="G2098" s="15" t="s">
        <v>163</v>
      </c>
      <c r="H2098" s="15" t="s">
        <v>67</v>
      </c>
      <c r="I2098" s="15" t="s">
        <v>148</v>
      </c>
      <c r="J2098" s="16">
        <v>1</v>
      </c>
      <c r="K2098" s="15" t="s">
        <v>96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0</v>
      </c>
      <c r="X2098" s="17">
        <v>0</v>
      </c>
      <c r="Y2098" s="17">
        <v>0</v>
      </c>
      <c r="Z2098" s="17">
        <v>0</v>
      </c>
      <c r="AA2098" s="17">
        <v>0</v>
      </c>
      <c r="AB2098" s="17">
        <v>0</v>
      </c>
      <c r="AC2098" s="17">
        <v>0</v>
      </c>
      <c r="AD2098" s="17">
        <v>0</v>
      </c>
      <c r="AE2098" s="17">
        <v>0</v>
      </c>
    </row>
    <row r="2099" spans="1:31" ht="28.8" x14ac:dyDescent="0.3">
      <c r="A2099" t="str">
        <f t="shared" si="123"/>
        <v>CAAA_Firm Capacity</v>
      </c>
      <c r="B2099" t="str">
        <f t="shared" si="124"/>
        <v>CAAA_Build CC_Firm Capacity</v>
      </c>
      <c r="C2099" t="str">
        <f t="shared" si="125"/>
        <v>CAAA_Build CC 2036_Firm Capacity</v>
      </c>
      <c r="D2099" t="s">
        <v>339</v>
      </c>
      <c r="E2099" s="15" t="s">
        <v>92</v>
      </c>
      <c r="F2099" s="15" t="s">
        <v>146</v>
      </c>
      <c r="G2099" s="15" t="s">
        <v>164</v>
      </c>
      <c r="H2099" s="15" t="s">
        <v>67</v>
      </c>
      <c r="I2099" s="15" t="s">
        <v>148</v>
      </c>
      <c r="J2099" s="16">
        <v>1</v>
      </c>
      <c r="K2099" s="15" t="s">
        <v>96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0</v>
      </c>
      <c r="X2099" s="17">
        <v>0</v>
      </c>
      <c r="Y2099" s="17">
        <v>0</v>
      </c>
      <c r="Z2099" s="17">
        <v>0</v>
      </c>
      <c r="AA2099" s="17">
        <v>0</v>
      </c>
      <c r="AB2099" s="17">
        <v>0</v>
      </c>
      <c r="AC2099" s="17">
        <v>0</v>
      </c>
      <c r="AD2099" s="17">
        <v>0</v>
      </c>
      <c r="AE2099" s="17">
        <v>0</v>
      </c>
    </row>
    <row r="2100" spans="1:31" ht="28.8" x14ac:dyDescent="0.3">
      <c r="A2100" t="str">
        <f t="shared" si="123"/>
        <v>CAAA_Firm Capacity</v>
      </c>
      <c r="B2100" t="str">
        <f t="shared" si="124"/>
        <v>CAAA_Build CC_Firm Capacity</v>
      </c>
      <c r="C2100" t="str">
        <f t="shared" si="125"/>
        <v>CAAA_Build CC 2037_Firm Capacity</v>
      </c>
      <c r="D2100" t="s">
        <v>339</v>
      </c>
      <c r="E2100" s="15" t="s">
        <v>92</v>
      </c>
      <c r="F2100" s="15" t="s">
        <v>146</v>
      </c>
      <c r="G2100" s="15" t="s">
        <v>165</v>
      </c>
      <c r="H2100" s="15" t="s">
        <v>67</v>
      </c>
      <c r="I2100" s="15" t="s">
        <v>148</v>
      </c>
      <c r="J2100" s="16">
        <v>1</v>
      </c>
      <c r="K2100" s="15" t="s">
        <v>96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0</v>
      </c>
      <c r="X2100" s="17">
        <v>0</v>
      </c>
      <c r="Y2100" s="17">
        <v>0</v>
      </c>
      <c r="Z2100" s="17">
        <v>0</v>
      </c>
      <c r="AA2100" s="17">
        <v>0</v>
      </c>
      <c r="AB2100" s="17">
        <v>0</v>
      </c>
      <c r="AC2100" s="17">
        <v>0</v>
      </c>
      <c r="AD2100" s="17">
        <v>0</v>
      </c>
      <c r="AE2100" s="17">
        <v>0</v>
      </c>
    </row>
    <row r="2101" spans="1:31" ht="28.8" x14ac:dyDescent="0.3">
      <c r="A2101" t="str">
        <f t="shared" si="123"/>
        <v>CAAA_Firm Capacity</v>
      </c>
      <c r="B2101" t="str">
        <f t="shared" si="124"/>
        <v>CAAA_Build CC_Firm Capacity</v>
      </c>
      <c r="C2101" t="str">
        <f t="shared" si="125"/>
        <v>CAAA_Build CC 2038_Firm Capacity</v>
      </c>
      <c r="D2101" t="s">
        <v>339</v>
      </c>
      <c r="E2101" s="15" t="s">
        <v>92</v>
      </c>
      <c r="F2101" s="15" t="s">
        <v>146</v>
      </c>
      <c r="G2101" s="15" t="s">
        <v>166</v>
      </c>
      <c r="H2101" s="15" t="s">
        <v>67</v>
      </c>
      <c r="I2101" s="15" t="s">
        <v>148</v>
      </c>
      <c r="J2101" s="16">
        <v>1</v>
      </c>
      <c r="K2101" s="15" t="s">
        <v>96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7">
        <v>0</v>
      </c>
      <c r="Z2101" s="17">
        <v>0</v>
      </c>
      <c r="AA2101" s="17">
        <v>260.35000000000002</v>
      </c>
      <c r="AB2101" s="17">
        <v>260.35000000000002</v>
      </c>
      <c r="AC2101" s="17">
        <v>260.35000000000002</v>
      </c>
      <c r="AD2101" s="17">
        <v>260.35000000000002</v>
      </c>
      <c r="AE2101" s="17">
        <v>260.35000000000002</v>
      </c>
    </row>
    <row r="2102" spans="1:31" ht="28.8" x14ac:dyDescent="0.3">
      <c r="A2102" t="str">
        <f t="shared" si="123"/>
        <v>CAAA_Firm Capacity</v>
      </c>
      <c r="B2102" t="str">
        <f t="shared" si="124"/>
        <v>CAAA_Build CC_Firm Capacity</v>
      </c>
      <c r="C2102" t="str">
        <f t="shared" si="125"/>
        <v>CAAA_Build CC 2039_Firm Capacity</v>
      </c>
      <c r="D2102" t="s">
        <v>339</v>
      </c>
      <c r="E2102" s="15" t="s">
        <v>92</v>
      </c>
      <c r="F2102" s="15" t="s">
        <v>146</v>
      </c>
      <c r="G2102" s="15" t="s">
        <v>167</v>
      </c>
      <c r="H2102" s="15" t="s">
        <v>67</v>
      </c>
      <c r="I2102" s="15" t="s">
        <v>148</v>
      </c>
      <c r="J2102" s="16">
        <v>1</v>
      </c>
      <c r="K2102" s="15" t="s">
        <v>96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7">
        <v>0</v>
      </c>
      <c r="X2102" s="17">
        <v>0</v>
      </c>
      <c r="Y2102" s="17">
        <v>0</v>
      </c>
      <c r="Z2102" s="17">
        <v>0</v>
      </c>
      <c r="AA2102" s="17">
        <v>0</v>
      </c>
      <c r="AB2102" s="17">
        <v>260.35000000000002</v>
      </c>
      <c r="AC2102" s="17">
        <v>260.35000000000002</v>
      </c>
      <c r="AD2102" s="17">
        <v>260.35000000000002</v>
      </c>
      <c r="AE2102" s="17">
        <v>260.35000000000002</v>
      </c>
    </row>
    <row r="2103" spans="1:31" ht="28.8" x14ac:dyDescent="0.3">
      <c r="A2103" t="str">
        <f t="shared" si="123"/>
        <v>CAAA_Firm Capacity</v>
      </c>
      <c r="B2103" t="str">
        <f t="shared" si="124"/>
        <v>CAAA_Build CC_Firm Capacity</v>
      </c>
      <c r="C2103" t="str">
        <f t="shared" si="125"/>
        <v>CAAA_Build CC 2040_Firm Capacity</v>
      </c>
      <c r="D2103" t="s">
        <v>339</v>
      </c>
      <c r="E2103" s="15" t="s">
        <v>92</v>
      </c>
      <c r="F2103" s="15" t="s">
        <v>146</v>
      </c>
      <c r="G2103" s="15" t="s">
        <v>168</v>
      </c>
      <c r="H2103" s="15" t="s">
        <v>67</v>
      </c>
      <c r="I2103" s="15" t="s">
        <v>148</v>
      </c>
      <c r="J2103" s="16">
        <v>1</v>
      </c>
      <c r="K2103" s="15" t="s">
        <v>96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0</v>
      </c>
      <c r="X2103" s="17">
        <v>0</v>
      </c>
      <c r="Y2103" s="17">
        <v>0</v>
      </c>
      <c r="Z2103" s="17">
        <v>0</v>
      </c>
      <c r="AA2103" s="17">
        <v>0</v>
      </c>
      <c r="AB2103" s="17">
        <v>0</v>
      </c>
      <c r="AC2103" s="17">
        <v>260.35000000000002</v>
      </c>
      <c r="AD2103" s="17">
        <v>260.35000000000002</v>
      </c>
      <c r="AE2103" s="17">
        <v>260.35000000000002</v>
      </c>
    </row>
    <row r="2104" spans="1:31" ht="28.8" x14ac:dyDescent="0.3">
      <c r="A2104" t="str">
        <f t="shared" si="123"/>
        <v>CAAA_Firm Capacity</v>
      </c>
      <c r="B2104" t="str">
        <f t="shared" si="124"/>
        <v>CAAA_Build CC_Firm Capacity</v>
      </c>
      <c r="C2104" t="str">
        <f t="shared" si="125"/>
        <v>CAAA_Build CC 2041_Firm Capacity</v>
      </c>
      <c r="D2104" t="s">
        <v>339</v>
      </c>
      <c r="E2104" s="15" t="s">
        <v>92</v>
      </c>
      <c r="F2104" s="15" t="s">
        <v>146</v>
      </c>
      <c r="G2104" s="15" t="s">
        <v>169</v>
      </c>
      <c r="H2104" s="15" t="s">
        <v>67</v>
      </c>
      <c r="I2104" s="15" t="s">
        <v>148</v>
      </c>
      <c r="J2104" s="16">
        <v>1</v>
      </c>
      <c r="K2104" s="15" t="s">
        <v>96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0</v>
      </c>
      <c r="X2104" s="17">
        <v>0</v>
      </c>
      <c r="Y2104" s="17">
        <v>0</v>
      </c>
      <c r="Z2104" s="17">
        <v>0</v>
      </c>
      <c r="AA2104" s="17">
        <v>0</v>
      </c>
      <c r="AB2104" s="17">
        <v>0</v>
      </c>
      <c r="AC2104" s="17">
        <v>0</v>
      </c>
      <c r="AD2104" s="17">
        <v>0</v>
      </c>
      <c r="AE2104" s="17">
        <v>0</v>
      </c>
    </row>
    <row r="2105" spans="1:31" ht="28.8" x14ac:dyDescent="0.3">
      <c r="A2105" t="str">
        <f t="shared" si="123"/>
        <v>CAAA_Firm Capacity</v>
      </c>
      <c r="B2105" t="str">
        <f t="shared" si="124"/>
        <v>CAAA_Build CC_Firm Capacity</v>
      </c>
      <c r="C2105" t="str">
        <f t="shared" si="125"/>
        <v>CAAA_Build CC 2042_Firm Capacity</v>
      </c>
      <c r="D2105" t="s">
        <v>339</v>
      </c>
      <c r="E2105" s="15" t="s">
        <v>92</v>
      </c>
      <c r="F2105" s="15" t="s">
        <v>146</v>
      </c>
      <c r="G2105" s="15" t="s">
        <v>170</v>
      </c>
      <c r="H2105" s="15" t="s">
        <v>67</v>
      </c>
      <c r="I2105" s="15" t="s">
        <v>148</v>
      </c>
      <c r="J2105" s="16">
        <v>1</v>
      </c>
      <c r="K2105" s="15" t="s">
        <v>96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0</v>
      </c>
      <c r="X2105" s="17">
        <v>0</v>
      </c>
      <c r="Y2105" s="17">
        <v>0</v>
      </c>
      <c r="Z2105" s="17">
        <v>0</v>
      </c>
      <c r="AA2105" s="17">
        <v>0</v>
      </c>
      <c r="AB2105" s="17">
        <v>0</v>
      </c>
      <c r="AC2105" s="17">
        <v>0</v>
      </c>
      <c r="AD2105" s="17">
        <v>0</v>
      </c>
      <c r="AE2105" s="17">
        <v>0</v>
      </c>
    </row>
    <row r="2106" spans="1:31" ht="43.2" x14ac:dyDescent="0.3">
      <c r="A2106" t="str">
        <f t="shared" si="123"/>
        <v>CAAA_Firm Capacity</v>
      </c>
      <c r="B2106" t="str">
        <f t="shared" si="124"/>
        <v>CAAA_DSM Potential_Firm Capacity</v>
      </c>
      <c r="C2106" t="str">
        <f t="shared" si="125"/>
        <v>CAAA_Metro Low KS DSM_Firm Capacity</v>
      </c>
      <c r="D2106" t="s">
        <v>339</v>
      </c>
      <c r="E2106" s="15" t="s">
        <v>92</v>
      </c>
      <c r="F2106" s="15" t="s">
        <v>146</v>
      </c>
      <c r="G2106" s="15" t="s">
        <v>171</v>
      </c>
      <c r="H2106" s="15" t="s">
        <v>172</v>
      </c>
      <c r="I2106" s="15" t="s">
        <v>148</v>
      </c>
      <c r="J2106" s="16">
        <v>1</v>
      </c>
      <c r="K2106" s="15" t="s">
        <v>96</v>
      </c>
      <c r="L2106" s="17">
        <v>0</v>
      </c>
      <c r="M2106" s="17">
        <v>0.19063451000000001</v>
      </c>
      <c r="N2106" s="17">
        <v>0.56778806000000004</v>
      </c>
      <c r="O2106" s="17">
        <v>1.0600829700000001</v>
      </c>
      <c r="P2106" s="17">
        <v>1.56965646</v>
      </c>
      <c r="Q2106" s="17">
        <v>1.74295355</v>
      </c>
      <c r="R2106" s="17">
        <v>1.69523932</v>
      </c>
      <c r="S2106" s="17">
        <v>1.5687450000000001</v>
      </c>
      <c r="T2106" s="17">
        <v>1.3758480200000001</v>
      </c>
      <c r="U2106" s="17">
        <v>1.1265810999999999</v>
      </c>
      <c r="V2106" s="17">
        <v>0.84393457999999999</v>
      </c>
      <c r="W2106" s="17">
        <v>0.71683989000000004</v>
      </c>
      <c r="X2106" s="17">
        <v>0.69776665000000004</v>
      </c>
      <c r="Y2106" s="17">
        <v>0.67710921000000002</v>
      </c>
      <c r="Z2106" s="17">
        <v>0.65663906000000005</v>
      </c>
      <c r="AA2106" s="17">
        <v>0.64303829999999995</v>
      </c>
      <c r="AB2106" s="17">
        <v>0.63175946999999999</v>
      </c>
      <c r="AC2106" s="17">
        <v>0.61358995000000005</v>
      </c>
      <c r="AD2106" s="17">
        <v>0.58796923000000001</v>
      </c>
      <c r="AE2106" s="17">
        <v>0.51653589</v>
      </c>
    </row>
    <row r="2107" spans="1:31" ht="57.6" x14ac:dyDescent="0.3">
      <c r="A2107" t="str">
        <f t="shared" si="123"/>
        <v>CAAA_Firm Capacity</v>
      </c>
      <c r="B2107" t="str">
        <f t="shared" si="124"/>
        <v>CAAA_DSM Potential_Firm Capacity</v>
      </c>
      <c r="C2107" t="str">
        <f t="shared" si="125"/>
        <v>CAAA_Metro Low KS DSM DRDSR_Firm Capacity</v>
      </c>
      <c r="D2107" t="s">
        <v>339</v>
      </c>
      <c r="E2107" s="15" t="s">
        <v>92</v>
      </c>
      <c r="F2107" s="15" t="s">
        <v>146</v>
      </c>
      <c r="G2107" s="15" t="s">
        <v>173</v>
      </c>
      <c r="H2107" s="15" t="s">
        <v>172</v>
      </c>
      <c r="I2107" s="15" t="s">
        <v>148</v>
      </c>
      <c r="J2107" s="16">
        <v>1</v>
      </c>
      <c r="K2107" s="15" t="s">
        <v>96</v>
      </c>
      <c r="L2107" s="17">
        <v>0</v>
      </c>
      <c r="M2107" s="17">
        <v>0</v>
      </c>
      <c r="N2107" s="17">
        <v>19.372696139999999</v>
      </c>
      <c r="O2107" s="17">
        <v>25.89466195</v>
      </c>
      <c r="P2107" s="17">
        <v>39.210140770000002</v>
      </c>
      <c r="Q2107" s="17">
        <v>0</v>
      </c>
      <c r="R2107" s="17">
        <v>0</v>
      </c>
      <c r="S2107" s="17">
        <v>0</v>
      </c>
      <c r="T2107" s="17">
        <v>0</v>
      </c>
      <c r="U2107" s="17">
        <v>0</v>
      </c>
      <c r="V2107" s="17">
        <v>0</v>
      </c>
      <c r="W2107" s="17">
        <v>0</v>
      </c>
      <c r="X2107" s="17">
        <v>0</v>
      </c>
      <c r="Y2107" s="17">
        <v>0</v>
      </c>
      <c r="Z2107" s="17">
        <v>0</v>
      </c>
      <c r="AA2107" s="17">
        <v>0</v>
      </c>
      <c r="AB2107" s="17">
        <v>0</v>
      </c>
      <c r="AC2107" s="17">
        <v>0</v>
      </c>
      <c r="AD2107" s="17">
        <v>0</v>
      </c>
      <c r="AE2107" s="17">
        <v>0</v>
      </c>
    </row>
    <row r="2108" spans="1:31" ht="28.8" x14ac:dyDescent="0.3">
      <c r="A2108" t="str">
        <f t="shared" si="123"/>
        <v>CAAA_Firm Capacity</v>
      </c>
      <c r="B2108" t="str">
        <f t="shared" si="124"/>
        <v>CAAA_DSM Potential_Firm Capacity</v>
      </c>
      <c r="C2108" t="str">
        <f t="shared" si="125"/>
        <v>CAAA_Metro MAP_Firm Capacity</v>
      </c>
      <c r="D2108" t="s">
        <v>339</v>
      </c>
      <c r="E2108" s="15" t="s">
        <v>92</v>
      </c>
      <c r="F2108" s="15" t="s">
        <v>146</v>
      </c>
      <c r="G2108" s="15" t="s">
        <v>337</v>
      </c>
      <c r="H2108" s="15" t="s">
        <v>172</v>
      </c>
      <c r="I2108" s="15" t="s">
        <v>148</v>
      </c>
      <c r="J2108" s="16">
        <v>1</v>
      </c>
      <c r="K2108" s="15" t="s">
        <v>96</v>
      </c>
      <c r="L2108" s="17">
        <v>0</v>
      </c>
      <c r="M2108" s="17">
        <v>15.30260176</v>
      </c>
      <c r="N2108" s="17">
        <v>32.139218130000003</v>
      </c>
      <c r="O2108" s="17">
        <v>48.89049412</v>
      </c>
      <c r="P2108" s="17">
        <v>65.538104059999995</v>
      </c>
      <c r="Q2108" s="17">
        <v>82.805899260000004</v>
      </c>
      <c r="R2108" s="17">
        <v>99.789101889999998</v>
      </c>
      <c r="S2108" s="17">
        <v>117.84725570000001</v>
      </c>
      <c r="T2108" s="17">
        <v>135.8336377</v>
      </c>
      <c r="U2108" s="17">
        <v>153.5977895</v>
      </c>
      <c r="V2108" s="17">
        <v>171.14909109999999</v>
      </c>
      <c r="W2108" s="17">
        <v>187.3684552</v>
      </c>
      <c r="X2108" s="17">
        <v>203.4368695</v>
      </c>
      <c r="Y2108" s="17">
        <v>219.24350910000001</v>
      </c>
      <c r="Z2108" s="17">
        <v>234.8228336</v>
      </c>
      <c r="AA2108" s="17">
        <v>250.16363580000001</v>
      </c>
      <c r="AB2108" s="17">
        <v>262.6698773</v>
      </c>
      <c r="AC2108" s="17">
        <v>274.37330539999999</v>
      </c>
      <c r="AD2108" s="17">
        <v>285.46400879999999</v>
      </c>
      <c r="AE2108" s="17">
        <v>294.75434319999999</v>
      </c>
    </row>
    <row r="2109" spans="1:31" ht="43.2" x14ac:dyDescent="0.3">
      <c r="A2109" t="str">
        <f t="shared" si="123"/>
        <v>CAAA_Firm Capacity</v>
      </c>
      <c r="B2109" t="str">
        <f t="shared" si="124"/>
        <v>CAAA_DSM Potential_Firm Capacity</v>
      </c>
      <c r="C2109" t="str">
        <f t="shared" si="125"/>
        <v>CAAA_Metro MAP DRDSR_Firm Capacity</v>
      </c>
      <c r="D2109" t="s">
        <v>339</v>
      </c>
      <c r="E2109" s="15" t="s">
        <v>92</v>
      </c>
      <c r="F2109" s="15" t="s">
        <v>146</v>
      </c>
      <c r="G2109" s="15" t="s">
        <v>338</v>
      </c>
      <c r="H2109" s="15" t="s">
        <v>172</v>
      </c>
      <c r="I2109" s="15" t="s">
        <v>148</v>
      </c>
      <c r="J2109" s="16">
        <v>1</v>
      </c>
      <c r="K2109" s="15" t="s">
        <v>96</v>
      </c>
      <c r="L2109" s="17">
        <v>0</v>
      </c>
      <c r="M2109" s="17">
        <v>43.180500209999998</v>
      </c>
      <c r="N2109" s="17">
        <v>75.881403539999994</v>
      </c>
      <c r="O2109" s="17">
        <v>101.07374280000001</v>
      </c>
      <c r="P2109" s="17">
        <v>109.4766564</v>
      </c>
      <c r="Q2109" s="17">
        <v>115.7315866</v>
      </c>
      <c r="R2109" s="17">
        <v>119.7114493</v>
      </c>
      <c r="S2109" s="17">
        <v>122.2062528</v>
      </c>
      <c r="T2109" s="17">
        <v>123.5386384</v>
      </c>
      <c r="U2109" s="17">
        <v>124.4639483</v>
      </c>
      <c r="V2109" s="17">
        <v>125.5282287</v>
      </c>
      <c r="W2109" s="17">
        <v>125.1570887</v>
      </c>
      <c r="X2109" s="17">
        <v>125.1644443</v>
      </c>
      <c r="Y2109" s="17">
        <v>124.97537440000001</v>
      </c>
      <c r="Z2109" s="17">
        <v>124.8225984</v>
      </c>
      <c r="AA2109" s="17">
        <v>124.7033445</v>
      </c>
      <c r="AB2109" s="17">
        <v>124.6389942</v>
      </c>
      <c r="AC2109" s="17">
        <v>124.47323900000001</v>
      </c>
      <c r="AD2109" s="17">
        <v>123.9561022</v>
      </c>
      <c r="AE2109" s="17">
        <v>123.8917215</v>
      </c>
    </row>
    <row r="2110" spans="1:31" ht="28.8" x14ac:dyDescent="0.3">
      <c r="A2110" t="str">
        <f t="shared" si="123"/>
        <v>CAAA_Firm Capacity</v>
      </c>
      <c r="B2110" t="str">
        <f t="shared" si="124"/>
        <v>CAAA_Capacity Only_Firm Capacity</v>
      </c>
      <c r="C2110" t="str">
        <f t="shared" si="125"/>
        <v>CAAA_Metro Cap Buy_Firm Capacity</v>
      </c>
      <c r="D2110" t="s">
        <v>339</v>
      </c>
      <c r="E2110" s="15" t="s">
        <v>92</v>
      </c>
      <c r="F2110" s="15" t="s">
        <v>146</v>
      </c>
      <c r="G2110" s="15" t="s">
        <v>176</v>
      </c>
      <c r="H2110" s="15" t="s">
        <v>177</v>
      </c>
      <c r="I2110" s="15" t="s">
        <v>148</v>
      </c>
      <c r="J2110" s="16">
        <v>1</v>
      </c>
      <c r="K2110" s="15" t="s">
        <v>96</v>
      </c>
      <c r="L2110" s="17">
        <v>60.48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0</v>
      </c>
      <c r="X2110" s="17">
        <v>0</v>
      </c>
      <c r="Y2110" s="17">
        <v>0</v>
      </c>
      <c r="Z2110" s="17">
        <v>0</v>
      </c>
      <c r="AA2110" s="17">
        <v>0</v>
      </c>
      <c r="AB2110" s="17">
        <v>0</v>
      </c>
      <c r="AC2110" s="17">
        <v>0</v>
      </c>
      <c r="AD2110" s="17">
        <v>0</v>
      </c>
      <c r="AE2110" s="17">
        <v>0</v>
      </c>
    </row>
    <row r="2111" spans="1:31" ht="28.8" x14ac:dyDescent="0.3">
      <c r="A2111" t="str">
        <f t="shared" si="123"/>
        <v>CAAA_Firm Capacity</v>
      </c>
      <c r="B2111" t="str">
        <f t="shared" si="124"/>
        <v>CAAA_Capacity Only_Firm Capacity</v>
      </c>
      <c r="C2111" t="str">
        <f t="shared" si="125"/>
        <v>CAAA_Metro Cap Sale_Firm Capacity</v>
      </c>
      <c r="D2111" t="s">
        <v>339</v>
      </c>
      <c r="E2111" s="15" t="s">
        <v>92</v>
      </c>
      <c r="F2111" s="15" t="s">
        <v>146</v>
      </c>
      <c r="G2111" s="15" t="s">
        <v>178</v>
      </c>
      <c r="H2111" s="15" t="s">
        <v>177</v>
      </c>
      <c r="I2111" s="15" t="s">
        <v>148</v>
      </c>
      <c r="J2111" s="16">
        <v>1</v>
      </c>
      <c r="K2111" s="15" t="s">
        <v>96</v>
      </c>
      <c r="L2111" s="17">
        <v>-483</v>
      </c>
      <c r="M2111" s="17">
        <v>-305</v>
      </c>
      <c r="N2111" s="17">
        <v>-290</v>
      </c>
      <c r="O2111" s="17">
        <v>-255</v>
      </c>
      <c r="P2111" s="17">
        <v>-215</v>
      </c>
      <c r="Q2111" s="17">
        <v>-215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0</v>
      </c>
      <c r="X2111" s="17">
        <v>0</v>
      </c>
      <c r="Y2111" s="17">
        <v>0</v>
      </c>
      <c r="Z2111" s="17">
        <v>0</v>
      </c>
      <c r="AA2111" s="17">
        <v>0</v>
      </c>
      <c r="AB2111" s="17">
        <v>0</v>
      </c>
      <c r="AC2111" s="17">
        <v>0</v>
      </c>
      <c r="AD2111" s="17">
        <v>0</v>
      </c>
      <c r="AE2111" s="17">
        <v>0</v>
      </c>
    </row>
    <row r="2112" spans="1:31" ht="72" x14ac:dyDescent="0.3">
      <c r="A2112" t="str">
        <f t="shared" si="123"/>
        <v>CAAA_Firm Capacity</v>
      </c>
      <c r="B2112" t="str">
        <f t="shared" si="124"/>
        <v>CAAA_Trans Upgrades_Firm Capacity</v>
      </c>
      <c r="C2112" t="str">
        <f t="shared" si="125"/>
        <v>CAAA_Trans Upgrade Iatan1 retires 2039_Firm Capacity</v>
      </c>
      <c r="D2112" t="s">
        <v>339</v>
      </c>
      <c r="E2112" s="15" t="s">
        <v>92</v>
      </c>
      <c r="F2112" s="15" t="s">
        <v>146</v>
      </c>
      <c r="G2112" s="15" t="s">
        <v>179</v>
      </c>
      <c r="H2112" s="15" t="s">
        <v>180</v>
      </c>
      <c r="I2112" s="15" t="s">
        <v>148</v>
      </c>
      <c r="J2112" s="16">
        <v>1</v>
      </c>
      <c r="K2112" s="15" t="s">
        <v>96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0</v>
      </c>
      <c r="X2112" s="17">
        <v>0</v>
      </c>
      <c r="Y2112" s="17">
        <v>0</v>
      </c>
      <c r="Z2112" s="17">
        <v>0</v>
      </c>
      <c r="AA2112" s="17">
        <v>0</v>
      </c>
      <c r="AB2112" s="17">
        <v>0</v>
      </c>
      <c r="AC2112" s="17">
        <v>0</v>
      </c>
      <c r="AD2112" s="17">
        <v>0</v>
      </c>
      <c r="AE2112" s="17">
        <v>0</v>
      </c>
    </row>
    <row r="2113" spans="1:31" ht="72" x14ac:dyDescent="0.3">
      <c r="A2113" t="str">
        <f t="shared" si="123"/>
        <v>CAAA_Firm Capacity</v>
      </c>
      <c r="B2113" t="str">
        <f t="shared" si="124"/>
        <v>CAAA_Trans Upgrades_Firm Capacity</v>
      </c>
      <c r="C2113" t="str">
        <f t="shared" si="125"/>
        <v>CAAA_Trans Upgrade LAC Plant retires 2039_Firm Capacity</v>
      </c>
      <c r="D2113" t="s">
        <v>339</v>
      </c>
      <c r="E2113" s="15" t="s">
        <v>92</v>
      </c>
      <c r="F2113" s="15" t="s">
        <v>146</v>
      </c>
      <c r="G2113" s="15" t="s">
        <v>181</v>
      </c>
      <c r="H2113" s="15" t="s">
        <v>180</v>
      </c>
      <c r="I2113" s="15" t="s">
        <v>148</v>
      </c>
      <c r="J2113" s="16">
        <v>1</v>
      </c>
      <c r="K2113" s="15" t="s">
        <v>96</v>
      </c>
      <c r="L2113" s="17">
        <v>0</v>
      </c>
      <c r="M2113" s="17">
        <v>0</v>
      </c>
      <c r="N2113" s="17">
        <v>0</v>
      </c>
      <c r="O2113" s="17">
        <v>0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0</v>
      </c>
      <c r="X2113" s="17">
        <v>0</v>
      </c>
      <c r="Y2113" s="17">
        <v>0</v>
      </c>
      <c r="Z2113" s="17">
        <v>0</v>
      </c>
      <c r="AA2113" s="17">
        <v>0</v>
      </c>
      <c r="AB2113" s="17">
        <v>0</v>
      </c>
      <c r="AC2113" s="17">
        <v>0</v>
      </c>
      <c r="AD2113" s="17">
        <v>0</v>
      </c>
      <c r="AE2113" s="17">
        <v>0</v>
      </c>
    </row>
    <row r="2114" spans="1:31" ht="43.2" x14ac:dyDescent="0.3">
      <c r="A2114" t="str">
        <f t="shared" si="123"/>
        <v>CAAA_Firm Capacity</v>
      </c>
      <c r="B2114" t="str">
        <f t="shared" si="124"/>
        <v>CAAA_Build Wind_Firm Capacity</v>
      </c>
      <c r="C2114" t="str">
        <f t="shared" si="125"/>
        <v>CAAA_Build Wind 2026_Firm Capacity</v>
      </c>
      <c r="D2114" t="s">
        <v>339</v>
      </c>
      <c r="E2114" s="15" t="s">
        <v>92</v>
      </c>
      <c r="F2114" s="15" t="s">
        <v>146</v>
      </c>
      <c r="G2114" s="15" t="s">
        <v>182</v>
      </c>
      <c r="H2114" s="15" t="s">
        <v>73</v>
      </c>
      <c r="I2114" s="15" t="s">
        <v>148</v>
      </c>
      <c r="J2114" s="16">
        <v>1</v>
      </c>
      <c r="K2114" s="15" t="s">
        <v>96</v>
      </c>
      <c r="L2114" s="17">
        <v>0</v>
      </c>
      <c r="M2114" s="17">
        <v>0</v>
      </c>
      <c r="N2114" s="17">
        <v>0</v>
      </c>
      <c r="O2114" s="17">
        <v>0</v>
      </c>
      <c r="P2114" s="17">
        <v>0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0</v>
      </c>
      <c r="X2114" s="17">
        <v>0</v>
      </c>
      <c r="Y2114" s="17">
        <v>0</v>
      </c>
      <c r="Z2114" s="17">
        <v>0</v>
      </c>
      <c r="AA2114" s="17">
        <v>0</v>
      </c>
      <c r="AB2114" s="17">
        <v>0</v>
      </c>
      <c r="AC2114" s="17">
        <v>0</v>
      </c>
      <c r="AD2114" s="17">
        <v>0</v>
      </c>
      <c r="AE2114" s="17">
        <v>0</v>
      </c>
    </row>
    <row r="2115" spans="1:31" ht="43.2" x14ac:dyDescent="0.3">
      <c r="A2115" t="str">
        <f t="shared" si="123"/>
        <v>CAAA_Firm Capacity</v>
      </c>
      <c r="B2115" t="str">
        <f t="shared" si="124"/>
        <v>CAAA_Build Wind_Firm Capacity</v>
      </c>
      <c r="C2115" t="str">
        <f t="shared" si="125"/>
        <v>CAAA_Build Wind 2027_Firm Capacity</v>
      </c>
      <c r="D2115" t="s">
        <v>339</v>
      </c>
      <c r="E2115" s="15" t="s">
        <v>92</v>
      </c>
      <c r="F2115" s="15" t="s">
        <v>146</v>
      </c>
      <c r="G2115" s="15" t="s">
        <v>183</v>
      </c>
      <c r="H2115" s="15" t="s">
        <v>73</v>
      </c>
      <c r="I2115" s="15" t="s">
        <v>148</v>
      </c>
      <c r="J2115" s="16">
        <v>1</v>
      </c>
      <c r="K2115" s="15" t="s">
        <v>96</v>
      </c>
      <c r="L2115" s="17">
        <v>0</v>
      </c>
      <c r="M2115" s="17">
        <v>0</v>
      </c>
      <c r="N2115" s="17">
        <v>0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0</v>
      </c>
      <c r="X2115" s="17">
        <v>0</v>
      </c>
      <c r="Y2115" s="17">
        <v>0</v>
      </c>
      <c r="Z2115" s="17">
        <v>0</v>
      </c>
      <c r="AA2115" s="17">
        <v>0</v>
      </c>
      <c r="AB2115" s="17">
        <v>0</v>
      </c>
      <c r="AC2115" s="17">
        <v>0</v>
      </c>
      <c r="AD2115" s="17">
        <v>0</v>
      </c>
      <c r="AE2115" s="17">
        <v>0</v>
      </c>
    </row>
    <row r="2116" spans="1:31" ht="43.2" x14ac:dyDescent="0.3">
      <c r="A2116" t="str">
        <f t="shared" si="123"/>
        <v>CAAA_Firm Capacity</v>
      </c>
      <c r="B2116" t="str">
        <f t="shared" si="124"/>
        <v>CAAA_Build Wind_Firm Capacity</v>
      </c>
      <c r="C2116" t="str">
        <f t="shared" si="125"/>
        <v>CAAA_Build Wind 2028_Firm Capacity</v>
      </c>
      <c r="D2116" t="s">
        <v>339</v>
      </c>
      <c r="E2116" s="15" t="s">
        <v>92</v>
      </c>
      <c r="F2116" s="15" t="s">
        <v>146</v>
      </c>
      <c r="G2116" s="15" t="s">
        <v>184</v>
      </c>
      <c r="H2116" s="15" t="s">
        <v>73</v>
      </c>
      <c r="I2116" s="15" t="s">
        <v>148</v>
      </c>
      <c r="J2116" s="16">
        <v>1</v>
      </c>
      <c r="K2116" s="15" t="s">
        <v>96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0</v>
      </c>
      <c r="X2116" s="17">
        <v>0</v>
      </c>
      <c r="Y2116" s="17">
        <v>0</v>
      </c>
      <c r="Z2116" s="17">
        <v>0</v>
      </c>
      <c r="AA2116" s="17">
        <v>0</v>
      </c>
      <c r="AB2116" s="17">
        <v>0</v>
      </c>
      <c r="AC2116" s="17">
        <v>0</v>
      </c>
      <c r="AD2116" s="17">
        <v>0</v>
      </c>
      <c r="AE2116" s="17">
        <v>0</v>
      </c>
    </row>
    <row r="2117" spans="1:31" ht="43.2" x14ac:dyDescent="0.3">
      <c r="A2117" t="str">
        <f t="shared" si="123"/>
        <v>CAAA_Firm Capacity</v>
      </c>
      <c r="B2117" t="str">
        <f t="shared" si="124"/>
        <v>CAAA_Build Wind_Firm Capacity</v>
      </c>
      <c r="C2117" t="str">
        <f t="shared" si="125"/>
        <v>CAAA_Build Wind 2029_Firm Capacity</v>
      </c>
      <c r="D2117" t="s">
        <v>339</v>
      </c>
      <c r="E2117" s="15" t="s">
        <v>92</v>
      </c>
      <c r="F2117" s="15" t="s">
        <v>146</v>
      </c>
      <c r="G2117" s="15" t="s">
        <v>185</v>
      </c>
      <c r="H2117" s="15" t="s">
        <v>73</v>
      </c>
      <c r="I2117" s="15" t="s">
        <v>148</v>
      </c>
      <c r="J2117" s="16">
        <v>1</v>
      </c>
      <c r="K2117" s="15" t="s">
        <v>96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0</v>
      </c>
      <c r="W2117" s="17">
        <v>0</v>
      </c>
      <c r="X2117" s="17">
        <v>0</v>
      </c>
      <c r="Y2117" s="17">
        <v>0</v>
      </c>
      <c r="Z2117" s="17">
        <v>0</v>
      </c>
      <c r="AA2117" s="17">
        <v>0</v>
      </c>
      <c r="AB2117" s="17">
        <v>0</v>
      </c>
      <c r="AC2117" s="17">
        <v>0</v>
      </c>
      <c r="AD2117" s="17">
        <v>0</v>
      </c>
      <c r="AE2117" s="17">
        <v>0</v>
      </c>
    </row>
    <row r="2118" spans="1:31" ht="43.2" x14ac:dyDescent="0.3">
      <c r="A2118" t="str">
        <f t="shared" si="123"/>
        <v>CAAA_Firm Capacity</v>
      </c>
      <c r="B2118" t="str">
        <f t="shared" si="124"/>
        <v>CAAA_Build Wind_Firm Capacity</v>
      </c>
      <c r="C2118" t="str">
        <f t="shared" si="125"/>
        <v>CAAA_Build Wind 2030_Firm Capacity</v>
      </c>
      <c r="D2118" t="s">
        <v>339</v>
      </c>
      <c r="E2118" s="15" t="s">
        <v>92</v>
      </c>
      <c r="F2118" s="15" t="s">
        <v>146</v>
      </c>
      <c r="G2118" s="15" t="s">
        <v>186</v>
      </c>
      <c r="H2118" s="15" t="s">
        <v>73</v>
      </c>
      <c r="I2118" s="15" t="s">
        <v>148</v>
      </c>
      <c r="J2118" s="16">
        <v>1</v>
      </c>
      <c r="K2118" s="15" t="s">
        <v>96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0</v>
      </c>
      <c r="X2118" s="17">
        <v>0</v>
      </c>
      <c r="Y2118" s="17">
        <v>0</v>
      </c>
      <c r="Z2118" s="17">
        <v>0</v>
      </c>
      <c r="AA2118" s="17">
        <v>0</v>
      </c>
      <c r="AB2118" s="17">
        <v>0</v>
      </c>
      <c r="AC2118" s="17">
        <v>0</v>
      </c>
      <c r="AD2118" s="17">
        <v>0</v>
      </c>
      <c r="AE2118" s="17">
        <v>0</v>
      </c>
    </row>
    <row r="2119" spans="1:31" ht="43.2" x14ac:dyDescent="0.3">
      <c r="A2119" t="str">
        <f t="shared" si="123"/>
        <v>CAAA_Firm Capacity</v>
      </c>
      <c r="B2119" t="str">
        <f t="shared" si="124"/>
        <v>CAAA_Build Wind_Firm Capacity</v>
      </c>
      <c r="C2119" t="str">
        <f t="shared" si="125"/>
        <v>CAAA_Build Wind 2031_Firm Capacity</v>
      </c>
      <c r="D2119" t="s">
        <v>339</v>
      </c>
      <c r="E2119" s="15" t="s">
        <v>92</v>
      </c>
      <c r="F2119" s="15" t="s">
        <v>146</v>
      </c>
      <c r="G2119" s="15" t="s">
        <v>187</v>
      </c>
      <c r="H2119" s="15" t="s">
        <v>73</v>
      </c>
      <c r="I2119" s="15" t="s">
        <v>148</v>
      </c>
      <c r="J2119" s="16">
        <v>1</v>
      </c>
      <c r="K2119" s="15" t="s">
        <v>96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0</v>
      </c>
      <c r="X2119" s="17">
        <v>0</v>
      </c>
      <c r="Y2119" s="17">
        <v>0</v>
      </c>
      <c r="Z2119" s="17">
        <v>0</v>
      </c>
      <c r="AA2119" s="17">
        <v>0</v>
      </c>
      <c r="AB2119" s="17">
        <v>0</v>
      </c>
      <c r="AC2119" s="17">
        <v>0</v>
      </c>
      <c r="AD2119" s="17">
        <v>0</v>
      </c>
      <c r="AE2119" s="17">
        <v>0</v>
      </c>
    </row>
    <row r="2120" spans="1:31" ht="43.2" x14ac:dyDescent="0.3">
      <c r="A2120" t="str">
        <f t="shared" si="123"/>
        <v>CAAA_Firm Capacity</v>
      </c>
      <c r="B2120" t="str">
        <f t="shared" si="124"/>
        <v>CAAA_Build Wind_Firm Capacity</v>
      </c>
      <c r="C2120" t="str">
        <f t="shared" si="125"/>
        <v>CAAA_Build Wind 2032_Firm Capacity</v>
      </c>
      <c r="D2120" t="s">
        <v>339</v>
      </c>
      <c r="E2120" s="15" t="s">
        <v>92</v>
      </c>
      <c r="F2120" s="15" t="s">
        <v>146</v>
      </c>
      <c r="G2120" s="15" t="s">
        <v>188</v>
      </c>
      <c r="H2120" s="15" t="s">
        <v>73</v>
      </c>
      <c r="I2120" s="15" t="s">
        <v>148</v>
      </c>
      <c r="J2120" s="16">
        <v>1</v>
      </c>
      <c r="K2120" s="15" t="s">
        <v>96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17">
        <v>0</v>
      </c>
      <c r="U2120" s="17">
        <v>15</v>
      </c>
      <c r="V2120" s="17">
        <v>15</v>
      </c>
      <c r="W2120" s="17">
        <v>15</v>
      </c>
      <c r="X2120" s="17">
        <v>15</v>
      </c>
      <c r="Y2120" s="17">
        <v>15</v>
      </c>
      <c r="Z2120" s="17">
        <v>37.5</v>
      </c>
      <c r="AA2120" s="17">
        <v>37.5</v>
      </c>
      <c r="AB2120" s="17">
        <v>37.5</v>
      </c>
      <c r="AC2120" s="17">
        <v>37.5</v>
      </c>
      <c r="AD2120" s="17">
        <v>37.5</v>
      </c>
      <c r="AE2120" s="17">
        <v>37.5</v>
      </c>
    </row>
    <row r="2121" spans="1:31" ht="43.2" x14ac:dyDescent="0.3">
      <c r="A2121" t="str">
        <f t="shared" si="123"/>
        <v>CAAA_Firm Capacity</v>
      </c>
      <c r="B2121" t="str">
        <f t="shared" si="124"/>
        <v>CAAA_Build Wind_Firm Capacity</v>
      </c>
      <c r="C2121" t="str">
        <f t="shared" si="125"/>
        <v>CAAA_Build Wind 2033_Firm Capacity</v>
      </c>
      <c r="D2121" t="s">
        <v>339</v>
      </c>
      <c r="E2121" s="15" t="s">
        <v>92</v>
      </c>
      <c r="F2121" s="15" t="s">
        <v>146</v>
      </c>
      <c r="G2121" s="15" t="s">
        <v>189</v>
      </c>
      <c r="H2121" s="15" t="s">
        <v>73</v>
      </c>
      <c r="I2121" s="15" t="s">
        <v>148</v>
      </c>
      <c r="J2121" s="16">
        <v>1</v>
      </c>
      <c r="K2121" s="15" t="s">
        <v>96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17">
        <v>0</v>
      </c>
      <c r="U2121" s="17">
        <v>0</v>
      </c>
      <c r="V2121" s="17">
        <v>15</v>
      </c>
      <c r="W2121" s="17">
        <v>15</v>
      </c>
      <c r="X2121" s="17">
        <v>15</v>
      </c>
      <c r="Y2121" s="17">
        <v>15</v>
      </c>
      <c r="Z2121" s="17">
        <v>37.5</v>
      </c>
      <c r="AA2121" s="17">
        <v>37.5</v>
      </c>
      <c r="AB2121" s="17">
        <v>37.5</v>
      </c>
      <c r="AC2121" s="17">
        <v>37.5</v>
      </c>
      <c r="AD2121" s="17">
        <v>37.5</v>
      </c>
      <c r="AE2121" s="17">
        <v>37.5</v>
      </c>
    </row>
    <row r="2122" spans="1:31" ht="43.2" x14ac:dyDescent="0.3">
      <c r="A2122" t="str">
        <f t="shared" si="123"/>
        <v>CAAA_Firm Capacity</v>
      </c>
      <c r="B2122" t="str">
        <f t="shared" si="124"/>
        <v>CAAA_Build Wind_Firm Capacity</v>
      </c>
      <c r="C2122" t="str">
        <f t="shared" si="125"/>
        <v>CAAA_Build Wind 2034_Firm Capacity</v>
      </c>
      <c r="D2122" t="s">
        <v>339</v>
      </c>
      <c r="E2122" s="15" t="s">
        <v>92</v>
      </c>
      <c r="F2122" s="15" t="s">
        <v>146</v>
      </c>
      <c r="G2122" s="15" t="s">
        <v>190</v>
      </c>
      <c r="H2122" s="15" t="s">
        <v>73</v>
      </c>
      <c r="I2122" s="15" t="s">
        <v>148</v>
      </c>
      <c r="J2122" s="16">
        <v>1</v>
      </c>
      <c r="K2122" s="15" t="s">
        <v>96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0</v>
      </c>
      <c r="X2122" s="17">
        <v>0</v>
      </c>
      <c r="Y2122" s="17">
        <v>0</v>
      </c>
      <c r="Z2122" s="17">
        <v>0</v>
      </c>
      <c r="AA2122" s="17">
        <v>0</v>
      </c>
      <c r="AB2122" s="17">
        <v>0</v>
      </c>
      <c r="AC2122" s="17">
        <v>0</v>
      </c>
      <c r="AD2122" s="17">
        <v>0</v>
      </c>
      <c r="AE2122" s="17">
        <v>0</v>
      </c>
    </row>
    <row r="2123" spans="1:31" ht="43.2" x14ac:dyDescent="0.3">
      <c r="A2123" t="str">
        <f t="shared" si="123"/>
        <v>CAAA_Firm Capacity</v>
      </c>
      <c r="B2123" t="str">
        <f t="shared" si="124"/>
        <v>CAAA_Build Wind_Firm Capacity</v>
      </c>
      <c r="C2123" t="str">
        <f t="shared" si="125"/>
        <v>CAAA_Build Wind 2035_Firm Capacity</v>
      </c>
      <c r="D2123" t="s">
        <v>339</v>
      </c>
      <c r="E2123" s="15" t="s">
        <v>92</v>
      </c>
      <c r="F2123" s="15" t="s">
        <v>146</v>
      </c>
      <c r="G2123" s="15" t="s">
        <v>191</v>
      </c>
      <c r="H2123" s="15" t="s">
        <v>73</v>
      </c>
      <c r="I2123" s="15" t="s">
        <v>148</v>
      </c>
      <c r="J2123" s="16">
        <v>1</v>
      </c>
      <c r="K2123" s="15" t="s">
        <v>96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0</v>
      </c>
      <c r="X2123" s="17">
        <v>0</v>
      </c>
      <c r="Y2123" s="17">
        <v>0</v>
      </c>
      <c r="Z2123" s="17">
        <v>0</v>
      </c>
      <c r="AA2123" s="17">
        <v>0</v>
      </c>
      <c r="AB2123" s="17">
        <v>0</v>
      </c>
      <c r="AC2123" s="17">
        <v>0</v>
      </c>
      <c r="AD2123" s="17">
        <v>0</v>
      </c>
      <c r="AE2123" s="17">
        <v>0</v>
      </c>
    </row>
    <row r="2124" spans="1:31" ht="43.2" x14ac:dyDescent="0.3">
      <c r="A2124" t="str">
        <f t="shared" si="123"/>
        <v>CAAA_Firm Capacity</v>
      </c>
      <c r="B2124" t="str">
        <f t="shared" si="124"/>
        <v>CAAA_Build Wind_Firm Capacity</v>
      </c>
      <c r="C2124" t="str">
        <f t="shared" si="125"/>
        <v>CAAA_Build Wind 2036_Firm Capacity</v>
      </c>
      <c r="D2124" t="s">
        <v>339</v>
      </c>
      <c r="E2124" s="15" t="s">
        <v>92</v>
      </c>
      <c r="F2124" s="15" t="s">
        <v>146</v>
      </c>
      <c r="G2124" s="15" t="s">
        <v>192</v>
      </c>
      <c r="H2124" s="15" t="s">
        <v>73</v>
      </c>
      <c r="I2124" s="15" t="s">
        <v>148</v>
      </c>
      <c r="J2124" s="16">
        <v>1</v>
      </c>
      <c r="K2124" s="15" t="s">
        <v>96</v>
      </c>
      <c r="L2124" s="17">
        <v>0</v>
      </c>
      <c r="M2124" s="17">
        <v>0</v>
      </c>
      <c r="N2124" s="17">
        <v>0</v>
      </c>
      <c r="O2124" s="17">
        <v>0</v>
      </c>
      <c r="P2124" s="17">
        <v>0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0</v>
      </c>
      <c r="X2124" s="17">
        <v>0</v>
      </c>
      <c r="Y2124" s="17">
        <v>0</v>
      </c>
      <c r="Z2124" s="17">
        <v>0</v>
      </c>
      <c r="AA2124" s="17">
        <v>0</v>
      </c>
      <c r="AB2124" s="17">
        <v>0</v>
      </c>
      <c r="AC2124" s="17">
        <v>0</v>
      </c>
      <c r="AD2124" s="17">
        <v>0</v>
      </c>
      <c r="AE2124" s="17">
        <v>0</v>
      </c>
    </row>
    <row r="2125" spans="1:31" ht="43.2" x14ac:dyDescent="0.3">
      <c r="A2125" t="str">
        <f t="shared" si="123"/>
        <v>CAAA_Firm Capacity</v>
      </c>
      <c r="B2125" t="str">
        <f t="shared" si="124"/>
        <v>CAAA_Build Wind_Firm Capacity</v>
      </c>
      <c r="C2125" t="str">
        <f t="shared" si="125"/>
        <v>CAAA_Build Wind 2037_Firm Capacity</v>
      </c>
      <c r="D2125" t="s">
        <v>339</v>
      </c>
      <c r="E2125" s="15" t="s">
        <v>92</v>
      </c>
      <c r="F2125" s="15" t="s">
        <v>146</v>
      </c>
      <c r="G2125" s="15" t="s">
        <v>193</v>
      </c>
      <c r="H2125" s="15" t="s">
        <v>73</v>
      </c>
      <c r="I2125" s="15" t="s">
        <v>148</v>
      </c>
      <c r="J2125" s="16">
        <v>1</v>
      </c>
      <c r="K2125" s="15" t="s">
        <v>96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0</v>
      </c>
      <c r="X2125" s="17">
        <v>0</v>
      </c>
      <c r="Y2125" s="17">
        <v>0</v>
      </c>
      <c r="Z2125" s="17">
        <v>0</v>
      </c>
      <c r="AA2125" s="17">
        <v>0</v>
      </c>
      <c r="AB2125" s="17">
        <v>0</v>
      </c>
      <c r="AC2125" s="17">
        <v>0</v>
      </c>
      <c r="AD2125" s="17">
        <v>0</v>
      </c>
      <c r="AE2125" s="17">
        <v>0</v>
      </c>
    </row>
    <row r="2126" spans="1:31" ht="43.2" x14ac:dyDescent="0.3">
      <c r="A2126" t="str">
        <f t="shared" si="123"/>
        <v>CAAA_Firm Capacity</v>
      </c>
      <c r="B2126" t="str">
        <f t="shared" si="124"/>
        <v>CAAA_Build Wind_Firm Capacity</v>
      </c>
      <c r="C2126" t="str">
        <f t="shared" si="125"/>
        <v>CAAA_Build Wind 2038_Firm Capacity</v>
      </c>
      <c r="D2126" t="s">
        <v>339</v>
      </c>
      <c r="E2126" s="15" t="s">
        <v>92</v>
      </c>
      <c r="F2126" s="15" t="s">
        <v>146</v>
      </c>
      <c r="G2126" s="15" t="s">
        <v>194</v>
      </c>
      <c r="H2126" s="15" t="s">
        <v>73</v>
      </c>
      <c r="I2126" s="15" t="s">
        <v>148</v>
      </c>
      <c r="J2126" s="16">
        <v>1</v>
      </c>
      <c r="K2126" s="15" t="s">
        <v>96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0</v>
      </c>
      <c r="X2126" s="17">
        <v>0</v>
      </c>
      <c r="Y2126" s="17">
        <v>0</v>
      </c>
      <c r="Z2126" s="17">
        <v>0</v>
      </c>
      <c r="AA2126" s="17">
        <v>0</v>
      </c>
      <c r="AB2126" s="17">
        <v>0</v>
      </c>
      <c r="AC2126" s="17">
        <v>0</v>
      </c>
      <c r="AD2126" s="17">
        <v>0</v>
      </c>
      <c r="AE2126" s="17">
        <v>0</v>
      </c>
    </row>
    <row r="2127" spans="1:31" ht="43.2" x14ac:dyDescent="0.3">
      <c r="A2127" t="str">
        <f t="shared" si="123"/>
        <v>CAAA_Firm Capacity</v>
      </c>
      <c r="B2127" t="str">
        <f t="shared" si="124"/>
        <v>CAAA_Build Wind_Firm Capacity</v>
      </c>
      <c r="C2127" t="str">
        <f t="shared" si="125"/>
        <v>CAAA_Build Wind 2039_Firm Capacity</v>
      </c>
      <c r="D2127" t="s">
        <v>339</v>
      </c>
      <c r="E2127" s="15" t="s">
        <v>92</v>
      </c>
      <c r="F2127" s="15" t="s">
        <v>146</v>
      </c>
      <c r="G2127" s="15" t="s">
        <v>195</v>
      </c>
      <c r="H2127" s="15" t="s">
        <v>73</v>
      </c>
      <c r="I2127" s="15" t="s">
        <v>148</v>
      </c>
      <c r="J2127" s="16">
        <v>1</v>
      </c>
      <c r="K2127" s="15" t="s">
        <v>96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0</v>
      </c>
      <c r="X2127" s="17">
        <v>0</v>
      </c>
      <c r="Y2127" s="17">
        <v>0</v>
      </c>
      <c r="Z2127" s="17">
        <v>0</v>
      </c>
      <c r="AA2127" s="17">
        <v>0</v>
      </c>
      <c r="AB2127" s="17">
        <v>0</v>
      </c>
      <c r="AC2127" s="17">
        <v>0</v>
      </c>
      <c r="AD2127" s="17">
        <v>0</v>
      </c>
      <c r="AE2127" s="17">
        <v>0</v>
      </c>
    </row>
    <row r="2128" spans="1:31" ht="43.2" x14ac:dyDescent="0.3">
      <c r="A2128" t="str">
        <f t="shared" si="123"/>
        <v>CAAA_Firm Capacity</v>
      </c>
      <c r="B2128" t="str">
        <f t="shared" si="124"/>
        <v>CAAA_Build Wind_Firm Capacity</v>
      </c>
      <c r="C2128" t="str">
        <f t="shared" si="125"/>
        <v>CAAA_Build Wind 2040_Firm Capacity</v>
      </c>
      <c r="D2128" t="s">
        <v>339</v>
      </c>
      <c r="E2128" s="15" t="s">
        <v>92</v>
      </c>
      <c r="F2128" s="15" t="s">
        <v>146</v>
      </c>
      <c r="G2128" s="15" t="s">
        <v>196</v>
      </c>
      <c r="H2128" s="15" t="s">
        <v>73</v>
      </c>
      <c r="I2128" s="15" t="s">
        <v>148</v>
      </c>
      <c r="J2128" s="16">
        <v>1</v>
      </c>
      <c r="K2128" s="15" t="s">
        <v>96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0</v>
      </c>
      <c r="X2128" s="17">
        <v>0</v>
      </c>
      <c r="Y2128" s="17">
        <v>0</v>
      </c>
      <c r="Z2128" s="17">
        <v>0</v>
      </c>
      <c r="AA2128" s="17">
        <v>0</v>
      </c>
      <c r="AB2128" s="17">
        <v>0</v>
      </c>
      <c r="AC2128" s="17">
        <v>0</v>
      </c>
      <c r="AD2128" s="17">
        <v>0</v>
      </c>
      <c r="AE2128" s="17">
        <v>0</v>
      </c>
    </row>
    <row r="2129" spans="1:31" ht="43.2" x14ac:dyDescent="0.3">
      <c r="A2129" t="str">
        <f t="shared" si="123"/>
        <v>CAAA_Firm Capacity</v>
      </c>
      <c r="B2129" t="str">
        <f t="shared" si="124"/>
        <v>CAAA_Build Wind_Firm Capacity</v>
      </c>
      <c r="C2129" t="str">
        <f t="shared" si="125"/>
        <v>CAAA_Build Wind 2041_Firm Capacity</v>
      </c>
      <c r="D2129" t="s">
        <v>339</v>
      </c>
      <c r="E2129" s="15" t="s">
        <v>92</v>
      </c>
      <c r="F2129" s="15" t="s">
        <v>146</v>
      </c>
      <c r="G2129" s="15" t="s">
        <v>197</v>
      </c>
      <c r="H2129" s="15" t="s">
        <v>73</v>
      </c>
      <c r="I2129" s="15" t="s">
        <v>148</v>
      </c>
      <c r="J2129" s="16">
        <v>1</v>
      </c>
      <c r="K2129" s="15" t="s">
        <v>96</v>
      </c>
      <c r="L2129" s="17">
        <v>0</v>
      </c>
      <c r="M2129" s="17">
        <v>0</v>
      </c>
      <c r="N2129" s="17">
        <v>0</v>
      </c>
      <c r="O2129" s="17">
        <v>0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0</v>
      </c>
      <c r="X2129" s="17">
        <v>0</v>
      </c>
      <c r="Y2129" s="17">
        <v>0</v>
      </c>
      <c r="Z2129" s="17">
        <v>0</v>
      </c>
      <c r="AA2129" s="17">
        <v>0</v>
      </c>
      <c r="AB2129" s="17">
        <v>0</v>
      </c>
      <c r="AC2129" s="17">
        <v>0</v>
      </c>
      <c r="AD2129" s="17">
        <v>0</v>
      </c>
      <c r="AE2129" s="17">
        <v>0</v>
      </c>
    </row>
    <row r="2130" spans="1:31" ht="43.2" x14ac:dyDescent="0.3">
      <c r="A2130" t="str">
        <f t="shared" si="123"/>
        <v>CAAA_Firm Capacity</v>
      </c>
      <c r="B2130" t="str">
        <f t="shared" si="124"/>
        <v>CAAA_Build Wind_Firm Capacity</v>
      </c>
      <c r="C2130" t="str">
        <f t="shared" si="125"/>
        <v>CAAA_Build Wind 2042_Firm Capacity</v>
      </c>
      <c r="D2130" t="s">
        <v>339</v>
      </c>
      <c r="E2130" s="15" t="s">
        <v>92</v>
      </c>
      <c r="F2130" s="15" t="s">
        <v>146</v>
      </c>
      <c r="G2130" s="15" t="s">
        <v>198</v>
      </c>
      <c r="H2130" s="15" t="s">
        <v>73</v>
      </c>
      <c r="I2130" s="15" t="s">
        <v>148</v>
      </c>
      <c r="J2130" s="16">
        <v>1</v>
      </c>
      <c r="K2130" s="15" t="s">
        <v>96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0</v>
      </c>
      <c r="X2130" s="17">
        <v>0</v>
      </c>
      <c r="Y2130" s="17">
        <v>0</v>
      </c>
      <c r="Z2130" s="17">
        <v>0</v>
      </c>
      <c r="AA2130" s="17">
        <v>0</v>
      </c>
      <c r="AB2130" s="17">
        <v>0</v>
      </c>
      <c r="AC2130" s="17">
        <v>0</v>
      </c>
      <c r="AD2130" s="17">
        <v>0</v>
      </c>
      <c r="AE2130" s="17">
        <v>37.5</v>
      </c>
    </row>
    <row r="2131" spans="1:31" ht="43.2" x14ac:dyDescent="0.3">
      <c r="A2131" t="str">
        <f t="shared" si="123"/>
        <v>CAAA_Firm Capacity</v>
      </c>
      <c r="B2131" t="str">
        <f t="shared" si="124"/>
        <v>CAAA_Build Solar_Firm Capacity</v>
      </c>
      <c r="C2131" t="str">
        <f t="shared" si="125"/>
        <v>CAAA_Build Solar 2026_Firm Capacity</v>
      </c>
      <c r="D2131" t="s">
        <v>339</v>
      </c>
      <c r="E2131" s="15" t="s">
        <v>92</v>
      </c>
      <c r="F2131" s="15" t="s">
        <v>146</v>
      </c>
      <c r="G2131" s="15" t="s">
        <v>199</v>
      </c>
      <c r="H2131" s="15" t="s">
        <v>84</v>
      </c>
      <c r="I2131" s="15" t="s">
        <v>148</v>
      </c>
      <c r="J2131" s="16">
        <v>1</v>
      </c>
      <c r="K2131" s="15" t="s">
        <v>96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7">
        <v>0</v>
      </c>
      <c r="Z2131" s="17">
        <v>0</v>
      </c>
      <c r="AA2131" s="17">
        <v>0</v>
      </c>
      <c r="AB2131" s="17">
        <v>0</v>
      </c>
      <c r="AC2131" s="17">
        <v>0</v>
      </c>
      <c r="AD2131" s="17">
        <v>0</v>
      </c>
      <c r="AE2131" s="17">
        <v>0</v>
      </c>
    </row>
    <row r="2132" spans="1:31" ht="43.2" x14ac:dyDescent="0.3">
      <c r="A2132" t="str">
        <f t="shared" si="123"/>
        <v>CAAA_Firm Capacity</v>
      </c>
      <c r="B2132" t="str">
        <f t="shared" si="124"/>
        <v>CAAA_Build Solar_Firm Capacity</v>
      </c>
      <c r="C2132" t="str">
        <f t="shared" si="125"/>
        <v>CAAA_Build Solar 2027_Firm Capacity</v>
      </c>
      <c r="D2132" t="s">
        <v>339</v>
      </c>
      <c r="E2132" s="15" t="s">
        <v>92</v>
      </c>
      <c r="F2132" s="15" t="s">
        <v>146</v>
      </c>
      <c r="G2132" s="15" t="s">
        <v>200</v>
      </c>
      <c r="H2132" s="15" t="s">
        <v>84</v>
      </c>
      <c r="I2132" s="15" t="s">
        <v>148</v>
      </c>
      <c r="J2132" s="16">
        <v>1</v>
      </c>
      <c r="K2132" s="15" t="s">
        <v>96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7">
        <v>0</v>
      </c>
      <c r="X2132" s="17">
        <v>0</v>
      </c>
      <c r="Y2132" s="17">
        <v>0</v>
      </c>
      <c r="Z2132" s="17">
        <v>0</v>
      </c>
      <c r="AA2132" s="17">
        <v>0</v>
      </c>
      <c r="AB2132" s="17">
        <v>0</v>
      </c>
      <c r="AC2132" s="17">
        <v>0</v>
      </c>
      <c r="AD2132" s="17">
        <v>0</v>
      </c>
      <c r="AE2132" s="17">
        <v>0</v>
      </c>
    </row>
    <row r="2133" spans="1:31" ht="43.2" x14ac:dyDescent="0.3">
      <c r="A2133" t="str">
        <f t="shared" si="123"/>
        <v>CAAA_Firm Capacity</v>
      </c>
      <c r="B2133" t="str">
        <f t="shared" si="124"/>
        <v>CAAA_Build Solar_Firm Capacity</v>
      </c>
      <c r="C2133" t="str">
        <f t="shared" si="125"/>
        <v>CAAA_Build Solar 2027 T2_Firm Capacity</v>
      </c>
      <c r="D2133" t="s">
        <v>339</v>
      </c>
      <c r="E2133" s="15" t="s">
        <v>92</v>
      </c>
      <c r="F2133" s="15" t="s">
        <v>146</v>
      </c>
      <c r="G2133" s="15" t="s">
        <v>201</v>
      </c>
      <c r="H2133" s="15" t="s">
        <v>84</v>
      </c>
      <c r="I2133" s="15" t="s">
        <v>148</v>
      </c>
      <c r="J2133" s="16">
        <v>1</v>
      </c>
      <c r="K2133" s="15" t="s">
        <v>96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0</v>
      </c>
      <c r="X2133" s="17">
        <v>0</v>
      </c>
      <c r="Y2133" s="17">
        <v>0</v>
      </c>
      <c r="Z2133" s="17">
        <v>0</v>
      </c>
      <c r="AA2133" s="17">
        <v>0</v>
      </c>
      <c r="AB2133" s="17">
        <v>0</v>
      </c>
      <c r="AC2133" s="17">
        <v>0</v>
      </c>
      <c r="AD2133" s="17">
        <v>0</v>
      </c>
      <c r="AE2133" s="17">
        <v>0</v>
      </c>
    </row>
    <row r="2134" spans="1:31" ht="43.2" x14ac:dyDescent="0.3">
      <c r="A2134" t="str">
        <f t="shared" si="123"/>
        <v>CAAA_Firm Capacity</v>
      </c>
      <c r="B2134" t="str">
        <f t="shared" si="124"/>
        <v>CAAA_Build Solar_Firm Capacity</v>
      </c>
      <c r="C2134" t="str">
        <f t="shared" si="125"/>
        <v>CAAA_Build Solar 2028_Firm Capacity</v>
      </c>
      <c r="D2134" t="s">
        <v>339</v>
      </c>
      <c r="E2134" s="15" t="s">
        <v>92</v>
      </c>
      <c r="F2134" s="15" t="s">
        <v>146</v>
      </c>
      <c r="G2134" s="15" t="s">
        <v>202</v>
      </c>
      <c r="H2134" s="15" t="s">
        <v>84</v>
      </c>
      <c r="I2134" s="15" t="s">
        <v>148</v>
      </c>
      <c r="J2134" s="16">
        <v>1</v>
      </c>
      <c r="K2134" s="15" t="s">
        <v>96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0</v>
      </c>
      <c r="X2134" s="17">
        <v>0</v>
      </c>
      <c r="Y2134" s="17">
        <v>0</v>
      </c>
      <c r="Z2134" s="17">
        <v>0</v>
      </c>
      <c r="AA2134" s="17">
        <v>0</v>
      </c>
      <c r="AB2134" s="17">
        <v>0</v>
      </c>
      <c r="AC2134" s="17">
        <v>0</v>
      </c>
      <c r="AD2134" s="17">
        <v>0</v>
      </c>
      <c r="AE2134" s="17">
        <v>0</v>
      </c>
    </row>
    <row r="2135" spans="1:31" ht="43.2" x14ac:dyDescent="0.3">
      <c r="A2135" t="str">
        <f t="shared" ref="A2135:A2198" si="126">D2135&amp;"_"&amp;I2135</f>
        <v>CAAA_Firm Capacity</v>
      </c>
      <c r="B2135" t="str">
        <f t="shared" ref="B2135:B2198" si="127">D2135&amp;"_"&amp;H2135&amp;"_"&amp;I2135</f>
        <v>CAAA_Build Solar_Firm Capacity</v>
      </c>
      <c r="C2135" t="str">
        <f t="shared" ref="C2135:C2198" si="128">D2135&amp;"_"&amp;G2135&amp;"_"&amp;I2135</f>
        <v>CAAA_Build Solar 2028 T2_Firm Capacity</v>
      </c>
      <c r="D2135" t="s">
        <v>339</v>
      </c>
      <c r="E2135" s="15" t="s">
        <v>92</v>
      </c>
      <c r="F2135" s="15" t="s">
        <v>146</v>
      </c>
      <c r="G2135" s="15" t="s">
        <v>203</v>
      </c>
      <c r="H2135" s="15" t="s">
        <v>84</v>
      </c>
      <c r="I2135" s="15" t="s">
        <v>148</v>
      </c>
      <c r="J2135" s="16">
        <v>1</v>
      </c>
      <c r="K2135" s="15" t="s">
        <v>96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0</v>
      </c>
      <c r="X2135" s="17">
        <v>0</v>
      </c>
      <c r="Y2135" s="17">
        <v>0</v>
      </c>
      <c r="Z2135" s="17">
        <v>0</v>
      </c>
      <c r="AA2135" s="17">
        <v>0</v>
      </c>
      <c r="AB2135" s="17">
        <v>0</v>
      </c>
      <c r="AC2135" s="17">
        <v>0</v>
      </c>
      <c r="AD2135" s="17">
        <v>0</v>
      </c>
      <c r="AE2135" s="17">
        <v>0</v>
      </c>
    </row>
    <row r="2136" spans="1:31" ht="43.2" x14ac:dyDescent="0.3">
      <c r="A2136" t="str">
        <f t="shared" si="126"/>
        <v>CAAA_Firm Capacity</v>
      </c>
      <c r="B2136" t="str">
        <f t="shared" si="127"/>
        <v>CAAA_Build Solar_Firm Capacity</v>
      </c>
      <c r="C2136" t="str">
        <f t="shared" si="128"/>
        <v>CAAA_Build Solar 2029_Firm Capacity</v>
      </c>
      <c r="D2136" t="s">
        <v>339</v>
      </c>
      <c r="E2136" s="15" t="s">
        <v>92</v>
      </c>
      <c r="F2136" s="15" t="s">
        <v>146</v>
      </c>
      <c r="G2136" s="15" t="s">
        <v>204</v>
      </c>
      <c r="H2136" s="15" t="s">
        <v>84</v>
      </c>
      <c r="I2136" s="15" t="s">
        <v>148</v>
      </c>
      <c r="J2136" s="16">
        <v>1</v>
      </c>
      <c r="K2136" s="15" t="s">
        <v>96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X2136" s="17">
        <v>0</v>
      </c>
      <c r="Y2136" s="17">
        <v>0</v>
      </c>
      <c r="Z2136" s="17">
        <v>0</v>
      </c>
      <c r="AA2136" s="17">
        <v>0</v>
      </c>
      <c r="AB2136" s="17">
        <v>0</v>
      </c>
      <c r="AC2136" s="17">
        <v>0</v>
      </c>
      <c r="AD2136" s="17">
        <v>0</v>
      </c>
      <c r="AE2136" s="17">
        <v>0</v>
      </c>
    </row>
    <row r="2137" spans="1:31" ht="43.2" x14ac:dyDescent="0.3">
      <c r="A2137" t="str">
        <f t="shared" si="126"/>
        <v>CAAA_Firm Capacity</v>
      </c>
      <c r="B2137" t="str">
        <f t="shared" si="127"/>
        <v>CAAA_Build Solar_Firm Capacity</v>
      </c>
      <c r="C2137" t="str">
        <f t="shared" si="128"/>
        <v>CAAA_Build Solar 2029 T2_Firm Capacity</v>
      </c>
      <c r="D2137" t="s">
        <v>339</v>
      </c>
      <c r="E2137" s="15" t="s">
        <v>92</v>
      </c>
      <c r="F2137" s="15" t="s">
        <v>146</v>
      </c>
      <c r="G2137" s="15" t="s">
        <v>205</v>
      </c>
      <c r="H2137" s="15" t="s">
        <v>84</v>
      </c>
      <c r="I2137" s="15" t="s">
        <v>148</v>
      </c>
      <c r="J2137" s="16">
        <v>1</v>
      </c>
      <c r="K2137" s="15" t="s">
        <v>96</v>
      </c>
      <c r="L2137" s="17">
        <v>0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17">
        <v>0</v>
      </c>
      <c r="U2137" s="17">
        <v>0</v>
      </c>
      <c r="V2137" s="17">
        <v>0</v>
      </c>
      <c r="W2137" s="17">
        <v>0</v>
      </c>
      <c r="X2137" s="17">
        <v>0</v>
      </c>
      <c r="Y2137" s="17">
        <v>0</v>
      </c>
      <c r="Z2137" s="17">
        <v>0</v>
      </c>
      <c r="AA2137" s="17">
        <v>0</v>
      </c>
      <c r="AB2137" s="17">
        <v>0</v>
      </c>
      <c r="AC2137" s="17">
        <v>0</v>
      </c>
      <c r="AD2137" s="17">
        <v>0</v>
      </c>
      <c r="AE2137" s="17">
        <v>0</v>
      </c>
    </row>
    <row r="2138" spans="1:31" ht="43.2" x14ac:dyDescent="0.3">
      <c r="A2138" t="str">
        <f t="shared" si="126"/>
        <v>CAAA_Firm Capacity</v>
      </c>
      <c r="B2138" t="str">
        <f t="shared" si="127"/>
        <v>CAAA_Build Solar_Firm Capacity</v>
      </c>
      <c r="C2138" t="str">
        <f t="shared" si="128"/>
        <v>CAAA_Build Solar 2030_Firm Capacity</v>
      </c>
      <c r="D2138" t="s">
        <v>339</v>
      </c>
      <c r="E2138" s="15" t="s">
        <v>92</v>
      </c>
      <c r="F2138" s="15" t="s">
        <v>146</v>
      </c>
      <c r="G2138" s="15" t="s">
        <v>206</v>
      </c>
      <c r="H2138" s="15" t="s">
        <v>84</v>
      </c>
      <c r="I2138" s="15" t="s">
        <v>148</v>
      </c>
      <c r="J2138" s="16">
        <v>1</v>
      </c>
      <c r="K2138" s="15" t="s">
        <v>96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7">
        <v>0</v>
      </c>
      <c r="X2138" s="17">
        <v>0</v>
      </c>
      <c r="Y2138" s="17">
        <v>0</v>
      </c>
      <c r="Z2138" s="17">
        <v>0</v>
      </c>
      <c r="AA2138" s="17">
        <v>0</v>
      </c>
      <c r="AB2138" s="17">
        <v>0</v>
      </c>
      <c r="AC2138" s="17">
        <v>0</v>
      </c>
      <c r="AD2138" s="17">
        <v>0</v>
      </c>
      <c r="AE2138" s="17">
        <v>0</v>
      </c>
    </row>
    <row r="2139" spans="1:31" ht="43.2" x14ac:dyDescent="0.3">
      <c r="A2139" t="str">
        <f t="shared" si="126"/>
        <v>CAAA_Firm Capacity</v>
      </c>
      <c r="B2139" t="str">
        <f t="shared" si="127"/>
        <v>CAAA_Build Solar_Firm Capacity</v>
      </c>
      <c r="C2139" t="str">
        <f t="shared" si="128"/>
        <v>CAAA_Build Solar 2030 T2_Firm Capacity</v>
      </c>
      <c r="D2139" t="s">
        <v>339</v>
      </c>
      <c r="E2139" s="15" t="s">
        <v>92</v>
      </c>
      <c r="F2139" s="15" t="s">
        <v>146</v>
      </c>
      <c r="G2139" s="15" t="s">
        <v>207</v>
      </c>
      <c r="H2139" s="15" t="s">
        <v>84</v>
      </c>
      <c r="I2139" s="15" t="s">
        <v>148</v>
      </c>
      <c r="J2139" s="16">
        <v>1</v>
      </c>
      <c r="K2139" s="15" t="s">
        <v>96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0</v>
      </c>
      <c r="X2139" s="17">
        <v>0</v>
      </c>
      <c r="Y2139" s="17">
        <v>0</v>
      </c>
      <c r="Z2139" s="17">
        <v>0</v>
      </c>
      <c r="AA2139" s="17">
        <v>0</v>
      </c>
      <c r="AB2139" s="17">
        <v>0</v>
      </c>
      <c r="AC2139" s="17">
        <v>0</v>
      </c>
      <c r="AD2139" s="17">
        <v>0</v>
      </c>
      <c r="AE2139" s="17">
        <v>0</v>
      </c>
    </row>
    <row r="2140" spans="1:31" ht="43.2" x14ac:dyDescent="0.3">
      <c r="A2140" t="str">
        <f t="shared" si="126"/>
        <v>CAAA_Firm Capacity</v>
      </c>
      <c r="B2140" t="str">
        <f t="shared" si="127"/>
        <v>CAAA_Build Solar_Firm Capacity</v>
      </c>
      <c r="C2140" t="str">
        <f t="shared" si="128"/>
        <v>CAAA_Build Solar 2031_Firm Capacity</v>
      </c>
      <c r="D2140" t="s">
        <v>339</v>
      </c>
      <c r="E2140" s="15" t="s">
        <v>92</v>
      </c>
      <c r="F2140" s="15" t="s">
        <v>146</v>
      </c>
      <c r="G2140" s="15" t="s">
        <v>208</v>
      </c>
      <c r="H2140" s="15" t="s">
        <v>84</v>
      </c>
      <c r="I2140" s="15" t="s">
        <v>148</v>
      </c>
      <c r="J2140" s="16">
        <v>1</v>
      </c>
      <c r="K2140" s="15" t="s">
        <v>96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75</v>
      </c>
      <c r="U2140" s="17">
        <v>75</v>
      </c>
      <c r="V2140" s="17">
        <v>75</v>
      </c>
      <c r="W2140" s="17">
        <v>75</v>
      </c>
      <c r="X2140" s="17">
        <v>75</v>
      </c>
      <c r="Y2140" s="17">
        <v>75</v>
      </c>
      <c r="Z2140" s="17">
        <v>75</v>
      </c>
      <c r="AA2140" s="17">
        <v>75</v>
      </c>
      <c r="AB2140" s="17">
        <v>75</v>
      </c>
      <c r="AC2140" s="17">
        <v>75</v>
      </c>
      <c r="AD2140" s="17">
        <v>75</v>
      </c>
      <c r="AE2140" s="17">
        <v>75</v>
      </c>
    </row>
    <row r="2141" spans="1:31" ht="43.2" x14ac:dyDescent="0.3">
      <c r="A2141" t="str">
        <f t="shared" si="126"/>
        <v>CAAA_Firm Capacity</v>
      </c>
      <c r="B2141" t="str">
        <f t="shared" si="127"/>
        <v>CAAA_Build Solar_Firm Capacity</v>
      </c>
      <c r="C2141" t="str">
        <f t="shared" si="128"/>
        <v>CAAA_Build Solar 2031 T2_Firm Capacity</v>
      </c>
      <c r="D2141" t="s">
        <v>339</v>
      </c>
      <c r="E2141" s="15" t="s">
        <v>92</v>
      </c>
      <c r="F2141" s="15" t="s">
        <v>146</v>
      </c>
      <c r="G2141" s="15" t="s">
        <v>209</v>
      </c>
      <c r="H2141" s="15" t="s">
        <v>84</v>
      </c>
      <c r="I2141" s="15" t="s">
        <v>148</v>
      </c>
      <c r="J2141" s="16">
        <v>1</v>
      </c>
      <c r="K2141" s="15" t="s">
        <v>96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0</v>
      </c>
      <c r="X2141" s="17">
        <v>0</v>
      </c>
      <c r="Y2141" s="17">
        <v>0</v>
      </c>
      <c r="Z2141" s="17">
        <v>0</v>
      </c>
      <c r="AA2141" s="17">
        <v>0</v>
      </c>
      <c r="AB2141" s="17">
        <v>0</v>
      </c>
      <c r="AC2141" s="17">
        <v>0</v>
      </c>
      <c r="AD2141" s="17">
        <v>0</v>
      </c>
      <c r="AE2141" s="17">
        <v>0</v>
      </c>
    </row>
    <row r="2142" spans="1:31" ht="43.2" x14ac:dyDescent="0.3">
      <c r="A2142" t="str">
        <f t="shared" si="126"/>
        <v>CAAA_Firm Capacity</v>
      </c>
      <c r="B2142" t="str">
        <f t="shared" si="127"/>
        <v>CAAA_Build Solar_Firm Capacity</v>
      </c>
      <c r="C2142" t="str">
        <f t="shared" si="128"/>
        <v>CAAA_Build Solar 2032_Firm Capacity</v>
      </c>
      <c r="D2142" t="s">
        <v>339</v>
      </c>
      <c r="E2142" s="15" t="s">
        <v>92</v>
      </c>
      <c r="F2142" s="15" t="s">
        <v>146</v>
      </c>
      <c r="G2142" s="15" t="s">
        <v>210</v>
      </c>
      <c r="H2142" s="15" t="s">
        <v>84</v>
      </c>
      <c r="I2142" s="15" t="s">
        <v>148</v>
      </c>
      <c r="J2142" s="16">
        <v>1</v>
      </c>
      <c r="K2142" s="15" t="s">
        <v>96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0</v>
      </c>
      <c r="X2142" s="17">
        <v>0</v>
      </c>
      <c r="Y2142" s="17">
        <v>0</v>
      </c>
      <c r="Z2142" s="17">
        <v>0</v>
      </c>
      <c r="AA2142" s="17">
        <v>0</v>
      </c>
      <c r="AB2142" s="17">
        <v>0</v>
      </c>
      <c r="AC2142" s="17">
        <v>0</v>
      </c>
      <c r="AD2142" s="17">
        <v>0</v>
      </c>
      <c r="AE2142" s="17">
        <v>0</v>
      </c>
    </row>
    <row r="2143" spans="1:31" ht="43.2" x14ac:dyDescent="0.3">
      <c r="A2143" t="str">
        <f t="shared" si="126"/>
        <v>CAAA_Firm Capacity</v>
      </c>
      <c r="B2143" t="str">
        <f t="shared" si="127"/>
        <v>CAAA_Build Solar_Firm Capacity</v>
      </c>
      <c r="C2143" t="str">
        <f t="shared" si="128"/>
        <v>CAAA_Build Solar 2032 T2_Firm Capacity</v>
      </c>
      <c r="D2143" t="s">
        <v>339</v>
      </c>
      <c r="E2143" s="15" t="s">
        <v>92</v>
      </c>
      <c r="F2143" s="15" t="s">
        <v>146</v>
      </c>
      <c r="G2143" s="15" t="s">
        <v>211</v>
      </c>
      <c r="H2143" s="15" t="s">
        <v>84</v>
      </c>
      <c r="I2143" s="15" t="s">
        <v>148</v>
      </c>
      <c r="J2143" s="16">
        <v>1</v>
      </c>
      <c r="K2143" s="15" t="s">
        <v>96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0</v>
      </c>
      <c r="X2143" s="17">
        <v>0</v>
      </c>
      <c r="Y2143" s="17">
        <v>0</v>
      </c>
      <c r="Z2143" s="17">
        <v>0</v>
      </c>
      <c r="AA2143" s="17">
        <v>0</v>
      </c>
      <c r="AB2143" s="17">
        <v>0</v>
      </c>
      <c r="AC2143" s="17">
        <v>0</v>
      </c>
      <c r="AD2143" s="17">
        <v>0</v>
      </c>
      <c r="AE2143" s="17">
        <v>0</v>
      </c>
    </row>
    <row r="2144" spans="1:31" ht="43.2" x14ac:dyDescent="0.3">
      <c r="A2144" t="str">
        <f t="shared" si="126"/>
        <v>CAAA_Firm Capacity</v>
      </c>
      <c r="B2144" t="str">
        <f t="shared" si="127"/>
        <v>CAAA_Build Solar_Firm Capacity</v>
      </c>
      <c r="C2144" t="str">
        <f t="shared" si="128"/>
        <v>CAAA_Build Solar 2033_Firm Capacity</v>
      </c>
      <c r="D2144" t="s">
        <v>339</v>
      </c>
      <c r="E2144" s="15" t="s">
        <v>92</v>
      </c>
      <c r="F2144" s="15" t="s">
        <v>146</v>
      </c>
      <c r="G2144" s="15" t="s">
        <v>212</v>
      </c>
      <c r="H2144" s="15" t="s">
        <v>84</v>
      </c>
      <c r="I2144" s="15" t="s">
        <v>148</v>
      </c>
      <c r="J2144" s="16">
        <v>1</v>
      </c>
      <c r="K2144" s="15" t="s">
        <v>96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0</v>
      </c>
      <c r="X2144" s="17">
        <v>0</v>
      </c>
      <c r="Y2144" s="17">
        <v>0</v>
      </c>
      <c r="Z2144" s="17">
        <v>0</v>
      </c>
      <c r="AA2144" s="17">
        <v>0</v>
      </c>
      <c r="AB2144" s="17">
        <v>0</v>
      </c>
      <c r="AC2144" s="17">
        <v>0</v>
      </c>
      <c r="AD2144" s="17">
        <v>0</v>
      </c>
      <c r="AE2144" s="17">
        <v>0</v>
      </c>
    </row>
    <row r="2145" spans="1:31" ht="43.2" x14ac:dyDescent="0.3">
      <c r="A2145" t="str">
        <f t="shared" si="126"/>
        <v>CAAA_Firm Capacity</v>
      </c>
      <c r="B2145" t="str">
        <f t="shared" si="127"/>
        <v>CAAA_Build Solar_Firm Capacity</v>
      </c>
      <c r="C2145" t="str">
        <f t="shared" si="128"/>
        <v>CAAA_Build Solar 2033 T2_Firm Capacity</v>
      </c>
      <c r="D2145" t="s">
        <v>339</v>
      </c>
      <c r="E2145" s="15" t="s">
        <v>92</v>
      </c>
      <c r="F2145" s="15" t="s">
        <v>146</v>
      </c>
      <c r="G2145" s="15" t="s">
        <v>213</v>
      </c>
      <c r="H2145" s="15" t="s">
        <v>84</v>
      </c>
      <c r="I2145" s="15" t="s">
        <v>148</v>
      </c>
      <c r="J2145" s="16">
        <v>1</v>
      </c>
      <c r="K2145" s="15" t="s">
        <v>96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0</v>
      </c>
      <c r="X2145" s="17">
        <v>0</v>
      </c>
      <c r="Y2145" s="17">
        <v>0</v>
      </c>
      <c r="Z2145" s="17">
        <v>0</v>
      </c>
      <c r="AA2145" s="17">
        <v>0</v>
      </c>
      <c r="AB2145" s="17">
        <v>0</v>
      </c>
      <c r="AC2145" s="17">
        <v>0</v>
      </c>
      <c r="AD2145" s="17">
        <v>0</v>
      </c>
      <c r="AE2145" s="17">
        <v>0</v>
      </c>
    </row>
    <row r="2146" spans="1:31" ht="43.2" x14ac:dyDescent="0.3">
      <c r="A2146" t="str">
        <f t="shared" si="126"/>
        <v>CAAA_Firm Capacity</v>
      </c>
      <c r="B2146" t="str">
        <f t="shared" si="127"/>
        <v>CAAA_Build Solar_Firm Capacity</v>
      </c>
      <c r="C2146" t="str">
        <f t="shared" si="128"/>
        <v>CAAA_Build Solar 2034_Firm Capacity</v>
      </c>
      <c r="D2146" t="s">
        <v>339</v>
      </c>
      <c r="E2146" s="15" t="s">
        <v>92</v>
      </c>
      <c r="F2146" s="15" t="s">
        <v>146</v>
      </c>
      <c r="G2146" s="15" t="s">
        <v>214</v>
      </c>
      <c r="H2146" s="15" t="s">
        <v>84</v>
      </c>
      <c r="I2146" s="15" t="s">
        <v>148</v>
      </c>
      <c r="J2146" s="16">
        <v>1</v>
      </c>
      <c r="K2146" s="15" t="s">
        <v>96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75</v>
      </c>
      <c r="X2146" s="17">
        <v>75</v>
      </c>
      <c r="Y2146" s="17">
        <v>75</v>
      </c>
      <c r="Z2146" s="17">
        <v>75</v>
      </c>
      <c r="AA2146" s="17">
        <v>75</v>
      </c>
      <c r="AB2146" s="17">
        <v>75</v>
      </c>
      <c r="AC2146" s="17">
        <v>75</v>
      </c>
      <c r="AD2146" s="17">
        <v>75</v>
      </c>
      <c r="AE2146" s="17">
        <v>75</v>
      </c>
    </row>
    <row r="2147" spans="1:31" ht="43.2" x14ac:dyDescent="0.3">
      <c r="A2147" t="str">
        <f t="shared" si="126"/>
        <v>CAAA_Firm Capacity</v>
      </c>
      <c r="B2147" t="str">
        <f t="shared" si="127"/>
        <v>CAAA_Build Solar_Firm Capacity</v>
      </c>
      <c r="C2147" t="str">
        <f t="shared" si="128"/>
        <v>CAAA_Build Solar 2034 T2_Firm Capacity</v>
      </c>
      <c r="D2147" t="s">
        <v>339</v>
      </c>
      <c r="E2147" s="15" t="s">
        <v>92</v>
      </c>
      <c r="F2147" s="15" t="s">
        <v>146</v>
      </c>
      <c r="G2147" s="15" t="s">
        <v>215</v>
      </c>
      <c r="H2147" s="15" t="s">
        <v>84</v>
      </c>
      <c r="I2147" s="15" t="s">
        <v>148</v>
      </c>
      <c r="J2147" s="16">
        <v>1</v>
      </c>
      <c r="K2147" s="15" t="s">
        <v>96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0</v>
      </c>
      <c r="X2147" s="17">
        <v>0</v>
      </c>
      <c r="Y2147" s="17">
        <v>0</v>
      </c>
      <c r="Z2147" s="17">
        <v>0</v>
      </c>
      <c r="AA2147" s="17">
        <v>0</v>
      </c>
      <c r="AB2147" s="17">
        <v>0</v>
      </c>
      <c r="AC2147" s="17">
        <v>0</v>
      </c>
      <c r="AD2147" s="17">
        <v>0</v>
      </c>
      <c r="AE2147" s="17">
        <v>0</v>
      </c>
    </row>
    <row r="2148" spans="1:31" ht="43.2" x14ac:dyDescent="0.3">
      <c r="A2148" t="str">
        <f t="shared" si="126"/>
        <v>CAAA_Firm Capacity</v>
      </c>
      <c r="B2148" t="str">
        <f t="shared" si="127"/>
        <v>CAAA_Build Solar_Firm Capacity</v>
      </c>
      <c r="C2148" t="str">
        <f t="shared" si="128"/>
        <v>CAAA_Build Solar 2035_Firm Capacity</v>
      </c>
      <c r="D2148" t="s">
        <v>339</v>
      </c>
      <c r="E2148" s="15" t="s">
        <v>92</v>
      </c>
      <c r="F2148" s="15" t="s">
        <v>146</v>
      </c>
      <c r="G2148" s="15" t="s">
        <v>216</v>
      </c>
      <c r="H2148" s="15" t="s">
        <v>84</v>
      </c>
      <c r="I2148" s="15" t="s">
        <v>148</v>
      </c>
      <c r="J2148" s="16">
        <v>1</v>
      </c>
      <c r="K2148" s="15" t="s">
        <v>96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0</v>
      </c>
      <c r="X2148" s="17">
        <v>0</v>
      </c>
      <c r="Y2148" s="17">
        <v>0</v>
      </c>
      <c r="Z2148" s="17">
        <v>0</v>
      </c>
      <c r="AA2148" s="17">
        <v>0</v>
      </c>
      <c r="AB2148" s="17">
        <v>0</v>
      </c>
      <c r="AC2148" s="17">
        <v>0</v>
      </c>
      <c r="AD2148" s="17">
        <v>0</v>
      </c>
      <c r="AE2148" s="17">
        <v>0</v>
      </c>
    </row>
    <row r="2149" spans="1:31" ht="43.2" x14ac:dyDescent="0.3">
      <c r="A2149" t="str">
        <f t="shared" si="126"/>
        <v>CAAA_Firm Capacity</v>
      </c>
      <c r="B2149" t="str">
        <f t="shared" si="127"/>
        <v>CAAA_Build Solar_Firm Capacity</v>
      </c>
      <c r="C2149" t="str">
        <f t="shared" si="128"/>
        <v>CAAA_Build Solar 2035 T2_Firm Capacity</v>
      </c>
      <c r="D2149" t="s">
        <v>339</v>
      </c>
      <c r="E2149" s="15" t="s">
        <v>92</v>
      </c>
      <c r="F2149" s="15" t="s">
        <v>146</v>
      </c>
      <c r="G2149" s="15" t="s">
        <v>217</v>
      </c>
      <c r="H2149" s="15" t="s">
        <v>84</v>
      </c>
      <c r="I2149" s="15" t="s">
        <v>148</v>
      </c>
      <c r="J2149" s="16">
        <v>1</v>
      </c>
      <c r="K2149" s="15" t="s">
        <v>96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0</v>
      </c>
      <c r="X2149" s="17">
        <v>0</v>
      </c>
      <c r="Y2149" s="17">
        <v>0</v>
      </c>
      <c r="Z2149" s="17">
        <v>0</v>
      </c>
      <c r="AA2149" s="17">
        <v>0</v>
      </c>
      <c r="AB2149" s="17">
        <v>0</v>
      </c>
      <c r="AC2149" s="17">
        <v>0</v>
      </c>
      <c r="AD2149" s="17">
        <v>0</v>
      </c>
      <c r="AE2149" s="17">
        <v>0</v>
      </c>
    </row>
    <row r="2150" spans="1:31" ht="43.2" x14ac:dyDescent="0.3">
      <c r="A2150" t="str">
        <f t="shared" si="126"/>
        <v>CAAA_Firm Capacity</v>
      </c>
      <c r="B2150" t="str">
        <f t="shared" si="127"/>
        <v>CAAA_Build Solar_Firm Capacity</v>
      </c>
      <c r="C2150" t="str">
        <f t="shared" si="128"/>
        <v>CAAA_Build Solar 2036_Firm Capacity</v>
      </c>
      <c r="D2150" t="s">
        <v>339</v>
      </c>
      <c r="E2150" s="15" t="s">
        <v>92</v>
      </c>
      <c r="F2150" s="15" t="s">
        <v>146</v>
      </c>
      <c r="G2150" s="15" t="s">
        <v>218</v>
      </c>
      <c r="H2150" s="15" t="s">
        <v>84</v>
      </c>
      <c r="I2150" s="15" t="s">
        <v>148</v>
      </c>
      <c r="J2150" s="16">
        <v>1</v>
      </c>
      <c r="K2150" s="15" t="s">
        <v>96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7">
        <v>0</v>
      </c>
      <c r="Z2150" s="17">
        <v>0</v>
      </c>
      <c r="AA2150" s="17">
        <v>0</v>
      </c>
      <c r="AB2150" s="17">
        <v>0</v>
      </c>
      <c r="AC2150" s="17">
        <v>0</v>
      </c>
      <c r="AD2150" s="17">
        <v>0</v>
      </c>
      <c r="AE2150" s="17">
        <v>0</v>
      </c>
    </row>
    <row r="2151" spans="1:31" ht="43.2" x14ac:dyDescent="0.3">
      <c r="A2151" t="str">
        <f t="shared" si="126"/>
        <v>CAAA_Firm Capacity</v>
      </c>
      <c r="B2151" t="str">
        <f t="shared" si="127"/>
        <v>CAAA_Build Solar_Firm Capacity</v>
      </c>
      <c r="C2151" t="str">
        <f t="shared" si="128"/>
        <v>CAAA_Build Solar 2036 T2_Firm Capacity</v>
      </c>
      <c r="D2151" t="s">
        <v>339</v>
      </c>
      <c r="E2151" s="15" t="s">
        <v>92</v>
      </c>
      <c r="F2151" s="15" t="s">
        <v>146</v>
      </c>
      <c r="G2151" s="15" t="s">
        <v>219</v>
      </c>
      <c r="H2151" s="15" t="s">
        <v>84</v>
      </c>
      <c r="I2151" s="15" t="s">
        <v>148</v>
      </c>
      <c r="J2151" s="16">
        <v>1</v>
      </c>
      <c r="K2151" s="15" t="s">
        <v>96</v>
      </c>
      <c r="L2151" s="17">
        <v>0</v>
      </c>
      <c r="M2151" s="17">
        <v>0</v>
      </c>
      <c r="N2151" s="17">
        <v>0</v>
      </c>
      <c r="O2151" s="17">
        <v>0</v>
      </c>
      <c r="P2151" s="17">
        <v>0</v>
      </c>
      <c r="Q2151" s="17">
        <v>0</v>
      </c>
      <c r="R2151" s="17">
        <v>0</v>
      </c>
      <c r="S2151" s="17">
        <v>0</v>
      </c>
      <c r="T2151" s="17">
        <v>0</v>
      </c>
      <c r="U2151" s="17">
        <v>0</v>
      </c>
      <c r="V2151" s="17">
        <v>0</v>
      </c>
      <c r="W2151" s="17">
        <v>0</v>
      </c>
      <c r="X2151" s="17">
        <v>0</v>
      </c>
      <c r="Y2151" s="17">
        <v>0</v>
      </c>
      <c r="Z2151" s="17">
        <v>0</v>
      </c>
      <c r="AA2151" s="17">
        <v>0</v>
      </c>
      <c r="AB2151" s="17">
        <v>0</v>
      </c>
      <c r="AC2151" s="17">
        <v>0</v>
      </c>
      <c r="AD2151" s="17">
        <v>0</v>
      </c>
      <c r="AE2151" s="17">
        <v>0</v>
      </c>
    </row>
    <row r="2152" spans="1:31" ht="43.2" x14ac:dyDescent="0.3">
      <c r="A2152" t="str">
        <f t="shared" si="126"/>
        <v>CAAA_Firm Capacity</v>
      </c>
      <c r="B2152" t="str">
        <f t="shared" si="127"/>
        <v>CAAA_Build Solar_Firm Capacity</v>
      </c>
      <c r="C2152" t="str">
        <f t="shared" si="128"/>
        <v>CAAA_Build Solar 2037_Firm Capacity</v>
      </c>
      <c r="D2152" t="s">
        <v>339</v>
      </c>
      <c r="E2152" s="15" t="s">
        <v>92</v>
      </c>
      <c r="F2152" s="15" t="s">
        <v>146</v>
      </c>
      <c r="G2152" s="15" t="s">
        <v>220</v>
      </c>
      <c r="H2152" s="15" t="s">
        <v>84</v>
      </c>
      <c r="I2152" s="15" t="s">
        <v>148</v>
      </c>
      <c r="J2152" s="16">
        <v>1</v>
      </c>
      <c r="K2152" s="15" t="s">
        <v>96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0</v>
      </c>
      <c r="X2152" s="17">
        <v>0</v>
      </c>
      <c r="Y2152" s="17">
        <v>0</v>
      </c>
      <c r="Z2152" s="17">
        <v>0</v>
      </c>
      <c r="AA2152" s="17">
        <v>0</v>
      </c>
      <c r="AB2152" s="17">
        <v>0</v>
      </c>
      <c r="AC2152" s="17">
        <v>0</v>
      </c>
      <c r="AD2152" s="17">
        <v>0</v>
      </c>
      <c r="AE2152" s="17">
        <v>0</v>
      </c>
    </row>
    <row r="2153" spans="1:31" ht="43.2" x14ac:dyDescent="0.3">
      <c r="A2153" t="str">
        <f t="shared" si="126"/>
        <v>CAAA_Firm Capacity</v>
      </c>
      <c r="B2153" t="str">
        <f t="shared" si="127"/>
        <v>CAAA_Build Solar_Firm Capacity</v>
      </c>
      <c r="C2153" t="str">
        <f t="shared" si="128"/>
        <v>CAAA_Build Solar 2037 T2_Firm Capacity</v>
      </c>
      <c r="D2153" t="s">
        <v>339</v>
      </c>
      <c r="E2153" s="15" t="s">
        <v>92</v>
      </c>
      <c r="F2153" s="15" t="s">
        <v>146</v>
      </c>
      <c r="G2153" s="15" t="s">
        <v>221</v>
      </c>
      <c r="H2153" s="15" t="s">
        <v>84</v>
      </c>
      <c r="I2153" s="15" t="s">
        <v>148</v>
      </c>
      <c r="J2153" s="16">
        <v>1</v>
      </c>
      <c r="K2153" s="15" t="s">
        <v>96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0</v>
      </c>
      <c r="X2153" s="17">
        <v>0</v>
      </c>
      <c r="Y2153" s="17">
        <v>0</v>
      </c>
      <c r="Z2153" s="17">
        <v>0</v>
      </c>
      <c r="AA2153" s="17">
        <v>0</v>
      </c>
      <c r="AB2153" s="17">
        <v>0</v>
      </c>
      <c r="AC2153" s="17">
        <v>0</v>
      </c>
      <c r="AD2153" s="17">
        <v>0</v>
      </c>
      <c r="AE2153" s="17">
        <v>0</v>
      </c>
    </row>
    <row r="2154" spans="1:31" ht="43.2" x14ac:dyDescent="0.3">
      <c r="A2154" t="str">
        <f t="shared" si="126"/>
        <v>CAAA_Firm Capacity</v>
      </c>
      <c r="B2154" t="str">
        <f t="shared" si="127"/>
        <v>CAAA_Build Solar_Firm Capacity</v>
      </c>
      <c r="C2154" t="str">
        <f t="shared" si="128"/>
        <v>CAAA_Build Solar 2038_Firm Capacity</v>
      </c>
      <c r="D2154" t="s">
        <v>339</v>
      </c>
      <c r="E2154" s="15" t="s">
        <v>92</v>
      </c>
      <c r="F2154" s="15" t="s">
        <v>146</v>
      </c>
      <c r="G2154" s="15" t="s">
        <v>222</v>
      </c>
      <c r="H2154" s="15" t="s">
        <v>84</v>
      </c>
      <c r="I2154" s="15" t="s">
        <v>148</v>
      </c>
      <c r="J2154" s="16">
        <v>1</v>
      </c>
      <c r="K2154" s="15" t="s">
        <v>96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0</v>
      </c>
      <c r="X2154" s="17">
        <v>0</v>
      </c>
      <c r="Y2154" s="17">
        <v>0</v>
      </c>
      <c r="Z2154" s="17">
        <v>0</v>
      </c>
      <c r="AA2154" s="17">
        <v>0</v>
      </c>
      <c r="AB2154" s="17">
        <v>0</v>
      </c>
      <c r="AC2154" s="17">
        <v>0</v>
      </c>
      <c r="AD2154" s="17">
        <v>0</v>
      </c>
      <c r="AE2154" s="17">
        <v>0</v>
      </c>
    </row>
    <row r="2155" spans="1:31" ht="43.2" x14ac:dyDescent="0.3">
      <c r="A2155" t="str">
        <f t="shared" si="126"/>
        <v>CAAA_Firm Capacity</v>
      </c>
      <c r="B2155" t="str">
        <f t="shared" si="127"/>
        <v>CAAA_Build Solar_Firm Capacity</v>
      </c>
      <c r="C2155" t="str">
        <f t="shared" si="128"/>
        <v>CAAA_Build Solar 2038 T2_Firm Capacity</v>
      </c>
      <c r="D2155" t="s">
        <v>339</v>
      </c>
      <c r="E2155" s="15" t="s">
        <v>92</v>
      </c>
      <c r="F2155" s="15" t="s">
        <v>146</v>
      </c>
      <c r="G2155" s="15" t="s">
        <v>223</v>
      </c>
      <c r="H2155" s="15" t="s">
        <v>84</v>
      </c>
      <c r="I2155" s="15" t="s">
        <v>148</v>
      </c>
      <c r="J2155" s="16">
        <v>1</v>
      </c>
      <c r="K2155" s="15" t="s">
        <v>96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0</v>
      </c>
      <c r="X2155" s="17">
        <v>0</v>
      </c>
      <c r="Y2155" s="17">
        <v>0</v>
      </c>
      <c r="Z2155" s="17">
        <v>0</v>
      </c>
      <c r="AA2155" s="17">
        <v>0</v>
      </c>
      <c r="AB2155" s="17">
        <v>0</v>
      </c>
      <c r="AC2155" s="17">
        <v>0</v>
      </c>
      <c r="AD2155" s="17">
        <v>0</v>
      </c>
      <c r="AE2155" s="17">
        <v>0</v>
      </c>
    </row>
    <row r="2156" spans="1:31" ht="43.2" x14ac:dyDescent="0.3">
      <c r="A2156" t="str">
        <f t="shared" si="126"/>
        <v>CAAA_Firm Capacity</v>
      </c>
      <c r="B2156" t="str">
        <f t="shared" si="127"/>
        <v>CAAA_Build Solar_Firm Capacity</v>
      </c>
      <c r="C2156" t="str">
        <f t="shared" si="128"/>
        <v>CAAA_Build Solar 2039_Firm Capacity</v>
      </c>
      <c r="D2156" t="s">
        <v>339</v>
      </c>
      <c r="E2156" s="15" t="s">
        <v>92</v>
      </c>
      <c r="F2156" s="15" t="s">
        <v>146</v>
      </c>
      <c r="G2156" s="15" t="s">
        <v>224</v>
      </c>
      <c r="H2156" s="15" t="s">
        <v>84</v>
      </c>
      <c r="I2156" s="15" t="s">
        <v>148</v>
      </c>
      <c r="J2156" s="16">
        <v>1</v>
      </c>
      <c r="K2156" s="15" t="s">
        <v>96</v>
      </c>
      <c r="L2156" s="17">
        <v>0</v>
      </c>
      <c r="M2156" s="17">
        <v>0</v>
      </c>
      <c r="N2156" s="17">
        <v>0</v>
      </c>
      <c r="O2156" s="17">
        <v>0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0</v>
      </c>
      <c r="X2156" s="17">
        <v>0</v>
      </c>
      <c r="Y2156" s="17">
        <v>0</v>
      </c>
      <c r="Z2156" s="17">
        <v>0</v>
      </c>
      <c r="AA2156" s="17">
        <v>0</v>
      </c>
      <c r="AB2156" s="17">
        <v>0</v>
      </c>
      <c r="AC2156" s="17">
        <v>0</v>
      </c>
      <c r="AD2156" s="17">
        <v>0</v>
      </c>
      <c r="AE2156" s="17">
        <v>0</v>
      </c>
    </row>
    <row r="2157" spans="1:31" ht="43.2" x14ac:dyDescent="0.3">
      <c r="A2157" t="str">
        <f t="shared" si="126"/>
        <v>CAAA_Firm Capacity</v>
      </c>
      <c r="B2157" t="str">
        <f t="shared" si="127"/>
        <v>CAAA_Build Solar_Firm Capacity</v>
      </c>
      <c r="C2157" t="str">
        <f t="shared" si="128"/>
        <v>CAAA_Build Solar 2039 T2_Firm Capacity</v>
      </c>
      <c r="D2157" t="s">
        <v>339</v>
      </c>
      <c r="E2157" s="15" t="s">
        <v>92</v>
      </c>
      <c r="F2157" s="15" t="s">
        <v>146</v>
      </c>
      <c r="G2157" s="15" t="s">
        <v>225</v>
      </c>
      <c r="H2157" s="15" t="s">
        <v>84</v>
      </c>
      <c r="I2157" s="15" t="s">
        <v>148</v>
      </c>
      <c r="J2157" s="16">
        <v>1</v>
      </c>
      <c r="K2157" s="15" t="s">
        <v>96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0</v>
      </c>
      <c r="X2157" s="17">
        <v>0</v>
      </c>
      <c r="Y2157" s="17">
        <v>0</v>
      </c>
      <c r="Z2157" s="17">
        <v>0</v>
      </c>
      <c r="AA2157" s="17">
        <v>0</v>
      </c>
      <c r="AB2157" s="17">
        <v>0</v>
      </c>
      <c r="AC2157" s="17">
        <v>0</v>
      </c>
      <c r="AD2157" s="17">
        <v>0</v>
      </c>
      <c r="AE2157" s="17">
        <v>0</v>
      </c>
    </row>
    <row r="2158" spans="1:31" ht="43.2" x14ac:dyDescent="0.3">
      <c r="A2158" t="str">
        <f t="shared" si="126"/>
        <v>CAAA_Firm Capacity</v>
      </c>
      <c r="B2158" t="str">
        <f t="shared" si="127"/>
        <v>CAAA_Build Solar_Firm Capacity</v>
      </c>
      <c r="C2158" t="str">
        <f t="shared" si="128"/>
        <v>CAAA_Build Solar 2040_Firm Capacity</v>
      </c>
      <c r="D2158" t="s">
        <v>339</v>
      </c>
      <c r="E2158" s="15" t="s">
        <v>92</v>
      </c>
      <c r="F2158" s="15" t="s">
        <v>146</v>
      </c>
      <c r="G2158" s="15" t="s">
        <v>226</v>
      </c>
      <c r="H2158" s="15" t="s">
        <v>84</v>
      </c>
      <c r="I2158" s="15" t="s">
        <v>148</v>
      </c>
      <c r="J2158" s="16">
        <v>1</v>
      </c>
      <c r="K2158" s="15" t="s">
        <v>96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0</v>
      </c>
      <c r="X2158" s="17">
        <v>0</v>
      </c>
      <c r="Y2158" s="17">
        <v>0</v>
      </c>
      <c r="Z2158" s="17">
        <v>0</v>
      </c>
      <c r="AA2158" s="17">
        <v>0</v>
      </c>
      <c r="AB2158" s="17">
        <v>0</v>
      </c>
      <c r="AC2158" s="17">
        <v>0</v>
      </c>
      <c r="AD2158" s="17">
        <v>0</v>
      </c>
      <c r="AE2158" s="17">
        <v>0</v>
      </c>
    </row>
    <row r="2159" spans="1:31" ht="43.2" x14ac:dyDescent="0.3">
      <c r="A2159" t="str">
        <f t="shared" si="126"/>
        <v>CAAA_Firm Capacity</v>
      </c>
      <c r="B2159" t="str">
        <f t="shared" si="127"/>
        <v>CAAA_Build Solar_Firm Capacity</v>
      </c>
      <c r="C2159" t="str">
        <f t="shared" si="128"/>
        <v>CAAA_Build Solar 2040 T2_Firm Capacity</v>
      </c>
      <c r="D2159" t="s">
        <v>339</v>
      </c>
      <c r="E2159" s="15" t="s">
        <v>92</v>
      </c>
      <c r="F2159" s="15" t="s">
        <v>146</v>
      </c>
      <c r="G2159" s="15" t="s">
        <v>227</v>
      </c>
      <c r="H2159" s="15" t="s">
        <v>84</v>
      </c>
      <c r="I2159" s="15" t="s">
        <v>148</v>
      </c>
      <c r="J2159" s="16">
        <v>1</v>
      </c>
      <c r="K2159" s="15" t="s">
        <v>96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0</v>
      </c>
      <c r="X2159" s="17">
        <v>0</v>
      </c>
      <c r="Y2159" s="17">
        <v>0</v>
      </c>
      <c r="Z2159" s="17">
        <v>0</v>
      </c>
      <c r="AA2159" s="17">
        <v>0</v>
      </c>
      <c r="AB2159" s="17">
        <v>0</v>
      </c>
      <c r="AC2159" s="17">
        <v>0</v>
      </c>
      <c r="AD2159" s="17">
        <v>0</v>
      </c>
      <c r="AE2159" s="17">
        <v>0</v>
      </c>
    </row>
    <row r="2160" spans="1:31" ht="43.2" x14ac:dyDescent="0.3">
      <c r="A2160" t="str">
        <f t="shared" si="126"/>
        <v>CAAA_Firm Capacity</v>
      </c>
      <c r="B2160" t="str">
        <f t="shared" si="127"/>
        <v>CAAA_Build Solar_Firm Capacity</v>
      </c>
      <c r="C2160" t="str">
        <f t="shared" si="128"/>
        <v>CAAA_Build Solar 2041_Firm Capacity</v>
      </c>
      <c r="D2160" t="s">
        <v>339</v>
      </c>
      <c r="E2160" s="15" t="s">
        <v>92</v>
      </c>
      <c r="F2160" s="15" t="s">
        <v>146</v>
      </c>
      <c r="G2160" s="15" t="s">
        <v>228</v>
      </c>
      <c r="H2160" s="15" t="s">
        <v>84</v>
      </c>
      <c r="I2160" s="15" t="s">
        <v>148</v>
      </c>
      <c r="J2160" s="16">
        <v>1</v>
      </c>
      <c r="K2160" s="15" t="s">
        <v>96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0</v>
      </c>
      <c r="X2160" s="17">
        <v>0</v>
      </c>
      <c r="Y2160" s="17">
        <v>0</v>
      </c>
      <c r="Z2160" s="17">
        <v>0</v>
      </c>
      <c r="AA2160" s="17">
        <v>0</v>
      </c>
      <c r="AB2160" s="17">
        <v>0</v>
      </c>
      <c r="AC2160" s="17">
        <v>0</v>
      </c>
      <c r="AD2160" s="17">
        <v>75</v>
      </c>
      <c r="AE2160" s="17">
        <v>75</v>
      </c>
    </row>
    <row r="2161" spans="1:31" ht="43.2" x14ac:dyDescent="0.3">
      <c r="A2161" t="str">
        <f t="shared" si="126"/>
        <v>CAAA_Firm Capacity</v>
      </c>
      <c r="B2161" t="str">
        <f t="shared" si="127"/>
        <v>CAAA_Build Solar_Firm Capacity</v>
      </c>
      <c r="C2161" t="str">
        <f t="shared" si="128"/>
        <v>CAAA_Build Solar 2041 T2_Firm Capacity</v>
      </c>
      <c r="D2161" t="s">
        <v>339</v>
      </c>
      <c r="E2161" s="15" t="s">
        <v>92</v>
      </c>
      <c r="F2161" s="15" t="s">
        <v>146</v>
      </c>
      <c r="G2161" s="15" t="s">
        <v>229</v>
      </c>
      <c r="H2161" s="15" t="s">
        <v>84</v>
      </c>
      <c r="I2161" s="15" t="s">
        <v>148</v>
      </c>
      <c r="J2161" s="16">
        <v>1</v>
      </c>
      <c r="K2161" s="15" t="s">
        <v>96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7">
        <v>0</v>
      </c>
      <c r="Z2161" s="17">
        <v>0</v>
      </c>
      <c r="AA2161" s="17">
        <v>0</v>
      </c>
      <c r="AB2161" s="17">
        <v>0</v>
      </c>
      <c r="AC2161" s="17">
        <v>0</v>
      </c>
      <c r="AD2161" s="17">
        <v>0</v>
      </c>
      <c r="AE2161" s="17">
        <v>0</v>
      </c>
    </row>
    <row r="2162" spans="1:31" ht="43.2" x14ac:dyDescent="0.3">
      <c r="A2162" t="str">
        <f t="shared" si="126"/>
        <v>CAAA_Firm Capacity</v>
      </c>
      <c r="B2162" t="str">
        <f t="shared" si="127"/>
        <v>CAAA_Build Solar_Firm Capacity</v>
      </c>
      <c r="C2162" t="str">
        <f t="shared" si="128"/>
        <v>CAAA_Build Solar 2042_Firm Capacity</v>
      </c>
      <c r="D2162" t="s">
        <v>339</v>
      </c>
      <c r="E2162" s="15" t="s">
        <v>92</v>
      </c>
      <c r="F2162" s="15" t="s">
        <v>146</v>
      </c>
      <c r="G2162" s="15" t="s">
        <v>230</v>
      </c>
      <c r="H2162" s="15" t="s">
        <v>84</v>
      </c>
      <c r="I2162" s="15" t="s">
        <v>148</v>
      </c>
      <c r="J2162" s="16">
        <v>1</v>
      </c>
      <c r="K2162" s="15" t="s">
        <v>96</v>
      </c>
      <c r="L2162" s="17">
        <v>0</v>
      </c>
      <c r="M2162" s="17">
        <v>0</v>
      </c>
      <c r="N2162" s="17">
        <v>0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7">
        <v>0</v>
      </c>
      <c r="X2162" s="17">
        <v>0</v>
      </c>
      <c r="Y2162" s="17">
        <v>0</v>
      </c>
      <c r="Z2162" s="17">
        <v>0</v>
      </c>
      <c r="AA2162" s="17">
        <v>0</v>
      </c>
      <c r="AB2162" s="17">
        <v>0</v>
      </c>
      <c r="AC2162" s="17">
        <v>0</v>
      </c>
      <c r="AD2162" s="17">
        <v>0</v>
      </c>
      <c r="AE2162" s="17">
        <v>0</v>
      </c>
    </row>
    <row r="2163" spans="1:31" ht="43.2" x14ac:dyDescent="0.3">
      <c r="A2163" t="str">
        <f t="shared" si="126"/>
        <v>CAAA_Firm Capacity</v>
      </c>
      <c r="B2163" t="str">
        <f t="shared" si="127"/>
        <v>CAAA_Build Solar_Firm Capacity</v>
      </c>
      <c r="C2163" t="str">
        <f t="shared" si="128"/>
        <v>CAAA_Build Solar 2042 T2_Firm Capacity</v>
      </c>
      <c r="D2163" t="s">
        <v>339</v>
      </c>
      <c r="E2163" s="15" t="s">
        <v>92</v>
      </c>
      <c r="F2163" s="15" t="s">
        <v>146</v>
      </c>
      <c r="G2163" s="15" t="s">
        <v>231</v>
      </c>
      <c r="H2163" s="15" t="s">
        <v>84</v>
      </c>
      <c r="I2163" s="15" t="s">
        <v>148</v>
      </c>
      <c r="J2163" s="16">
        <v>1</v>
      </c>
      <c r="K2163" s="15" t="s">
        <v>96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0</v>
      </c>
      <c r="X2163" s="17">
        <v>0</v>
      </c>
      <c r="Y2163" s="17">
        <v>0</v>
      </c>
      <c r="Z2163" s="17">
        <v>0</v>
      </c>
      <c r="AA2163" s="17">
        <v>0</v>
      </c>
      <c r="AB2163" s="17">
        <v>0</v>
      </c>
      <c r="AC2163" s="17">
        <v>0</v>
      </c>
      <c r="AD2163" s="17">
        <v>0</v>
      </c>
      <c r="AE2163" s="17">
        <v>0</v>
      </c>
    </row>
    <row r="2164" spans="1:31" ht="28.8" x14ac:dyDescent="0.3">
      <c r="A2164" t="str">
        <f t="shared" si="126"/>
        <v>CAAA_Firm Capacity</v>
      </c>
      <c r="B2164" t="str">
        <f t="shared" si="127"/>
        <v>CAAA_Build CT_Firm Capacity</v>
      </c>
      <c r="C2164" t="str">
        <f t="shared" si="128"/>
        <v>CAAA_Build CT 2028_Firm Capacity</v>
      </c>
      <c r="D2164" t="s">
        <v>339</v>
      </c>
      <c r="E2164" s="15" t="s">
        <v>92</v>
      </c>
      <c r="F2164" s="15" t="s">
        <v>146</v>
      </c>
      <c r="G2164" s="15" t="s">
        <v>232</v>
      </c>
      <c r="H2164" s="15" t="s">
        <v>68</v>
      </c>
      <c r="I2164" s="15" t="s">
        <v>148</v>
      </c>
      <c r="J2164" s="16">
        <v>1</v>
      </c>
      <c r="K2164" s="15" t="s">
        <v>96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</v>
      </c>
      <c r="X2164" s="17">
        <v>0</v>
      </c>
      <c r="Y2164" s="17">
        <v>0</v>
      </c>
      <c r="Z2164" s="17">
        <v>0</v>
      </c>
      <c r="AA2164" s="17">
        <v>0</v>
      </c>
      <c r="AB2164" s="17">
        <v>0</v>
      </c>
      <c r="AC2164" s="17">
        <v>0</v>
      </c>
      <c r="AD2164" s="17">
        <v>0</v>
      </c>
      <c r="AE2164" s="17">
        <v>0</v>
      </c>
    </row>
    <row r="2165" spans="1:31" ht="28.8" x14ac:dyDescent="0.3">
      <c r="A2165" t="str">
        <f t="shared" si="126"/>
        <v>CAAA_Firm Capacity</v>
      </c>
      <c r="B2165" t="str">
        <f t="shared" si="127"/>
        <v>CAAA_Build CT_Firm Capacity</v>
      </c>
      <c r="C2165" t="str">
        <f t="shared" si="128"/>
        <v>CAAA_Build CT 2029_Firm Capacity</v>
      </c>
      <c r="D2165" t="s">
        <v>339</v>
      </c>
      <c r="E2165" s="15" t="s">
        <v>92</v>
      </c>
      <c r="F2165" s="15" t="s">
        <v>146</v>
      </c>
      <c r="G2165" s="15" t="s">
        <v>233</v>
      </c>
      <c r="H2165" s="15" t="s">
        <v>68</v>
      </c>
      <c r="I2165" s="15" t="s">
        <v>148</v>
      </c>
      <c r="J2165" s="16">
        <v>1</v>
      </c>
      <c r="K2165" s="15" t="s">
        <v>96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0</v>
      </c>
      <c r="X2165" s="17">
        <v>0</v>
      </c>
      <c r="Y2165" s="17">
        <v>0</v>
      </c>
      <c r="Z2165" s="17">
        <v>0</v>
      </c>
      <c r="AA2165" s="17">
        <v>0</v>
      </c>
      <c r="AB2165" s="17">
        <v>0</v>
      </c>
      <c r="AC2165" s="17">
        <v>0</v>
      </c>
      <c r="AD2165" s="17">
        <v>0</v>
      </c>
      <c r="AE2165" s="17">
        <v>0</v>
      </c>
    </row>
    <row r="2166" spans="1:31" ht="28.8" x14ac:dyDescent="0.3">
      <c r="A2166" t="str">
        <f t="shared" si="126"/>
        <v>CAAA_Firm Capacity</v>
      </c>
      <c r="B2166" t="str">
        <f t="shared" si="127"/>
        <v>CAAA_Build CT_Firm Capacity</v>
      </c>
      <c r="C2166" t="str">
        <f t="shared" si="128"/>
        <v>CAAA_Build CT 2030_Firm Capacity</v>
      </c>
      <c r="D2166" t="s">
        <v>339</v>
      </c>
      <c r="E2166" s="15" t="s">
        <v>92</v>
      </c>
      <c r="F2166" s="15" t="s">
        <v>146</v>
      </c>
      <c r="G2166" s="15" t="s">
        <v>234</v>
      </c>
      <c r="H2166" s="15" t="s">
        <v>68</v>
      </c>
      <c r="I2166" s="15" t="s">
        <v>148</v>
      </c>
      <c r="J2166" s="16">
        <v>1</v>
      </c>
      <c r="K2166" s="15" t="s">
        <v>96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7">
        <v>0</v>
      </c>
      <c r="Z2166" s="17">
        <v>0</v>
      </c>
      <c r="AA2166" s="17">
        <v>0</v>
      </c>
      <c r="AB2166" s="17">
        <v>0</v>
      </c>
      <c r="AC2166" s="17">
        <v>0</v>
      </c>
      <c r="AD2166" s="17">
        <v>0</v>
      </c>
      <c r="AE2166" s="17">
        <v>0</v>
      </c>
    </row>
    <row r="2167" spans="1:31" ht="28.8" x14ac:dyDescent="0.3">
      <c r="A2167" t="str">
        <f t="shared" si="126"/>
        <v>CAAA_Firm Capacity</v>
      </c>
      <c r="B2167" t="str">
        <f t="shared" si="127"/>
        <v>CAAA_Build CT_Firm Capacity</v>
      </c>
      <c r="C2167" t="str">
        <f t="shared" si="128"/>
        <v>CAAA_Build CT 2031_Firm Capacity</v>
      </c>
      <c r="D2167" t="s">
        <v>339</v>
      </c>
      <c r="E2167" s="15" t="s">
        <v>92</v>
      </c>
      <c r="F2167" s="15" t="s">
        <v>146</v>
      </c>
      <c r="G2167" s="15" t="s">
        <v>235</v>
      </c>
      <c r="H2167" s="15" t="s">
        <v>68</v>
      </c>
      <c r="I2167" s="15" t="s">
        <v>148</v>
      </c>
      <c r="J2167" s="16">
        <v>1</v>
      </c>
      <c r="K2167" s="15" t="s">
        <v>96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17">
        <v>0</v>
      </c>
      <c r="U2167" s="17">
        <v>0</v>
      </c>
      <c r="V2167" s="17">
        <v>0</v>
      </c>
      <c r="W2167" s="17">
        <v>0</v>
      </c>
      <c r="X2167" s="17">
        <v>0</v>
      </c>
      <c r="Y2167" s="17">
        <v>0</v>
      </c>
      <c r="Z2167" s="17">
        <v>0</v>
      </c>
      <c r="AA2167" s="17">
        <v>0</v>
      </c>
      <c r="AB2167" s="17">
        <v>0</v>
      </c>
      <c r="AC2167" s="17">
        <v>0</v>
      </c>
      <c r="AD2167" s="17">
        <v>0</v>
      </c>
      <c r="AE2167" s="17">
        <v>0</v>
      </c>
    </row>
    <row r="2168" spans="1:31" ht="28.8" x14ac:dyDescent="0.3">
      <c r="A2168" t="str">
        <f t="shared" si="126"/>
        <v>CAAA_Firm Capacity</v>
      </c>
      <c r="B2168" t="str">
        <f t="shared" si="127"/>
        <v>CAAA_Build CT_Firm Capacity</v>
      </c>
      <c r="C2168" t="str">
        <f t="shared" si="128"/>
        <v>CAAA_Build CT 2032_Firm Capacity</v>
      </c>
      <c r="D2168" t="s">
        <v>339</v>
      </c>
      <c r="E2168" s="15" t="s">
        <v>92</v>
      </c>
      <c r="F2168" s="15" t="s">
        <v>146</v>
      </c>
      <c r="G2168" s="15" t="s">
        <v>236</v>
      </c>
      <c r="H2168" s="15" t="s">
        <v>68</v>
      </c>
      <c r="I2168" s="15" t="s">
        <v>148</v>
      </c>
      <c r="J2168" s="16">
        <v>1</v>
      </c>
      <c r="K2168" s="15" t="s">
        <v>96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17">
        <v>0</v>
      </c>
      <c r="U2168" s="17">
        <v>0</v>
      </c>
      <c r="V2168" s="17">
        <v>0</v>
      </c>
      <c r="W2168" s="17">
        <v>0</v>
      </c>
      <c r="X2168" s="17">
        <v>0</v>
      </c>
      <c r="Y2168" s="17">
        <v>0</v>
      </c>
      <c r="Z2168" s="17">
        <v>0</v>
      </c>
      <c r="AA2168" s="17">
        <v>0</v>
      </c>
      <c r="AB2168" s="17">
        <v>0</v>
      </c>
      <c r="AC2168" s="17">
        <v>0</v>
      </c>
      <c r="AD2168" s="17">
        <v>0</v>
      </c>
      <c r="AE2168" s="17">
        <v>0</v>
      </c>
    </row>
    <row r="2169" spans="1:31" ht="28.8" x14ac:dyDescent="0.3">
      <c r="A2169" t="str">
        <f t="shared" si="126"/>
        <v>CAAA_Firm Capacity</v>
      </c>
      <c r="B2169" t="str">
        <f t="shared" si="127"/>
        <v>CAAA_Build CT_Firm Capacity</v>
      </c>
      <c r="C2169" t="str">
        <f t="shared" si="128"/>
        <v>CAAA_Build CT 2033_Firm Capacity</v>
      </c>
      <c r="D2169" t="s">
        <v>339</v>
      </c>
      <c r="E2169" s="15" t="s">
        <v>92</v>
      </c>
      <c r="F2169" s="15" t="s">
        <v>146</v>
      </c>
      <c r="G2169" s="15" t="s">
        <v>237</v>
      </c>
      <c r="H2169" s="15" t="s">
        <v>68</v>
      </c>
      <c r="I2169" s="15" t="s">
        <v>148</v>
      </c>
      <c r="J2169" s="16">
        <v>1</v>
      </c>
      <c r="K2169" s="15" t="s">
        <v>96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0</v>
      </c>
      <c r="X2169" s="17">
        <v>0</v>
      </c>
      <c r="Y2169" s="17">
        <v>0</v>
      </c>
      <c r="Z2169" s="17">
        <v>0</v>
      </c>
      <c r="AA2169" s="17">
        <v>0</v>
      </c>
      <c r="AB2169" s="17">
        <v>0</v>
      </c>
      <c r="AC2169" s="17">
        <v>0</v>
      </c>
      <c r="AD2169" s="17">
        <v>0</v>
      </c>
      <c r="AE2169" s="17">
        <v>0</v>
      </c>
    </row>
    <row r="2170" spans="1:31" ht="28.8" x14ac:dyDescent="0.3">
      <c r="A2170" t="str">
        <f t="shared" si="126"/>
        <v>CAAA_Firm Capacity</v>
      </c>
      <c r="B2170" t="str">
        <f t="shared" si="127"/>
        <v>CAAA_Build CT_Firm Capacity</v>
      </c>
      <c r="C2170" t="str">
        <f t="shared" si="128"/>
        <v>CAAA_Build CT 2034_Firm Capacity</v>
      </c>
      <c r="D2170" t="s">
        <v>339</v>
      </c>
      <c r="E2170" s="15" t="s">
        <v>92</v>
      </c>
      <c r="F2170" s="15" t="s">
        <v>146</v>
      </c>
      <c r="G2170" s="15" t="s">
        <v>238</v>
      </c>
      <c r="H2170" s="15" t="s">
        <v>68</v>
      </c>
      <c r="I2170" s="15" t="s">
        <v>148</v>
      </c>
      <c r="J2170" s="16">
        <v>1</v>
      </c>
      <c r="K2170" s="15" t="s">
        <v>96</v>
      </c>
      <c r="L2170" s="17">
        <v>0</v>
      </c>
      <c r="M2170" s="17">
        <v>0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0</v>
      </c>
      <c r="X2170" s="17">
        <v>0</v>
      </c>
      <c r="Y2170" s="17">
        <v>0</v>
      </c>
      <c r="Z2170" s="17">
        <v>0</v>
      </c>
      <c r="AA2170" s="17">
        <v>0</v>
      </c>
      <c r="AB2170" s="17">
        <v>0</v>
      </c>
      <c r="AC2170" s="17">
        <v>0</v>
      </c>
      <c r="AD2170" s="17">
        <v>0</v>
      </c>
      <c r="AE2170" s="17">
        <v>0</v>
      </c>
    </row>
    <row r="2171" spans="1:31" ht="28.8" x14ac:dyDescent="0.3">
      <c r="A2171" t="str">
        <f t="shared" si="126"/>
        <v>CAAA_Firm Capacity</v>
      </c>
      <c r="B2171" t="str">
        <f t="shared" si="127"/>
        <v>CAAA_Build CT_Firm Capacity</v>
      </c>
      <c r="C2171" t="str">
        <f t="shared" si="128"/>
        <v>CAAA_Build CT 2035_Firm Capacity</v>
      </c>
      <c r="D2171" t="s">
        <v>339</v>
      </c>
      <c r="E2171" s="15" t="s">
        <v>92</v>
      </c>
      <c r="F2171" s="15" t="s">
        <v>146</v>
      </c>
      <c r="G2171" s="15" t="s">
        <v>239</v>
      </c>
      <c r="H2171" s="15" t="s">
        <v>68</v>
      </c>
      <c r="I2171" s="15" t="s">
        <v>148</v>
      </c>
      <c r="J2171" s="16">
        <v>1</v>
      </c>
      <c r="K2171" s="15" t="s">
        <v>96</v>
      </c>
      <c r="L2171" s="17">
        <v>0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0</v>
      </c>
      <c r="X2171" s="17">
        <v>0</v>
      </c>
      <c r="Y2171" s="17">
        <v>0</v>
      </c>
      <c r="Z2171" s="17">
        <v>0</v>
      </c>
      <c r="AA2171" s="17">
        <v>0</v>
      </c>
      <c r="AB2171" s="17">
        <v>0</v>
      </c>
      <c r="AC2171" s="17">
        <v>0</v>
      </c>
      <c r="AD2171" s="17">
        <v>0</v>
      </c>
      <c r="AE2171" s="17">
        <v>0</v>
      </c>
    </row>
    <row r="2172" spans="1:31" ht="28.8" x14ac:dyDescent="0.3">
      <c r="A2172" t="str">
        <f t="shared" si="126"/>
        <v>CAAA_Firm Capacity</v>
      </c>
      <c r="B2172" t="str">
        <f t="shared" si="127"/>
        <v>CAAA_Build CT_Firm Capacity</v>
      </c>
      <c r="C2172" t="str">
        <f t="shared" si="128"/>
        <v>CAAA_Build CT 2036_Firm Capacity</v>
      </c>
      <c r="D2172" t="s">
        <v>339</v>
      </c>
      <c r="E2172" s="15" t="s">
        <v>92</v>
      </c>
      <c r="F2172" s="15" t="s">
        <v>146</v>
      </c>
      <c r="G2172" s="15" t="s">
        <v>240</v>
      </c>
      <c r="H2172" s="15" t="s">
        <v>68</v>
      </c>
      <c r="I2172" s="15" t="s">
        <v>148</v>
      </c>
      <c r="J2172" s="16">
        <v>1</v>
      </c>
      <c r="K2172" s="15" t="s">
        <v>96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0</v>
      </c>
      <c r="X2172" s="17">
        <v>0</v>
      </c>
      <c r="Y2172" s="17">
        <v>0</v>
      </c>
      <c r="Z2172" s="17">
        <v>0</v>
      </c>
      <c r="AA2172" s="17">
        <v>0</v>
      </c>
      <c r="AB2172" s="17">
        <v>0</v>
      </c>
      <c r="AC2172" s="17">
        <v>0</v>
      </c>
      <c r="AD2172" s="17">
        <v>0</v>
      </c>
      <c r="AE2172" s="17">
        <v>0</v>
      </c>
    </row>
    <row r="2173" spans="1:31" ht="28.8" x14ac:dyDescent="0.3">
      <c r="A2173" t="str">
        <f t="shared" si="126"/>
        <v>CAAA_Firm Capacity</v>
      </c>
      <c r="B2173" t="str">
        <f t="shared" si="127"/>
        <v>CAAA_Build CT_Firm Capacity</v>
      </c>
      <c r="C2173" t="str">
        <f t="shared" si="128"/>
        <v>CAAA_Build CT 2037_Firm Capacity</v>
      </c>
      <c r="D2173" t="s">
        <v>339</v>
      </c>
      <c r="E2173" s="15" t="s">
        <v>92</v>
      </c>
      <c r="F2173" s="15" t="s">
        <v>146</v>
      </c>
      <c r="G2173" s="15" t="s">
        <v>241</v>
      </c>
      <c r="H2173" s="15" t="s">
        <v>68</v>
      </c>
      <c r="I2173" s="15" t="s">
        <v>148</v>
      </c>
      <c r="J2173" s="16">
        <v>1</v>
      </c>
      <c r="K2173" s="15" t="s">
        <v>96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0</v>
      </c>
      <c r="X2173" s="17">
        <v>0</v>
      </c>
      <c r="Y2173" s="17">
        <v>0</v>
      </c>
      <c r="Z2173" s="17">
        <v>0</v>
      </c>
      <c r="AA2173" s="17">
        <v>0</v>
      </c>
      <c r="AB2173" s="17">
        <v>0</v>
      </c>
      <c r="AC2173" s="17">
        <v>0</v>
      </c>
      <c r="AD2173" s="17">
        <v>0</v>
      </c>
      <c r="AE2173" s="17">
        <v>0</v>
      </c>
    </row>
    <row r="2174" spans="1:31" ht="28.8" x14ac:dyDescent="0.3">
      <c r="A2174" t="str">
        <f t="shared" si="126"/>
        <v>CAAA_Firm Capacity</v>
      </c>
      <c r="B2174" t="str">
        <f t="shared" si="127"/>
        <v>CAAA_Build CT_Firm Capacity</v>
      </c>
      <c r="C2174" t="str">
        <f t="shared" si="128"/>
        <v>CAAA_Build CT 2038_Firm Capacity</v>
      </c>
      <c r="D2174" t="s">
        <v>339</v>
      </c>
      <c r="E2174" s="15" t="s">
        <v>92</v>
      </c>
      <c r="F2174" s="15" t="s">
        <v>146</v>
      </c>
      <c r="G2174" s="15" t="s">
        <v>242</v>
      </c>
      <c r="H2174" s="15" t="s">
        <v>68</v>
      </c>
      <c r="I2174" s="15" t="s">
        <v>148</v>
      </c>
      <c r="J2174" s="16">
        <v>1</v>
      </c>
      <c r="K2174" s="15" t="s">
        <v>96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0</v>
      </c>
      <c r="X2174" s="17">
        <v>0</v>
      </c>
      <c r="Y2174" s="17">
        <v>0</v>
      </c>
      <c r="Z2174" s="17">
        <v>0</v>
      </c>
      <c r="AA2174" s="17">
        <v>0</v>
      </c>
      <c r="AB2174" s="17">
        <v>0</v>
      </c>
      <c r="AC2174" s="17">
        <v>0</v>
      </c>
      <c r="AD2174" s="17">
        <v>0</v>
      </c>
      <c r="AE2174" s="17">
        <v>0</v>
      </c>
    </row>
    <row r="2175" spans="1:31" ht="28.8" x14ac:dyDescent="0.3">
      <c r="A2175" t="str">
        <f t="shared" si="126"/>
        <v>CAAA_Firm Capacity</v>
      </c>
      <c r="B2175" t="str">
        <f t="shared" si="127"/>
        <v>CAAA_Build CT_Firm Capacity</v>
      </c>
      <c r="C2175" t="str">
        <f t="shared" si="128"/>
        <v>CAAA_Build CT 2039_Firm Capacity</v>
      </c>
      <c r="D2175" t="s">
        <v>339</v>
      </c>
      <c r="E2175" s="15" t="s">
        <v>92</v>
      </c>
      <c r="F2175" s="15" t="s">
        <v>146</v>
      </c>
      <c r="G2175" s="15" t="s">
        <v>243</v>
      </c>
      <c r="H2175" s="15" t="s">
        <v>68</v>
      </c>
      <c r="I2175" s="15" t="s">
        <v>148</v>
      </c>
      <c r="J2175" s="16">
        <v>1</v>
      </c>
      <c r="K2175" s="18" t="s">
        <v>96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0</v>
      </c>
      <c r="X2175" s="17">
        <v>0</v>
      </c>
      <c r="Y2175" s="17">
        <v>0</v>
      </c>
      <c r="Z2175" s="17">
        <v>0</v>
      </c>
      <c r="AA2175" s="17">
        <v>0</v>
      </c>
      <c r="AB2175" s="17">
        <v>0</v>
      </c>
      <c r="AC2175" s="17">
        <v>0</v>
      </c>
      <c r="AD2175" s="17">
        <v>0</v>
      </c>
      <c r="AE2175" s="17">
        <v>0</v>
      </c>
    </row>
    <row r="2176" spans="1:31" ht="28.8" x14ac:dyDescent="0.3">
      <c r="A2176" t="str">
        <f t="shared" si="126"/>
        <v>CAAA_Firm Capacity</v>
      </c>
      <c r="B2176" t="str">
        <f t="shared" si="127"/>
        <v>CAAA_Build CT_Firm Capacity</v>
      </c>
      <c r="C2176" t="str">
        <f t="shared" si="128"/>
        <v>CAAA_Build CT 2040_Firm Capacity</v>
      </c>
      <c r="D2176" t="s">
        <v>339</v>
      </c>
      <c r="E2176" s="15" t="s">
        <v>92</v>
      </c>
      <c r="F2176" s="15" t="s">
        <v>146</v>
      </c>
      <c r="G2176" s="15" t="s">
        <v>244</v>
      </c>
      <c r="H2176" s="15" t="s">
        <v>68</v>
      </c>
      <c r="I2176" s="15" t="s">
        <v>148</v>
      </c>
      <c r="J2176" s="16">
        <v>1</v>
      </c>
      <c r="K2176" s="18" t="s">
        <v>96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17">
        <v>0</v>
      </c>
      <c r="X2176" s="17">
        <v>0</v>
      </c>
      <c r="Y2176" s="17">
        <v>0</v>
      </c>
      <c r="Z2176" s="17">
        <v>0</v>
      </c>
      <c r="AA2176" s="17">
        <v>0</v>
      </c>
      <c r="AB2176" s="17">
        <v>0</v>
      </c>
      <c r="AC2176" s="17">
        <v>0</v>
      </c>
      <c r="AD2176" s="17">
        <v>0</v>
      </c>
      <c r="AE2176" s="17">
        <v>0</v>
      </c>
    </row>
    <row r="2177" spans="1:31" ht="28.8" x14ac:dyDescent="0.3">
      <c r="A2177" t="str">
        <f t="shared" si="126"/>
        <v>CAAA_Firm Capacity</v>
      </c>
      <c r="B2177" t="str">
        <f t="shared" si="127"/>
        <v>CAAA_Build CT_Firm Capacity</v>
      </c>
      <c r="C2177" t="str">
        <f t="shared" si="128"/>
        <v>CAAA_Build CT 2041_Firm Capacity</v>
      </c>
      <c r="D2177" t="s">
        <v>339</v>
      </c>
      <c r="E2177" s="15" t="s">
        <v>92</v>
      </c>
      <c r="F2177" s="15" t="s">
        <v>146</v>
      </c>
      <c r="G2177" s="15" t="s">
        <v>245</v>
      </c>
      <c r="H2177" s="15" t="s">
        <v>68</v>
      </c>
      <c r="I2177" s="15" t="s">
        <v>148</v>
      </c>
      <c r="J2177" s="16">
        <v>1</v>
      </c>
      <c r="K2177" s="18" t="s">
        <v>96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0</v>
      </c>
      <c r="X2177" s="17">
        <v>0</v>
      </c>
      <c r="Y2177" s="17">
        <v>0</v>
      </c>
      <c r="Z2177" s="17">
        <v>0</v>
      </c>
      <c r="AA2177" s="17">
        <v>0</v>
      </c>
      <c r="AB2177" s="17">
        <v>0</v>
      </c>
      <c r="AC2177" s="17">
        <v>0</v>
      </c>
      <c r="AD2177" s="17">
        <v>0</v>
      </c>
      <c r="AE2177" s="17">
        <v>0</v>
      </c>
    </row>
    <row r="2178" spans="1:31" ht="28.8" x14ac:dyDescent="0.3">
      <c r="A2178" t="str">
        <f t="shared" si="126"/>
        <v>CAAA_Firm Capacity</v>
      </c>
      <c r="B2178" t="str">
        <f t="shared" si="127"/>
        <v>CAAA_Build CT_Firm Capacity</v>
      </c>
      <c r="C2178" t="str">
        <f t="shared" si="128"/>
        <v>CAAA_Build CT 2042_Firm Capacity</v>
      </c>
      <c r="D2178" t="s">
        <v>339</v>
      </c>
      <c r="E2178" s="15" t="s">
        <v>92</v>
      </c>
      <c r="F2178" s="15" t="s">
        <v>146</v>
      </c>
      <c r="G2178" s="15" t="s">
        <v>246</v>
      </c>
      <c r="H2178" s="15" t="s">
        <v>68</v>
      </c>
      <c r="I2178" s="15" t="s">
        <v>148</v>
      </c>
      <c r="J2178" s="16">
        <v>1</v>
      </c>
      <c r="K2178" s="18" t="s">
        <v>96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0</v>
      </c>
      <c r="X2178" s="17">
        <v>0</v>
      </c>
      <c r="Y2178" s="17">
        <v>0</v>
      </c>
      <c r="Z2178" s="17">
        <v>0</v>
      </c>
      <c r="AA2178" s="17">
        <v>0</v>
      </c>
      <c r="AB2178" s="17">
        <v>0</v>
      </c>
      <c r="AC2178" s="17">
        <v>0</v>
      </c>
      <c r="AD2178" s="17">
        <v>0</v>
      </c>
      <c r="AE2178" s="17">
        <v>0</v>
      </c>
    </row>
    <row r="2179" spans="1:31" ht="43.2" x14ac:dyDescent="0.3">
      <c r="A2179" t="str">
        <f t="shared" si="126"/>
        <v>CAAA_Firm Capacity</v>
      </c>
      <c r="B2179" t="str">
        <f t="shared" si="127"/>
        <v>CAAA_Build Capacity_Firm Capacity</v>
      </c>
      <c r="C2179" t="str">
        <f t="shared" si="128"/>
        <v>CAAA_Build Capacity Only_Firm Capacity</v>
      </c>
      <c r="D2179" t="s">
        <v>339</v>
      </c>
      <c r="E2179" s="15" t="s">
        <v>92</v>
      </c>
      <c r="F2179" s="15" t="s">
        <v>146</v>
      </c>
      <c r="G2179" s="15" t="s">
        <v>247</v>
      </c>
      <c r="H2179" s="15" t="s">
        <v>89</v>
      </c>
      <c r="I2179" s="15" t="s">
        <v>148</v>
      </c>
      <c r="J2179" s="16">
        <v>1</v>
      </c>
      <c r="K2179" s="15" t="s">
        <v>96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0</v>
      </c>
      <c r="X2179" s="17">
        <v>0</v>
      </c>
      <c r="Y2179" s="17">
        <v>0</v>
      </c>
      <c r="Z2179" s="17">
        <v>0</v>
      </c>
      <c r="AA2179" s="17">
        <v>0</v>
      </c>
      <c r="AB2179" s="17">
        <v>0</v>
      </c>
      <c r="AC2179" s="17">
        <v>30</v>
      </c>
      <c r="AD2179" s="17">
        <v>0</v>
      </c>
      <c r="AE2179" s="17">
        <v>0</v>
      </c>
    </row>
    <row r="2180" spans="1:31" ht="43.2" x14ac:dyDescent="0.3">
      <c r="A2180" t="str">
        <f t="shared" si="126"/>
        <v>CAAA_Firm Capacity</v>
      </c>
      <c r="B2180" t="str">
        <f t="shared" si="127"/>
        <v>CAAA_Sell Capacity_Firm Capacity</v>
      </c>
      <c r="C2180" t="str">
        <f t="shared" si="128"/>
        <v>CAAA_Sell Capacity Only_Firm Capacity</v>
      </c>
      <c r="D2180" t="s">
        <v>339</v>
      </c>
      <c r="E2180" s="15" t="s">
        <v>92</v>
      </c>
      <c r="F2180" s="15" t="s">
        <v>146</v>
      </c>
      <c r="G2180" s="15" t="s">
        <v>248</v>
      </c>
      <c r="H2180" s="15" t="s">
        <v>90</v>
      </c>
      <c r="I2180" s="15" t="s">
        <v>148</v>
      </c>
      <c r="J2180" s="16">
        <v>1</v>
      </c>
      <c r="K2180" s="15" t="s">
        <v>96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-15</v>
      </c>
      <c r="V2180" s="17">
        <v>-30</v>
      </c>
      <c r="W2180" s="17">
        <v>-45</v>
      </c>
      <c r="X2180" s="17">
        <v>-60</v>
      </c>
      <c r="Y2180" s="17">
        <v>-60</v>
      </c>
      <c r="Z2180" s="17">
        <v>-60</v>
      </c>
      <c r="AA2180" s="17">
        <v>-100</v>
      </c>
      <c r="AB2180" s="17">
        <v>-100</v>
      </c>
      <c r="AC2180" s="17">
        <v>0</v>
      </c>
      <c r="AD2180" s="17">
        <v>-25</v>
      </c>
      <c r="AE2180" s="17">
        <v>-69</v>
      </c>
    </row>
    <row r="2181" spans="1:31" ht="43.2" x14ac:dyDescent="0.3">
      <c r="A2181" t="str">
        <f t="shared" si="126"/>
        <v>CAAA_Firm Capacity</v>
      </c>
      <c r="B2181" t="str">
        <f t="shared" si="127"/>
        <v>CAAA_DSM Existing_Firm Capacity</v>
      </c>
      <c r="C2181" t="str">
        <f t="shared" si="128"/>
        <v>CAAA_K DSM Existing DSRDR_Firm Capacity</v>
      </c>
      <c r="D2181" t="s">
        <v>339</v>
      </c>
      <c r="E2181" s="15" t="s">
        <v>92</v>
      </c>
      <c r="F2181" s="15" t="s">
        <v>146</v>
      </c>
      <c r="G2181" s="15" t="s">
        <v>249</v>
      </c>
      <c r="H2181" s="15" t="s">
        <v>250</v>
      </c>
      <c r="I2181" s="15" t="s">
        <v>148</v>
      </c>
      <c r="J2181" s="16">
        <v>1</v>
      </c>
      <c r="K2181" s="15" t="s">
        <v>96</v>
      </c>
      <c r="L2181" s="17">
        <v>59.129808750000002</v>
      </c>
      <c r="M2181" s="17">
        <v>38.729343499999999</v>
      </c>
      <c r="N2181" s="17">
        <v>38.592137000000001</v>
      </c>
      <c r="O2181" s="17">
        <v>35.187837999999999</v>
      </c>
      <c r="P2181" s="17">
        <v>31.783539000000001</v>
      </c>
      <c r="Q2181" s="17">
        <v>28.379239999999999</v>
      </c>
      <c r="R2181" s="17">
        <v>24.974941000000001</v>
      </c>
      <c r="S2181" s="17">
        <v>21.570641999999999</v>
      </c>
      <c r="T2181" s="17">
        <v>18.166343000000001</v>
      </c>
      <c r="U2181" s="17">
        <v>14.762043999999999</v>
      </c>
      <c r="V2181" s="17">
        <v>3.2670925</v>
      </c>
      <c r="W2181" s="17">
        <v>0</v>
      </c>
      <c r="X2181" s="17">
        <v>0</v>
      </c>
      <c r="Y2181" s="17">
        <v>0</v>
      </c>
      <c r="Z2181" s="17">
        <v>0</v>
      </c>
      <c r="AA2181" s="17">
        <v>0</v>
      </c>
      <c r="AB2181" s="17">
        <v>0</v>
      </c>
      <c r="AC2181" s="17">
        <v>0</v>
      </c>
      <c r="AD2181" s="17">
        <v>0</v>
      </c>
      <c r="AE2181" s="17">
        <v>0</v>
      </c>
    </row>
    <row r="2182" spans="1:31" ht="28.8" x14ac:dyDescent="0.3">
      <c r="A2182" t="str">
        <f t="shared" si="126"/>
        <v>CAAA_Firm Capacity</v>
      </c>
      <c r="B2182" t="str">
        <f t="shared" si="127"/>
        <v>CAAA_TOU Rate Impact_Firm Capacity</v>
      </c>
      <c r="C2182" t="str">
        <f t="shared" si="128"/>
        <v>CAAA_Metro TOU_Firm Capacity</v>
      </c>
      <c r="D2182" t="s">
        <v>339</v>
      </c>
      <c r="E2182" s="15" t="s">
        <v>92</v>
      </c>
      <c r="F2182" s="15" t="s">
        <v>146</v>
      </c>
      <c r="G2182" s="15" t="s">
        <v>251</v>
      </c>
      <c r="H2182" s="15" t="s">
        <v>252</v>
      </c>
      <c r="I2182" s="15" t="s">
        <v>148</v>
      </c>
      <c r="J2182" s="16">
        <v>1</v>
      </c>
      <c r="K2182" s="15" t="s">
        <v>96</v>
      </c>
      <c r="L2182" s="17">
        <v>0</v>
      </c>
      <c r="M2182" s="17">
        <v>9.4599648399999996</v>
      </c>
      <c r="N2182" s="17">
        <v>16.551802080000002</v>
      </c>
      <c r="O2182" s="17">
        <v>24.762811670000001</v>
      </c>
      <c r="P2182" s="17">
        <v>32.952282820000001</v>
      </c>
      <c r="Q2182" s="17">
        <v>32.898660409999998</v>
      </c>
      <c r="R2182" s="17">
        <v>32.812320479999997</v>
      </c>
      <c r="S2182" s="17">
        <v>32.7212575</v>
      </c>
      <c r="T2182" s="17">
        <v>32.678978190000002</v>
      </c>
      <c r="U2182" s="17">
        <v>32.709868790000002</v>
      </c>
      <c r="V2182" s="17">
        <v>32.619226329999996</v>
      </c>
      <c r="W2182" s="17">
        <v>32.579755319999997</v>
      </c>
      <c r="X2182" s="17">
        <v>32.582112160000001</v>
      </c>
      <c r="Y2182" s="17">
        <v>32.648407050000003</v>
      </c>
      <c r="Z2182" s="17">
        <v>32.6356222</v>
      </c>
      <c r="AA2182" s="17">
        <v>32.655033709999998</v>
      </c>
      <c r="AB2182" s="17">
        <v>32.684706200000001</v>
      </c>
      <c r="AC2182" s="17">
        <v>32.730465760000001</v>
      </c>
      <c r="AD2182" s="17">
        <v>32.611748839999997</v>
      </c>
      <c r="AE2182" s="17">
        <v>32.694610679999997</v>
      </c>
    </row>
    <row r="2183" spans="1:31" ht="43.2" x14ac:dyDescent="0.3">
      <c r="A2183" t="str">
        <f t="shared" si="126"/>
        <v>CAAA_Firm Capacity</v>
      </c>
      <c r="B2183" t="str">
        <f t="shared" si="127"/>
        <v>CAAA_Reserve Buffer_Firm Capacity</v>
      </c>
      <c r="C2183" t="str">
        <f t="shared" si="128"/>
        <v>CAAA_Metro Extra Capacity_Firm Capacity</v>
      </c>
      <c r="D2183" t="s">
        <v>339</v>
      </c>
      <c r="E2183" s="15" t="s">
        <v>92</v>
      </c>
      <c r="F2183" s="15" t="s">
        <v>146</v>
      </c>
      <c r="G2183" s="15" t="s">
        <v>253</v>
      </c>
      <c r="H2183" s="15" t="s">
        <v>254</v>
      </c>
      <c r="I2183" s="15" t="s">
        <v>148</v>
      </c>
      <c r="J2183" s="16">
        <v>1</v>
      </c>
      <c r="K2183" s="18" t="s">
        <v>96</v>
      </c>
      <c r="L2183" s="17">
        <v>0</v>
      </c>
      <c r="M2183" s="17">
        <v>0</v>
      </c>
      <c r="N2183" s="17">
        <v>0</v>
      </c>
      <c r="O2183" s="17">
        <v>-60</v>
      </c>
      <c r="P2183" s="17">
        <v>-100</v>
      </c>
      <c r="Q2183" s="17">
        <v>-100</v>
      </c>
      <c r="R2183" s="17">
        <v>-100</v>
      </c>
      <c r="S2183" s="17">
        <v>-100</v>
      </c>
      <c r="T2183" s="17">
        <v>-100</v>
      </c>
      <c r="U2183" s="17">
        <v>-100</v>
      </c>
      <c r="V2183" s="17">
        <v>-100</v>
      </c>
      <c r="W2183" s="17">
        <v>-100</v>
      </c>
      <c r="X2183" s="17">
        <v>-100</v>
      </c>
      <c r="Y2183" s="17">
        <v>-100</v>
      </c>
      <c r="Z2183" s="17">
        <v>-100</v>
      </c>
      <c r="AA2183" s="17">
        <v>-100</v>
      </c>
      <c r="AB2183" s="17">
        <v>-100</v>
      </c>
      <c r="AC2183" s="17">
        <v>-100</v>
      </c>
      <c r="AD2183" s="17">
        <v>-100</v>
      </c>
      <c r="AE2183" s="17">
        <v>-100</v>
      </c>
    </row>
    <row r="2184" spans="1:31" ht="43.2" x14ac:dyDescent="0.3">
      <c r="A2184" t="str">
        <f t="shared" si="126"/>
        <v>CAAA_Firm Capacity</v>
      </c>
      <c r="B2184" t="str">
        <f t="shared" si="127"/>
        <v>CAAA_Build Hy-Solar_Firm Capacity</v>
      </c>
      <c r="C2184" t="str">
        <f t="shared" si="128"/>
        <v>CAAA_Build Hy-Solar 2027_Firm Capacity</v>
      </c>
      <c r="D2184" t="s">
        <v>339</v>
      </c>
      <c r="E2184" s="15" t="s">
        <v>92</v>
      </c>
      <c r="F2184" s="15" t="s">
        <v>146</v>
      </c>
      <c r="G2184" s="15" t="s">
        <v>255</v>
      </c>
      <c r="H2184" s="15" t="s">
        <v>85</v>
      </c>
      <c r="I2184" s="15" t="s">
        <v>148</v>
      </c>
      <c r="J2184" s="16">
        <v>1</v>
      </c>
      <c r="K2184" s="18" t="s">
        <v>96</v>
      </c>
      <c r="L2184" s="17">
        <v>0</v>
      </c>
      <c r="M2184" s="17">
        <v>0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0</v>
      </c>
      <c r="X2184" s="17">
        <v>0</v>
      </c>
      <c r="Y2184" s="17">
        <v>0</v>
      </c>
      <c r="Z2184" s="17">
        <v>0</v>
      </c>
      <c r="AA2184" s="17">
        <v>0</v>
      </c>
      <c r="AB2184" s="17">
        <v>0</v>
      </c>
      <c r="AC2184" s="17">
        <v>0</v>
      </c>
      <c r="AD2184" s="17">
        <v>0</v>
      </c>
      <c r="AE2184" s="17">
        <v>0</v>
      </c>
    </row>
    <row r="2185" spans="1:31" ht="43.2" x14ac:dyDescent="0.3">
      <c r="A2185" t="str">
        <f t="shared" si="126"/>
        <v>CAAA_Firm Capacity</v>
      </c>
      <c r="B2185" t="str">
        <f t="shared" si="127"/>
        <v>CAAA_Build Hy-Solar_Firm Capacity</v>
      </c>
      <c r="C2185" t="str">
        <f t="shared" si="128"/>
        <v>CAAA_Build Hy-Solar 2028_Firm Capacity</v>
      </c>
      <c r="D2185" t="s">
        <v>339</v>
      </c>
      <c r="E2185" s="15" t="s">
        <v>92</v>
      </c>
      <c r="F2185" s="15" t="s">
        <v>146</v>
      </c>
      <c r="G2185" s="15" t="s">
        <v>256</v>
      </c>
      <c r="H2185" s="15" t="s">
        <v>85</v>
      </c>
      <c r="I2185" s="15" t="s">
        <v>148</v>
      </c>
      <c r="J2185" s="16">
        <v>1</v>
      </c>
      <c r="K2185" s="15" t="s">
        <v>96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0</v>
      </c>
      <c r="X2185" s="17">
        <v>0</v>
      </c>
      <c r="Y2185" s="17">
        <v>0</v>
      </c>
      <c r="Z2185" s="17">
        <v>0</v>
      </c>
      <c r="AA2185" s="17">
        <v>0</v>
      </c>
      <c r="AB2185" s="17">
        <v>0</v>
      </c>
      <c r="AC2185" s="17">
        <v>0</v>
      </c>
      <c r="AD2185" s="17">
        <v>0</v>
      </c>
      <c r="AE2185" s="17">
        <v>0</v>
      </c>
    </row>
    <row r="2186" spans="1:31" ht="43.2" x14ac:dyDescent="0.3">
      <c r="A2186" t="str">
        <f t="shared" si="126"/>
        <v>CAAA_Firm Capacity</v>
      </c>
      <c r="B2186" t="str">
        <f t="shared" si="127"/>
        <v>CAAA_Build Hy-Solar_Firm Capacity</v>
      </c>
      <c r="C2186" t="str">
        <f t="shared" si="128"/>
        <v>CAAA_Build Hy-Solar 2029_Firm Capacity</v>
      </c>
      <c r="D2186" t="s">
        <v>339</v>
      </c>
      <c r="E2186" s="15" t="s">
        <v>92</v>
      </c>
      <c r="F2186" s="15" t="s">
        <v>146</v>
      </c>
      <c r="G2186" s="15" t="s">
        <v>257</v>
      </c>
      <c r="H2186" s="15" t="s">
        <v>85</v>
      </c>
      <c r="I2186" s="15" t="s">
        <v>148</v>
      </c>
      <c r="J2186" s="16">
        <v>1</v>
      </c>
      <c r="K2186" s="18" t="s">
        <v>96</v>
      </c>
      <c r="L2186" s="17">
        <v>0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0</v>
      </c>
      <c r="X2186" s="17">
        <v>0</v>
      </c>
      <c r="Y2186" s="17">
        <v>0</v>
      </c>
      <c r="Z2186" s="17">
        <v>0</v>
      </c>
      <c r="AA2186" s="17">
        <v>0</v>
      </c>
      <c r="AB2186" s="17">
        <v>0</v>
      </c>
      <c r="AC2186" s="17">
        <v>0</v>
      </c>
      <c r="AD2186" s="17">
        <v>0</v>
      </c>
      <c r="AE2186" s="17">
        <v>0</v>
      </c>
    </row>
    <row r="2187" spans="1:31" ht="43.2" x14ac:dyDescent="0.3">
      <c r="A2187" t="str">
        <f t="shared" si="126"/>
        <v>CAAA_Firm Capacity</v>
      </c>
      <c r="B2187" t="str">
        <f t="shared" si="127"/>
        <v>CAAA_Build Hy-Solar_Firm Capacity</v>
      </c>
      <c r="C2187" t="str">
        <f t="shared" si="128"/>
        <v>CAAA_Build Hy-Solar 2030_Firm Capacity</v>
      </c>
      <c r="D2187" t="s">
        <v>339</v>
      </c>
      <c r="E2187" s="15" t="s">
        <v>92</v>
      </c>
      <c r="F2187" s="15" t="s">
        <v>146</v>
      </c>
      <c r="G2187" s="15" t="s">
        <v>258</v>
      </c>
      <c r="H2187" s="15" t="s">
        <v>85</v>
      </c>
      <c r="I2187" s="15" t="s">
        <v>148</v>
      </c>
      <c r="J2187" s="16">
        <v>1</v>
      </c>
      <c r="K2187" s="18" t="s">
        <v>96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0</v>
      </c>
      <c r="X2187" s="17">
        <v>0</v>
      </c>
      <c r="Y2187" s="17">
        <v>0</v>
      </c>
      <c r="Z2187" s="17">
        <v>0</v>
      </c>
      <c r="AA2187" s="17">
        <v>0</v>
      </c>
      <c r="AB2187" s="17">
        <v>0</v>
      </c>
      <c r="AC2187" s="17">
        <v>0</v>
      </c>
      <c r="AD2187" s="17">
        <v>0</v>
      </c>
      <c r="AE2187" s="17">
        <v>0</v>
      </c>
    </row>
    <row r="2188" spans="1:31" ht="43.2" x14ac:dyDescent="0.3">
      <c r="A2188" t="str">
        <f t="shared" si="126"/>
        <v>CAAA_Firm Capacity</v>
      </c>
      <c r="B2188" t="str">
        <f t="shared" si="127"/>
        <v>CAAA_Build Hy-Solar_Firm Capacity</v>
      </c>
      <c r="C2188" t="str">
        <f t="shared" si="128"/>
        <v>CAAA_Build Hy-Solar 2031_Firm Capacity</v>
      </c>
      <c r="D2188" t="s">
        <v>339</v>
      </c>
      <c r="E2188" s="15" t="s">
        <v>92</v>
      </c>
      <c r="F2188" s="15" t="s">
        <v>146</v>
      </c>
      <c r="G2188" s="15" t="s">
        <v>259</v>
      </c>
      <c r="H2188" s="15" t="s">
        <v>85</v>
      </c>
      <c r="I2188" s="15" t="s">
        <v>148</v>
      </c>
      <c r="J2188" s="16">
        <v>1</v>
      </c>
      <c r="K2188" s="18" t="s">
        <v>96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0</v>
      </c>
      <c r="X2188" s="17">
        <v>0</v>
      </c>
      <c r="Y2188" s="17">
        <v>0</v>
      </c>
      <c r="Z2188" s="17">
        <v>0</v>
      </c>
      <c r="AA2188" s="17">
        <v>0</v>
      </c>
      <c r="AB2188" s="17">
        <v>0</v>
      </c>
      <c r="AC2188" s="17">
        <v>0</v>
      </c>
      <c r="AD2188" s="17">
        <v>0</v>
      </c>
      <c r="AE2188" s="17">
        <v>0</v>
      </c>
    </row>
    <row r="2189" spans="1:31" ht="43.2" x14ac:dyDescent="0.3">
      <c r="A2189" t="str">
        <f t="shared" si="126"/>
        <v>CAAA_Firm Capacity</v>
      </c>
      <c r="B2189" t="str">
        <f t="shared" si="127"/>
        <v>CAAA_Build Hy-Solar_Firm Capacity</v>
      </c>
      <c r="C2189" t="str">
        <f t="shared" si="128"/>
        <v>CAAA_Build Hy-Solar 2032_Firm Capacity</v>
      </c>
      <c r="D2189" t="s">
        <v>339</v>
      </c>
      <c r="E2189" s="15" t="s">
        <v>92</v>
      </c>
      <c r="F2189" s="15" t="s">
        <v>146</v>
      </c>
      <c r="G2189" s="15" t="s">
        <v>260</v>
      </c>
      <c r="H2189" s="15" t="s">
        <v>85</v>
      </c>
      <c r="I2189" s="15" t="s">
        <v>148</v>
      </c>
      <c r="J2189" s="16">
        <v>1</v>
      </c>
      <c r="K2189" s="18" t="s">
        <v>96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0</v>
      </c>
      <c r="X2189" s="17">
        <v>0</v>
      </c>
      <c r="Y2189" s="17">
        <v>0</v>
      </c>
      <c r="Z2189" s="17">
        <v>0</v>
      </c>
      <c r="AA2189" s="17">
        <v>0</v>
      </c>
      <c r="AB2189" s="17">
        <v>0</v>
      </c>
      <c r="AC2189" s="17">
        <v>0</v>
      </c>
      <c r="AD2189" s="17">
        <v>0</v>
      </c>
      <c r="AE2189" s="17">
        <v>0</v>
      </c>
    </row>
    <row r="2190" spans="1:31" ht="43.2" x14ac:dyDescent="0.3">
      <c r="A2190" t="str">
        <f t="shared" si="126"/>
        <v>CAAA_Firm Capacity</v>
      </c>
      <c r="B2190" t="str">
        <f t="shared" si="127"/>
        <v>CAAA_Build Hy-Solar_Firm Capacity</v>
      </c>
      <c r="C2190" t="str">
        <f t="shared" si="128"/>
        <v>CAAA_Build Hy-Solar 2033_Firm Capacity</v>
      </c>
      <c r="D2190" t="s">
        <v>339</v>
      </c>
      <c r="E2190" s="15" t="s">
        <v>92</v>
      </c>
      <c r="F2190" s="15" t="s">
        <v>146</v>
      </c>
      <c r="G2190" s="15" t="s">
        <v>261</v>
      </c>
      <c r="H2190" s="15" t="s">
        <v>85</v>
      </c>
      <c r="I2190" s="15" t="s">
        <v>148</v>
      </c>
      <c r="J2190" s="16">
        <v>1</v>
      </c>
      <c r="K2190" s="18" t="s">
        <v>96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0</v>
      </c>
      <c r="X2190" s="17">
        <v>0</v>
      </c>
      <c r="Y2190" s="17">
        <v>0</v>
      </c>
      <c r="Z2190" s="17">
        <v>0</v>
      </c>
      <c r="AA2190" s="17">
        <v>0</v>
      </c>
      <c r="AB2190" s="17">
        <v>0</v>
      </c>
      <c r="AC2190" s="17">
        <v>0</v>
      </c>
      <c r="AD2190" s="17">
        <v>0</v>
      </c>
      <c r="AE2190" s="17">
        <v>0</v>
      </c>
    </row>
    <row r="2191" spans="1:31" ht="43.2" x14ac:dyDescent="0.3">
      <c r="A2191" t="str">
        <f t="shared" si="126"/>
        <v>CAAA_Firm Capacity</v>
      </c>
      <c r="B2191" t="str">
        <f t="shared" si="127"/>
        <v>CAAA_Build Hy-Solar_Firm Capacity</v>
      </c>
      <c r="C2191" t="str">
        <f t="shared" si="128"/>
        <v>CAAA_Build Hy-Solar 2034_Firm Capacity</v>
      </c>
      <c r="D2191" t="s">
        <v>339</v>
      </c>
      <c r="E2191" s="15" t="s">
        <v>92</v>
      </c>
      <c r="F2191" s="15" t="s">
        <v>146</v>
      </c>
      <c r="G2191" s="15" t="s">
        <v>262</v>
      </c>
      <c r="H2191" s="15" t="s">
        <v>85</v>
      </c>
      <c r="I2191" s="15" t="s">
        <v>148</v>
      </c>
      <c r="J2191" s="16">
        <v>1</v>
      </c>
      <c r="K2191" s="15" t="s">
        <v>96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7">
        <v>0</v>
      </c>
      <c r="Z2191" s="17">
        <v>0</v>
      </c>
      <c r="AA2191" s="17">
        <v>0</v>
      </c>
      <c r="AB2191" s="17">
        <v>0</v>
      </c>
      <c r="AC2191" s="17">
        <v>0</v>
      </c>
      <c r="AD2191" s="17">
        <v>0</v>
      </c>
      <c r="AE2191" s="17">
        <v>0</v>
      </c>
    </row>
    <row r="2192" spans="1:31" ht="43.2" x14ac:dyDescent="0.3">
      <c r="A2192" t="str">
        <f t="shared" si="126"/>
        <v>CAAA_Firm Capacity</v>
      </c>
      <c r="B2192" t="str">
        <f t="shared" si="127"/>
        <v>CAAA_Build Hy-Solar_Firm Capacity</v>
      </c>
      <c r="C2192" t="str">
        <f t="shared" si="128"/>
        <v>CAAA_Build Hy-Solar 2035_Firm Capacity</v>
      </c>
      <c r="D2192" t="s">
        <v>339</v>
      </c>
      <c r="E2192" s="15" t="s">
        <v>92</v>
      </c>
      <c r="F2192" s="15" t="s">
        <v>146</v>
      </c>
      <c r="G2192" s="15" t="s">
        <v>263</v>
      </c>
      <c r="H2192" s="15" t="s">
        <v>85</v>
      </c>
      <c r="I2192" s="15" t="s">
        <v>148</v>
      </c>
      <c r="J2192" s="16">
        <v>1</v>
      </c>
      <c r="K2192" s="18" t="s">
        <v>96</v>
      </c>
      <c r="L2192" s="17">
        <v>0</v>
      </c>
      <c r="M2192" s="17">
        <v>0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7">
        <v>0</v>
      </c>
      <c r="X2192" s="17">
        <v>0</v>
      </c>
      <c r="Y2192" s="17">
        <v>0</v>
      </c>
      <c r="Z2192" s="17">
        <v>0</v>
      </c>
      <c r="AA2192" s="17">
        <v>0</v>
      </c>
      <c r="AB2192" s="17">
        <v>0</v>
      </c>
      <c r="AC2192" s="17">
        <v>0</v>
      </c>
      <c r="AD2192" s="17">
        <v>0</v>
      </c>
      <c r="AE2192" s="17">
        <v>0</v>
      </c>
    </row>
    <row r="2193" spans="1:31" ht="43.2" x14ac:dyDescent="0.3">
      <c r="A2193" t="str">
        <f t="shared" si="126"/>
        <v>CAAA_Firm Capacity</v>
      </c>
      <c r="B2193" t="str">
        <f t="shared" si="127"/>
        <v>CAAA_Build Hy-Solar_Firm Capacity</v>
      </c>
      <c r="C2193" t="str">
        <f t="shared" si="128"/>
        <v>CAAA_Build Hy-Solar 2036_Firm Capacity</v>
      </c>
      <c r="D2193" t="s">
        <v>339</v>
      </c>
      <c r="E2193" s="15" t="s">
        <v>92</v>
      </c>
      <c r="F2193" s="15" t="s">
        <v>146</v>
      </c>
      <c r="G2193" s="15" t="s">
        <v>264</v>
      </c>
      <c r="H2193" s="15" t="s">
        <v>85</v>
      </c>
      <c r="I2193" s="15" t="s">
        <v>148</v>
      </c>
      <c r="J2193" s="16">
        <v>1</v>
      </c>
      <c r="K2193" s="18" t="s">
        <v>96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0</v>
      </c>
      <c r="X2193" s="17">
        <v>0</v>
      </c>
      <c r="Y2193" s="17">
        <v>0</v>
      </c>
      <c r="Z2193" s="17">
        <v>0</v>
      </c>
      <c r="AA2193" s="17">
        <v>0</v>
      </c>
      <c r="AB2193" s="17">
        <v>0</v>
      </c>
      <c r="AC2193" s="17">
        <v>0</v>
      </c>
      <c r="AD2193" s="17">
        <v>0</v>
      </c>
      <c r="AE2193" s="17">
        <v>0</v>
      </c>
    </row>
    <row r="2194" spans="1:31" ht="43.2" x14ac:dyDescent="0.3">
      <c r="A2194" t="str">
        <f t="shared" si="126"/>
        <v>CAAA_Firm Capacity</v>
      </c>
      <c r="B2194" t="str">
        <f t="shared" si="127"/>
        <v>CAAA_Build Hy-Solar_Firm Capacity</v>
      </c>
      <c r="C2194" t="str">
        <f t="shared" si="128"/>
        <v>CAAA_Build Hy-Solar 2037_Firm Capacity</v>
      </c>
      <c r="D2194" t="s">
        <v>339</v>
      </c>
      <c r="E2194" s="15" t="s">
        <v>92</v>
      </c>
      <c r="F2194" s="15" t="s">
        <v>146</v>
      </c>
      <c r="G2194" s="15" t="s">
        <v>265</v>
      </c>
      <c r="H2194" s="15" t="s">
        <v>85</v>
      </c>
      <c r="I2194" s="15" t="s">
        <v>148</v>
      </c>
      <c r="J2194" s="16">
        <v>1</v>
      </c>
      <c r="K2194" s="18" t="s">
        <v>96</v>
      </c>
      <c r="L2194" s="17">
        <v>0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0</v>
      </c>
      <c r="X2194" s="17">
        <v>0</v>
      </c>
      <c r="Y2194" s="17">
        <v>0</v>
      </c>
      <c r="Z2194" s="17">
        <v>0</v>
      </c>
      <c r="AA2194" s="17">
        <v>0</v>
      </c>
      <c r="AB2194" s="17">
        <v>0</v>
      </c>
      <c r="AC2194" s="17">
        <v>0</v>
      </c>
      <c r="AD2194" s="17">
        <v>0</v>
      </c>
      <c r="AE2194" s="17">
        <v>0</v>
      </c>
    </row>
    <row r="2195" spans="1:31" ht="43.2" x14ac:dyDescent="0.3">
      <c r="A2195" t="str">
        <f t="shared" si="126"/>
        <v>CAAA_Firm Capacity</v>
      </c>
      <c r="B2195" t="str">
        <f t="shared" si="127"/>
        <v>CAAA_Build Hy-Solar_Firm Capacity</v>
      </c>
      <c r="C2195" t="str">
        <f t="shared" si="128"/>
        <v>CAAA_Build Hy-Solar 2038_Firm Capacity</v>
      </c>
      <c r="D2195" t="s">
        <v>339</v>
      </c>
      <c r="E2195" s="15" t="s">
        <v>92</v>
      </c>
      <c r="F2195" s="15" t="s">
        <v>146</v>
      </c>
      <c r="G2195" s="15" t="s">
        <v>266</v>
      </c>
      <c r="H2195" s="15" t="s">
        <v>85</v>
      </c>
      <c r="I2195" s="15" t="s">
        <v>148</v>
      </c>
      <c r="J2195" s="16">
        <v>1</v>
      </c>
      <c r="K2195" s="18" t="s">
        <v>96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0</v>
      </c>
      <c r="X2195" s="17">
        <v>0</v>
      </c>
      <c r="Y2195" s="17">
        <v>0</v>
      </c>
      <c r="Z2195" s="17">
        <v>0</v>
      </c>
      <c r="AA2195" s="17">
        <v>0</v>
      </c>
      <c r="AB2195" s="17">
        <v>0</v>
      </c>
      <c r="AC2195" s="17">
        <v>0</v>
      </c>
      <c r="AD2195" s="17">
        <v>0</v>
      </c>
      <c r="AE2195" s="17">
        <v>0</v>
      </c>
    </row>
    <row r="2196" spans="1:31" ht="43.2" x14ac:dyDescent="0.3">
      <c r="A2196" t="str">
        <f t="shared" si="126"/>
        <v>CAAA_Firm Capacity</v>
      </c>
      <c r="B2196" t="str">
        <f t="shared" si="127"/>
        <v>CAAA_Build Hy-Solar_Firm Capacity</v>
      </c>
      <c r="C2196" t="str">
        <f t="shared" si="128"/>
        <v>CAAA_Build Hy-Solar 2039_Firm Capacity</v>
      </c>
      <c r="D2196" t="s">
        <v>339</v>
      </c>
      <c r="E2196" s="15" t="s">
        <v>92</v>
      </c>
      <c r="F2196" s="15" t="s">
        <v>146</v>
      </c>
      <c r="G2196" s="15" t="s">
        <v>267</v>
      </c>
      <c r="H2196" s="15" t="s">
        <v>85</v>
      </c>
      <c r="I2196" s="15" t="s">
        <v>148</v>
      </c>
      <c r="J2196" s="16">
        <v>1</v>
      </c>
      <c r="K2196" s="18" t="s">
        <v>96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X2196" s="17">
        <v>0</v>
      </c>
      <c r="Y2196" s="17">
        <v>0</v>
      </c>
      <c r="Z2196" s="17">
        <v>0</v>
      </c>
      <c r="AA2196" s="17">
        <v>0</v>
      </c>
      <c r="AB2196" s="17">
        <v>0</v>
      </c>
      <c r="AC2196" s="17">
        <v>0</v>
      </c>
      <c r="AD2196" s="17">
        <v>0</v>
      </c>
      <c r="AE2196" s="17">
        <v>0</v>
      </c>
    </row>
    <row r="2197" spans="1:31" ht="43.2" x14ac:dyDescent="0.3">
      <c r="A2197" t="str">
        <f t="shared" si="126"/>
        <v>CAAA_Firm Capacity</v>
      </c>
      <c r="B2197" t="str">
        <f t="shared" si="127"/>
        <v>CAAA_Build Hy-Solar_Firm Capacity</v>
      </c>
      <c r="C2197" t="str">
        <f t="shared" si="128"/>
        <v>CAAA_Build Hy-Solar 2040_Firm Capacity</v>
      </c>
      <c r="D2197" t="s">
        <v>339</v>
      </c>
      <c r="E2197" s="15" t="s">
        <v>92</v>
      </c>
      <c r="F2197" s="15" t="s">
        <v>146</v>
      </c>
      <c r="G2197" s="15" t="s">
        <v>268</v>
      </c>
      <c r="H2197" s="15" t="s">
        <v>85</v>
      </c>
      <c r="I2197" s="15" t="s">
        <v>148</v>
      </c>
      <c r="J2197" s="16">
        <v>1</v>
      </c>
      <c r="K2197" s="18" t="s">
        <v>96</v>
      </c>
      <c r="L2197" s="17">
        <v>0</v>
      </c>
      <c r="M2197" s="17">
        <v>0</v>
      </c>
      <c r="N2197" s="17">
        <v>0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0</v>
      </c>
      <c r="U2197" s="17">
        <v>0</v>
      </c>
      <c r="V2197" s="17">
        <v>0</v>
      </c>
      <c r="W2197" s="17">
        <v>0</v>
      </c>
      <c r="X2197" s="17">
        <v>0</v>
      </c>
      <c r="Y2197" s="17">
        <v>0</v>
      </c>
      <c r="Z2197" s="17">
        <v>0</v>
      </c>
      <c r="AA2197" s="17">
        <v>0</v>
      </c>
      <c r="AB2197" s="17">
        <v>0</v>
      </c>
      <c r="AC2197" s="17">
        <v>0</v>
      </c>
      <c r="AD2197" s="17">
        <v>0</v>
      </c>
      <c r="AE2197" s="17">
        <v>0</v>
      </c>
    </row>
    <row r="2198" spans="1:31" ht="43.2" x14ac:dyDescent="0.3">
      <c r="A2198" t="str">
        <f t="shared" si="126"/>
        <v>CAAA_Firm Capacity</v>
      </c>
      <c r="B2198" t="str">
        <f t="shared" si="127"/>
        <v>CAAA_Build Hy-Solar_Firm Capacity</v>
      </c>
      <c r="C2198" t="str">
        <f t="shared" si="128"/>
        <v>CAAA_Build Hy-Solar 2041_Firm Capacity</v>
      </c>
      <c r="D2198" t="s">
        <v>339</v>
      </c>
      <c r="E2198" s="15" t="s">
        <v>92</v>
      </c>
      <c r="F2198" s="15" t="s">
        <v>146</v>
      </c>
      <c r="G2198" s="15" t="s">
        <v>269</v>
      </c>
      <c r="H2198" s="15" t="s">
        <v>85</v>
      </c>
      <c r="I2198" s="15" t="s">
        <v>148</v>
      </c>
      <c r="J2198" s="16">
        <v>1</v>
      </c>
      <c r="K2198" s="18" t="s">
        <v>96</v>
      </c>
      <c r="L2198" s="17">
        <v>0</v>
      </c>
      <c r="M2198" s="17">
        <v>0</v>
      </c>
      <c r="N2198" s="17">
        <v>0</v>
      </c>
      <c r="O2198" s="17">
        <v>0</v>
      </c>
      <c r="P2198" s="17">
        <v>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7">
        <v>0</v>
      </c>
      <c r="X2198" s="17">
        <v>0</v>
      </c>
      <c r="Y2198" s="17">
        <v>0</v>
      </c>
      <c r="Z2198" s="17">
        <v>0</v>
      </c>
      <c r="AA2198" s="17">
        <v>0</v>
      </c>
      <c r="AB2198" s="17">
        <v>0</v>
      </c>
      <c r="AC2198" s="17">
        <v>0</v>
      </c>
      <c r="AD2198" s="17">
        <v>0</v>
      </c>
      <c r="AE2198" s="17">
        <v>0</v>
      </c>
    </row>
    <row r="2199" spans="1:31" ht="43.2" x14ac:dyDescent="0.3">
      <c r="A2199" t="str">
        <f t="shared" ref="A2199:A2208" si="129">D2199&amp;"_"&amp;I2199</f>
        <v>CAAA_Firm Capacity</v>
      </c>
      <c r="B2199" t="str">
        <f t="shared" ref="B2199:B2208" si="130">D2199&amp;"_"&amp;H2199&amp;"_"&amp;I2199</f>
        <v>CAAA_Build Hy-Solar_Firm Capacity</v>
      </c>
      <c r="C2199" t="str">
        <f t="shared" ref="C2199:C2208" si="131">D2199&amp;"_"&amp;G2199&amp;"_"&amp;I2199</f>
        <v>CAAA_Build Hy-Solar 2042_Firm Capacity</v>
      </c>
      <c r="D2199" t="s">
        <v>339</v>
      </c>
      <c r="E2199" s="15" t="s">
        <v>92</v>
      </c>
      <c r="F2199" s="15" t="s">
        <v>146</v>
      </c>
      <c r="G2199" s="15" t="s">
        <v>270</v>
      </c>
      <c r="H2199" s="15" t="s">
        <v>85</v>
      </c>
      <c r="I2199" s="15" t="s">
        <v>148</v>
      </c>
      <c r="J2199" s="16">
        <v>1</v>
      </c>
      <c r="K2199" s="18" t="s">
        <v>96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0</v>
      </c>
      <c r="X2199" s="17">
        <v>0</v>
      </c>
      <c r="Y2199" s="17">
        <v>0</v>
      </c>
      <c r="Z2199" s="17">
        <v>0</v>
      </c>
      <c r="AA2199" s="17">
        <v>0</v>
      </c>
      <c r="AB2199" s="17">
        <v>0</v>
      </c>
      <c r="AC2199" s="17">
        <v>0</v>
      </c>
      <c r="AD2199" s="17">
        <v>0</v>
      </c>
      <c r="AE2199" s="17">
        <v>0</v>
      </c>
    </row>
    <row r="2200" spans="1:31" ht="57.6" x14ac:dyDescent="0.3">
      <c r="A2200" t="str">
        <f t="shared" si="129"/>
        <v>CAAA_Firm Generation Capacity</v>
      </c>
      <c r="B2200" t="str">
        <f t="shared" si="130"/>
        <v>CAAA_Zonal Regions_Firm Generation Capacity</v>
      </c>
      <c r="C2200" t="str">
        <f t="shared" si="131"/>
        <v>CAAA_Build Zonal Region_Firm Generation Capacity</v>
      </c>
      <c r="D2200" t="s">
        <v>339</v>
      </c>
      <c r="E2200" s="15" t="s">
        <v>92</v>
      </c>
      <c r="F2200" s="15" t="s">
        <v>271</v>
      </c>
      <c r="G2200" s="15" t="s">
        <v>272</v>
      </c>
      <c r="H2200" s="15" t="s">
        <v>273</v>
      </c>
      <c r="I2200" s="15" t="s">
        <v>95</v>
      </c>
      <c r="J2200" s="16">
        <v>1</v>
      </c>
      <c r="K2200" s="18" t="s">
        <v>96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17">
        <v>75</v>
      </c>
      <c r="U2200" s="17">
        <v>75</v>
      </c>
      <c r="V2200" s="17">
        <v>75</v>
      </c>
      <c r="W2200" s="17">
        <v>135</v>
      </c>
      <c r="X2200" s="17">
        <v>120</v>
      </c>
      <c r="Y2200" s="17">
        <v>120</v>
      </c>
      <c r="Z2200" s="17">
        <v>165</v>
      </c>
      <c r="AA2200" s="17">
        <v>385.35</v>
      </c>
      <c r="AB2200" s="17">
        <v>645.70000000000005</v>
      </c>
      <c r="AC2200" s="17">
        <v>1036.05</v>
      </c>
      <c r="AD2200" s="17">
        <v>1056.05</v>
      </c>
      <c r="AE2200" s="17">
        <v>1049.55</v>
      </c>
    </row>
    <row r="2201" spans="1:31" ht="43.2" x14ac:dyDescent="0.3">
      <c r="A2201" t="str">
        <f t="shared" si="129"/>
        <v>CAAA_Planning Peak Load</v>
      </c>
      <c r="B2201" t="str">
        <f t="shared" si="130"/>
        <v>CAAA_Zonal Regions_Planning Peak Load</v>
      </c>
      <c r="C2201" t="str">
        <f t="shared" si="131"/>
        <v>CAAA_Build Zonal Region_Planning Peak Load</v>
      </c>
      <c r="D2201" t="s">
        <v>339</v>
      </c>
      <c r="E2201" s="15" t="s">
        <v>92</v>
      </c>
      <c r="F2201" s="15" t="s">
        <v>271</v>
      </c>
      <c r="G2201" s="15" t="s">
        <v>272</v>
      </c>
      <c r="H2201" s="15" t="s">
        <v>273</v>
      </c>
      <c r="I2201" s="15" t="s">
        <v>274</v>
      </c>
      <c r="J2201" s="16">
        <v>1</v>
      </c>
      <c r="K2201" s="18" t="s">
        <v>96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0</v>
      </c>
      <c r="X2201" s="17">
        <v>0</v>
      </c>
      <c r="Y2201" s="17">
        <v>0</v>
      </c>
      <c r="Z2201" s="17">
        <v>0</v>
      </c>
      <c r="AA2201" s="17">
        <v>0</v>
      </c>
      <c r="AB2201" s="17">
        <v>0</v>
      </c>
      <c r="AC2201" s="17">
        <v>0</v>
      </c>
      <c r="AD2201" s="17">
        <v>0</v>
      </c>
      <c r="AE2201" s="17">
        <v>0</v>
      </c>
    </row>
    <row r="2202" spans="1:31" ht="57.6" x14ac:dyDescent="0.3">
      <c r="A2202" t="str">
        <f t="shared" si="129"/>
        <v>CAAA_Firm Generation Capacity</v>
      </c>
      <c r="B2202" t="str">
        <f t="shared" si="130"/>
        <v>CAAA_Zonal Regions_Firm Generation Capacity</v>
      </c>
      <c r="C2202" t="str">
        <f t="shared" si="131"/>
        <v>CAAA_External Sales Metro_Firm Generation Capacity</v>
      </c>
      <c r="D2202" t="s">
        <v>339</v>
      </c>
      <c r="E2202" s="15" t="s">
        <v>92</v>
      </c>
      <c r="F2202" s="15" t="s">
        <v>271</v>
      </c>
      <c r="G2202" s="15" t="s">
        <v>275</v>
      </c>
      <c r="H2202" s="15" t="s">
        <v>273</v>
      </c>
      <c r="I2202" s="15" t="s">
        <v>95</v>
      </c>
      <c r="J2202" s="16">
        <v>1</v>
      </c>
      <c r="K2202" s="18" t="s">
        <v>96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0</v>
      </c>
      <c r="X2202" s="17">
        <v>0</v>
      </c>
      <c r="Y2202" s="17">
        <v>0</v>
      </c>
      <c r="Z2202" s="17">
        <v>0</v>
      </c>
      <c r="AA2202" s="17">
        <v>0</v>
      </c>
      <c r="AB2202" s="17">
        <v>0</v>
      </c>
      <c r="AC2202" s="17">
        <v>0</v>
      </c>
      <c r="AD2202" s="17">
        <v>0</v>
      </c>
      <c r="AE2202" s="17">
        <v>0</v>
      </c>
    </row>
    <row r="2203" spans="1:31" ht="43.2" x14ac:dyDescent="0.3">
      <c r="A2203" t="str">
        <f t="shared" si="129"/>
        <v>CAAA_Planning Peak Load</v>
      </c>
      <c r="B2203" t="str">
        <f t="shared" si="130"/>
        <v>CAAA_Zonal Regions_Planning Peak Load</v>
      </c>
      <c r="C2203" t="str">
        <f t="shared" si="131"/>
        <v>CAAA_External Sales Metro_Planning Peak Load</v>
      </c>
      <c r="D2203" t="s">
        <v>339</v>
      </c>
      <c r="E2203" s="15" t="s">
        <v>92</v>
      </c>
      <c r="F2203" s="15" t="s">
        <v>271</v>
      </c>
      <c r="G2203" s="15" t="s">
        <v>275</v>
      </c>
      <c r="H2203" s="15" t="s">
        <v>273</v>
      </c>
      <c r="I2203" s="15" t="s">
        <v>274</v>
      </c>
      <c r="J2203" s="16">
        <v>1</v>
      </c>
      <c r="K2203" s="18" t="s">
        <v>96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0</v>
      </c>
      <c r="X2203" s="17">
        <v>0</v>
      </c>
      <c r="Y2203" s="17">
        <v>0</v>
      </c>
      <c r="Z2203" s="17">
        <v>0</v>
      </c>
      <c r="AA2203" s="17">
        <v>0</v>
      </c>
      <c r="AB2203" s="17">
        <v>0</v>
      </c>
      <c r="AC2203" s="17">
        <v>0</v>
      </c>
      <c r="AD2203" s="17">
        <v>0</v>
      </c>
      <c r="AE2203" s="17">
        <v>0</v>
      </c>
    </row>
    <row r="2204" spans="1:31" ht="57.6" x14ac:dyDescent="0.3">
      <c r="A2204" t="str">
        <f t="shared" si="129"/>
        <v>CAAA_Firm Generation Capacity</v>
      </c>
      <c r="B2204" t="str">
        <f t="shared" si="130"/>
        <v>CAAA_Zonal Regions_Firm Generation Capacity</v>
      </c>
      <c r="C2204" t="str">
        <f t="shared" si="131"/>
        <v>CAAA_Metro Zonal Region_Firm Generation Capacity</v>
      </c>
      <c r="D2204" t="s">
        <v>339</v>
      </c>
      <c r="E2204" s="15" t="s">
        <v>92</v>
      </c>
      <c r="F2204" s="15" t="s">
        <v>271</v>
      </c>
      <c r="G2204" s="15" t="s">
        <v>276</v>
      </c>
      <c r="H2204" s="15" t="s">
        <v>273</v>
      </c>
      <c r="I2204" s="15" t="s">
        <v>95</v>
      </c>
      <c r="J2204" s="16">
        <v>1</v>
      </c>
      <c r="K2204" s="18" t="s">
        <v>96</v>
      </c>
      <c r="L2204" s="17">
        <v>4150.9176072700002</v>
      </c>
      <c r="M2204" s="17">
        <v>4065.7169085700002</v>
      </c>
      <c r="N2204" s="17">
        <v>4156.9589087100003</v>
      </c>
      <c r="O2204" s="17">
        <v>4185.7234952700001</v>
      </c>
      <c r="P2204" s="17">
        <v>4229.3842432700003</v>
      </c>
      <c r="Q2204" s="17">
        <v>4210.4122035700002</v>
      </c>
      <c r="R2204" s="17">
        <v>4442.8369157500001</v>
      </c>
      <c r="S2204" s="17">
        <v>4459.7680167600001</v>
      </c>
      <c r="T2204" s="17">
        <v>4475.4473090700003</v>
      </c>
      <c r="U2204" s="17">
        <v>4454.63756646</v>
      </c>
      <c r="V2204" s="17">
        <v>4059.2885115899999</v>
      </c>
      <c r="W2204" s="17">
        <v>4071.7030774899999</v>
      </c>
      <c r="X2204" s="17">
        <v>4087.7621309900001</v>
      </c>
      <c r="Y2204" s="17">
        <v>4025.8465975200002</v>
      </c>
      <c r="Z2204" s="17">
        <v>4018.3198471999999</v>
      </c>
      <c r="AA2204" s="17">
        <v>3993.4705666599998</v>
      </c>
      <c r="AB2204" s="17">
        <v>4005.93085152</v>
      </c>
      <c r="AC2204" s="17">
        <v>3172.5578179200002</v>
      </c>
      <c r="AD2204" s="17">
        <v>3167.7309776799998</v>
      </c>
      <c r="AE2204" s="17">
        <v>3176.9683598800002</v>
      </c>
    </row>
    <row r="2205" spans="1:31" ht="43.2" x14ac:dyDescent="0.3">
      <c r="A2205" t="str">
        <f t="shared" si="129"/>
        <v>CAAA_Planning Peak Load</v>
      </c>
      <c r="B2205" t="str">
        <f t="shared" si="130"/>
        <v>CAAA_Zonal Regions_Planning Peak Load</v>
      </c>
      <c r="C2205" t="str">
        <f t="shared" si="131"/>
        <v>CAAA_Metro Zonal Region_Planning Peak Load</v>
      </c>
      <c r="D2205" t="s">
        <v>339</v>
      </c>
      <c r="E2205" s="15" t="s">
        <v>92</v>
      </c>
      <c r="F2205" s="15" t="s">
        <v>271</v>
      </c>
      <c r="G2205" s="15" t="s">
        <v>276</v>
      </c>
      <c r="H2205" s="15" t="s">
        <v>273</v>
      </c>
      <c r="I2205" s="15" t="s">
        <v>274</v>
      </c>
      <c r="J2205" s="16">
        <v>1</v>
      </c>
      <c r="K2205" s="18" t="s">
        <v>96</v>
      </c>
      <c r="L2205" s="17">
        <v>3437</v>
      </c>
      <c r="M2205" s="17">
        <v>3444</v>
      </c>
      <c r="N2205" s="17">
        <v>3450</v>
      </c>
      <c r="O2205" s="17">
        <v>3462</v>
      </c>
      <c r="P2205" s="17">
        <v>3473</v>
      </c>
      <c r="Q2205" s="17">
        <v>3487</v>
      </c>
      <c r="R2205" s="17">
        <v>3496</v>
      </c>
      <c r="S2205" s="17">
        <v>3502</v>
      </c>
      <c r="T2205" s="17">
        <v>3507</v>
      </c>
      <c r="U2205" s="17">
        <v>3521</v>
      </c>
      <c r="V2205" s="17">
        <v>3531</v>
      </c>
      <c r="W2205" s="17">
        <v>3548</v>
      </c>
      <c r="X2205" s="17">
        <v>3566</v>
      </c>
      <c r="Y2205" s="17">
        <v>3585</v>
      </c>
      <c r="Z2205" s="17">
        <v>3600</v>
      </c>
      <c r="AA2205" s="17">
        <v>3618</v>
      </c>
      <c r="AB2205" s="17">
        <v>3637</v>
      </c>
      <c r="AC2205" s="17">
        <v>3659</v>
      </c>
      <c r="AD2205" s="17">
        <v>3672</v>
      </c>
      <c r="AE2205" s="17">
        <v>3675</v>
      </c>
    </row>
    <row r="2206" spans="1:31" ht="57.6" x14ac:dyDescent="0.3">
      <c r="A2206" t="str">
        <f t="shared" si="129"/>
        <v>CAAA_Firm Generation Capacity</v>
      </c>
      <c r="B2206" t="str">
        <f t="shared" si="130"/>
        <v>CAAA_Zonal Regions_Firm Generation Capacity</v>
      </c>
      <c r="C2206" t="str">
        <f t="shared" si="131"/>
        <v>CAAA_SPP Zonal Region_Firm Generation Capacity</v>
      </c>
      <c r="D2206" t="s">
        <v>339</v>
      </c>
      <c r="E2206" s="15" t="s">
        <v>92</v>
      </c>
      <c r="F2206" s="15" t="s">
        <v>271</v>
      </c>
      <c r="G2206" s="15" t="s">
        <v>277</v>
      </c>
      <c r="H2206" s="15" t="s">
        <v>273</v>
      </c>
      <c r="I2206" s="15" t="s">
        <v>95</v>
      </c>
      <c r="J2206" s="16">
        <v>1</v>
      </c>
      <c r="K2206" s="18" t="s">
        <v>96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0</v>
      </c>
      <c r="X2206" s="17">
        <v>0</v>
      </c>
      <c r="Y2206" s="17">
        <v>0</v>
      </c>
      <c r="Z2206" s="17">
        <v>0</v>
      </c>
      <c r="AA2206" s="17">
        <v>0</v>
      </c>
      <c r="AB2206" s="17">
        <v>0</v>
      </c>
      <c r="AC2206" s="17">
        <v>0</v>
      </c>
      <c r="AD2206" s="17">
        <v>0</v>
      </c>
      <c r="AE2206" s="17">
        <v>0</v>
      </c>
    </row>
    <row r="2207" spans="1:31" ht="43.2" x14ac:dyDescent="0.3">
      <c r="A2207" t="str">
        <f t="shared" si="129"/>
        <v>CAAA_Planning Peak Load</v>
      </c>
      <c r="B2207" t="str">
        <f t="shared" si="130"/>
        <v>CAAA_Zonal Regions_Planning Peak Load</v>
      </c>
      <c r="C2207" t="str">
        <f t="shared" si="131"/>
        <v>CAAA_SPP Zonal Region_Planning Peak Load</v>
      </c>
      <c r="D2207" t="s">
        <v>339</v>
      </c>
      <c r="E2207" s="15" t="s">
        <v>92</v>
      </c>
      <c r="F2207" s="15" t="s">
        <v>271</v>
      </c>
      <c r="G2207" s="15" t="s">
        <v>277</v>
      </c>
      <c r="H2207" s="15" t="s">
        <v>273</v>
      </c>
      <c r="I2207" s="15" t="s">
        <v>274</v>
      </c>
      <c r="J2207" s="16">
        <v>1</v>
      </c>
      <c r="K2207" s="18" t="s">
        <v>96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0</v>
      </c>
      <c r="X2207" s="17">
        <v>0</v>
      </c>
      <c r="Y2207" s="17">
        <v>0</v>
      </c>
      <c r="Z2207" s="17">
        <v>0</v>
      </c>
      <c r="AA2207" s="17">
        <v>0</v>
      </c>
      <c r="AB2207" s="17">
        <v>0</v>
      </c>
      <c r="AC2207" s="17">
        <v>0</v>
      </c>
      <c r="AD2207" s="17">
        <v>0</v>
      </c>
      <c r="AE2207" s="17">
        <v>0</v>
      </c>
    </row>
    <row r="2208" spans="1:31" ht="57.6" x14ac:dyDescent="0.3">
      <c r="A2208" t="str">
        <f t="shared" si="129"/>
        <v>DAAA_Firm Generation Capacity</v>
      </c>
      <c r="B2208" t="str">
        <f t="shared" si="130"/>
        <v>DAAA_Build Battery-Wind_Firm Generation Capacity</v>
      </c>
      <c r="C2208" t="str">
        <f t="shared" si="131"/>
        <v>DAAA_Build Battery-Wind 2026_Firm Generation Capacity</v>
      </c>
      <c r="D2208" t="s">
        <v>340</v>
      </c>
      <c r="E2208" s="15" t="s">
        <v>92</v>
      </c>
      <c r="F2208" s="15" t="s">
        <v>93</v>
      </c>
      <c r="G2208" s="15" t="s">
        <v>94</v>
      </c>
      <c r="H2208" s="15" t="s">
        <v>88</v>
      </c>
      <c r="I2208" s="15" t="s">
        <v>95</v>
      </c>
      <c r="J2208" s="16">
        <v>1</v>
      </c>
      <c r="K2208" s="15" t="s">
        <v>96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0</v>
      </c>
      <c r="X2208" s="17">
        <v>0</v>
      </c>
      <c r="Y2208" s="17">
        <v>0</v>
      </c>
      <c r="Z2208" s="17">
        <v>0</v>
      </c>
      <c r="AA2208" s="17">
        <v>0</v>
      </c>
      <c r="AB2208" s="17">
        <v>0</v>
      </c>
      <c r="AC2208" s="17">
        <v>0</v>
      </c>
      <c r="AD2208" s="17">
        <v>0</v>
      </c>
      <c r="AE2208" s="17">
        <v>0</v>
      </c>
    </row>
    <row r="2209" spans="1:31" ht="57.6" x14ac:dyDescent="0.3">
      <c r="A2209" t="str">
        <f t="shared" ref="A2209:A2272" si="132">D2209&amp;"_"&amp;I2209</f>
        <v>DAAA_Firm Generation Capacity</v>
      </c>
      <c r="B2209" t="str">
        <f t="shared" ref="B2209:B2272" si="133">D2209&amp;"_"&amp;H2209&amp;"_"&amp;I2209</f>
        <v>DAAA_Build Battery-Wind_Firm Generation Capacity</v>
      </c>
      <c r="C2209" t="str">
        <f t="shared" ref="C2209:C2272" si="134">D2209&amp;"_"&amp;G2209&amp;"_"&amp;I2209</f>
        <v>DAAA_Build Battery-Wind 2027_Firm Generation Capacity</v>
      </c>
      <c r="D2209" t="s">
        <v>340</v>
      </c>
      <c r="E2209" s="15" t="s">
        <v>92</v>
      </c>
      <c r="F2209" s="15" t="s">
        <v>93</v>
      </c>
      <c r="G2209" s="15" t="s">
        <v>97</v>
      </c>
      <c r="H2209" s="15" t="s">
        <v>88</v>
      </c>
      <c r="I2209" s="15" t="s">
        <v>95</v>
      </c>
      <c r="J2209" s="16">
        <v>1</v>
      </c>
      <c r="K2209" s="15" t="s">
        <v>96</v>
      </c>
      <c r="L2209" s="17">
        <v>0</v>
      </c>
      <c r="M2209" s="17">
        <v>0</v>
      </c>
      <c r="N2209" s="17">
        <v>0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0</v>
      </c>
      <c r="X2209" s="17">
        <v>0</v>
      </c>
      <c r="Y2209" s="17">
        <v>0</v>
      </c>
      <c r="Z2209" s="17">
        <v>0</v>
      </c>
      <c r="AA2209" s="17">
        <v>0</v>
      </c>
      <c r="AB2209" s="17">
        <v>0</v>
      </c>
      <c r="AC2209" s="17">
        <v>0</v>
      </c>
      <c r="AD2209" s="17">
        <v>0</v>
      </c>
      <c r="AE2209" s="17">
        <v>0</v>
      </c>
    </row>
    <row r="2210" spans="1:31" ht="57.6" x14ac:dyDescent="0.3">
      <c r="A2210" t="str">
        <f t="shared" si="132"/>
        <v>DAAA_Firm Generation Capacity</v>
      </c>
      <c r="B2210" t="str">
        <f t="shared" si="133"/>
        <v>DAAA_Build Battery-Wind_Firm Generation Capacity</v>
      </c>
      <c r="C2210" t="str">
        <f t="shared" si="134"/>
        <v>DAAA_Build Battery-Wind 2028_Firm Generation Capacity</v>
      </c>
      <c r="D2210" t="s">
        <v>340</v>
      </c>
      <c r="E2210" s="15" t="s">
        <v>92</v>
      </c>
      <c r="F2210" s="15" t="s">
        <v>93</v>
      </c>
      <c r="G2210" s="15" t="s">
        <v>98</v>
      </c>
      <c r="H2210" s="15" t="s">
        <v>88</v>
      </c>
      <c r="I2210" s="15" t="s">
        <v>95</v>
      </c>
      <c r="J2210" s="16">
        <v>1</v>
      </c>
      <c r="K2210" s="15" t="s">
        <v>96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7">
        <v>0</v>
      </c>
      <c r="Z2210" s="17">
        <v>0</v>
      </c>
      <c r="AA2210" s="17">
        <v>0</v>
      </c>
      <c r="AB2210" s="17">
        <v>0</v>
      </c>
      <c r="AC2210" s="17">
        <v>0</v>
      </c>
      <c r="AD2210" s="17">
        <v>0</v>
      </c>
      <c r="AE2210" s="17">
        <v>0</v>
      </c>
    </row>
    <row r="2211" spans="1:31" ht="57.6" x14ac:dyDescent="0.3">
      <c r="A2211" t="str">
        <f t="shared" si="132"/>
        <v>DAAA_Firm Generation Capacity</v>
      </c>
      <c r="B2211" t="str">
        <f t="shared" si="133"/>
        <v>DAAA_Build Battery-Wind_Firm Generation Capacity</v>
      </c>
      <c r="C2211" t="str">
        <f t="shared" si="134"/>
        <v>DAAA_Build Battery-Wind 2029_Firm Generation Capacity</v>
      </c>
      <c r="D2211" t="s">
        <v>340</v>
      </c>
      <c r="E2211" s="15" t="s">
        <v>92</v>
      </c>
      <c r="F2211" s="15" t="s">
        <v>93</v>
      </c>
      <c r="G2211" s="15" t="s">
        <v>99</v>
      </c>
      <c r="H2211" s="15" t="s">
        <v>88</v>
      </c>
      <c r="I2211" s="15" t="s">
        <v>95</v>
      </c>
      <c r="J2211" s="16">
        <v>1</v>
      </c>
      <c r="K2211" s="15" t="s">
        <v>96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17">
        <v>0</v>
      </c>
      <c r="U2211" s="17">
        <v>0</v>
      </c>
      <c r="V2211" s="17">
        <v>0</v>
      </c>
      <c r="W2211" s="17">
        <v>0</v>
      </c>
      <c r="X2211" s="17">
        <v>0</v>
      </c>
      <c r="Y2211" s="17">
        <v>0</v>
      </c>
      <c r="Z2211" s="17">
        <v>0</v>
      </c>
      <c r="AA2211" s="17">
        <v>0</v>
      </c>
      <c r="AB2211" s="17">
        <v>0</v>
      </c>
      <c r="AC2211" s="17">
        <v>0</v>
      </c>
      <c r="AD2211" s="17">
        <v>0</v>
      </c>
      <c r="AE2211" s="17">
        <v>0</v>
      </c>
    </row>
    <row r="2212" spans="1:31" ht="57.6" x14ac:dyDescent="0.3">
      <c r="A2212" t="str">
        <f t="shared" si="132"/>
        <v>DAAA_Firm Generation Capacity</v>
      </c>
      <c r="B2212" t="str">
        <f t="shared" si="133"/>
        <v>DAAA_Build Battery-Wind_Firm Generation Capacity</v>
      </c>
      <c r="C2212" t="str">
        <f t="shared" si="134"/>
        <v>DAAA_Build Battery-Wind 2030_Firm Generation Capacity</v>
      </c>
      <c r="D2212" t="s">
        <v>340</v>
      </c>
      <c r="E2212" s="15" t="s">
        <v>92</v>
      </c>
      <c r="F2212" s="15" t="s">
        <v>93</v>
      </c>
      <c r="G2212" s="15" t="s">
        <v>100</v>
      </c>
      <c r="H2212" s="15" t="s">
        <v>88</v>
      </c>
      <c r="I2212" s="15" t="s">
        <v>95</v>
      </c>
      <c r="J2212" s="16">
        <v>1</v>
      </c>
      <c r="K2212" s="15" t="s">
        <v>96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0</v>
      </c>
      <c r="T2212" s="17">
        <v>0</v>
      </c>
      <c r="U2212" s="17">
        <v>0</v>
      </c>
      <c r="V2212" s="17">
        <v>0</v>
      </c>
      <c r="W2212" s="17">
        <v>0</v>
      </c>
      <c r="X2212" s="17">
        <v>0</v>
      </c>
      <c r="Y2212" s="17">
        <v>0</v>
      </c>
      <c r="Z2212" s="17">
        <v>0</v>
      </c>
      <c r="AA2212" s="17">
        <v>0</v>
      </c>
      <c r="AB2212" s="17">
        <v>0</v>
      </c>
      <c r="AC2212" s="17">
        <v>0</v>
      </c>
      <c r="AD2212" s="17">
        <v>0</v>
      </c>
      <c r="AE2212" s="17">
        <v>0</v>
      </c>
    </row>
    <row r="2213" spans="1:31" ht="57.6" x14ac:dyDescent="0.3">
      <c r="A2213" t="str">
        <f t="shared" si="132"/>
        <v>DAAA_Firm Generation Capacity</v>
      </c>
      <c r="B2213" t="str">
        <f t="shared" si="133"/>
        <v>DAAA_Build Battery-Wind_Firm Generation Capacity</v>
      </c>
      <c r="C2213" t="str">
        <f t="shared" si="134"/>
        <v>DAAA_Build Battery-Wind 2031_Firm Generation Capacity</v>
      </c>
      <c r="D2213" t="s">
        <v>340</v>
      </c>
      <c r="E2213" s="15" t="s">
        <v>92</v>
      </c>
      <c r="F2213" s="15" t="s">
        <v>93</v>
      </c>
      <c r="G2213" s="15" t="s">
        <v>101</v>
      </c>
      <c r="H2213" s="15" t="s">
        <v>88</v>
      </c>
      <c r="I2213" s="15" t="s">
        <v>95</v>
      </c>
      <c r="J2213" s="16">
        <v>1</v>
      </c>
      <c r="K2213" s="15" t="s">
        <v>96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0</v>
      </c>
      <c r="X2213" s="17">
        <v>0</v>
      </c>
      <c r="Y2213" s="17">
        <v>0</v>
      </c>
      <c r="Z2213" s="17">
        <v>0</v>
      </c>
      <c r="AA2213" s="17">
        <v>0</v>
      </c>
      <c r="AB2213" s="17">
        <v>0</v>
      </c>
      <c r="AC2213" s="17">
        <v>0</v>
      </c>
      <c r="AD2213" s="17">
        <v>0</v>
      </c>
      <c r="AE2213" s="17">
        <v>0</v>
      </c>
    </row>
    <row r="2214" spans="1:31" ht="57.6" x14ac:dyDescent="0.3">
      <c r="A2214" t="str">
        <f t="shared" si="132"/>
        <v>DAAA_Firm Generation Capacity</v>
      </c>
      <c r="B2214" t="str">
        <f t="shared" si="133"/>
        <v>DAAA_Build Battery-Wind_Firm Generation Capacity</v>
      </c>
      <c r="C2214" t="str">
        <f t="shared" si="134"/>
        <v>DAAA_Build Battery-Wind 2032_Firm Generation Capacity</v>
      </c>
      <c r="D2214" t="s">
        <v>340</v>
      </c>
      <c r="E2214" s="15" t="s">
        <v>92</v>
      </c>
      <c r="F2214" s="15" t="s">
        <v>93</v>
      </c>
      <c r="G2214" s="15" t="s">
        <v>102</v>
      </c>
      <c r="H2214" s="15" t="s">
        <v>88</v>
      </c>
      <c r="I2214" s="15" t="s">
        <v>95</v>
      </c>
      <c r="J2214" s="16">
        <v>1</v>
      </c>
      <c r="K2214" s="15" t="s">
        <v>96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0</v>
      </c>
      <c r="X2214" s="17">
        <v>0</v>
      </c>
      <c r="Y2214" s="17">
        <v>0</v>
      </c>
      <c r="Z2214" s="17">
        <v>0</v>
      </c>
      <c r="AA2214" s="17">
        <v>0</v>
      </c>
      <c r="AB2214" s="17">
        <v>0</v>
      </c>
      <c r="AC2214" s="17">
        <v>0</v>
      </c>
      <c r="AD2214" s="17">
        <v>0</v>
      </c>
      <c r="AE2214" s="17">
        <v>0</v>
      </c>
    </row>
    <row r="2215" spans="1:31" ht="57.6" x14ac:dyDescent="0.3">
      <c r="A2215" t="str">
        <f t="shared" si="132"/>
        <v>DAAA_Firm Generation Capacity</v>
      </c>
      <c r="B2215" t="str">
        <f t="shared" si="133"/>
        <v>DAAA_Build Battery-Wind_Firm Generation Capacity</v>
      </c>
      <c r="C2215" t="str">
        <f t="shared" si="134"/>
        <v>DAAA_Build Battery-Wind 2033_Firm Generation Capacity</v>
      </c>
      <c r="D2215" t="s">
        <v>340</v>
      </c>
      <c r="E2215" s="15" t="s">
        <v>92</v>
      </c>
      <c r="F2215" s="15" t="s">
        <v>93</v>
      </c>
      <c r="G2215" s="15" t="s">
        <v>103</v>
      </c>
      <c r="H2215" s="15" t="s">
        <v>88</v>
      </c>
      <c r="I2215" s="15" t="s">
        <v>95</v>
      </c>
      <c r="J2215" s="16">
        <v>1</v>
      </c>
      <c r="K2215" s="15" t="s">
        <v>96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0</v>
      </c>
      <c r="X2215" s="17">
        <v>0</v>
      </c>
      <c r="Y2215" s="17">
        <v>0</v>
      </c>
      <c r="Z2215" s="17">
        <v>0</v>
      </c>
      <c r="AA2215" s="17">
        <v>0</v>
      </c>
      <c r="AB2215" s="17">
        <v>0</v>
      </c>
      <c r="AC2215" s="17">
        <v>0</v>
      </c>
      <c r="AD2215" s="17">
        <v>0</v>
      </c>
      <c r="AE2215" s="17">
        <v>0</v>
      </c>
    </row>
    <row r="2216" spans="1:31" ht="57.6" x14ac:dyDescent="0.3">
      <c r="A2216" t="str">
        <f t="shared" si="132"/>
        <v>DAAA_Firm Generation Capacity</v>
      </c>
      <c r="B2216" t="str">
        <f t="shared" si="133"/>
        <v>DAAA_Build Battery-Wind_Firm Generation Capacity</v>
      </c>
      <c r="C2216" t="str">
        <f t="shared" si="134"/>
        <v>DAAA_Build Battery-Wind 2034_Firm Generation Capacity</v>
      </c>
      <c r="D2216" t="s">
        <v>340</v>
      </c>
      <c r="E2216" s="15" t="s">
        <v>92</v>
      </c>
      <c r="F2216" s="15" t="s">
        <v>93</v>
      </c>
      <c r="G2216" s="15" t="s">
        <v>104</v>
      </c>
      <c r="H2216" s="15" t="s">
        <v>88</v>
      </c>
      <c r="I2216" s="15" t="s">
        <v>95</v>
      </c>
      <c r="J2216" s="16">
        <v>1</v>
      </c>
      <c r="K2216" s="15" t="s">
        <v>96</v>
      </c>
      <c r="L2216" s="17">
        <v>0</v>
      </c>
      <c r="M2216" s="17">
        <v>0</v>
      </c>
      <c r="N2216" s="17">
        <v>0</v>
      </c>
      <c r="O2216" s="17">
        <v>0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0</v>
      </c>
      <c r="X2216" s="17">
        <v>0</v>
      </c>
      <c r="Y2216" s="17">
        <v>0</v>
      </c>
      <c r="Z2216" s="17">
        <v>0</v>
      </c>
      <c r="AA2216" s="17">
        <v>0</v>
      </c>
      <c r="AB2216" s="17">
        <v>0</v>
      </c>
      <c r="AC2216" s="17">
        <v>0</v>
      </c>
      <c r="AD2216" s="17">
        <v>0</v>
      </c>
      <c r="AE2216" s="17">
        <v>0</v>
      </c>
    </row>
    <row r="2217" spans="1:31" ht="57.6" x14ac:dyDescent="0.3">
      <c r="A2217" t="str">
        <f t="shared" si="132"/>
        <v>DAAA_Firm Generation Capacity</v>
      </c>
      <c r="B2217" t="str">
        <f t="shared" si="133"/>
        <v>DAAA_Build Battery-Wind_Firm Generation Capacity</v>
      </c>
      <c r="C2217" t="str">
        <f t="shared" si="134"/>
        <v>DAAA_Build Battery-Wind 2035_Firm Generation Capacity</v>
      </c>
      <c r="D2217" t="s">
        <v>340</v>
      </c>
      <c r="E2217" s="15" t="s">
        <v>92</v>
      </c>
      <c r="F2217" s="15" t="s">
        <v>93</v>
      </c>
      <c r="G2217" s="15" t="s">
        <v>105</v>
      </c>
      <c r="H2217" s="15" t="s">
        <v>88</v>
      </c>
      <c r="I2217" s="15" t="s">
        <v>95</v>
      </c>
      <c r="J2217" s="16">
        <v>1</v>
      </c>
      <c r="K2217" s="15" t="s">
        <v>96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0</v>
      </c>
      <c r="X2217" s="17">
        <v>0</v>
      </c>
      <c r="Y2217" s="17">
        <v>0</v>
      </c>
      <c r="Z2217" s="17">
        <v>0</v>
      </c>
      <c r="AA2217" s="17">
        <v>0</v>
      </c>
      <c r="AB2217" s="17">
        <v>0</v>
      </c>
      <c r="AC2217" s="17">
        <v>0</v>
      </c>
      <c r="AD2217" s="17">
        <v>0</v>
      </c>
      <c r="AE2217" s="17">
        <v>0</v>
      </c>
    </row>
    <row r="2218" spans="1:31" ht="57.6" x14ac:dyDescent="0.3">
      <c r="A2218" t="str">
        <f t="shared" si="132"/>
        <v>DAAA_Firm Generation Capacity</v>
      </c>
      <c r="B2218" t="str">
        <f t="shared" si="133"/>
        <v>DAAA_Build Battery-Wind_Firm Generation Capacity</v>
      </c>
      <c r="C2218" t="str">
        <f t="shared" si="134"/>
        <v>DAAA_Build Battery-Wind 2036_Firm Generation Capacity</v>
      </c>
      <c r="D2218" t="s">
        <v>340</v>
      </c>
      <c r="E2218" s="15" t="s">
        <v>92</v>
      </c>
      <c r="F2218" s="15" t="s">
        <v>93</v>
      </c>
      <c r="G2218" s="15" t="s">
        <v>106</v>
      </c>
      <c r="H2218" s="15" t="s">
        <v>88</v>
      </c>
      <c r="I2218" s="15" t="s">
        <v>95</v>
      </c>
      <c r="J2218" s="16">
        <v>1</v>
      </c>
      <c r="K2218" s="15" t="s">
        <v>96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0</v>
      </c>
      <c r="X2218" s="17">
        <v>0</v>
      </c>
      <c r="Y2218" s="17">
        <v>0</v>
      </c>
      <c r="Z2218" s="17">
        <v>0</v>
      </c>
      <c r="AA2218" s="17">
        <v>0</v>
      </c>
      <c r="AB2218" s="17">
        <v>0</v>
      </c>
      <c r="AC2218" s="17">
        <v>0</v>
      </c>
      <c r="AD2218" s="17">
        <v>0</v>
      </c>
      <c r="AE2218" s="17">
        <v>0</v>
      </c>
    </row>
    <row r="2219" spans="1:31" ht="57.6" x14ac:dyDescent="0.3">
      <c r="A2219" t="str">
        <f t="shared" si="132"/>
        <v>DAAA_Firm Generation Capacity</v>
      </c>
      <c r="B2219" t="str">
        <f t="shared" si="133"/>
        <v>DAAA_Build Battery-Wind_Firm Generation Capacity</v>
      </c>
      <c r="C2219" t="str">
        <f t="shared" si="134"/>
        <v>DAAA_Build Battery-Wind 2037_Firm Generation Capacity</v>
      </c>
      <c r="D2219" t="s">
        <v>340</v>
      </c>
      <c r="E2219" s="15" t="s">
        <v>92</v>
      </c>
      <c r="F2219" s="15" t="s">
        <v>93</v>
      </c>
      <c r="G2219" s="15" t="s">
        <v>107</v>
      </c>
      <c r="H2219" s="15" t="s">
        <v>88</v>
      </c>
      <c r="I2219" s="15" t="s">
        <v>95</v>
      </c>
      <c r="J2219" s="16">
        <v>1</v>
      </c>
      <c r="K2219" s="15" t="s">
        <v>96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0</v>
      </c>
      <c r="X2219" s="17">
        <v>0</v>
      </c>
      <c r="Y2219" s="17">
        <v>0</v>
      </c>
      <c r="Z2219" s="17">
        <v>0</v>
      </c>
      <c r="AA2219" s="17">
        <v>0</v>
      </c>
      <c r="AB2219" s="17">
        <v>0</v>
      </c>
      <c r="AC2219" s="17">
        <v>0</v>
      </c>
      <c r="AD2219" s="17">
        <v>0</v>
      </c>
      <c r="AE2219" s="17">
        <v>0</v>
      </c>
    </row>
    <row r="2220" spans="1:31" ht="57.6" x14ac:dyDescent="0.3">
      <c r="A2220" t="str">
        <f t="shared" si="132"/>
        <v>DAAA_Firm Generation Capacity</v>
      </c>
      <c r="B2220" t="str">
        <f t="shared" si="133"/>
        <v>DAAA_Build Battery-Wind_Firm Generation Capacity</v>
      </c>
      <c r="C2220" t="str">
        <f t="shared" si="134"/>
        <v>DAAA_Build Battery-Wind 2038_Firm Generation Capacity</v>
      </c>
      <c r="D2220" t="s">
        <v>340</v>
      </c>
      <c r="E2220" s="15" t="s">
        <v>92</v>
      </c>
      <c r="F2220" s="15" t="s">
        <v>93</v>
      </c>
      <c r="G2220" s="15" t="s">
        <v>108</v>
      </c>
      <c r="H2220" s="15" t="s">
        <v>88</v>
      </c>
      <c r="I2220" s="15" t="s">
        <v>95</v>
      </c>
      <c r="J2220" s="16">
        <v>1</v>
      </c>
      <c r="K2220" s="15" t="s">
        <v>96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0</v>
      </c>
      <c r="X2220" s="17">
        <v>0</v>
      </c>
      <c r="Y2220" s="17">
        <v>0</v>
      </c>
      <c r="Z2220" s="17">
        <v>0</v>
      </c>
      <c r="AA2220" s="17">
        <v>0</v>
      </c>
      <c r="AB2220" s="17">
        <v>0</v>
      </c>
      <c r="AC2220" s="17">
        <v>0</v>
      </c>
      <c r="AD2220" s="17">
        <v>0</v>
      </c>
      <c r="AE2220" s="17">
        <v>0</v>
      </c>
    </row>
    <row r="2221" spans="1:31" ht="57.6" x14ac:dyDescent="0.3">
      <c r="A2221" t="str">
        <f t="shared" si="132"/>
        <v>DAAA_Firm Generation Capacity</v>
      </c>
      <c r="B2221" t="str">
        <f t="shared" si="133"/>
        <v>DAAA_Build Battery-Wind_Firm Generation Capacity</v>
      </c>
      <c r="C2221" t="str">
        <f t="shared" si="134"/>
        <v>DAAA_Build Battery-Wind 2039_Firm Generation Capacity</v>
      </c>
      <c r="D2221" t="s">
        <v>340</v>
      </c>
      <c r="E2221" s="15" t="s">
        <v>92</v>
      </c>
      <c r="F2221" s="15" t="s">
        <v>93</v>
      </c>
      <c r="G2221" s="15" t="s">
        <v>109</v>
      </c>
      <c r="H2221" s="15" t="s">
        <v>88</v>
      </c>
      <c r="I2221" s="15" t="s">
        <v>95</v>
      </c>
      <c r="J2221" s="16">
        <v>1</v>
      </c>
      <c r="K2221" s="15" t="s">
        <v>96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7">
        <v>0</v>
      </c>
      <c r="Z2221" s="17">
        <v>0</v>
      </c>
      <c r="AA2221" s="17">
        <v>0</v>
      </c>
      <c r="AB2221" s="17">
        <v>0</v>
      </c>
      <c r="AC2221" s="17">
        <v>0</v>
      </c>
      <c r="AD2221" s="17">
        <v>0</v>
      </c>
      <c r="AE2221" s="17">
        <v>0</v>
      </c>
    </row>
    <row r="2222" spans="1:31" ht="57.6" x14ac:dyDescent="0.3">
      <c r="A2222" t="str">
        <f t="shared" si="132"/>
        <v>DAAA_Firm Generation Capacity</v>
      </c>
      <c r="B2222" t="str">
        <f t="shared" si="133"/>
        <v>DAAA_Build Battery-Wind_Firm Generation Capacity</v>
      </c>
      <c r="C2222" t="str">
        <f t="shared" si="134"/>
        <v>DAAA_Build Battery-Wind 2040_Firm Generation Capacity</v>
      </c>
      <c r="D2222" t="s">
        <v>340</v>
      </c>
      <c r="E2222" s="15" t="s">
        <v>92</v>
      </c>
      <c r="F2222" s="15" t="s">
        <v>93</v>
      </c>
      <c r="G2222" s="15" t="s">
        <v>110</v>
      </c>
      <c r="H2222" s="15" t="s">
        <v>88</v>
      </c>
      <c r="I2222" s="15" t="s">
        <v>95</v>
      </c>
      <c r="J2222" s="16">
        <v>1</v>
      </c>
      <c r="K2222" s="15" t="s">
        <v>96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17">
        <v>0</v>
      </c>
      <c r="U2222" s="17">
        <v>0</v>
      </c>
      <c r="V2222" s="17">
        <v>0</v>
      </c>
      <c r="W2222" s="17">
        <v>0</v>
      </c>
      <c r="X2222" s="17">
        <v>0</v>
      </c>
      <c r="Y2222" s="17">
        <v>0</v>
      </c>
      <c r="Z2222" s="17">
        <v>0</v>
      </c>
      <c r="AA2222" s="17">
        <v>0</v>
      </c>
      <c r="AB2222" s="17">
        <v>0</v>
      </c>
      <c r="AC2222" s="17">
        <v>0</v>
      </c>
      <c r="AD2222" s="17">
        <v>0</v>
      </c>
      <c r="AE2222" s="17">
        <v>0</v>
      </c>
    </row>
    <row r="2223" spans="1:31" ht="57.6" x14ac:dyDescent="0.3">
      <c r="A2223" t="str">
        <f t="shared" si="132"/>
        <v>DAAA_Firm Generation Capacity</v>
      </c>
      <c r="B2223" t="str">
        <f t="shared" si="133"/>
        <v>DAAA_Build Battery-Wind_Firm Generation Capacity</v>
      </c>
      <c r="C2223" t="str">
        <f t="shared" si="134"/>
        <v>DAAA_Build Battery-Wind 2041_Firm Generation Capacity</v>
      </c>
      <c r="D2223" t="s">
        <v>340</v>
      </c>
      <c r="E2223" s="15" t="s">
        <v>92</v>
      </c>
      <c r="F2223" s="15" t="s">
        <v>93</v>
      </c>
      <c r="G2223" s="15" t="s">
        <v>111</v>
      </c>
      <c r="H2223" s="15" t="s">
        <v>88</v>
      </c>
      <c r="I2223" s="15" t="s">
        <v>95</v>
      </c>
      <c r="J2223" s="16">
        <v>1</v>
      </c>
      <c r="K2223" s="15" t="s">
        <v>96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0</v>
      </c>
      <c r="X2223" s="17">
        <v>0</v>
      </c>
      <c r="Y2223" s="17">
        <v>0</v>
      </c>
      <c r="Z2223" s="17">
        <v>0</v>
      </c>
      <c r="AA2223" s="17">
        <v>0</v>
      </c>
      <c r="AB2223" s="17">
        <v>0</v>
      </c>
      <c r="AC2223" s="17">
        <v>0</v>
      </c>
      <c r="AD2223" s="17">
        <v>0</v>
      </c>
      <c r="AE2223" s="17">
        <v>0</v>
      </c>
    </row>
    <row r="2224" spans="1:31" ht="57.6" x14ac:dyDescent="0.3">
      <c r="A2224" t="str">
        <f t="shared" si="132"/>
        <v>DAAA_Firm Generation Capacity</v>
      </c>
      <c r="B2224" t="str">
        <f t="shared" si="133"/>
        <v>DAAA_Build Battery-Wind_Firm Generation Capacity</v>
      </c>
      <c r="C2224" t="str">
        <f t="shared" si="134"/>
        <v>DAAA_Build Battery-Wind 2042_Firm Generation Capacity</v>
      </c>
      <c r="D2224" t="s">
        <v>340</v>
      </c>
      <c r="E2224" s="15" t="s">
        <v>92</v>
      </c>
      <c r="F2224" s="15" t="s">
        <v>93</v>
      </c>
      <c r="G2224" s="15" t="s">
        <v>112</v>
      </c>
      <c r="H2224" s="15" t="s">
        <v>88</v>
      </c>
      <c r="I2224" s="15" t="s">
        <v>95</v>
      </c>
      <c r="J2224" s="16">
        <v>1</v>
      </c>
      <c r="K2224" s="15" t="s">
        <v>96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</v>
      </c>
      <c r="X2224" s="17">
        <v>0</v>
      </c>
      <c r="Y2224" s="17">
        <v>0</v>
      </c>
      <c r="Z2224" s="17">
        <v>0</v>
      </c>
      <c r="AA2224" s="17">
        <v>0</v>
      </c>
      <c r="AB2224" s="17">
        <v>0</v>
      </c>
      <c r="AC2224" s="17">
        <v>0</v>
      </c>
      <c r="AD2224" s="17">
        <v>0</v>
      </c>
      <c r="AE2224" s="17">
        <v>0</v>
      </c>
    </row>
    <row r="2225" spans="1:31" ht="57.6" x14ac:dyDescent="0.3">
      <c r="A2225" t="str">
        <f t="shared" si="132"/>
        <v>DAAA_Firm Generation Capacity</v>
      </c>
      <c r="B2225" t="str">
        <f t="shared" si="133"/>
        <v>DAAA_Build Battery-Gen_Firm Generation Capacity</v>
      </c>
      <c r="C2225" t="str">
        <f t="shared" si="134"/>
        <v>DAAA_Build Battery-Gen 2026_Firm Generation Capacity</v>
      </c>
      <c r="D2225" t="s">
        <v>340</v>
      </c>
      <c r="E2225" s="15" t="s">
        <v>92</v>
      </c>
      <c r="F2225" s="15" t="s">
        <v>93</v>
      </c>
      <c r="G2225" s="15" t="s">
        <v>113</v>
      </c>
      <c r="H2225" s="15" t="s">
        <v>87</v>
      </c>
      <c r="I2225" s="15" t="s">
        <v>95</v>
      </c>
      <c r="J2225" s="16">
        <v>1</v>
      </c>
      <c r="K2225" s="15" t="s">
        <v>96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0</v>
      </c>
      <c r="X2225" s="17">
        <v>0</v>
      </c>
      <c r="Y2225" s="17">
        <v>0</v>
      </c>
      <c r="Z2225" s="17">
        <v>0</v>
      </c>
      <c r="AA2225" s="17">
        <v>0</v>
      </c>
      <c r="AB2225" s="17">
        <v>0</v>
      </c>
      <c r="AC2225" s="17">
        <v>0</v>
      </c>
      <c r="AD2225" s="17">
        <v>0</v>
      </c>
      <c r="AE2225" s="17">
        <v>0</v>
      </c>
    </row>
    <row r="2226" spans="1:31" ht="57.6" x14ac:dyDescent="0.3">
      <c r="A2226" t="str">
        <f t="shared" si="132"/>
        <v>DAAA_Firm Generation Capacity</v>
      </c>
      <c r="B2226" t="str">
        <f t="shared" si="133"/>
        <v>DAAA_Build Battery-Gen_Firm Generation Capacity</v>
      </c>
      <c r="C2226" t="str">
        <f t="shared" si="134"/>
        <v>DAAA_Build Battery-Gen 2027_Firm Generation Capacity</v>
      </c>
      <c r="D2226" t="s">
        <v>340</v>
      </c>
      <c r="E2226" s="15" t="s">
        <v>92</v>
      </c>
      <c r="F2226" s="15" t="s">
        <v>93</v>
      </c>
      <c r="G2226" s="15" t="s">
        <v>114</v>
      </c>
      <c r="H2226" s="15" t="s">
        <v>87</v>
      </c>
      <c r="I2226" s="15" t="s">
        <v>95</v>
      </c>
      <c r="J2226" s="16">
        <v>1</v>
      </c>
      <c r="K2226" s="15" t="s">
        <v>96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X2226" s="17">
        <v>0</v>
      </c>
      <c r="Y2226" s="17">
        <v>0</v>
      </c>
      <c r="Z2226" s="17">
        <v>0</v>
      </c>
      <c r="AA2226" s="17">
        <v>0</v>
      </c>
      <c r="AB2226" s="17">
        <v>0</v>
      </c>
      <c r="AC2226" s="17">
        <v>0</v>
      </c>
      <c r="AD2226" s="17">
        <v>0</v>
      </c>
      <c r="AE2226" s="17">
        <v>0</v>
      </c>
    </row>
    <row r="2227" spans="1:31" ht="57.6" x14ac:dyDescent="0.3">
      <c r="A2227" t="str">
        <f t="shared" si="132"/>
        <v>DAAA_Firm Generation Capacity</v>
      </c>
      <c r="B2227" t="str">
        <f t="shared" si="133"/>
        <v>DAAA_Build Battery-Gen_Firm Generation Capacity</v>
      </c>
      <c r="C2227" t="str">
        <f t="shared" si="134"/>
        <v>DAAA_Build Battery-Gen 2028_Firm Generation Capacity</v>
      </c>
      <c r="D2227" t="s">
        <v>340</v>
      </c>
      <c r="E2227" s="15" t="s">
        <v>92</v>
      </c>
      <c r="F2227" s="15" t="s">
        <v>93</v>
      </c>
      <c r="G2227" s="15" t="s">
        <v>115</v>
      </c>
      <c r="H2227" s="15" t="s">
        <v>87</v>
      </c>
      <c r="I2227" s="15" t="s">
        <v>95</v>
      </c>
      <c r="J2227" s="16">
        <v>1</v>
      </c>
      <c r="K2227" s="15" t="s">
        <v>96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0</v>
      </c>
      <c r="W2227" s="17">
        <v>0</v>
      </c>
      <c r="X2227" s="17">
        <v>0</v>
      </c>
      <c r="Y2227" s="17">
        <v>0</v>
      </c>
      <c r="Z2227" s="17">
        <v>0</v>
      </c>
      <c r="AA2227" s="17">
        <v>0</v>
      </c>
      <c r="AB2227" s="17">
        <v>0</v>
      </c>
      <c r="AC2227" s="17">
        <v>0</v>
      </c>
      <c r="AD2227" s="17">
        <v>0</v>
      </c>
      <c r="AE2227" s="17">
        <v>0</v>
      </c>
    </row>
    <row r="2228" spans="1:31" ht="57.6" x14ac:dyDescent="0.3">
      <c r="A2228" t="str">
        <f t="shared" si="132"/>
        <v>DAAA_Firm Generation Capacity</v>
      </c>
      <c r="B2228" t="str">
        <f t="shared" si="133"/>
        <v>DAAA_Build Battery-Gen_Firm Generation Capacity</v>
      </c>
      <c r="C2228" t="str">
        <f t="shared" si="134"/>
        <v>DAAA_Build Battery-Gen 2029_Firm Generation Capacity</v>
      </c>
      <c r="D2228" t="s">
        <v>340</v>
      </c>
      <c r="E2228" s="15" t="s">
        <v>92</v>
      </c>
      <c r="F2228" s="15" t="s">
        <v>93</v>
      </c>
      <c r="G2228" s="15" t="s">
        <v>116</v>
      </c>
      <c r="H2228" s="15" t="s">
        <v>87</v>
      </c>
      <c r="I2228" s="15" t="s">
        <v>95</v>
      </c>
      <c r="J2228" s="16">
        <v>1</v>
      </c>
      <c r="K2228" s="15" t="s">
        <v>96</v>
      </c>
      <c r="L2228" s="17">
        <v>0</v>
      </c>
      <c r="M2228" s="17">
        <v>0</v>
      </c>
      <c r="N2228" s="17">
        <v>0</v>
      </c>
      <c r="O2228" s="17">
        <v>0</v>
      </c>
      <c r="P2228" s="17">
        <v>0</v>
      </c>
      <c r="Q2228" s="17">
        <v>0</v>
      </c>
      <c r="R2228" s="17">
        <v>0</v>
      </c>
      <c r="S2228" s="17">
        <v>0</v>
      </c>
      <c r="T2228" s="17">
        <v>0</v>
      </c>
      <c r="U2228" s="17">
        <v>0</v>
      </c>
      <c r="V2228" s="17">
        <v>0</v>
      </c>
      <c r="W2228" s="17">
        <v>0</v>
      </c>
      <c r="X2228" s="17">
        <v>0</v>
      </c>
      <c r="Y2228" s="17">
        <v>0</v>
      </c>
      <c r="Z2228" s="17">
        <v>0</v>
      </c>
      <c r="AA2228" s="17">
        <v>0</v>
      </c>
      <c r="AB2228" s="17">
        <v>0</v>
      </c>
      <c r="AC2228" s="17">
        <v>0</v>
      </c>
      <c r="AD2228" s="17">
        <v>0</v>
      </c>
      <c r="AE2228" s="17">
        <v>0</v>
      </c>
    </row>
    <row r="2229" spans="1:31" ht="57.6" x14ac:dyDescent="0.3">
      <c r="A2229" t="str">
        <f t="shared" si="132"/>
        <v>DAAA_Firm Generation Capacity</v>
      </c>
      <c r="B2229" t="str">
        <f t="shared" si="133"/>
        <v>DAAA_Build Battery-Gen_Firm Generation Capacity</v>
      </c>
      <c r="C2229" t="str">
        <f t="shared" si="134"/>
        <v>DAAA_Build Battery-Gen 2030_Firm Generation Capacity</v>
      </c>
      <c r="D2229" t="s">
        <v>340</v>
      </c>
      <c r="E2229" s="15" t="s">
        <v>92</v>
      </c>
      <c r="F2229" s="15" t="s">
        <v>93</v>
      </c>
      <c r="G2229" s="15" t="s">
        <v>117</v>
      </c>
      <c r="H2229" s="15" t="s">
        <v>87</v>
      </c>
      <c r="I2229" s="15" t="s">
        <v>95</v>
      </c>
      <c r="J2229" s="16">
        <v>1</v>
      </c>
      <c r="K2229" s="15" t="s">
        <v>96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0</v>
      </c>
      <c r="X2229" s="17">
        <v>0</v>
      </c>
      <c r="Y2229" s="17">
        <v>0</v>
      </c>
      <c r="Z2229" s="17">
        <v>0</v>
      </c>
      <c r="AA2229" s="17">
        <v>0</v>
      </c>
      <c r="AB2229" s="17">
        <v>0</v>
      </c>
      <c r="AC2229" s="17">
        <v>0</v>
      </c>
      <c r="AD2229" s="17">
        <v>0</v>
      </c>
      <c r="AE2229" s="17">
        <v>0</v>
      </c>
    </row>
    <row r="2230" spans="1:31" ht="57.6" x14ac:dyDescent="0.3">
      <c r="A2230" t="str">
        <f t="shared" si="132"/>
        <v>DAAA_Firm Generation Capacity</v>
      </c>
      <c r="B2230" t="str">
        <f t="shared" si="133"/>
        <v>DAAA_Build Battery-Gen_Firm Generation Capacity</v>
      </c>
      <c r="C2230" t="str">
        <f t="shared" si="134"/>
        <v>DAAA_Build Battery-Gen 2031_Firm Generation Capacity</v>
      </c>
      <c r="D2230" t="s">
        <v>340</v>
      </c>
      <c r="E2230" s="15" t="s">
        <v>92</v>
      </c>
      <c r="F2230" s="15" t="s">
        <v>93</v>
      </c>
      <c r="G2230" s="15" t="s">
        <v>118</v>
      </c>
      <c r="H2230" s="15" t="s">
        <v>87</v>
      </c>
      <c r="I2230" s="15" t="s">
        <v>95</v>
      </c>
      <c r="J2230" s="16">
        <v>1</v>
      </c>
      <c r="K2230" s="15" t="s">
        <v>96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0</v>
      </c>
      <c r="X2230" s="17">
        <v>0</v>
      </c>
      <c r="Y2230" s="17">
        <v>0</v>
      </c>
      <c r="Z2230" s="17">
        <v>0</v>
      </c>
      <c r="AA2230" s="17">
        <v>0</v>
      </c>
      <c r="AB2230" s="17">
        <v>0</v>
      </c>
      <c r="AC2230" s="17">
        <v>0</v>
      </c>
      <c r="AD2230" s="17">
        <v>0</v>
      </c>
      <c r="AE2230" s="17">
        <v>0</v>
      </c>
    </row>
    <row r="2231" spans="1:31" ht="57.6" x14ac:dyDescent="0.3">
      <c r="A2231" t="str">
        <f t="shared" si="132"/>
        <v>DAAA_Firm Generation Capacity</v>
      </c>
      <c r="B2231" t="str">
        <f t="shared" si="133"/>
        <v>DAAA_Build Battery-Gen_Firm Generation Capacity</v>
      </c>
      <c r="C2231" t="str">
        <f t="shared" si="134"/>
        <v>DAAA_Build Battery-Gen 2032_Firm Generation Capacity</v>
      </c>
      <c r="D2231" t="s">
        <v>340</v>
      </c>
      <c r="E2231" s="15" t="s">
        <v>92</v>
      </c>
      <c r="F2231" s="15" t="s">
        <v>93</v>
      </c>
      <c r="G2231" s="15" t="s">
        <v>119</v>
      </c>
      <c r="H2231" s="15" t="s">
        <v>87</v>
      </c>
      <c r="I2231" s="15" t="s">
        <v>95</v>
      </c>
      <c r="J2231" s="16">
        <v>1</v>
      </c>
      <c r="K2231" s="15" t="s">
        <v>96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0</v>
      </c>
      <c r="X2231" s="17">
        <v>0</v>
      </c>
      <c r="Y2231" s="17">
        <v>0</v>
      </c>
      <c r="Z2231" s="17">
        <v>0</v>
      </c>
      <c r="AA2231" s="17">
        <v>0</v>
      </c>
      <c r="AB2231" s="17">
        <v>0</v>
      </c>
      <c r="AC2231" s="17">
        <v>0</v>
      </c>
      <c r="AD2231" s="17">
        <v>0</v>
      </c>
      <c r="AE2231" s="17">
        <v>0</v>
      </c>
    </row>
    <row r="2232" spans="1:31" ht="57.6" x14ac:dyDescent="0.3">
      <c r="A2232" t="str">
        <f t="shared" si="132"/>
        <v>DAAA_Firm Generation Capacity</v>
      </c>
      <c r="B2232" t="str">
        <f t="shared" si="133"/>
        <v>DAAA_Build Battery-Gen_Firm Generation Capacity</v>
      </c>
      <c r="C2232" t="str">
        <f t="shared" si="134"/>
        <v>DAAA_Build Battery-Gen 2033_Firm Generation Capacity</v>
      </c>
      <c r="D2232" t="s">
        <v>340</v>
      </c>
      <c r="E2232" s="15" t="s">
        <v>92</v>
      </c>
      <c r="F2232" s="15" t="s">
        <v>93</v>
      </c>
      <c r="G2232" s="15" t="s">
        <v>120</v>
      </c>
      <c r="H2232" s="15" t="s">
        <v>87</v>
      </c>
      <c r="I2232" s="15" t="s">
        <v>95</v>
      </c>
      <c r="J2232" s="16">
        <v>1</v>
      </c>
      <c r="K2232" s="15" t="s">
        <v>96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0</v>
      </c>
      <c r="X2232" s="17">
        <v>0</v>
      </c>
      <c r="Y2232" s="17">
        <v>0</v>
      </c>
      <c r="Z2232" s="17">
        <v>0</v>
      </c>
      <c r="AA2232" s="17">
        <v>0</v>
      </c>
      <c r="AB2232" s="17">
        <v>0</v>
      </c>
      <c r="AC2232" s="17">
        <v>0</v>
      </c>
      <c r="AD2232" s="17">
        <v>0</v>
      </c>
      <c r="AE2232" s="17">
        <v>0</v>
      </c>
    </row>
    <row r="2233" spans="1:31" ht="57.6" x14ac:dyDescent="0.3">
      <c r="A2233" t="str">
        <f t="shared" si="132"/>
        <v>DAAA_Firm Generation Capacity</v>
      </c>
      <c r="B2233" t="str">
        <f t="shared" si="133"/>
        <v>DAAA_Build Battery-Gen_Firm Generation Capacity</v>
      </c>
      <c r="C2233" t="str">
        <f t="shared" si="134"/>
        <v>DAAA_Build Battery-Gen 2034_Firm Generation Capacity</v>
      </c>
      <c r="D2233" t="s">
        <v>340</v>
      </c>
      <c r="E2233" s="15" t="s">
        <v>92</v>
      </c>
      <c r="F2233" s="15" t="s">
        <v>93</v>
      </c>
      <c r="G2233" s="15" t="s">
        <v>121</v>
      </c>
      <c r="H2233" s="15" t="s">
        <v>87</v>
      </c>
      <c r="I2233" s="15" t="s">
        <v>95</v>
      </c>
      <c r="J2233" s="16">
        <v>1</v>
      </c>
      <c r="K2233" s="15" t="s">
        <v>96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0</v>
      </c>
      <c r="X2233" s="17">
        <v>0</v>
      </c>
      <c r="Y2233" s="17">
        <v>0</v>
      </c>
      <c r="Z2233" s="17">
        <v>0</v>
      </c>
      <c r="AA2233" s="17">
        <v>0</v>
      </c>
      <c r="AB2233" s="17">
        <v>0</v>
      </c>
      <c r="AC2233" s="17">
        <v>0</v>
      </c>
      <c r="AD2233" s="17">
        <v>0</v>
      </c>
      <c r="AE2233" s="17">
        <v>0</v>
      </c>
    </row>
    <row r="2234" spans="1:31" ht="57.6" x14ac:dyDescent="0.3">
      <c r="A2234" t="str">
        <f t="shared" si="132"/>
        <v>DAAA_Firm Generation Capacity</v>
      </c>
      <c r="B2234" t="str">
        <f t="shared" si="133"/>
        <v>DAAA_Build Battery-Gen_Firm Generation Capacity</v>
      </c>
      <c r="C2234" t="str">
        <f t="shared" si="134"/>
        <v>DAAA_Build Battery-Gen 2035_Firm Generation Capacity</v>
      </c>
      <c r="D2234" t="s">
        <v>340</v>
      </c>
      <c r="E2234" s="15" t="s">
        <v>92</v>
      </c>
      <c r="F2234" s="15" t="s">
        <v>93</v>
      </c>
      <c r="G2234" s="15" t="s">
        <v>122</v>
      </c>
      <c r="H2234" s="15" t="s">
        <v>87</v>
      </c>
      <c r="I2234" s="15" t="s">
        <v>95</v>
      </c>
      <c r="J2234" s="16">
        <v>1</v>
      </c>
      <c r="K2234" s="15" t="s">
        <v>96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</v>
      </c>
      <c r="X2234" s="17">
        <v>0</v>
      </c>
      <c r="Y2234" s="17">
        <v>0</v>
      </c>
      <c r="Z2234" s="17">
        <v>0</v>
      </c>
      <c r="AA2234" s="17">
        <v>0</v>
      </c>
      <c r="AB2234" s="17">
        <v>0</v>
      </c>
      <c r="AC2234" s="17">
        <v>0</v>
      </c>
      <c r="AD2234" s="17">
        <v>0</v>
      </c>
      <c r="AE2234" s="17">
        <v>0</v>
      </c>
    </row>
    <row r="2235" spans="1:31" ht="57.6" x14ac:dyDescent="0.3">
      <c r="A2235" t="str">
        <f t="shared" si="132"/>
        <v>DAAA_Firm Generation Capacity</v>
      </c>
      <c r="B2235" t="str">
        <f t="shared" si="133"/>
        <v>DAAA_Build Battery-Gen_Firm Generation Capacity</v>
      </c>
      <c r="C2235" t="str">
        <f t="shared" si="134"/>
        <v>DAAA_Build Battery-Gen 2036_Firm Generation Capacity</v>
      </c>
      <c r="D2235" t="s">
        <v>340</v>
      </c>
      <c r="E2235" s="15" t="s">
        <v>92</v>
      </c>
      <c r="F2235" s="15" t="s">
        <v>93</v>
      </c>
      <c r="G2235" s="15" t="s">
        <v>123</v>
      </c>
      <c r="H2235" s="15" t="s">
        <v>87</v>
      </c>
      <c r="I2235" s="15" t="s">
        <v>95</v>
      </c>
      <c r="J2235" s="16">
        <v>1</v>
      </c>
      <c r="K2235" s="15" t="s">
        <v>96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0</v>
      </c>
      <c r="X2235" s="17">
        <v>0</v>
      </c>
      <c r="Y2235" s="17">
        <v>0</v>
      </c>
      <c r="Z2235" s="17">
        <v>0</v>
      </c>
      <c r="AA2235" s="17">
        <v>0</v>
      </c>
      <c r="AB2235" s="17">
        <v>0</v>
      </c>
      <c r="AC2235" s="17">
        <v>0</v>
      </c>
      <c r="AD2235" s="17">
        <v>0</v>
      </c>
      <c r="AE2235" s="17">
        <v>0</v>
      </c>
    </row>
    <row r="2236" spans="1:31" ht="57.6" x14ac:dyDescent="0.3">
      <c r="A2236" t="str">
        <f t="shared" si="132"/>
        <v>DAAA_Firm Generation Capacity</v>
      </c>
      <c r="B2236" t="str">
        <f t="shared" si="133"/>
        <v>DAAA_Build Battery-Gen_Firm Generation Capacity</v>
      </c>
      <c r="C2236" t="str">
        <f t="shared" si="134"/>
        <v>DAAA_Build Battery-Gen 2037_Firm Generation Capacity</v>
      </c>
      <c r="D2236" t="s">
        <v>340</v>
      </c>
      <c r="E2236" s="15" t="s">
        <v>92</v>
      </c>
      <c r="F2236" s="15" t="s">
        <v>93</v>
      </c>
      <c r="G2236" s="15" t="s">
        <v>124</v>
      </c>
      <c r="H2236" s="15" t="s">
        <v>87</v>
      </c>
      <c r="I2236" s="15" t="s">
        <v>95</v>
      </c>
      <c r="J2236" s="16">
        <v>1</v>
      </c>
      <c r="K2236" s="15" t="s">
        <v>96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0</v>
      </c>
      <c r="X2236" s="17">
        <v>0</v>
      </c>
      <c r="Y2236" s="17">
        <v>0</v>
      </c>
      <c r="Z2236" s="17">
        <v>0</v>
      </c>
      <c r="AA2236" s="17">
        <v>0</v>
      </c>
      <c r="AB2236" s="17">
        <v>0</v>
      </c>
      <c r="AC2236" s="17">
        <v>0</v>
      </c>
      <c r="AD2236" s="17">
        <v>0</v>
      </c>
      <c r="AE2236" s="17">
        <v>0</v>
      </c>
    </row>
    <row r="2237" spans="1:31" ht="57.6" x14ac:dyDescent="0.3">
      <c r="A2237" t="str">
        <f t="shared" si="132"/>
        <v>DAAA_Firm Generation Capacity</v>
      </c>
      <c r="B2237" t="str">
        <f t="shared" si="133"/>
        <v>DAAA_Build Battery-Gen_Firm Generation Capacity</v>
      </c>
      <c r="C2237" t="str">
        <f t="shared" si="134"/>
        <v>DAAA_Build Battery-Gen 2038_Firm Generation Capacity</v>
      </c>
      <c r="D2237" t="s">
        <v>340</v>
      </c>
      <c r="E2237" s="15" t="s">
        <v>92</v>
      </c>
      <c r="F2237" s="15" t="s">
        <v>93</v>
      </c>
      <c r="G2237" s="15" t="s">
        <v>125</v>
      </c>
      <c r="H2237" s="15" t="s">
        <v>87</v>
      </c>
      <c r="I2237" s="15" t="s">
        <v>95</v>
      </c>
      <c r="J2237" s="16">
        <v>1</v>
      </c>
      <c r="K2237" s="15" t="s">
        <v>96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0</v>
      </c>
      <c r="X2237" s="17">
        <v>0</v>
      </c>
      <c r="Y2237" s="17">
        <v>0</v>
      </c>
      <c r="Z2237" s="17">
        <v>0</v>
      </c>
      <c r="AA2237" s="17">
        <v>0</v>
      </c>
      <c r="AB2237" s="17">
        <v>0</v>
      </c>
      <c r="AC2237" s="17">
        <v>0</v>
      </c>
      <c r="AD2237" s="17">
        <v>0</v>
      </c>
      <c r="AE2237" s="17">
        <v>0</v>
      </c>
    </row>
    <row r="2238" spans="1:31" ht="57.6" x14ac:dyDescent="0.3">
      <c r="A2238" t="str">
        <f t="shared" si="132"/>
        <v>DAAA_Firm Generation Capacity</v>
      </c>
      <c r="B2238" t="str">
        <f t="shared" si="133"/>
        <v>DAAA_Build Battery-Gen_Firm Generation Capacity</v>
      </c>
      <c r="C2238" t="str">
        <f t="shared" si="134"/>
        <v>DAAA_Build Battery-Gen 2039_Firm Generation Capacity</v>
      </c>
      <c r="D2238" t="s">
        <v>340</v>
      </c>
      <c r="E2238" s="15" t="s">
        <v>92</v>
      </c>
      <c r="F2238" s="15" t="s">
        <v>93</v>
      </c>
      <c r="G2238" s="15" t="s">
        <v>126</v>
      </c>
      <c r="H2238" s="15" t="s">
        <v>87</v>
      </c>
      <c r="I2238" s="15" t="s">
        <v>95</v>
      </c>
      <c r="J2238" s="16">
        <v>1</v>
      </c>
      <c r="K2238" s="15" t="s">
        <v>96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0</v>
      </c>
      <c r="X2238" s="17">
        <v>0</v>
      </c>
      <c r="Y2238" s="17">
        <v>0</v>
      </c>
      <c r="Z2238" s="17">
        <v>0</v>
      </c>
      <c r="AA2238" s="17">
        <v>0</v>
      </c>
      <c r="AB2238" s="17">
        <v>0</v>
      </c>
      <c r="AC2238" s="17">
        <v>0</v>
      </c>
      <c r="AD2238" s="17">
        <v>0</v>
      </c>
      <c r="AE2238" s="17">
        <v>0</v>
      </c>
    </row>
    <row r="2239" spans="1:31" ht="57.6" x14ac:dyDescent="0.3">
      <c r="A2239" t="str">
        <f t="shared" si="132"/>
        <v>DAAA_Firm Generation Capacity</v>
      </c>
      <c r="B2239" t="str">
        <f t="shared" si="133"/>
        <v>DAAA_Build Battery-Gen_Firm Generation Capacity</v>
      </c>
      <c r="C2239" t="str">
        <f t="shared" si="134"/>
        <v>DAAA_Build Battery-Gen 2040_Firm Generation Capacity</v>
      </c>
      <c r="D2239" t="s">
        <v>340</v>
      </c>
      <c r="E2239" s="15" t="s">
        <v>92</v>
      </c>
      <c r="F2239" s="15" t="s">
        <v>93</v>
      </c>
      <c r="G2239" s="15" t="s">
        <v>127</v>
      </c>
      <c r="H2239" s="15" t="s">
        <v>87</v>
      </c>
      <c r="I2239" s="15" t="s">
        <v>95</v>
      </c>
      <c r="J2239" s="16">
        <v>1</v>
      </c>
      <c r="K2239" s="15" t="s">
        <v>96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0</v>
      </c>
      <c r="X2239" s="17">
        <v>0</v>
      </c>
      <c r="Y2239" s="17">
        <v>0</v>
      </c>
      <c r="Z2239" s="17">
        <v>0</v>
      </c>
      <c r="AA2239" s="17">
        <v>0</v>
      </c>
      <c r="AB2239" s="17">
        <v>0</v>
      </c>
      <c r="AC2239" s="17">
        <v>0</v>
      </c>
      <c r="AD2239" s="17">
        <v>0</v>
      </c>
      <c r="AE2239" s="17">
        <v>0</v>
      </c>
    </row>
    <row r="2240" spans="1:31" ht="57.6" x14ac:dyDescent="0.3">
      <c r="A2240" t="str">
        <f t="shared" si="132"/>
        <v>DAAA_Firm Generation Capacity</v>
      </c>
      <c r="B2240" t="str">
        <f t="shared" si="133"/>
        <v>DAAA_Build Battery-Gen_Firm Generation Capacity</v>
      </c>
      <c r="C2240" t="str">
        <f t="shared" si="134"/>
        <v>DAAA_Build Battery-Gen 2041_Firm Generation Capacity</v>
      </c>
      <c r="D2240" t="s">
        <v>340</v>
      </c>
      <c r="E2240" s="15" t="s">
        <v>92</v>
      </c>
      <c r="F2240" s="15" t="s">
        <v>93</v>
      </c>
      <c r="G2240" s="15" t="s">
        <v>128</v>
      </c>
      <c r="H2240" s="15" t="s">
        <v>87</v>
      </c>
      <c r="I2240" s="15" t="s">
        <v>95</v>
      </c>
      <c r="J2240" s="16">
        <v>1</v>
      </c>
      <c r="K2240" s="15" t="s">
        <v>96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X2240" s="17">
        <v>0</v>
      </c>
      <c r="Y2240" s="17">
        <v>0</v>
      </c>
      <c r="Z2240" s="17">
        <v>0</v>
      </c>
      <c r="AA2240" s="17">
        <v>0</v>
      </c>
      <c r="AB2240" s="17">
        <v>0</v>
      </c>
      <c r="AC2240" s="17">
        <v>0</v>
      </c>
      <c r="AD2240" s="17">
        <v>0</v>
      </c>
      <c r="AE2240" s="17">
        <v>0</v>
      </c>
    </row>
    <row r="2241" spans="1:31" ht="57.6" x14ac:dyDescent="0.3">
      <c r="A2241" t="str">
        <f t="shared" si="132"/>
        <v>DAAA_Firm Generation Capacity</v>
      </c>
      <c r="B2241" t="str">
        <f t="shared" si="133"/>
        <v>DAAA_Build Battery-Gen_Firm Generation Capacity</v>
      </c>
      <c r="C2241" t="str">
        <f t="shared" si="134"/>
        <v>DAAA_Build Battery-Gen 2042_Firm Generation Capacity</v>
      </c>
      <c r="D2241" t="s">
        <v>340</v>
      </c>
      <c r="E2241" s="15" t="s">
        <v>92</v>
      </c>
      <c r="F2241" s="15" t="s">
        <v>93</v>
      </c>
      <c r="G2241" s="15" t="s">
        <v>129</v>
      </c>
      <c r="H2241" s="15" t="s">
        <v>87</v>
      </c>
      <c r="I2241" s="15" t="s">
        <v>95</v>
      </c>
      <c r="J2241" s="16">
        <v>1</v>
      </c>
      <c r="K2241" s="15" t="s">
        <v>96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7">
        <v>0</v>
      </c>
      <c r="X2241" s="17">
        <v>0</v>
      </c>
      <c r="Y2241" s="17">
        <v>0</v>
      </c>
      <c r="Z2241" s="17">
        <v>0</v>
      </c>
      <c r="AA2241" s="17">
        <v>0</v>
      </c>
      <c r="AB2241" s="17">
        <v>0</v>
      </c>
      <c r="AC2241" s="17">
        <v>0</v>
      </c>
      <c r="AD2241" s="17">
        <v>0</v>
      </c>
      <c r="AE2241" s="17">
        <v>0</v>
      </c>
    </row>
    <row r="2242" spans="1:31" ht="57.6" x14ac:dyDescent="0.3">
      <c r="A2242" t="str">
        <f t="shared" si="132"/>
        <v>DAAA_Firm Generation Capacity</v>
      </c>
      <c r="B2242" t="str">
        <f t="shared" si="133"/>
        <v>DAAA_Build Hy-Batt_Firm Generation Capacity</v>
      </c>
      <c r="C2242" t="str">
        <f t="shared" si="134"/>
        <v>DAAA_Build Hy-Batt 2027_Firm Generation Capacity</v>
      </c>
      <c r="D2242" t="s">
        <v>340</v>
      </c>
      <c r="E2242" s="15" t="s">
        <v>92</v>
      </c>
      <c r="F2242" s="15" t="s">
        <v>93</v>
      </c>
      <c r="G2242" s="15" t="s">
        <v>130</v>
      </c>
      <c r="H2242" s="15" t="s">
        <v>86</v>
      </c>
      <c r="I2242" s="15" t="s">
        <v>95</v>
      </c>
      <c r="J2242" s="16">
        <v>1</v>
      </c>
      <c r="K2242" s="15" t="s">
        <v>96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0</v>
      </c>
      <c r="X2242" s="17">
        <v>0</v>
      </c>
      <c r="Y2242" s="17">
        <v>0</v>
      </c>
      <c r="Z2242" s="17">
        <v>0</v>
      </c>
      <c r="AA2242" s="17">
        <v>0</v>
      </c>
      <c r="AB2242" s="17">
        <v>0</v>
      </c>
      <c r="AC2242" s="17">
        <v>0</v>
      </c>
      <c r="AD2242" s="17">
        <v>0</v>
      </c>
      <c r="AE2242" s="17">
        <v>0</v>
      </c>
    </row>
    <row r="2243" spans="1:31" ht="57.6" x14ac:dyDescent="0.3">
      <c r="A2243" t="str">
        <f t="shared" si="132"/>
        <v>DAAA_Firm Generation Capacity</v>
      </c>
      <c r="B2243" t="str">
        <f t="shared" si="133"/>
        <v>DAAA_Build Hy-Batt_Firm Generation Capacity</v>
      </c>
      <c r="C2243" t="str">
        <f t="shared" si="134"/>
        <v>DAAA_Build Hy-Batt 2028_Firm Generation Capacity</v>
      </c>
      <c r="D2243" t="s">
        <v>340</v>
      </c>
      <c r="E2243" s="15" t="s">
        <v>92</v>
      </c>
      <c r="F2243" s="15" t="s">
        <v>93</v>
      </c>
      <c r="G2243" s="15" t="s">
        <v>131</v>
      </c>
      <c r="H2243" s="15" t="s">
        <v>86</v>
      </c>
      <c r="I2243" s="15" t="s">
        <v>95</v>
      </c>
      <c r="J2243" s="16">
        <v>1</v>
      </c>
      <c r="K2243" s="15" t="s">
        <v>96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0</v>
      </c>
      <c r="X2243" s="17">
        <v>0</v>
      </c>
      <c r="Y2243" s="17">
        <v>0</v>
      </c>
      <c r="Z2243" s="17">
        <v>0</v>
      </c>
      <c r="AA2243" s="17">
        <v>0</v>
      </c>
      <c r="AB2243" s="17">
        <v>0</v>
      </c>
      <c r="AC2243" s="17">
        <v>0</v>
      </c>
      <c r="AD2243" s="17">
        <v>0</v>
      </c>
      <c r="AE2243" s="17">
        <v>0</v>
      </c>
    </row>
    <row r="2244" spans="1:31" ht="57.6" x14ac:dyDescent="0.3">
      <c r="A2244" t="str">
        <f t="shared" si="132"/>
        <v>DAAA_Firm Generation Capacity</v>
      </c>
      <c r="B2244" t="str">
        <f t="shared" si="133"/>
        <v>DAAA_Build Hy-Batt_Firm Generation Capacity</v>
      </c>
      <c r="C2244" t="str">
        <f t="shared" si="134"/>
        <v>DAAA_Build Hy-Batt 2029_Firm Generation Capacity</v>
      </c>
      <c r="D2244" t="s">
        <v>340</v>
      </c>
      <c r="E2244" s="15" t="s">
        <v>92</v>
      </c>
      <c r="F2244" s="15" t="s">
        <v>93</v>
      </c>
      <c r="G2244" s="15" t="s">
        <v>132</v>
      </c>
      <c r="H2244" s="15" t="s">
        <v>86</v>
      </c>
      <c r="I2244" s="15" t="s">
        <v>95</v>
      </c>
      <c r="J2244" s="16">
        <v>1</v>
      </c>
      <c r="K2244" s="15" t="s">
        <v>96</v>
      </c>
      <c r="L2244" s="17">
        <v>0</v>
      </c>
      <c r="M2244" s="17">
        <v>0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</v>
      </c>
      <c r="X2244" s="17">
        <v>0</v>
      </c>
      <c r="Y2244" s="17">
        <v>0</v>
      </c>
      <c r="Z2244" s="17">
        <v>0</v>
      </c>
      <c r="AA2244" s="17">
        <v>0</v>
      </c>
      <c r="AB2244" s="17">
        <v>0</v>
      </c>
      <c r="AC2244" s="17">
        <v>0</v>
      </c>
      <c r="AD2244" s="17">
        <v>0</v>
      </c>
      <c r="AE2244" s="17">
        <v>0</v>
      </c>
    </row>
    <row r="2245" spans="1:31" ht="57.6" x14ac:dyDescent="0.3">
      <c r="A2245" t="str">
        <f t="shared" si="132"/>
        <v>DAAA_Firm Generation Capacity</v>
      </c>
      <c r="B2245" t="str">
        <f t="shared" si="133"/>
        <v>DAAA_Build Hy-Batt_Firm Generation Capacity</v>
      </c>
      <c r="C2245" t="str">
        <f t="shared" si="134"/>
        <v>DAAA_Build Hy-Batt 2030_Firm Generation Capacity</v>
      </c>
      <c r="D2245" t="s">
        <v>340</v>
      </c>
      <c r="E2245" s="15" t="s">
        <v>92</v>
      </c>
      <c r="F2245" s="15" t="s">
        <v>93</v>
      </c>
      <c r="G2245" s="15" t="s">
        <v>133</v>
      </c>
      <c r="H2245" s="15" t="s">
        <v>86</v>
      </c>
      <c r="I2245" s="15" t="s">
        <v>95</v>
      </c>
      <c r="J2245" s="16">
        <v>1</v>
      </c>
      <c r="K2245" s="15" t="s">
        <v>96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0</v>
      </c>
      <c r="X2245" s="17">
        <v>0</v>
      </c>
      <c r="Y2245" s="17">
        <v>0</v>
      </c>
      <c r="Z2245" s="17">
        <v>0</v>
      </c>
      <c r="AA2245" s="17">
        <v>0</v>
      </c>
      <c r="AB2245" s="17">
        <v>0</v>
      </c>
      <c r="AC2245" s="17">
        <v>0</v>
      </c>
      <c r="AD2245" s="17">
        <v>0</v>
      </c>
      <c r="AE2245" s="17">
        <v>0</v>
      </c>
    </row>
    <row r="2246" spans="1:31" ht="57.6" x14ac:dyDescent="0.3">
      <c r="A2246" t="str">
        <f t="shared" si="132"/>
        <v>DAAA_Firm Generation Capacity</v>
      </c>
      <c r="B2246" t="str">
        <f t="shared" si="133"/>
        <v>DAAA_Build Hy-Batt_Firm Generation Capacity</v>
      </c>
      <c r="C2246" t="str">
        <f t="shared" si="134"/>
        <v>DAAA_Build Hy-Batt 2031_Firm Generation Capacity</v>
      </c>
      <c r="D2246" t="s">
        <v>340</v>
      </c>
      <c r="E2246" s="15" t="s">
        <v>92</v>
      </c>
      <c r="F2246" s="15" t="s">
        <v>93</v>
      </c>
      <c r="G2246" s="15" t="s">
        <v>134</v>
      </c>
      <c r="H2246" s="15" t="s">
        <v>86</v>
      </c>
      <c r="I2246" s="15" t="s">
        <v>95</v>
      </c>
      <c r="J2246" s="16">
        <v>1</v>
      </c>
      <c r="K2246" s="15" t="s">
        <v>96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0</v>
      </c>
      <c r="X2246" s="17">
        <v>0</v>
      </c>
      <c r="Y2246" s="17">
        <v>0</v>
      </c>
      <c r="Z2246" s="17">
        <v>0</v>
      </c>
      <c r="AA2246" s="17">
        <v>0</v>
      </c>
      <c r="AB2246" s="17">
        <v>0</v>
      </c>
      <c r="AC2246" s="17">
        <v>0</v>
      </c>
      <c r="AD2246" s="17">
        <v>0</v>
      </c>
      <c r="AE2246" s="17">
        <v>0</v>
      </c>
    </row>
    <row r="2247" spans="1:31" ht="57.6" x14ac:dyDescent="0.3">
      <c r="A2247" t="str">
        <f t="shared" si="132"/>
        <v>DAAA_Firm Generation Capacity</v>
      </c>
      <c r="B2247" t="str">
        <f t="shared" si="133"/>
        <v>DAAA_Build Hy-Batt_Firm Generation Capacity</v>
      </c>
      <c r="C2247" t="str">
        <f t="shared" si="134"/>
        <v>DAAA_Build Hy-Batt 2032_Firm Generation Capacity</v>
      </c>
      <c r="D2247" t="s">
        <v>340</v>
      </c>
      <c r="E2247" s="15" t="s">
        <v>92</v>
      </c>
      <c r="F2247" s="15" t="s">
        <v>93</v>
      </c>
      <c r="G2247" s="15" t="s">
        <v>135</v>
      </c>
      <c r="H2247" s="15" t="s">
        <v>86</v>
      </c>
      <c r="I2247" s="15" t="s">
        <v>95</v>
      </c>
      <c r="J2247" s="16">
        <v>1</v>
      </c>
      <c r="K2247" s="15" t="s">
        <v>96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0</v>
      </c>
      <c r="X2247" s="17">
        <v>0</v>
      </c>
      <c r="Y2247" s="17">
        <v>0</v>
      </c>
      <c r="Z2247" s="17">
        <v>0</v>
      </c>
      <c r="AA2247" s="17">
        <v>0</v>
      </c>
      <c r="AB2247" s="17">
        <v>0</v>
      </c>
      <c r="AC2247" s="17">
        <v>0</v>
      </c>
      <c r="AD2247" s="17">
        <v>0</v>
      </c>
      <c r="AE2247" s="17">
        <v>0</v>
      </c>
    </row>
    <row r="2248" spans="1:31" ht="57.6" x14ac:dyDescent="0.3">
      <c r="A2248" t="str">
        <f t="shared" si="132"/>
        <v>DAAA_Firm Generation Capacity</v>
      </c>
      <c r="B2248" t="str">
        <f t="shared" si="133"/>
        <v>DAAA_Build Hy-Batt_Firm Generation Capacity</v>
      </c>
      <c r="C2248" t="str">
        <f t="shared" si="134"/>
        <v>DAAA_Build Hy-Batt 2033_Firm Generation Capacity</v>
      </c>
      <c r="D2248" t="s">
        <v>340</v>
      </c>
      <c r="E2248" s="15" t="s">
        <v>92</v>
      </c>
      <c r="F2248" s="15" t="s">
        <v>93</v>
      </c>
      <c r="G2248" s="15" t="s">
        <v>136</v>
      </c>
      <c r="H2248" s="15" t="s">
        <v>86</v>
      </c>
      <c r="I2248" s="15" t="s">
        <v>95</v>
      </c>
      <c r="J2248" s="16">
        <v>1</v>
      </c>
      <c r="K2248" s="15" t="s">
        <v>96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0</v>
      </c>
      <c r="X2248" s="17">
        <v>0</v>
      </c>
      <c r="Y2248" s="17">
        <v>0</v>
      </c>
      <c r="Z2248" s="17">
        <v>0</v>
      </c>
      <c r="AA2248" s="17">
        <v>0</v>
      </c>
      <c r="AB2248" s="17">
        <v>0</v>
      </c>
      <c r="AC2248" s="17">
        <v>0</v>
      </c>
      <c r="AD2248" s="17">
        <v>0</v>
      </c>
      <c r="AE2248" s="17">
        <v>0</v>
      </c>
    </row>
    <row r="2249" spans="1:31" ht="57.6" x14ac:dyDescent="0.3">
      <c r="A2249" t="str">
        <f t="shared" si="132"/>
        <v>DAAA_Firm Generation Capacity</v>
      </c>
      <c r="B2249" t="str">
        <f t="shared" si="133"/>
        <v>DAAA_Build Hy-Batt_Firm Generation Capacity</v>
      </c>
      <c r="C2249" t="str">
        <f t="shared" si="134"/>
        <v>DAAA_Build Hy-Batt 2034_Firm Generation Capacity</v>
      </c>
      <c r="D2249" t="s">
        <v>340</v>
      </c>
      <c r="E2249" s="15" t="s">
        <v>92</v>
      </c>
      <c r="F2249" s="15" t="s">
        <v>93</v>
      </c>
      <c r="G2249" s="15" t="s">
        <v>137</v>
      </c>
      <c r="H2249" s="15" t="s">
        <v>86</v>
      </c>
      <c r="I2249" s="15" t="s">
        <v>95</v>
      </c>
      <c r="J2249" s="16">
        <v>1</v>
      </c>
      <c r="K2249" s="15" t="s">
        <v>96</v>
      </c>
      <c r="L2249" s="17">
        <v>0</v>
      </c>
      <c r="M2249" s="17">
        <v>0</v>
      </c>
      <c r="N2249" s="17">
        <v>0</v>
      </c>
      <c r="O2249" s="17">
        <v>0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0</v>
      </c>
      <c r="X2249" s="17">
        <v>0</v>
      </c>
      <c r="Y2249" s="17">
        <v>0</v>
      </c>
      <c r="Z2249" s="17">
        <v>0</v>
      </c>
      <c r="AA2249" s="17">
        <v>0</v>
      </c>
      <c r="AB2249" s="17">
        <v>0</v>
      </c>
      <c r="AC2249" s="17">
        <v>0</v>
      </c>
      <c r="AD2249" s="17">
        <v>0</v>
      </c>
      <c r="AE2249" s="17">
        <v>0</v>
      </c>
    </row>
    <row r="2250" spans="1:31" ht="57.6" x14ac:dyDescent="0.3">
      <c r="A2250" t="str">
        <f t="shared" si="132"/>
        <v>DAAA_Firm Generation Capacity</v>
      </c>
      <c r="B2250" t="str">
        <f t="shared" si="133"/>
        <v>DAAA_Build Hy-Batt_Firm Generation Capacity</v>
      </c>
      <c r="C2250" t="str">
        <f t="shared" si="134"/>
        <v>DAAA_Build Hy-Batt 2035_Firm Generation Capacity</v>
      </c>
      <c r="D2250" t="s">
        <v>340</v>
      </c>
      <c r="E2250" s="15" t="s">
        <v>92</v>
      </c>
      <c r="F2250" s="15" t="s">
        <v>93</v>
      </c>
      <c r="G2250" s="15" t="s">
        <v>138</v>
      </c>
      <c r="H2250" s="15" t="s">
        <v>86</v>
      </c>
      <c r="I2250" s="15" t="s">
        <v>95</v>
      </c>
      <c r="J2250" s="16">
        <v>1</v>
      </c>
      <c r="K2250" s="15" t="s">
        <v>96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0</v>
      </c>
      <c r="X2250" s="17">
        <v>0</v>
      </c>
      <c r="Y2250" s="17">
        <v>0</v>
      </c>
      <c r="Z2250" s="17">
        <v>0</v>
      </c>
      <c r="AA2250" s="17">
        <v>0</v>
      </c>
      <c r="AB2250" s="17">
        <v>0</v>
      </c>
      <c r="AC2250" s="17">
        <v>0</v>
      </c>
      <c r="AD2250" s="17">
        <v>0</v>
      </c>
      <c r="AE2250" s="17">
        <v>0</v>
      </c>
    </row>
    <row r="2251" spans="1:31" ht="57.6" x14ac:dyDescent="0.3">
      <c r="A2251" t="str">
        <f t="shared" si="132"/>
        <v>DAAA_Firm Generation Capacity</v>
      </c>
      <c r="B2251" t="str">
        <f t="shared" si="133"/>
        <v>DAAA_Build Hy-Batt_Firm Generation Capacity</v>
      </c>
      <c r="C2251" t="str">
        <f t="shared" si="134"/>
        <v>DAAA_Build Hy-Batt 2036_Firm Generation Capacity</v>
      </c>
      <c r="D2251" t="s">
        <v>340</v>
      </c>
      <c r="E2251" s="15" t="s">
        <v>92</v>
      </c>
      <c r="F2251" s="15" t="s">
        <v>93</v>
      </c>
      <c r="G2251" s="15" t="s">
        <v>139</v>
      </c>
      <c r="H2251" s="15" t="s">
        <v>86</v>
      </c>
      <c r="I2251" s="15" t="s">
        <v>95</v>
      </c>
      <c r="J2251" s="16">
        <v>1</v>
      </c>
      <c r="K2251" s="15" t="s">
        <v>96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7">
        <v>0</v>
      </c>
      <c r="Z2251" s="17">
        <v>0</v>
      </c>
      <c r="AA2251" s="17">
        <v>0</v>
      </c>
      <c r="AB2251" s="17">
        <v>0</v>
      </c>
      <c r="AC2251" s="17">
        <v>0</v>
      </c>
      <c r="AD2251" s="17">
        <v>0</v>
      </c>
      <c r="AE2251" s="17">
        <v>0</v>
      </c>
    </row>
    <row r="2252" spans="1:31" ht="57.6" x14ac:dyDescent="0.3">
      <c r="A2252" t="str">
        <f t="shared" si="132"/>
        <v>DAAA_Firm Generation Capacity</v>
      </c>
      <c r="B2252" t="str">
        <f t="shared" si="133"/>
        <v>DAAA_Build Hy-Batt_Firm Generation Capacity</v>
      </c>
      <c r="C2252" t="str">
        <f t="shared" si="134"/>
        <v>DAAA_Build Hy-Batt 2037_Firm Generation Capacity</v>
      </c>
      <c r="D2252" t="s">
        <v>340</v>
      </c>
      <c r="E2252" s="15" t="s">
        <v>92</v>
      </c>
      <c r="F2252" s="15" t="s">
        <v>93</v>
      </c>
      <c r="G2252" s="15" t="s">
        <v>140</v>
      </c>
      <c r="H2252" s="15" t="s">
        <v>86</v>
      </c>
      <c r="I2252" s="15" t="s">
        <v>95</v>
      </c>
      <c r="J2252" s="16">
        <v>1</v>
      </c>
      <c r="K2252" s="15" t="s">
        <v>96</v>
      </c>
      <c r="L2252" s="17">
        <v>0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17">
        <v>0</v>
      </c>
      <c r="U2252" s="17">
        <v>0</v>
      </c>
      <c r="V2252" s="17">
        <v>0</v>
      </c>
      <c r="W2252" s="17">
        <v>0</v>
      </c>
      <c r="X2252" s="17">
        <v>0</v>
      </c>
      <c r="Y2252" s="17">
        <v>0</v>
      </c>
      <c r="Z2252" s="17">
        <v>0</v>
      </c>
      <c r="AA2252" s="17">
        <v>0</v>
      </c>
      <c r="AB2252" s="17">
        <v>0</v>
      </c>
      <c r="AC2252" s="17">
        <v>0</v>
      </c>
      <c r="AD2252" s="17">
        <v>0</v>
      </c>
      <c r="AE2252" s="17">
        <v>0</v>
      </c>
    </row>
    <row r="2253" spans="1:31" ht="57.6" x14ac:dyDescent="0.3">
      <c r="A2253" t="str">
        <f t="shared" si="132"/>
        <v>DAAA_Firm Generation Capacity</v>
      </c>
      <c r="B2253" t="str">
        <f t="shared" si="133"/>
        <v>DAAA_Build Hy-Batt_Firm Generation Capacity</v>
      </c>
      <c r="C2253" t="str">
        <f t="shared" si="134"/>
        <v>DAAA_Build Hy-Batt 2038_Firm Generation Capacity</v>
      </c>
      <c r="D2253" t="s">
        <v>340</v>
      </c>
      <c r="E2253" s="15" t="s">
        <v>92</v>
      </c>
      <c r="F2253" s="15" t="s">
        <v>93</v>
      </c>
      <c r="G2253" s="15" t="s">
        <v>141</v>
      </c>
      <c r="H2253" s="15" t="s">
        <v>86</v>
      </c>
      <c r="I2253" s="15" t="s">
        <v>95</v>
      </c>
      <c r="J2253" s="16">
        <v>1</v>
      </c>
      <c r="K2253" s="15" t="s">
        <v>96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0</v>
      </c>
      <c r="X2253" s="17">
        <v>0</v>
      </c>
      <c r="Y2253" s="17">
        <v>0</v>
      </c>
      <c r="Z2253" s="17">
        <v>0</v>
      </c>
      <c r="AA2253" s="17">
        <v>0</v>
      </c>
      <c r="AB2253" s="17">
        <v>0</v>
      </c>
      <c r="AC2253" s="17">
        <v>0</v>
      </c>
      <c r="AD2253" s="17">
        <v>0</v>
      </c>
      <c r="AE2253" s="17">
        <v>0</v>
      </c>
    </row>
    <row r="2254" spans="1:31" ht="57.6" x14ac:dyDescent="0.3">
      <c r="A2254" t="str">
        <f t="shared" si="132"/>
        <v>DAAA_Firm Generation Capacity</v>
      </c>
      <c r="B2254" t="str">
        <f t="shared" si="133"/>
        <v>DAAA_Build Hy-Batt_Firm Generation Capacity</v>
      </c>
      <c r="C2254" t="str">
        <f t="shared" si="134"/>
        <v>DAAA_Build Hy-Batt 2039_Firm Generation Capacity</v>
      </c>
      <c r="D2254" t="s">
        <v>340</v>
      </c>
      <c r="E2254" s="15" t="s">
        <v>92</v>
      </c>
      <c r="F2254" s="15" t="s">
        <v>93</v>
      </c>
      <c r="G2254" s="15" t="s">
        <v>142</v>
      </c>
      <c r="H2254" s="15" t="s">
        <v>86</v>
      </c>
      <c r="I2254" s="15" t="s">
        <v>95</v>
      </c>
      <c r="J2254" s="16">
        <v>1</v>
      </c>
      <c r="K2254" s="15" t="s">
        <v>96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</v>
      </c>
      <c r="X2254" s="17">
        <v>0</v>
      </c>
      <c r="Y2254" s="17">
        <v>0</v>
      </c>
      <c r="Z2254" s="17">
        <v>0</v>
      </c>
      <c r="AA2254" s="17">
        <v>0</v>
      </c>
      <c r="AB2254" s="17">
        <v>0</v>
      </c>
      <c r="AC2254" s="17">
        <v>0</v>
      </c>
      <c r="AD2254" s="17">
        <v>0</v>
      </c>
      <c r="AE2254" s="17">
        <v>0</v>
      </c>
    </row>
    <row r="2255" spans="1:31" ht="57.6" x14ac:dyDescent="0.3">
      <c r="A2255" t="str">
        <f t="shared" si="132"/>
        <v>DAAA_Firm Generation Capacity</v>
      </c>
      <c r="B2255" t="str">
        <f t="shared" si="133"/>
        <v>DAAA_Build Hy-Batt_Firm Generation Capacity</v>
      </c>
      <c r="C2255" t="str">
        <f t="shared" si="134"/>
        <v>DAAA_Build Hy-Batt 2040_Firm Generation Capacity</v>
      </c>
      <c r="D2255" t="s">
        <v>340</v>
      </c>
      <c r="E2255" s="15" t="s">
        <v>92</v>
      </c>
      <c r="F2255" s="15" t="s">
        <v>93</v>
      </c>
      <c r="G2255" s="15" t="s">
        <v>143</v>
      </c>
      <c r="H2255" s="15" t="s">
        <v>86</v>
      </c>
      <c r="I2255" s="15" t="s">
        <v>95</v>
      </c>
      <c r="J2255" s="16">
        <v>1</v>
      </c>
      <c r="K2255" s="15" t="s">
        <v>96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0</v>
      </c>
      <c r="X2255" s="17">
        <v>0</v>
      </c>
      <c r="Y2255" s="17">
        <v>0</v>
      </c>
      <c r="Z2255" s="17">
        <v>0</v>
      </c>
      <c r="AA2255" s="17">
        <v>0</v>
      </c>
      <c r="AB2255" s="17">
        <v>0</v>
      </c>
      <c r="AC2255" s="17">
        <v>0</v>
      </c>
      <c r="AD2255" s="17">
        <v>0</v>
      </c>
      <c r="AE2255" s="17">
        <v>0</v>
      </c>
    </row>
    <row r="2256" spans="1:31" ht="57.6" x14ac:dyDescent="0.3">
      <c r="A2256" t="str">
        <f t="shared" si="132"/>
        <v>DAAA_Firm Generation Capacity</v>
      </c>
      <c r="B2256" t="str">
        <f t="shared" si="133"/>
        <v>DAAA_Build Hy-Batt_Firm Generation Capacity</v>
      </c>
      <c r="C2256" t="str">
        <f t="shared" si="134"/>
        <v>DAAA_Build Hy-Batt 2041_Firm Generation Capacity</v>
      </c>
      <c r="D2256" t="s">
        <v>340</v>
      </c>
      <c r="E2256" s="15" t="s">
        <v>92</v>
      </c>
      <c r="F2256" s="15" t="s">
        <v>93</v>
      </c>
      <c r="G2256" s="15" t="s">
        <v>144</v>
      </c>
      <c r="H2256" s="15" t="s">
        <v>86</v>
      </c>
      <c r="I2256" s="15" t="s">
        <v>95</v>
      </c>
      <c r="J2256" s="16">
        <v>1</v>
      </c>
      <c r="K2256" s="15" t="s">
        <v>96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X2256" s="17">
        <v>0</v>
      </c>
      <c r="Y2256" s="17">
        <v>0</v>
      </c>
      <c r="Z2256" s="17">
        <v>0</v>
      </c>
      <c r="AA2256" s="17">
        <v>0</v>
      </c>
      <c r="AB2256" s="17">
        <v>0</v>
      </c>
      <c r="AC2256" s="17">
        <v>0</v>
      </c>
      <c r="AD2256" s="17">
        <v>0</v>
      </c>
      <c r="AE2256" s="17">
        <v>0</v>
      </c>
    </row>
    <row r="2257" spans="1:31" ht="57.6" x14ac:dyDescent="0.3">
      <c r="A2257" t="str">
        <f t="shared" si="132"/>
        <v>DAAA_Firm Generation Capacity</v>
      </c>
      <c r="B2257" t="str">
        <f t="shared" si="133"/>
        <v>DAAA_Build Hy-Batt_Firm Generation Capacity</v>
      </c>
      <c r="C2257" t="str">
        <f t="shared" si="134"/>
        <v>DAAA_Build Hy-Batt 2042_Firm Generation Capacity</v>
      </c>
      <c r="D2257" t="s">
        <v>340</v>
      </c>
      <c r="E2257" s="15" t="s">
        <v>92</v>
      </c>
      <c r="F2257" s="15" t="s">
        <v>93</v>
      </c>
      <c r="G2257" s="15" t="s">
        <v>145</v>
      </c>
      <c r="H2257" s="15" t="s">
        <v>86</v>
      </c>
      <c r="I2257" s="15" t="s">
        <v>95</v>
      </c>
      <c r="J2257" s="16">
        <v>1</v>
      </c>
      <c r="K2257" s="15" t="s">
        <v>96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7">
        <v>0</v>
      </c>
      <c r="X2257" s="17">
        <v>0</v>
      </c>
      <c r="Y2257" s="17">
        <v>0</v>
      </c>
      <c r="Z2257" s="17">
        <v>0</v>
      </c>
      <c r="AA2257" s="17">
        <v>0</v>
      </c>
      <c r="AB2257" s="17">
        <v>0</v>
      </c>
      <c r="AC2257" s="17">
        <v>0</v>
      </c>
      <c r="AD2257" s="17">
        <v>0</v>
      </c>
      <c r="AE2257" s="17">
        <v>0</v>
      </c>
    </row>
    <row r="2258" spans="1:31" ht="28.8" x14ac:dyDescent="0.3">
      <c r="A2258" t="str">
        <f t="shared" si="132"/>
        <v>DAAA_Firm Capacity</v>
      </c>
      <c r="B2258" t="str">
        <f t="shared" si="133"/>
        <v>DAAA_Nuclear_Firm Capacity</v>
      </c>
      <c r="C2258" t="str">
        <f t="shared" si="134"/>
        <v>DAAA_J WCK_Firm Capacity</v>
      </c>
      <c r="D2258" t="s">
        <v>340</v>
      </c>
      <c r="E2258" s="15" t="s">
        <v>92</v>
      </c>
      <c r="F2258" s="15" t="s">
        <v>146</v>
      </c>
      <c r="G2258" s="15" t="s">
        <v>45</v>
      </c>
      <c r="H2258" s="15" t="s">
        <v>147</v>
      </c>
      <c r="I2258" s="15" t="s">
        <v>148</v>
      </c>
      <c r="J2258" s="16">
        <v>1</v>
      </c>
      <c r="K2258" s="15" t="s">
        <v>96</v>
      </c>
      <c r="L2258" s="17">
        <v>552.6</v>
      </c>
      <c r="M2258" s="17">
        <v>552.6</v>
      </c>
      <c r="N2258" s="17">
        <v>552.6</v>
      </c>
      <c r="O2258" s="17">
        <v>552.6</v>
      </c>
      <c r="P2258" s="17">
        <v>552.6</v>
      </c>
      <c r="Q2258" s="17">
        <v>552.6</v>
      </c>
      <c r="R2258" s="17">
        <v>552.6</v>
      </c>
      <c r="S2258" s="17">
        <v>552.6</v>
      </c>
      <c r="T2258" s="17">
        <v>552.6</v>
      </c>
      <c r="U2258" s="17">
        <v>552.6</v>
      </c>
      <c r="V2258" s="17">
        <v>552.6</v>
      </c>
      <c r="W2258" s="17">
        <v>552.6</v>
      </c>
      <c r="X2258" s="17">
        <v>552.6</v>
      </c>
      <c r="Y2258" s="17">
        <v>552.6</v>
      </c>
      <c r="Z2258" s="17">
        <v>552.6</v>
      </c>
      <c r="AA2258" s="17">
        <v>552.6</v>
      </c>
      <c r="AB2258" s="17">
        <v>552.6</v>
      </c>
      <c r="AC2258" s="17">
        <v>552.6</v>
      </c>
      <c r="AD2258" s="17">
        <v>552.6</v>
      </c>
      <c r="AE2258" s="17">
        <v>552.6</v>
      </c>
    </row>
    <row r="2259" spans="1:31" ht="28.8" x14ac:dyDescent="0.3">
      <c r="A2259" t="str">
        <f t="shared" si="132"/>
        <v>DAAA_Firm Capacity</v>
      </c>
      <c r="B2259" t="str">
        <f t="shared" si="133"/>
        <v>DAAA_Coal_Firm Capacity</v>
      </c>
      <c r="C2259" t="str">
        <f t="shared" si="134"/>
        <v>DAAA_J IATAN1_Firm Capacity</v>
      </c>
      <c r="D2259" t="s">
        <v>340</v>
      </c>
      <c r="E2259" s="15" t="s">
        <v>92</v>
      </c>
      <c r="F2259" s="15" t="s">
        <v>146</v>
      </c>
      <c r="G2259" s="15" t="s">
        <v>46</v>
      </c>
      <c r="H2259" s="15" t="s">
        <v>149</v>
      </c>
      <c r="I2259" s="15" t="s">
        <v>148</v>
      </c>
      <c r="J2259" s="16">
        <v>1</v>
      </c>
      <c r="K2259" s="15" t="s">
        <v>96</v>
      </c>
      <c r="L2259" s="17">
        <v>491.8</v>
      </c>
      <c r="M2259" s="17">
        <v>491.8</v>
      </c>
      <c r="N2259" s="17">
        <v>491.8</v>
      </c>
      <c r="O2259" s="17">
        <v>491.8</v>
      </c>
      <c r="P2259" s="17">
        <v>491.8</v>
      </c>
      <c r="Q2259" s="17">
        <v>491.8</v>
      </c>
      <c r="R2259" s="17">
        <v>491.8</v>
      </c>
      <c r="S2259" s="17">
        <v>491.8</v>
      </c>
      <c r="T2259" s="17">
        <v>491.8</v>
      </c>
      <c r="U2259" s="17">
        <v>491.8</v>
      </c>
      <c r="V2259" s="17">
        <v>491.8</v>
      </c>
      <c r="W2259" s="17">
        <v>491.8</v>
      </c>
      <c r="X2259" s="17">
        <v>491.8</v>
      </c>
      <c r="Y2259" s="17">
        <v>491.8</v>
      </c>
      <c r="Z2259" s="17">
        <v>491.8</v>
      </c>
      <c r="AA2259" s="17">
        <v>491.8</v>
      </c>
      <c r="AB2259" s="17">
        <v>491.8</v>
      </c>
      <c r="AC2259" s="17">
        <v>0</v>
      </c>
      <c r="AD2259" s="17">
        <v>0</v>
      </c>
      <c r="AE2259" s="17">
        <v>0</v>
      </c>
    </row>
    <row r="2260" spans="1:31" ht="28.8" x14ac:dyDescent="0.3">
      <c r="A2260" t="str">
        <f t="shared" si="132"/>
        <v>DAAA_Firm Capacity</v>
      </c>
      <c r="B2260" t="str">
        <f t="shared" si="133"/>
        <v>DAAA_Coal_Firm Capacity</v>
      </c>
      <c r="C2260" t="str">
        <f t="shared" si="134"/>
        <v>DAAA_J IATAN2_Firm Capacity</v>
      </c>
      <c r="D2260" t="s">
        <v>340</v>
      </c>
      <c r="E2260" s="15" t="s">
        <v>92</v>
      </c>
      <c r="F2260" s="15" t="s">
        <v>146</v>
      </c>
      <c r="G2260" s="15" t="s">
        <v>47</v>
      </c>
      <c r="H2260" s="15" t="s">
        <v>149</v>
      </c>
      <c r="I2260" s="15" t="s">
        <v>148</v>
      </c>
      <c r="J2260" s="16">
        <v>1</v>
      </c>
      <c r="K2260" s="15" t="s">
        <v>96</v>
      </c>
      <c r="L2260" s="17">
        <v>490.80340999999999</v>
      </c>
      <c r="M2260" s="17">
        <v>490.80340999999999</v>
      </c>
      <c r="N2260" s="17">
        <v>490.80340999999999</v>
      </c>
      <c r="O2260" s="17">
        <v>490.80340999999999</v>
      </c>
      <c r="P2260" s="17">
        <v>490.80340999999999</v>
      </c>
      <c r="Q2260" s="17">
        <v>490.80340999999999</v>
      </c>
      <c r="R2260" s="17">
        <v>490.80340999999999</v>
      </c>
      <c r="S2260" s="17">
        <v>490.80340999999999</v>
      </c>
      <c r="T2260" s="17">
        <v>490.80340999999999</v>
      </c>
      <c r="U2260" s="17">
        <v>490.80340999999999</v>
      </c>
      <c r="V2260" s="17">
        <v>490.80340999999999</v>
      </c>
      <c r="W2260" s="17">
        <v>490.80340999999999</v>
      </c>
      <c r="X2260" s="17">
        <v>490.80340999999999</v>
      </c>
      <c r="Y2260" s="17">
        <v>490.80340999999999</v>
      </c>
      <c r="Z2260" s="17">
        <v>490.80340999999999</v>
      </c>
      <c r="AA2260" s="17">
        <v>490.80340999999999</v>
      </c>
      <c r="AB2260" s="17">
        <v>490.80340999999999</v>
      </c>
      <c r="AC2260" s="17">
        <v>490.80340999999999</v>
      </c>
      <c r="AD2260" s="17">
        <v>490.80340999999999</v>
      </c>
      <c r="AE2260" s="17">
        <v>490.80340999999999</v>
      </c>
    </row>
    <row r="2261" spans="1:31" ht="28.8" x14ac:dyDescent="0.3">
      <c r="A2261" t="str">
        <f t="shared" si="132"/>
        <v>DAAA_Firm Capacity</v>
      </c>
      <c r="B2261" t="str">
        <f t="shared" si="133"/>
        <v>DAAA_Coal_Firm Capacity</v>
      </c>
      <c r="C2261" t="str">
        <f t="shared" si="134"/>
        <v>DAAA_J LAC1_Firm Capacity</v>
      </c>
      <c r="D2261" t="s">
        <v>340</v>
      </c>
      <c r="E2261" s="15" t="s">
        <v>92</v>
      </c>
      <c r="F2261" s="15" t="s">
        <v>146</v>
      </c>
      <c r="G2261" s="15" t="s">
        <v>49</v>
      </c>
      <c r="H2261" s="15" t="s">
        <v>149</v>
      </c>
      <c r="I2261" s="15" t="s">
        <v>148</v>
      </c>
      <c r="J2261" s="16">
        <v>1</v>
      </c>
      <c r="K2261" s="15" t="s">
        <v>96</v>
      </c>
      <c r="L2261" s="17">
        <v>379</v>
      </c>
      <c r="M2261" s="17">
        <v>379</v>
      </c>
      <c r="N2261" s="17">
        <v>379</v>
      </c>
      <c r="O2261" s="17">
        <v>379</v>
      </c>
      <c r="P2261" s="17">
        <v>379</v>
      </c>
      <c r="Q2261" s="17">
        <v>379</v>
      </c>
      <c r="R2261" s="17">
        <v>379</v>
      </c>
      <c r="S2261" s="17">
        <v>379</v>
      </c>
      <c r="T2261" s="17">
        <v>379</v>
      </c>
      <c r="U2261" s="17">
        <v>379</v>
      </c>
      <c r="V2261" s="17">
        <v>0</v>
      </c>
      <c r="W2261" s="17">
        <v>0</v>
      </c>
      <c r="X2261" s="17">
        <v>0</v>
      </c>
      <c r="Y2261" s="17">
        <v>0</v>
      </c>
      <c r="Z2261" s="17">
        <v>0</v>
      </c>
      <c r="AA2261" s="17">
        <v>0</v>
      </c>
      <c r="AB2261" s="17">
        <v>0</v>
      </c>
      <c r="AC2261" s="17">
        <v>0</v>
      </c>
      <c r="AD2261" s="17">
        <v>0</v>
      </c>
      <c r="AE2261" s="17">
        <v>0</v>
      </c>
    </row>
    <row r="2262" spans="1:31" ht="28.8" x14ac:dyDescent="0.3">
      <c r="A2262" t="str">
        <f t="shared" si="132"/>
        <v>DAAA_Firm Capacity</v>
      </c>
      <c r="B2262" t="str">
        <f t="shared" si="133"/>
        <v>DAAA_Coal_Firm Capacity</v>
      </c>
      <c r="C2262" t="str">
        <f t="shared" si="134"/>
        <v>DAAA_J LAC2_Firm Capacity</v>
      </c>
      <c r="D2262" t="s">
        <v>340</v>
      </c>
      <c r="E2262" s="15" t="s">
        <v>92</v>
      </c>
      <c r="F2262" s="15" t="s">
        <v>146</v>
      </c>
      <c r="G2262" s="15" t="s">
        <v>50</v>
      </c>
      <c r="H2262" s="15" t="s">
        <v>149</v>
      </c>
      <c r="I2262" s="15" t="s">
        <v>148</v>
      </c>
      <c r="J2262" s="16">
        <v>1</v>
      </c>
      <c r="K2262" s="15" t="s">
        <v>96</v>
      </c>
      <c r="L2262" s="17">
        <v>334</v>
      </c>
      <c r="M2262" s="17">
        <v>334</v>
      </c>
      <c r="N2262" s="17">
        <v>334</v>
      </c>
      <c r="O2262" s="17">
        <v>334</v>
      </c>
      <c r="P2262" s="17">
        <v>334</v>
      </c>
      <c r="Q2262" s="17">
        <v>334</v>
      </c>
      <c r="R2262" s="17">
        <v>334</v>
      </c>
      <c r="S2262" s="17">
        <v>334</v>
      </c>
      <c r="T2262" s="17">
        <v>334</v>
      </c>
      <c r="U2262" s="17">
        <v>334</v>
      </c>
      <c r="V2262" s="17">
        <v>334</v>
      </c>
      <c r="W2262" s="17">
        <v>334</v>
      </c>
      <c r="X2262" s="17">
        <v>334</v>
      </c>
      <c r="Y2262" s="17">
        <v>334</v>
      </c>
      <c r="Z2262" s="17">
        <v>334</v>
      </c>
      <c r="AA2262" s="17">
        <v>334</v>
      </c>
      <c r="AB2262" s="17">
        <v>334</v>
      </c>
      <c r="AC2262" s="17">
        <v>0</v>
      </c>
      <c r="AD2262" s="17">
        <v>0</v>
      </c>
      <c r="AE2262" s="17">
        <v>0</v>
      </c>
    </row>
    <row r="2263" spans="1:31" ht="43.2" x14ac:dyDescent="0.3">
      <c r="A2263" t="str">
        <f t="shared" si="132"/>
        <v>DAAA_Firm Capacity</v>
      </c>
      <c r="B2263" t="str">
        <f t="shared" si="133"/>
        <v>DAAA_Coal_Firm Capacity</v>
      </c>
      <c r="C2263" t="str">
        <f t="shared" si="134"/>
        <v>DAAA_K HAWTHORN5_Firm Capacity</v>
      </c>
      <c r="D2263" t="s">
        <v>340</v>
      </c>
      <c r="E2263" s="15" t="s">
        <v>92</v>
      </c>
      <c r="F2263" s="15" t="s">
        <v>146</v>
      </c>
      <c r="G2263" s="15" t="s">
        <v>48</v>
      </c>
      <c r="H2263" s="15" t="s">
        <v>149</v>
      </c>
      <c r="I2263" s="15" t="s">
        <v>148</v>
      </c>
      <c r="J2263" s="16">
        <v>1</v>
      </c>
      <c r="K2263" s="15" t="s">
        <v>96</v>
      </c>
      <c r="L2263" s="17">
        <v>561.6</v>
      </c>
      <c r="M2263" s="17">
        <v>561.6</v>
      </c>
      <c r="N2263" s="17">
        <v>561.6</v>
      </c>
      <c r="O2263" s="17">
        <v>561.6</v>
      </c>
      <c r="P2263" s="17">
        <v>561.6</v>
      </c>
      <c r="Q2263" s="17">
        <v>561.6</v>
      </c>
      <c r="R2263" s="17">
        <v>561.6</v>
      </c>
      <c r="S2263" s="17">
        <v>561.6</v>
      </c>
      <c r="T2263" s="17">
        <v>561.6</v>
      </c>
      <c r="U2263" s="17">
        <v>561.6</v>
      </c>
      <c r="V2263" s="17">
        <v>561.6</v>
      </c>
      <c r="W2263" s="17">
        <v>561.6</v>
      </c>
      <c r="X2263" s="17">
        <v>561.6</v>
      </c>
      <c r="Y2263" s="17">
        <v>561.6</v>
      </c>
      <c r="Z2263" s="17">
        <v>561.6</v>
      </c>
      <c r="AA2263" s="17">
        <v>561.6</v>
      </c>
      <c r="AB2263" s="17">
        <v>561.6</v>
      </c>
      <c r="AC2263" s="17">
        <v>561.6</v>
      </c>
      <c r="AD2263" s="17">
        <v>561.6</v>
      </c>
      <c r="AE2263" s="17">
        <v>561.6</v>
      </c>
    </row>
    <row r="2264" spans="1:31" ht="43.2" x14ac:dyDescent="0.3">
      <c r="A2264" t="str">
        <f t="shared" si="132"/>
        <v>DAAA_Firm Capacity</v>
      </c>
      <c r="B2264" t="str">
        <f t="shared" si="133"/>
        <v>DAAA_Gas_Firm Capacity</v>
      </c>
      <c r="C2264" t="str">
        <f t="shared" si="134"/>
        <v>DAAA_K HAWTHORN69_Firm Capacity</v>
      </c>
      <c r="D2264" t="s">
        <v>340</v>
      </c>
      <c r="E2264" s="15" t="s">
        <v>92</v>
      </c>
      <c r="F2264" s="15" t="s">
        <v>146</v>
      </c>
      <c r="G2264" s="15" t="s">
        <v>51</v>
      </c>
      <c r="H2264" s="15" t="s">
        <v>150</v>
      </c>
      <c r="I2264" s="15" t="s">
        <v>148</v>
      </c>
      <c r="J2264" s="16">
        <v>1</v>
      </c>
      <c r="K2264" s="15" t="s">
        <v>96</v>
      </c>
      <c r="L2264" s="17">
        <v>234.7</v>
      </c>
      <c r="M2264" s="17">
        <v>234.7</v>
      </c>
      <c r="N2264" s="17">
        <v>234.7</v>
      </c>
      <c r="O2264" s="17">
        <v>234.7</v>
      </c>
      <c r="P2264" s="17">
        <v>234.7</v>
      </c>
      <c r="Q2264" s="17">
        <v>234.7</v>
      </c>
      <c r="R2264" s="17">
        <v>234.7</v>
      </c>
      <c r="S2264" s="17">
        <v>234.7</v>
      </c>
      <c r="T2264" s="17">
        <v>234.7</v>
      </c>
      <c r="U2264" s="17">
        <v>234.7</v>
      </c>
      <c r="V2264" s="17">
        <v>234.7</v>
      </c>
      <c r="W2264" s="17">
        <v>234.7</v>
      </c>
      <c r="X2264" s="17">
        <v>234.7</v>
      </c>
      <c r="Y2264" s="17">
        <v>234.7</v>
      </c>
      <c r="Z2264" s="17">
        <v>234.7</v>
      </c>
      <c r="AA2264" s="17">
        <v>234.7</v>
      </c>
      <c r="AB2264" s="17">
        <v>234.7</v>
      </c>
      <c r="AC2264" s="17">
        <v>234.7</v>
      </c>
      <c r="AD2264" s="17">
        <v>234.7</v>
      </c>
      <c r="AE2264" s="17">
        <v>234.7</v>
      </c>
    </row>
    <row r="2265" spans="1:31" ht="43.2" x14ac:dyDescent="0.3">
      <c r="A2265" t="str">
        <f t="shared" si="132"/>
        <v>DAAA_Firm Capacity</v>
      </c>
      <c r="B2265" t="str">
        <f t="shared" si="133"/>
        <v>DAAA_Gas_Firm Capacity</v>
      </c>
      <c r="C2265" t="str">
        <f t="shared" si="134"/>
        <v>DAAA_K HAWTHORN7_Firm Capacity</v>
      </c>
      <c r="D2265" t="s">
        <v>340</v>
      </c>
      <c r="E2265" s="15" t="s">
        <v>92</v>
      </c>
      <c r="F2265" s="15" t="s">
        <v>146</v>
      </c>
      <c r="G2265" s="15" t="s">
        <v>52</v>
      </c>
      <c r="H2265" s="15" t="s">
        <v>150</v>
      </c>
      <c r="I2265" s="15" t="s">
        <v>148</v>
      </c>
      <c r="J2265" s="16">
        <v>1</v>
      </c>
      <c r="K2265" s="15" t="s">
        <v>96</v>
      </c>
      <c r="L2265" s="17">
        <v>76.2</v>
      </c>
      <c r="M2265" s="17">
        <v>76.2</v>
      </c>
      <c r="N2265" s="17">
        <v>76.2</v>
      </c>
      <c r="O2265" s="17">
        <v>76.2</v>
      </c>
      <c r="P2265" s="17">
        <v>76.2</v>
      </c>
      <c r="Q2265" s="17">
        <v>76.2</v>
      </c>
      <c r="R2265" s="17">
        <v>76.2</v>
      </c>
      <c r="S2265" s="17">
        <v>76.2</v>
      </c>
      <c r="T2265" s="17">
        <v>76.2</v>
      </c>
      <c r="U2265" s="17">
        <v>76.2</v>
      </c>
      <c r="V2265" s="17">
        <v>76.2</v>
      </c>
      <c r="W2265" s="17">
        <v>76.2</v>
      </c>
      <c r="X2265" s="17">
        <v>76.2</v>
      </c>
      <c r="Y2265" s="17">
        <v>76.2</v>
      </c>
      <c r="Z2265" s="17">
        <v>76.2</v>
      </c>
      <c r="AA2265" s="17">
        <v>76.2</v>
      </c>
      <c r="AB2265" s="17">
        <v>76.2</v>
      </c>
      <c r="AC2265" s="17">
        <v>76.2</v>
      </c>
      <c r="AD2265" s="17">
        <v>76.2</v>
      </c>
      <c r="AE2265" s="17">
        <v>76.2</v>
      </c>
    </row>
    <row r="2266" spans="1:31" ht="43.2" x14ac:dyDescent="0.3">
      <c r="A2266" t="str">
        <f t="shared" si="132"/>
        <v>DAAA_Firm Capacity</v>
      </c>
      <c r="B2266" t="str">
        <f t="shared" si="133"/>
        <v>DAAA_Gas_Firm Capacity</v>
      </c>
      <c r="C2266" t="str">
        <f t="shared" si="134"/>
        <v>DAAA_K HAWTHORN8_Firm Capacity</v>
      </c>
      <c r="D2266" t="s">
        <v>340</v>
      </c>
      <c r="E2266" s="15" t="s">
        <v>92</v>
      </c>
      <c r="F2266" s="15" t="s">
        <v>146</v>
      </c>
      <c r="G2266" s="15" t="s">
        <v>53</v>
      </c>
      <c r="H2266" s="15" t="s">
        <v>150</v>
      </c>
      <c r="I2266" s="15" t="s">
        <v>148</v>
      </c>
      <c r="J2266" s="16">
        <v>1</v>
      </c>
      <c r="K2266" s="15" t="s">
        <v>96</v>
      </c>
      <c r="L2266" s="17">
        <v>77.2</v>
      </c>
      <c r="M2266" s="17">
        <v>77.2</v>
      </c>
      <c r="N2266" s="17">
        <v>77.2</v>
      </c>
      <c r="O2266" s="17">
        <v>77.2</v>
      </c>
      <c r="P2266" s="17">
        <v>77.2</v>
      </c>
      <c r="Q2266" s="17">
        <v>77.2</v>
      </c>
      <c r="R2266" s="17">
        <v>77.2</v>
      </c>
      <c r="S2266" s="17">
        <v>77.2</v>
      </c>
      <c r="T2266" s="17">
        <v>77.2</v>
      </c>
      <c r="U2266" s="17">
        <v>77.2</v>
      </c>
      <c r="V2266" s="17">
        <v>77.2</v>
      </c>
      <c r="W2266" s="17">
        <v>77.2</v>
      </c>
      <c r="X2266" s="17">
        <v>77.2</v>
      </c>
      <c r="Y2266" s="17">
        <v>77.2</v>
      </c>
      <c r="Z2266" s="17">
        <v>77.2</v>
      </c>
      <c r="AA2266" s="17">
        <v>77.2</v>
      </c>
      <c r="AB2266" s="17">
        <v>77.2</v>
      </c>
      <c r="AC2266" s="17">
        <v>77.2</v>
      </c>
      <c r="AD2266" s="17">
        <v>77.2</v>
      </c>
      <c r="AE2266" s="17">
        <v>77.2</v>
      </c>
    </row>
    <row r="2267" spans="1:31" ht="43.2" x14ac:dyDescent="0.3">
      <c r="A2267" t="str">
        <f t="shared" si="132"/>
        <v>DAAA_Firm Capacity</v>
      </c>
      <c r="B2267" t="str">
        <f t="shared" si="133"/>
        <v>DAAA_Gas_Firm Capacity</v>
      </c>
      <c r="C2267" t="str">
        <f t="shared" si="134"/>
        <v>DAAA_K Osawatomie_Firm Capacity</v>
      </c>
      <c r="D2267" t="s">
        <v>340</v>
      </c>
      <c r="E2267" s="15" t="s">
        <v>92</v>
      </c>
      <c r="F2267" s="15" t="s">
        <v>146</v>
      </c>
      <c r="G2267" s="15" t="s">
        <v>66</v>
      </c>
      <c r="H2267" s="15" t="s">
        <v>150</v>
      </c>
      <c r="I2267" s="15" t="s">
        <v>148</v>
      </c>
      <c r="J2267" s="16">
        <v>1</v>
      </c>
      <c r="K2267" s="15" t="s">
        <v>96</v>
      </c>
      <c r="L2267" s="17">
        <v>75.400000000000006</v>
      </c>
      <c r="M2267" s="17">
        <v>75.400000000000006</v>
      </c>
      <c r="N2267" s="17">
        <v>75.400000000000006</v>
      </c>
      <c r="O2267" s="17">
        <v>75.400000000000006</v>
      </c>
      <c r="P2267" s="17">
        <v>75.400000000000006</v>
      </c>
      <c r="Q2267" s="17">
        <v>75.400000000000006</v>
      </c>
      <c r="R2267" s="17">
        <v>75.400000000000006</v>
      </c>
      <c r="S2267" s="17">
        <v>75.400000000000006</v>
      </c>
      <c r="T2267" s="17">
        <v>75.400000000000006</v>
      </c>
      <c r="U2267" s="17">
        <v>75.400000000000006</v>
      </c>
      <c r="V2267" s="17">
        <v>75.400000000000006</v>
      </c>
      <c r="W2267" s="17">
        <v>75.400000000000006</v>
      </c>
      <c r="X2267" s="17">
        <v>75.400000000000006</v>
      </c>
      <c r="Y2267" s="17">
        <v>75.400000000000006</v>
      </c>
      <c r="Z2267" s="17">
        <v>75.400000000000006</v>
      </c>
      <c r="AA2267" s="17">
        <v>75.400000000000006</v>
      </c>
      <c r="AB2267" s="17">
        <v>75.400000000000006</v>
      </c>
      <c r="AC2267" s="17">
        <v>75.400000000000006</v>
      </c>
      <c r="AD2267" s="17">
        <v>75.400000000000006</v>
      </c>
      <c r="AE2267" s="17">
        <v>75.400000000000006</v>
      </c>
    </row>
    <row r="2268" spans="1:31" ht="43.2" x14ac:dyDescent="0.3">
      <c r="A2268" t="str">
        <f t="shared" si="132"/>
        <v>DAAA_Firm Capacity</v>
      </c>
      <c r="B2268" t="str">
        <f t="shared" si="133"/>
        <v>DAAA_Gas_Firm Capacity</v>
      </c>
      <c r="C2268" t="str">
        <f t="shared" si="134"/>
        <v>DAAA_K WestGardner1_Firm Capacity</v>
      </c>
      <c r="D2268" t="s">
        <v>340</v>
      </c>
      <c r="E2268" s="15" t="s">
        <v>92</v>
      </c>
      <c r="F2268" s="15" t="s">
        <v>146</v>
      </c>
      <c r="G2268" s="15" t="s">
        <v>62</v>
      </c>
      <c r="H2268" s="15" t="s">
        <v>150</v>
      </c>
      <c r="I2268" s="15" t="s">
        <v>148</v>
      </c>
      <c r="J2268" s="16">
        <v>1</v>
      </c>
      <c r="K2268" s="15" t="s">
        <v>96</v>
      </c>
      <c r="L2268" s="17">
        <v>77.400000000000006</v>
      </c>
      <c r="M2268" s="17">
        <v>77.400000000000006</v>
      </c>
      <c r="N2268" s="17">
        <v>77.400000000000006</v>
      </c>
      <c r="O2268" s="17">
        <v>77.400000000000006</v>
      </c>
      <c r="P2268" s="17">
        <v>77.400000000000006</v>
      </c>
      <c r="Q2268" s="17">
        <v>77.400000000000006</v>
      </c>
      <c r="R2268" s="17">
        <v>77.400000000000006</v>
      </c>
      <c r="S2268" s="17">
        <v>77.400000000000006</v>
      </c>
      <c r="T2268" s="17">
        <v>77.400000000000006</v>
      </c>
      <c r="U2268" s="17">
        <v>77.400000000000006</v>
      </c>
      <c r="V2268" s="17">
        <v>77.400000000000006</v>
      </c>
      <c r="W2268" s="17">
        <v>77.400000000000006</v>
      </c>
      <c r="X2268" s="17">
        <v>77.400000000000006</v>
      </c>
      <c r="Y2268" s="17">
        <v>77.400000000000006</v>
      </c>
      <c r="Z2268" s="17">
        <v>77.400000000000006</v>
      </c>
      <c r="AA2268" s="17">
        <v>77.400000000000006</v>
      </c>
      <c r="AB2268" s="17">
        <v>77.400000000000006</v>
      </c>
      <c r="AC2268" s="17">
        <v>77.400000000000006</v>
      </c>
      <c r="AD2268" s="17">
        <v>77.400000000000006</v>
      </c>
      <c r="AE2268" s="17">
        <v>77.400000000000006</v>
      </c>
    </row>
    <row r="2269" spans="1:31" ht="43.2" x14ac:dyDescent="0.3">
      <c r="A2269" t="str">
        <f t="shared" si="132"/>
        <v>DAAA_Firm Capacity</v>
      </c>
      <c r="B2269" t="str">
        <f t="shared" si="133"/>
        <v>DAAA_Gas_Firm Capacity</v>
      </c>
      <c r="C2269" t="str">
        <f t="shared" si="134"/>
        <v>DAAA_K WestGardner2_Firm Capacity</v>
      </c>
      <c r="D2269" t="s">
        <v>340</v>
      </c>
      <c r="E2269" s="15" t="s">
        <v>92</v>
      </c>
      <c r="F2269" s="15" t="s">
        <v>146</v>
      </c>
      <c r="G2269" s="15" t="s">
        <v>63</v>
      </c>
      <c r="H2269" s="15" t="s">
        <v>150</v>
      </c>
      <c r="I2269" s="15" t="s">
        <v>148</v>
      </c>
      <c r="J2269" s="16">
        <v>1</v>
      </c>
      <c r="K2269" s="15" t="s">
        <v>96</v>
      </c>
      <c r="L2269" s="17">
        <v>77.5</v>
      </c>
      <c r="M2269" s="17">
        <v>77.5</v>
      </c>
      <c r="N2269" s="17">
        <v>77.5</v>
      </c>
      <c r="O2269" s="17">
        <v>77.5</v>
      </c>
      <c r="P2269" s="17">
        <v>77.5</v>
      </c>
      <c r="Q2269" s="17">
        <v>77.5</v>
      </c>
      <c r="R2269" s="17">
        <v>77.5</v>
      </c>
      <c r="S2269" s="17">
        <v>77.5</v>
      </c>
      <c r="T2269" s="17">
        <v>77.5</v>
      </c>
      <c r="U2269" s="17">
        <v>77.5</v>
      </c>
      <c r="V2269" s="17">
        <v>77.5</v>
      </c>
      <c r="W2269" s="17">
        <v>77.5</v>
      </c>
      <c r="X2269" s="17">
        <v>77.5</v>
      </c>
      <c r="Y2269" s="17">
        <v>77.5</v>
      </c>
      <c r="Z2269" s="17">
        <v>77.5</v>
      </c>
      <c r="AA2269" s="17">
        <v>77.5</v>
      </c>
      <c r="AB2269" s="17">
        <v>77.5</v>
      </c>
      <c r="AC2269" s="17">
        <v>77.5</v>
      </c>
      <c r="AD2269" s="17">
        <v>77.5</v>
      </c>
      <c r="AE2269" s="17">
        <v>77.5</v>
      </c>
    </row>
    <row r="2270" spans="1:31" ht="43.2" x14ac:dyDescent="0.3">
      <c r="A2270" t="str">
        <f t="shared" si="132"/>
        <v>DAAA_Firm Capacity</v>
      </c>
      <c r="B2270" t="str">
        <f t="shared" si="133"/>
        <v>DAAA_Gas_Firm Capacity</v>
      </c>
      <c r="C2270" t="str">
        <f t="shared" si="134"/>
        <v>DAAA_K WestGardner3_Firm Capacity</v>
      </c>
      <c r="D2270" t="s">
        <v>340</v>
      </c>
      <c r="E2270" s="15" t="s">
        <v>92</v>
      </c>
      <c r="F2270" s="15" t="s">
        <v>146</v>
      </c>
      <c r="G2270" s="15" t="s">
        <v>64</v>
      </c>
      <c r="H2270" s="15" t="s">
        <v>150</v>
      </c>
      <c r="I2270" s="15" t="s">
        <v>148</v>
      </c>
      <c r="J2270" s="16">
        <v>1</v>
      </c>
      <c r="K2270" s="15" t="s">
        <v>96</v>
      </c>
      <c r="L2270" s="17">
        <v>75</v>
      </c>
      <c r="M2270" s="17">
        <v>75</v>
      </c>
      <c r="N2270" s="17">
        <v>75</v>
      </c>
      <c r="O2270" s="17">
        <v>75</v>
      </c>
      <c r="P2270" s="17">
        <v>75</v>
      </c>
      <c r="Q2270" s="17">
        <v>75</v>
      </c>
      <c r="R2270" s="17">
        <v>75</v>
      </c>
      <c r="S2270" s="17">
        <v>75</v>
      </c>
      <c r="T2270" s="17">
        <v>75</v>
      </c>
      <c r="U2270" s="17">
        <v>75</v>
      </c>
      <c r="V2270" s="17">
        <v>75</v>
      </c>
      <c r="W2270" s="17">
        <v>75</v>
      </c>
      <c r="X2270" s="17">
        <v>75</v>
      </c>
      <c r="Y2270" s="17">
        <v>75</v>
      </c>
      <c r="Z2270" s="17">
        <v>75</v>
      </c>
      <c r="AA2270" s="17">
        <v>75</v>
      </c>
      <c r="AB2270" s="17">
        <v>75</v>
      </c>
      <c r="AC2270" s="17">
        <v>75</v>
      </c>
      <c r="AD2270" s="17">
        <v>75</v>
      </c>
      <c r="AE2270" s="17">
        <v>75</v>
      </c>
    </row>
    <row r="2271" spans="1:31" ht="43.2" x14ac:dyDescent="0.3">
      <c r="A2271" t="str">
        <f t="shared" si="132"/>
        <v>DAAA_Firm Capacity</v>
      </c>
      <c r="B2271" t="str">
        <f t="shared" si="133"/>
        <v>DAAA_Gas_Firm Capacity</v>
      </c>
      <c r="C2271" t="str">
        <f t="shared" si="134"/>
        <v>DAAA_K WestGardner4_Firm Capacity</v>
      </c>
      <c r="D2271" t="s">
        <v>340</v>
      </c>
      <c r="E2271" s="15" t="s">
        <v>92</v>
      </c>
      <c r="F2271" s="15" t="s">
        <v>146</v>
      </c>
      <c r="G2271" s="15" t="s">
        <v>65</v>
      </c>
      <c r="H2271" s="15" t="s">
        <v>150</v>
      </c>
      <c r="I2271" s="15" t="s">
        <v>148</v>
      </c>
      <c r="J2271" s="16">
        <v>1</v>
      </c>
      <c r="K2271" s="15" t="s">
        <v>96</v>
      </c>
      <c r="L2271" s="17">
        <v>79.2</v>
      </c>
      <c r="M2271" s="17">
        <v>79.2</v>
      </c>
      <c r="N2271" s="17">
        <v>79.2</v>
      </c>
      <c r="O2271" s="17">
        <v>79.2</v>
      </c>
      <c r="P2271" s="17">
        <v>79.2</v>
      </c>
      <c r="Q2271" s="17">
        <v>79.2</v>
      </c>
      <c r="R2271" s="17">
        <v>79.2</v>
      </c>
      <c r="S2271" s="17">
        <v>79.2</v>
      </c>
      <c r="T2271" s="17">
        <v>79.2</v>
      </c>
      <c r="U2271" s="17">
        <v>79.2</v>
      </c>
      <c r="V2271" s="17">
        <v>79.2</v>
      </c>
      <c r="W2271" s="17">
        <v>79.2</v>
      </c>
      <c r="X2271" s="17">
        <v>79.2</v>
      </c>
      <c r="Y2271" s="17">
        <v>79.2</v>
      </c>
      <c r="Z2271" s="17">
        <v>79.2</v>
      </c>
      <c r="AA2271" s="17">
        <v>79.2</v>
      </c>
      <c r="AB2271" s="17">
        <v>79.2</v>
      </c>
      <c r="AC2271" s="17">
        <v>79.2</v>
      </c>
      <c r="AD2271" s="17">
        <v>79.2</v>
      </c>
      <c r="AE2271" s="17">
        <v>79.2</v>
      </c>
    </row>
    <row r="2272" spans="1:31" ht="43.2" x14ac:dyDescent="0.3">
      <c r="A2272" t="str">
        <f t="shared" si="132"/>
        <v>DAAA_Firm Capacity</v>
      </c>
      <c r="B2272" t="str">
        <f t="shared" si="133"/>
        <v>DAAA_Oil_Firm Capacity</v>
      </c>
      <c r="C2272" t="str">
        <f t="shared" si="134"/>
        <v>DAAA_K NORTHEAST11_Firm Capacity</v>
      </c>
      <c r="D2272" t="s">
        <v>340</v>
      </c>
      <c r="E2272" s="15" t="s">
        <v>92</v>
      </c>
      <c r="F2272" s="15" t="s">
        <v>146</v>
      </c>
      <c r="G2272" s="15" t="s">
        <v>54</v>
      </c>
      <c r="H2272" s="15" t="s">
        <v>151</v>
      </c>
      <c r="I2272" s="15" t="s">
        <v>148</v>
      </c>
      <c r="J2272" s="16">
        <v>1</v>
      </c>
      <c r="K2272" s="15" t="s">
        <v>96</v>
      </c>
      <c r="L2272" s="17">
        <v>46.6</v>
      </c>
      <c r="M2272" s="17">
        <v>46.6</v>
      </c>
      <c r="N2272" s="17">
        <v>46.6</v>
      </c>
      <c r="O2272" s="17">
        <v>46.6</v>
      </c>
      <c r="P2272" s="17">
        <v>46.6</v>
      </c>
      <c r="Q2272" s="17">
        <v>46.6</v>
      </c>
      <c r="R2272" s="17">
        <v>46.6</v>
      </c>
      <c r="S2272" s="17">
        <v>46.6</v>
      </c>
      <c r="T2272" s="17">
        <v>46.6</v>
      </c>
      <c r="U2272" s="17">
        <v>46.6</v>
      </c>
      <c r="V2272" s="17">
        <v>46.6</v>
      </c>
      <c r="W2272" s="17">
        <v>46.6</v>
      </c>
      <c r="X2272" s="17">
        <v>46.6</v>
      </c>
      <c r="Y2272" s="17">
        <v>46.6</v>
      </c>
      <c r="Z2272" s="17">
        <v>46.6</v>
      </c>
      <c r="AA2272" s="17">
        <v>46.6</v>
      </c>
      <c r="AB2272" s="17">
        <v>46.6</v>
      </c>
      <c r="AC2272" s="17">
        <v>46.6</v>
      </c>
      <c r="AD2272" s="17">
        <v>46.6</v>
      </c>
      <c r="AE2272" s="17">
        <v>46.6</v>
      </c>
    </row>
    <row r="2273" spans="1:31" ht="43.2" x14ac:dyDescent="0.3">
      <c r="A2273" t="str">
        <f t="shared" ref="A2273:A2336" si="135">D2273&amp;"_"&amp;I2273</f>
        <v>DAAA_Firm Capacity</v>
      </c>
      <c r="B2273" t="str">
        <f t="shared" ref="B2273:B2336" si="136">D2273&amp;"_"&amp;H2273&amp;"_"&amp;I2273</f>
        <v>DAAA_Oil_Firm Capacity</v>
      </c>
      <c r="C2273" t="str">
        <f t="shared" ref="C2273:C2336" si="137">D2273&amp;"_"&amp;G2273&amp;"_"&amp;I2273</f>
        <v>DAAA_K NORTHEAST12_Firm Capacity</v>
      </c>
      <c r="D2273" t="s">
        <v>340</v>
      </c>
      <c r="E2273" s="15" t="s">
        <v>92</v>
      </c>
      <c r="F2273" s="15" t="s">
        <v>146</v>
      </c>
      <c r="G2273" s="15" t="s">
        <v>55</v>
      </c>
      <c r="H2273" s="15" t="s">
        <v>151</v>
      </c>
      <c r="I2273" s="15" t="s">
        <v>148</v>
      </c>
      <c r="J2273" s="16">
        <v>1</v>
      </c>
      <c r="K2273" s="15" t="s">
        <v>96</v>
      </c>
      <c r="L2273" s="17">
        <v>46</v>
      </c>
      <c r="M2273" s="17">
        <v>46</v>
      </c>
      <c r="N2273" s="17">
        <v>46</v>
      </c>
      <c r="O2273" s="17">
        <v>46</v>
      </c>
      <c r="P2273" s="17">
        <v>46</v>
      </c>
      <c r="Q2273" s="17">
        <v>46</v>
      </c>
      <c r="R2273" s="17">
        <v>46</v>
      </c>
      <c r="S2273" s="17">
        <v>46</v>
      </c>
      <c r="T2273" s="17">
        <v>46</v>
      </c>
      <c r="U2273" s="17">
        <v>46</v>
      </c>
      <c r="V2273" s="17">
        <v>46</v>
      </c>
      <c r="W2273" s="17">
        <v>46</v>
      </c>
      <c r="X2273" s="17">
        <v>46</v>
      </c>
      <c r="Y2273" s="17">
        <v>46</v>
      </c>
      <c r="Z2273" s="17">
        <v>46</v>
      </c>
      <c r="AA2273" s="17">
        <v>46</v>
      </c>
      <c r="AB2273" s="17">
        <v>46</v>
      </c>
      <c r="AC2273" s="17">
        <v>46</v>
      </c>
      <c r="AD2273" s="17">
        <v>46</v>
      </c>
      <c r="AE2273" s="17">
        <v>46</v>
      </c>
    </row>
    <row r="2274" spans="1:31" ht="43.2" x14ac:dyDescent="0.3">
      <c r="A2274" t="str">
        <f t="shared" si="135"/>
        <v>DAAA_Firm Capacity</v>
      </c>
      <c r="B2274" t="str">
        <f t="shared" si="136"/>
        <v>DAAA_Oil_Firm Capacity</v>
      </c>
      <c r="C2274" t="str">
        <f t="shared" si="137"/>
        <v>DAAA_K NORTHEAST13_Firm Capacity</v>
      </c>
      <c r="D2274" t="s">
        <v>340</v>
      </c>
      <c r="E2274" s="15" t="s">
        <v>92</v>
      </c>
      <c r="F2274" s="15" t="s">
        <v>146</v>
      </c>
      <c r="G2274" s="15" t="s">
        <v>56</v>
      </c>
      <c r="H2274" s="15" t="s">
        <v>151</v>
      </c>
      <c r="I2274" s="15" t="s">
        <v>148</v>
      </c>
      <c r="J2274" s="16">
        <v>1</v>
      </c>
      <c r="K2274" s="15" t="s">
        <v>96</v>
      </c>
      <c r="L2274" s="17">
        <v>48.2</v>
      </c>
      <c r="M2274" s="17">
        <v>48.2</v>
      </c>
      <c r="N2274" s="17">
        <v>48.2</v>
      </c>
      <c r="O2274" s="17">
        <v>48.2</v>
      </c>
      <c r="P2274" s="17">
        <v>48.2</v>
      </c>
      <c r="Q2274" s="17">
        <v>48.2</v>
      </c>
      <c r="R2274" s="17">
        <v>48.2</v>
      </c>
      <c r="S2274" s="17">
        <v>48.2</v>
      </c>
      <c r="T2274" s="17">
        <v>48.2</v>
      </c>
      <c r="U2274" s="17">
        <v>48.2</v>
      </c>
      <c r="V2274" s="17">
        <v>48.2</v>
      </c>
      <c r="W2274" s="17">
        <v>48.2</v>
      </c>
      <c r="X2274" s="17">
        <v>48.2</v>
      </c>
      <c r="Y2274" s="17">
        <v>48.2</v>
      </c>
      <c r="Z2274" s="17">
        <v>48.2</v>
      </c>
      <c r="AA2274" s="17">
        <v>48.2</v>
      </c>
      <c r="AB2274" s="17">
        <v>48.2</v>
      </c>
      <c r="AC2274" s="17">
        <v>48.2</v>
      </c>
      <c r="AD2274" s="17">
        <v>48.2</v>
      </c>
      <c r="AE2274" s="17">
        <v>48.2</v>
      </c>
    </row>
    <row r="2275" spans="1:31" ht="43.2" x14ac:dyDescent="0.3">
      <c r="A2275" t="str">
        <f t="shared" si="135"/>
        <v>DAAA_Firm Capacity</v>
      </c>
      <c r="B2275" t="str">
        <f t="shared" si="136"/>
        <v>DAAA_Oil_Firm Capacity</v>
      </c>
      <c r="C2275" t="str">
        <f t="shared" si="137"/>
        <v>DAAA_K NORTHEAST14_Firm Capacity</v>
      </c>
      <c r="D2275" t="s">
        <v>340</v>
      </c>
      <c r="E2275" s="15" t="s">
        <v>92</v>
      </c>
      <c r="F2275" s="15" t="s">
        <v>146</v>
      </c>
      <c r="G2275" s="15" t="s">
        <v>57</v>
      </c>
      <c r="H2275" s="15" t="s">
        <v>151</v>
      </c>
      <c r="I2275" s="15" t="s">
        <v>148</v>
      </c>
      <c r="J2275" s="16">
        <v>1</v>
      </c>
      <c r="K2275" s="15" t="s">
        <v>96</v>
      </c>
      <c r="L2275" s="17">
        <v>47.5</v>
      </c>
      <c r="M2275" s="17">
        <v>47.5</v>
      </c>
      <c r="N2275" s="17">
        <v>47.5</v>
      </c>
      <c r="O2275" s="17">
        <v>47.5</v>
      </c>
      <c r="P2275" s="17">
        <v>47.5</v>
      </c>
      <c r="Q2275" s="17">
        <v>47.5</v>
      </c>
      <c r="R2275" s="17">
        <v>47.5</v>
      </c>
      <c r="S2275" s="17">
        <v>47.5</v>
      </c>
      <c r="T2275" s="17">
        <v>47.5</v>
      </c>
      <c r="U2275" s="17">
        <v>47.5</v>
      </c>
      <c r="V2275" s="17">
        <v>47.5</v>
      </c>
      <c r="W2275" s="17">
        <v>47.5</v>
      </c>
      <c r="X2275" s="17">
        <v>47.5</v>
      </c>
      <c r="Y2275" s="17">
        <v>47.5</v>
      </c>
      <c r="Z2275" s="17">
        <v>47.5</v>
      </c>
      <c r="AA2275" s="17">
        <v>47.5</v>
      </c>
      <c r="AB2275" s="17">
        <v>47.5</v>
      </c>
      <c r="AC2275" s="17">
        <v>47.5</v>
      </c>
      <c r="AD2275" s="17">
        <v>47.5</v>
      </c>
      <c r="AE2275" s="17">
        <v>47.5</v>
      </c>
    </row>
    <row r="2276" spans="1:31" ht="43.2" x14ac:dyDescent="0.3">
      <c r="A2276" t="str">
        <f t="shared" si="135"/>
        <v>DAAA_Firm Capacity</v>
      </c>
      <c r="B2276" t="str">
        <f t="shared" si="136"/>
        <v>DAAA_Oil_Firm Capacity</v>
      </c>
      <c r="C2276" t="str">
        <f t="shared" si="137"/>
        <v>DAAA_K NORTHEAST15_Firm Capacity</v>
      </c>
      <c r="D2276" t="s">
        <v>340</v>
      </c>
      <c r="E2276" s="15" t="s">
        <v>92</v>
      </c>
      <c r="F2276" s="15" t="s">
        <v>146</v>
      </c>
      <c r="G2276" s="15" t="s">
        <v>58</v>
      </c>
      <c r="H2276" s="15" t="s">
        <v>151</v>
      </c>
      <c r="I2276" s="15" t="s">
        <v>148</v>
      </c>
      <c r="J2276" s="16">
        <v>1</v>
      </c>
      <c r="K2276" s="15" t="s">
        <v>96</v>
      </c>
      <c r="L2276" s="17">
        <v>47.5</v>
      </c>
      <c r="M2276" s="17">
        <v>47.5</v>
      </c>
      <c r="N2276" s="17">
        <v>47.5</v>
      </c>
      <c r="O2276" s="17">
        <v>47.5</v>
      </c>
      <c r="P2276" s="17">
        <v>47.5</v>
      </c>
      <c r="Q2276" s="17">
        <v>47.5</v>
      </c>
      <c r="R2276" s="17">
        <v>47.5</v>
      </c>
      <c r="S2276" s="17">
        <v>47.5</v>
      </c>
      <c r="T2276" s="17">
        <v>47.5</v>
      </c>
      <c r="U2276" s="17">
        <v>47.5</v>
      </c>
      <c r="V2276" s="17">
        <v>47.5</v>
      </c>
      <c r="W2276" s="17">
        <v>47.5</v>
      </c>
      <c r="X2276" s="17">
        <v>47.5</v>
      </c>
      <c r="Y2276" s="17">
        <v>47.5</v>
      </c>
      <c r="Z2276" s="17">
        <v>47.5</v>
      </c>
      <c r="AA2276" s="17">
        <v>47.5</v>
      </c>
      <c r="AB2276" s="17">
        <v>47.5</v>
      </c>
      <c r="AC2276" s="17">
        <v>47.5</v>
      </c>
      <c r="AD2276" s="17">
        <v>47.5</v>
      </c>
      <c r="AE2276" s="17">
        <v>47.5</v>
      </c>
    </row>
    <row r="2277" spans="1:31" ht="43.2" x14ac:dyDescent="0.3">
      <c r="A2277" t="str">
        <f t="shared" si="135"/>
        <v>DAAA_Firm Capacity</v>
      </c>
      <c r="B2277" t="str">
        <f t="shared" si="136"/>
        <v>DAAA_Oil_Firm Capacity</v>
      </c>
      <c r="C2277" t="str">
        <f t="shared" si="137"/>
        <v>DAAA_K NORTHEAST16_Firm Capacity</v>
      </c>
      <c r="D2277" t="s">
        <v>340</v>
      </c>
      <c r="E2277" s="15" t="s">
        <v>92</v>
      </c>
      <c r="F2277" s="15" t="s">
        <v>146</v>
      </c>
      <c r="G2277" s="15" t="s">
        <v>59</v>
      </c>
      <c r="H2277" s="15" t="s">
        <v>151</v>
      </c>
      <c r="I2277" s="15" t="s">
        <v>148</v>
      </c>
      <c r="J2277" s="16">
        <v>1</v>
      </c>
      <c r="K2277" s="15" t="s">
        <v>96</v>
      </c>
      <c r="L2277" s="17">
        <v>46</v>
      </c>
      <c r="M2277" s="17">
        <v>46</v>
      </c>
      <c r="N2277" s="17">
        <v>46</v>
      </c>
      <c r="O2277" s="17">
        <v>46</v>
      </c>
      <c r="P2277" s="17">
        <v>46</v>
      </c>
      <c r="Q2277" s="17">
        <v>46</v>
      </c>
      <c r="R2277" s="17">
        <v>46</v>
      </c>
      <c r="S2277" s="17">
        <v>46</v>
      </c>
      <c r="T2277" s="17">
        <v>46</v>
      </c>
      <c r="U2277" s="17">
        <v>46</v>
      </c>
      <c r="V2277" s="17">
        <v>46</v>
      </c>
      <c r="W2277" s="17">
        <v>46</v>
      </c>
      <c r="X2277" s="17">
        <v>46</v>
      </c>
      <c r="Y2277" s="17">
        <v>46</v>
      </c>
      <c r="Z2277" s="17">
        <v>46</v>
      </c>
      <c r="AA2277" s="17">
        <v>46</v>
      </c>
      <c r="AB2277" s="17">
        <v>46</v>
      </c>
      <c r="AC2277" s="17">
        <v>46</v>
      </c>
      <c r="AD2277" s="17">
        <v>46</v>
      </c>
      <c r="AE2277" s="17">
        <v>46</v>
      </c>
    </row>
    <row r="2278" spans="1:31" ht="43.2" x14ac:dyDescent="0.3">
      <c r="A2278" t="str">
        <f t="shared" si="135"/>
        <v>DAAA_Firm Capacity</v>
      </c>
      <c r="B2278" t="str">
        <f t="shared" si="136"/>
        <v>DAAA_Oil_Firm Capacity</v>
      </c>
      <c r="C2278" t="str">
        <f t="shared" si="137"/>
        <v>DAAA_K NORTHEAST17_Firm Capacity</v>
      </c>
      <c r="D2278" t="s">
        <v>340</v>
      </c>
      <c r="E2278" s="15" t="s">
        <v>92</v>
      </c>
      <c r="F2278" s="15" t="s">
        <v>146</v>
      </c>
      <c r="G2278" s="15" t="s">
        <v>60</v>
      </c>
      <c r="H2278" s="15" t="s">
        <v>151</v>
      </c>
      <c r="I2278" s="15" t="s">
        <v>148</v>
      </c>
      <c r="J2278" s="16">
        <v>1</v>
      </c>
      <c r="K2278" s="15" t="s">
        <v>96</v>
      </c>
      <c r="L2278" s="17">
        <v>53.2</v>
      </c>
      <c r="M2278" s="17">
        <v>53.2</v>
      </c>
      <c r="N2278" s="17">
        <v>53.2</v>
      </c>
      <c r="O2278" s="17">
        <v>53.2</v>
      </c>
      <c r="P2278" s="17">
        <v>53.2</v>
      </c>
      <c r="Q2278" s="17">
        <v>53.2</v>
      </c>
      <c r="R2278" s="17">
        <v>53.2</v>
      </c>
      <c r="S2278" s="17">
        <v>53.2</v>
      </c>
      <c r="T2278" s="17">
        <v>53.2</v>
      </c>
      <c r="U2278" s="17">
        <v>53.2</v>
      </c>
      <c r="V2278" s="17">
        <v>53.2</v>
      </c>
      <c r="W2278" s="17">
        <v>53.2</v>
      </c>
      <c r="X2278" s="17">
        <v>53.2</v>
      </c>
      <c r="Y2278" s="17">
        <v>53.2</v>
      </c>
      <c r="Z2278" s="17">
        <v>53.2</v>
      </c>
      <c r="AA2278" s="17">
        <v>53.2</v>
      </c>
      <c r="AB2278" s="17">
        <v>53.2</v>
      </c>
      <c r="AC2278" s="17">
        <v>53.2</v>
      </c>
      <c r="AD2278" s="17">
        <v>53.2</v>
      </c>
      <c r="AE2278" s="17">
        <v>53.2</v>
      </c>
    </row>
    <row r="2279" spans="1:31" ht="43.2" x14ac:dyDescent="0.3">
      <c r="A2279" t="str">
        <f t="shared" si="135"/>
        <v>DAAA_Firm Capacity</v>
      </c>
      <c r="B2279" t="str">
        <f t="shared" si="136"/>
        <v>DAAA_Oil_Firm Capacity</v>
      </c>
      <c r="C2279" t="str">
        <f t="shared" si="137"/>
        <v>DAAA_K NORTHEAST18_Firm Capacity</v>
      </c>
      <c r="D2279" t="s">
        <v>340</v>
      </c>
      <c r="E2279" s="15" t="s">
        <v>92</v>
      </c>
      <c r="F2279" s="15" t="s">
        <v>146</v>
      </c>
      <c r="G2279" s="15" t="s">
        <v>61</v>
      </c>
      <c r="H2279" s="15" t="s">
        <v>151</v>
      </c>
      <c r="I2279" s="15" t="s">
        <v>148</v>
      </c>
      <c r="J2279" s="16">
        <v>1</v>
      </c>
      <c r="K2279" s="15" t="s">
        <v>96</v>
      </c>
      <c r="L2279" s="17">
        <v>47</v>
      </c>
      <c r="M2279" s="17">
        <v>47</v>
      </c>
      <c r="N2279" s="17">
        <v>47</v>
      </c>
      <c r="O2279" s="17">
        <v>47</v>
      </c>
      <c r="P2279" s="17">
        <v>47</v>
      </c>
      <c r="Q2279" s="17">
        <v>47</v>
      </c>
      <c r="R2279" s="17">
        <v>47</v>
      </c>
      <c r="S2279" s="17">
        <v>47</v>
      </c>
      <c r="T2279" s="17">
        <v>47</v>
      </c>
      <c r="U2279" s="17">
        <v>47</v>
      </c>
      <c r="V2279" s="17">
        <v>47</v>
      </c>
      <c r="W2279" s="17">
        <v>47</v>
      </c>
      <c r="X2279" s="17">
        <v>47</v>
      </c>
      <c r="Y2279" s="17">
        <v>47</v>
      </c>
      <c r="Z2279" s="17">
        <v>47</v>
      </c>
      <c r="AA2279" s="17">
        <v>47</v>
      </c>
      <c r="AB2279" s="17">
        <v>47</v>
      </c>
      <c r="AC2279" s="17">
        <v>47</v>
      </c>
      <c r="AD2279" s="17">
        <v>47</v>
      </c>
      <c r="AE2279" s="17">
        <v>47</v>
      </c>
    </row>
    <row r="2280" spans="1:31" ht="28.8" x14ac:dyDescent="0.3">
      <c r="A2280" t="str">
        <f t="shared" si="135"/>
        <v>DAAA_Firm Capacity</v>
      </c>
      <c r="B2280" t="str">
        <f t="shared" si="136"/>
        <v>DAAA_Wind_Firm Capacity</v>
      </c>
      <c r="C2280" t="str">
        <f t="shared" si="137"/>
        <v>DAAA_K SPEAR1_Firm Capacity</v>
      </c>
      <c r="D2280" t="s">
        <v>340</v>
      </c>
      <c r="E2280" s="15" t="s">
        <v>92</v>
      </c>
      <c r="F2280" s="15" t="s">
        <v>146</v>
      </c>
      <c r="G2280" s="15" t="s">
        <v>69</v>
      </c>
      <c r="H2280" s="15" t="s">
        <v>152</v>
      </c>
      <c r="I2280" s="15" t="s">
        <v>148</v>
      </c>
      <c r="J2280" s="16">
        <v>1</v>
      </c>
      <c r="K2280" s="15" t="s">
        <v>96</v>
      </c>
      <c r="L2280" s="17">
        <v>35.51</v>
      </c>
      <c r="M2280" s="17">
        <v>18.64290458</v>
      </c>
      <c r="N2280" s="17">
        <v>18.64290458</v>
      </c>
      <c r="O2280" s="17">
        <v>18.64290458</v>
      </c>
      <c r="P2280" s="17">
        <v>18.64290458</v>
      </c>
      <c r="Q2280" s="17">
        <v>18.64290458</v>
      </c>
      <c r="R2280" s="17">
        <v>18.64290458</v>
      </c>
      <c r="S2280" s="17">
        <v>18.64290458</v>
      </c>
      <c r="T2280" s="17">
        <v>18.64290458</v>
      </c>
      <c r="U2280" s="17">
        <v>18.64290458</v>
      </c>
      <c r="V2280" s="17">
        <v>18.64290458</v>
      </c>
      <c r="W2280" s="17">
        <v>18.64290458</v>
      </c>
      <c r="X2280" s="17">
        <v>18.64290458</v>
      </c>
      <c r="Y2280" s="17">
        <v>18.64290458</v>
      </c>
      <c r="Z2280" s="17">
        <v>18.64290458</v>
      </c>
      <c r="AA2280" s="17">
        <v>18.64290458</v>
      </c>
      <c r="AB2280" s="17">
        <v>18.64290458</v>
      </c>
      <c r="AC2280" s="17">
        <v>18.64290458</v>
      </c>
      <c r="AD2280" s="17">
        <v>18.64290458</v>
      </c>
      <c r="AE2280" s="17">
        <v>18.64290458</v>
      </c>
    </row>
    <row r="2281" spans="1:31" ht="28.8" x14ac:dyDescent="0.3">
      <c r="A2281" t="str">
        <f t="shared" si="135"/>
        <v>DAAA_Firm Capacity</v>
      </c>
      <c r="B2281" t="str">
        <f t="shared" si="136"/>
        <v>DAAA_Wind_Firm Capacity</v>
      </c>
      <c r="C2281" t="str">
        <f t="shared" si="137"/>
        <v>DAAA_K SPEAR2_Firm Capacity</v>
      </c>
      <c r="D2281" t="s">
        <v>340</v>
      </c>
      <c r="E2281" s="15" t="s">
        <v>92</v>
      </c>
      <c r="F2281" s="15" t="s">
        <v>146</v>
      </c>
      <c r="G2281" s="15" t="s">
        <v>70</v>
      </c>
      <c r="H2281" s="15" t="s">
        <v>152</v>
      </c>
      <c r="I2281" s="15" t="s">
        <v>148</v>
      </c>
      <c r="J2281" s="16">
        <v>1</v>
      </c>
      <c r="K2281" s="15" t="s">
        <v>96</v>
      </c>
      <c r="L2281" s="17">
        <v>16.96</v>
      </c>
      <c r="M2281" s="17">
        <v>10.88471245</v>
      </c>
      <c r="N2281" s="17">
        <v>10.88471245</v>
      </c>
      <c r="O2281" s="17">
        <v>10.88471245</v>
      </c>
      <c r="P2281" s="17">
        <v>10.88471245</v>
      </c>
      <c r="Q2281" s="17">
        <v>10.88471245</v>
      </c>
      <c r="R2281" s="17">
        <v>10.88471245</v>
      </c>
      <c r="S2281" s="17">
        <v>10.88471245</v>
      </c>
      <c r="T2281" s="17">
        <v>10.88471245</v>
      </c>
      <c r="U2281" s="17">
        <v>10.88471245</v>
      </c>
      <c r="V2281" s="17">
        <v>10.88471245</v>
      </c>
      <c r="W2281" s="17">
        <v>10.88471245</v>
      </c>
      <c r="X2281" s="17">
        <v>10.88471245</v>
      </c>
      <c r="Y2281" s="17">
        <v>10.88471245</v>
      </c>
      <c r="Z2281" s="17">
        <v>10.88471245</v>
      </c>
      <c r="AA2281" s="17">
        <v>10.88471245</v>
      </c>
      <c r="AB2281" s="17">
        <v>10.88471245</v>
      </c>
      <c r="AC2281" s="17">
        <v>10.88471245</v>
      </c>
      <c r="AD2281" s="17">
        <v>10.88471245</v>
      </c>
      <c r="AE2281" s="17">
        <v>10.88471245</v>
      </c>
    </row>
    <row r="2282" spans="1:31" ht="43.2" x14ac:dyDescent="0.3">
      <c r="A2282" t="str">
        <f t="shared" si="135"/>
        <v>DAAA_Firm Capacity</v>
      </c>
      <c r="B2282" t="str">
        <f t="shared" si="136"/>
        <v>DAAA_Wind PPA_Firm Capacity</v>
      </c>
      <c r="C2282" t="str">
        <f t="shared" si="137"/>
        <v>DAAA_K CIMARRON2_Firm Capacity</v>
      </c>
      <c r="D2282" t="s">
        <v>340</v>
      </c>
      <c r="E2282" s="15" t="s">
        <v>92</v>
      </c>
      <c r="F2282" s="15" t="s">
        <v>146</v>
      </c>
      <c r="G2282" s="15" t="s">
        <v>74</v>
      </c>
      <c r="H2282" s="15" t="s">
        <v>153</v>
      </c>
      <c r="I2282" s="15" t="s">
        <v>148</v>
      </c>
      <c r="J2282" s="16">
        <v>1</v>
      </c>
      <c r="K2282" s="15" t="s">
        <v>96</v>
      </c>
      <c r="L2282" s="17">
        <v>54.3</v>
      </c>
      <c r="M2282" s="17">
        <v>35.876528989999997</v>
      </c>
      <c r="N2282" s="17">
        <v>35.876528989999997</v>
      </c>
      <c r="O2282" s="17">
        <v>35.876528989999997</v>
      </c>
      <c r="P2282" s="17">
        <v>35.876528989999997</v>
      </c>
      <c r="Q2282" s="17">
        <v>35.876528989999997</v>
      </c>
      <c r="R2282" s="17">
        <v>35.876528989999997</v>
      </c>
      <c r="S2282" s="17">
        <v>35.876528989999997</v>
      </c>
      <c r="T2282" s="17">
        <v>35.876528989999997</v>
      </c>
      <c r="U2282" s="17">
        <v>0</v>
      </c>
      <c r="V2282" s="17">
        <v>0</v>
      </c>
      <c r="W2282" s="17">
        <v>0</v>
      </c>
      <c r="X2282" s="17">
        <v>0</v>
      </c>
      <c r="Y2282" s="17">
        <v>0</v>
      </c>
      <c r="Z2282" s="17">
        <v>0</v>
      </c>
      <c r="AA2282" s="17">
        <v>0</v>
      </c>
      <c r="AB2282" s="17">
        <v>0</v>
      </c>
      <c r="AC2282" s="17">
        <v>0</v>
      </c>
      <c r="AD2282" s="17">
        <v>0</v>
      </c>
      <c r="AE2282" s="17">
        <v>0</v>
      </c>
    </row>
    <row r="2283" spans="1:31" ht="28.8" x14ac:dyDescent="0.3">
      <c r="A2283" t="str">
        <f t="shared" si="135"/>
        <v>DAAA_Firm Capacity</v>
      </c>
      <c r="B2283" t="str">
        <f t="shared" si="136"/>
        <v>DAAA_Wind PPA_Firm Capacity</v>
      </c>
      <c r="C2283" t="str">
        <f t="shared" si="137"/>
        <v>DAAA_K OSBORN_Firm Capacity</v>
      </c>
      <c r="D2283" t="s">
        <v>340</v>
      </c>
      <c r="E2283" s="15" t="s">
        <v>92</v>
      </c>
      <c r="F2283" s="15" t="s">
        <v>146</v>
      </c>
      <c r="G2283" s="15" t="s">
        <v>80</v>
      </c>
      <c r="H2283" s="15" t="s">
        <v>153</v>
      </c>
      <c r="I2283" s="15" t="s">
        <v>148</v>
      </c>
      <c r="J2283" s="16">
        <v>1</v>
      </c>
      <c r="K2283" s="15" t="s">
        <v>96</v>
      </c>
      <c r="L2283" s="17">
        <v>20.7</v>
      </c>
      <c r="M2283" s="17">
        <v>22.92004382</v>
      </c>
      <c r="N2283" s="17">
        <v>22.92004382</v>
      </c>
      <c r="O2283" s="17">
        <v>22.92004382</v>
      </c>
      <c r="P2283" s="17">
        <v>22.92004382</v>
      </c>
      <c r="Q2283" s="17">
        <v>22.92004382</v>
      </c>
      <c r="R2283" s="17">
        <v>22.92004382</v>
      </c>
      <c r="S2283" s="17">
        <v>22.92004382</v>
      </c>
      <c r="T2283" s="17">
        <v>22.92004382</v>
      </c>
      <c r="U2283" s="17">
        <v>22.92004382</v>
      </c>
      <c r="V2283" s="17">
        <v>22.92004382</v>
      </c>
      <c r="W2283" s="17">
        <v>22.92004382</v>
      </c>
      <c r="X2283" s="17">
        <v>22.92004382</v>
      </c>
      <c r="Y2283" s="17">
        <v>22.92004382</v>
      </c>
      <c r="Z2283" s="17">
        <v>0</v>
      </c>
      <c r="AA2283" s="17">
        <v>0</v>
      </c>
      <c r="AB2283" s="17">
        <v>0</v>
      </c>
      <c r="AC2283" s="17">
        <v>0</v>
      </c>
      <c r="AD2283" s="17">
        <v>0</v>
      </c>
      <c r="AE2283" s="17">
        <v>0</v>
      </c>
    </row>
    <row r="2284" spans="1:31" ht="43.2" x14ac:dyDescent="0.3">
      <c r="A2284" t="str">
        <f t="shared" si="135"/>
        <v>DAAA_Firm Capacity</v>
      </c>
      <c r="B2284" t="str">
        <f t="shared" si="136"/>
        <v>DAAA_Wind PPA_Firm Capacity</v>
      </c>
      <c r="C2284" t="str">
        <f t="shared" si="137"/>
        <v>DAAA_K PONDEROSA_Firm Capacity</v>
      </c>
      <c r="D2284" t="s">
        <v>340</v>
      </c>
      <c r="E2284" s="15" t="s">
        <v>92</v>
      </c>
      <c r="F2284" s="15" t="s">
        <v>146</v>
      </c>
      <c r="G2284" s="15" t="s">
        <v>83</v>
      </c>
      <c r="H2284" s="15" t="s">
        <v>153</v>
      </c>
      <c r="I2284" s="15" t="s">
        <v>148</v>
      </c>
      <c r="J2284" s="16">
        <v>1</v>
      </c>
      <c r="K2284" s="15" t="s">
        <v>96</v>
      </c>
      <c r="L2284" s="17">
        <v>62.24</v>
      </c>
      <c r="M2284" s="17">
        <v>15.256069200000001</v>
      </c>
      <c r="N2284" s="17">
        <v>15.256069200000001</v>
      </c>
      <c r="O2284" s="17">
        <v>15.256069200000001</v>
      </c>
      <c r="P2284" s="17">
        <v>15.256069200000001</v>
      </c>
      <c r="Q2284" s="17">
        <v>15.256069200000001</v>
      </c>
      <c r="R2284" s="17">
        <v>15.256069200000001</v>
      </c>
      <c r="S2284" s="17">
        <v>15.256069200000001</v>
      </c>
      <c r="T2284" s="17">
        <v>15.256069200000001</v>
      </c>
      <c r="U2284" s="17">
        <v>15.256069200000001</v>
      </c>
      <c r="V2284" s="17">
        <v>15.256069200000001</v>
      </c>
      <c r="W2284" s="17">
        <v>15.256069200000001</v>
      </c>
      <c r="X2284" s="17">
        <v>15.256069200000001</v>
      </c>
      <c r="Y2284" s="17">
        <v>15.256069200000001</v>
      </c>
      <c r="Z2284" s="17">
        <v>15.256069200000001</v>
      </c>
      <c r="AA2284" s="17">
        <v>15.256069200000001</v>
      </c>
      <c r="AB2284" s="17">
        <v>15.256069200000001</v>
      </c>
      <c r="AC2284" s="17">
        <v>15.256069200000001</v>
      </c>
      <c r="AD2284" s="17">
        <v>0</v>
      </c>
      <c r="AE2284" s="17">
        <v>0</v>
      </c>
    </row>
    <row r="2285" spans="1:31" ht="43.2" x14ac:dyDescent="0.3">
      <c r="A2285" t="str">
        <f t="shared" si="135"/>
        <v>DAAA_Firm Capacity</v>
      </c>
      <c r="B2285" t="str">
        <f t="shared" si="136"/>
        <v>DAAA_Wind PPA_Firm Capacity</v>
      </c>
      <c r="C2285" t="str">
        <f t="shared" si="137"/>
        <v>DAAA_K PRAIRIEQUEEN_Firm Capacity</v>
      </c>
      <c r="D2285" t="s">
        <v>340</v>
      </c>
      <c r="E2285" s="15" t="s">
        <v>92</v>
      </c>
      <c r="F2285" s="15" t="s">
        <v>146</v>
      </c>
      <c r="G2285" s="15" t="s">
        <v>82</v>
      </c>
      <c r="H2285" s="15" t="s">
        <v>153</v>
      </c>
      <c r="I2285" s="15" t="s">
        <v>148</v>
      </c>
      <c r="J2285" s="16">
        <v>1</v>
      </c>
      <c r="K2285" s="15" t="s">
        <v>96</v>
      </c>
      <c r="L2285" s="17">
        <v>25.987500000000001</v>
      </c>
      <c r="M2285" s="17">
        <v>19.138296539999999</v>
      </c>
      <c r="N2285" s="17">
        <v>19.138296539999999</v>
      </c>
      <c r="O2285" s="17">
        <v>19.138296539999999</v>
      </c>
      <c r="P2285" s="17">
        <v>19.138296539999999</v>
      </c>
      <c r="Q2285" s="17">
        <v>19.138296539999999</v>
      </c>
      <c r="R2285" s="17">
        <v>19.138296539999999</v>
      </c>
      <c r="S2285" s="17">
        <v>19.138296539999999</v>
      </c>
      <c r="T2285" s="17">
        <v>19.138296539999999</v>
      </c>
      <c r="U2285" s="17">
        <v>19.138296539999999</v>
      </c>
      <c r="V2285" s="17">
        <v>19.138296539999999</v>
      </c>
      <c r="W2285" s="17">
        <v>19.138296539999999</v>
      </c>
      <c r="X2285" s="17">
        <v>19.138296539999999</v>
      </c>
      <c r="Y2285" s="17">
        <v>19.138296539999999</v>
      </c>
      <c r="Z2285" s="17">
        <v>19.138296539999999</v>
      </c>
      <c r="AA2285" s="17">
        <v>19.138296539999999</v>
      </c>
      <c r="AB2285" s="17">
        <v>19.138296539999999</v>
      </c>
      <c r="AC2285" s="17">
        <v>0</v>
      </c>
      <c r="AD2285" s="17">
        <v>0</v>
      </c>
      <c r="AE2285" s="17">
        <v>0</v>
      </c>
    </row>
    <row r="2286" spans="1:31" ht="28.8" x14ac:dyDescent="0.3">
      <c r="A2286" t="str">
        <f t="shared" si="135"/>
        <v>DAAA_Firm Capacity</v>
      </c>
      <c r="B2286" t="str">
        <f t="shared" si="136"/>
        <v>DAAA_Wind PPA_Firm Capacity</v>
      </c>
      <c r="C2286" t="str">
        <f t="shared" si="137"/>
        <v>DAAA_K PRATT_Firm Capacity</v>
      </c>
      <c r="D2286" t="s">
        <v>340</v>
      </c>
      <c r="E2286" s="15" t="s">
        <v>92</v>
      </c>
      <c r="F2286" s="15" t="s">
        <v>146</v>
      </c>
      <c r="G2286" s="15" t="s">
        <v>81</v>
      </c>
      <c r="H2286" s="15" t="s">
        <v>153</v>
      </c>
      <c r="I2286" s="15" t="s">
        <v>148</v>
      </c>
      <c r="J2286" s="16">
        <v>1</v>
      </c>
      <c r="K2286" s="15" t="s">
        <v>96</v>
      </c>
      <c r="L2286" s="17">
        <v>69.95368852</v>
      </c>
      <c r="M2286" s="17">
        <v>32.680121579999998</v>
      </c>
      <c r="N2286" s="17">
        <v>32.680121579999998</v>
      </c>
      <c r="O2286" s="17">
        <v>32.680121579999998</v>
      </c>
      <c r="P2286" s="17">
        <v>32.680121579999998</v>
      </c>
      <c r="Q2286" s="17">
        <v>32.680121579999998</v>
      </c>
      <c r="R2286" s="17">
        <v>32.680121579999998</v>
      </c>
      <c r="S2286" s="17">
        <v>32.680121579999998</v>
      </c>
      <c r="T2286" s="17">
        <v>32.680121579999998</v>
      </c>
      <c r="U2286" s="17">
        <v>32.680121579999998</v>
      </c>
      <c r="V2286" s="17">
        <v>32.680121579999998</v>
      </c>
      <c r="W2286" s="17">
        <v>32.680121579999998</v>
      </c>
      <c r="X2286" s="17">
        <v>32.680121579999998</v>
      </c>
      <c r="Y2286" s="17">
        <v>32.680121579999998</v>
      </c>
      <c r="Z2286" s="17">
        <v>32.680121579999998</v>
      </c>
      <c r="AA2286" s="17">
        <v>32.680121579999998</v>
      </c>
      <c r="AB2286" s="17">
        <v>32.680121579999998</v>
      </c>
      <c r="AC2286" s="17">
        <v>32.680121579999998</v>
      </c>
      <c r="AD2286" s="17">
        <v>32.680121579999998</v>
      </c>
      <c r="AE2286" s="17">
        <v>32.680121579999998</v>
      </c>
    </row>
    <row r="2287" spans="1:31" ht="43.2" x14ac:dyDescent="0.3">
      <c r="A2287" t="str">
        <f t="shared" si="135"/>
        <v>DAAA_Firm Capacity</v>
      </c>
      <c r="B2287" t="str">
        <f t="shared" si="136"/>
        <v>DAAA_Wind PPA_Firm Capacity</v>
      </c>
      <c r="C2287" t="str">
        <f t="shared" si="137"/>
        <v>DAAA_K ROCKCREEK_Firm Capacity</v>
      </c>
      <c r="D2287" t="s">
        <v>340</v>
      </c>
      <c r="E2287" s="15" t="s">
        <v>92</v>
      </c>
      <c r="F2287" s="15" t="s">
        <v>146</v>
      </c>
      <c r="G2287" s="15" t="s">
        <v>79</v>
      </c>
      <c r="H2287" s="15" t="s">
        <v>153</v>
      </c>
      <c r="I2287" s="15" t="s">
        <v>148</v>
      </c>
      <c r="J2287" s="16">
        <v>1</v>
      </c>
      <c r="K2287" s="15" t="s">
        <v>96</v>
      </c>
      <c r="L2287" s="17">
        <v>31.032</v>
      </c>
      <c r="M2287" s="17">
        <v>40.076639589999999</v>
      </c>
      <c r="N2287" s="17">
        <v>40.076639589999999</v>
      </c>
      <c r="O2287" s="17">
        <v>40.076639589999999</v>
      </c>
      <c r="P2287" s="17">
        <v>40.076639589999999</v>
      </c>
      <c r="Q2287" s="17">
        <v>40.076639589999999</v>
      </c>
      <c r="R2287" s="17">
        <v>40.076639589999999</v>
      </c>
      <c r="S2287" s="17">
        <v>40.076639589999999</v>
      </c>
      <c r="T2287" s="17">
        <v>40.076639589999999</v>
      </c>
      <c r="U2287" s="17">
        <v>40.076639589999999</v>
      </c>
      <c r="V2287" s="17">
        <v>40.076639589999999</v>
      </c>
      <c r="W2287" s="17">
        <v>40.076639589999999</v>
      </c>
      <c r="X2287" s="17">
        <v>40.076639589999999</v>
      </c>
      <c r="Y2287" s="17">
        <v>40.076639589999999</v>
      </c>
      <c r="Z2287" s="17">
        <v>40.076639589999999</v>
      </c>
      <c r="AA2287" s="17">
        <v>0</v>
      </c>
      <c r="AB2287" s="17">
        <v>0</v>
      </c>
      <c r="AC2287" s="17">
        <v>0</v>
      </c>
      <c r="AD2287" s="17">
        <v>0</v>
      </c>
      <c r="AE2287" s="17">
        <v>0</v>
      </c>
    </row>
    <row r="2288" spans="1:31" ht="43.2" x14ac:dyDescent="0.3">
      <c r="A2288" t="str">
        <f t="shared" si="135"/>
        <v>DAAA_Firm Capacity</v>
      </c>
      <c r="B2288" t="str">
        <f t="shared" si="136"/>
        <v>DAAA_Wind PPA_Firm Capacity</v>
      </c>
      <c r="C2288" t="str">
        <f t="shared" si="137"/>
        <v>DAAA_K SLATECREEK_Firm Capacity</v>
      </c>
      <c r="D2288" t="s">
        <v>340</v>
      </c>
      <c r="E2288" s="15" t="s">
        <v>92</v>
      </c>
      <c r="F2288" s="15" t="s">
        <v>146</v>
      </c>
      <c r="G2288" s="15" t="s">
        <v>78</v>
      </c>
      <c r="H2288" s="15" t="s">
        <v>153</v>
      </c>
      <c r="I2288" s="15" t="s">
        <v>148</v>
      </c>
      <c r="J2288" s="16">
        <v>1</v>
      </c>
      <c r="K2288" s="15" t="s">
        <v>96</v>
      </c>
      <c r="L2288" s="17">
        <v>66.69</v>
      </c>
      <c r="M2288" s="17">
        <v>37.707110030000003</v>
      </c>
      <c r="N2288" s="17">
        <v>37.707110030000003</v>
      </c>
      <c r="O2288" s="17">
        <v>37.707110030000003</v>
      </c>
      <c r="P2288" s="17">
        <v>37.707110030000003</v>
      </c>
      <c r="Q2288" s="17">
        <v>37.707110030000003</v>
      </c>
      <c r="R2288" s="17">
        <v>37.707110030000003</v>
      </c>
      <c r="S2288" s="17">
        <v>37.707110030000003</v>
      </c>
      <c r="T2288" s="17">
        <v>37.707110030000003</v>
      </c>
      <c r="U2288" s="17">
        <v>37.707110030000003</v>
      </c>
      <c r="V2288" s="17">
        <v>37.707110030000003</v>
      </c>
      <c r="W2288" s="17">
        <v>37.707110030000003</v>
      </c>
      <c r="X2288" s="17">
        <v>37.707110030000003</v>
      </c>
      <c r="Y2288" s="17">
        <v>0</v>
      </c>
      <c r="Z2288" s="17">
        <v>0</v>
      </c>
      <c r="AA2288" s="17">
        <v>0</v>
      </c>
      <c r="AB2288" s="17">
        <v>0</v>
      </c>
      <c r="AC2288" s="17">
        <v>0</v>
      </c>
      <c r="AD2288" s="17">
        <v>0</v>
      </c>
      <c r="AE2288" s="17">
        <v>0</v>
      </c>
    </row>
    <row r="2289" spans="1:31" ht="28.8" x14ac:dyDescent="0.3">
      <c r="A2289" t="str">
        <f t="shared" si="135"/>
        <v>DAAA_Firm Capacity</v>
      </c>
      <c r="B2289" t="str">
        <f t="shared" si="136"/>
        <v>DAAA_Wind PPA_Firm Capacity</v>
      </c>
      <c r="C2289" t="str">
        <f t="shared" si="137"/>
        <v>DAAA_K SPEAR3_Firm Capacity</v>
      </c>
      <c r="D2289" t="s">
        <v>340</v>
      </c>
      <c r="E2289" s="15" t="s">
        <v>92</v>
      </c>
      <c r="F2289" s="15" t="s">
        <v>146</v>
      </c>
      <c r="G2289" s="15" t="s">
        <v>75</v>
      </c>
      <c r="H2289" s="15" t="s">
        <v>153</v>
      </c>
      <c r="I2289" s="15" t="s">
        <v>148</v>
      </c>
      <c r="J2289" s="16">
        <v>1</v>
      </c>
      <c r="K2289" s="15" t="s">
        <v>96</v>
      </c>
      <c r="L2289" s="17">
        <v>38.159999999999997</v>
      </c>
      <c r="M2289" s="17">
        <v>23.096396389999999</v>
      </c>
      <c r="N2289" s="17">
        <v>23.096396389999999</v>
      </c>
      <c r="O2289" s="17">
        <v>23.096396389999999</v>
      </c>
      <c r="P2289" s="17">
        <v>23.096396389999999</v>
      </c>
      <c r="Q2289" s="17">
        <v>23.096396389999999</v>
      </c>
      <c r="R2289" s="17">
        <v>23.096396389999999</v>
      </c>
      <c r="S2289" s="17">
        <v>23.096396389999999</v>
      </c>
      <c r="T2289" s="17">
        <v>23.096396389999999</v>
      </c>
      <c r="U2289" s="17">
        <v>23.096396389999999</v>
      </c>
      <c r="V2289" s="17">
        <v>0</v>
      </c>
      <c r="W2289" s="17">
        <v>0</v>
      </c>
      <c r="X2289" s="17">
        <v>0</v>
      </c>
      <c r="Y2289" s="17">
        <v>0</v>
      </c>
      <c r="Z2289" s="17">
        <v>0</v>
      </c>
      <c r="AA2289" s="17">
        <v>0</v>
      </c>
      <c r="AB2289" s="17">
        <v>0</v>
      </c>
      <c r="AC2289" s="17">
        <v>0</v>
      </c>
      <c r="AD2289" s="17">
        <v>0</v>
      </c>
      <c r="AE2289" s="17">
        <v>0</v>
      </c>
    </row>
    <row r="2290" spans="1:31" ht="43.2" x14ac:dyDescent="0.3">
      <c r="A2290" t="str">
        <f t="shared" si="135"/>
        <v>DAAA_Firm Capacity</v>
      </c>
      <c r="B2290" t="str">
        <f t="shared" si="136"/>
        <v>DAAA_Wind PPA_Firm Capacity</v>
      </c>
      <c r="C2290" t="str">
        <f t="shared" si="137"/>
        <v>DAAA_K WAVERLY_Firm Capacity</v>
      </c>
      <c r="D2290" t="s">
        <v>340</v>
      </c>
      <c r="E2290" s="15" t="s">
        <v>92</v>
      </c>
      <c r="F2290" s="15" t="s">
        <v>146</v>
      </c>
      <c r="G2290" s="15" t="s">
        <v>77</v>
      </c>
      <c r="H2290" s="15" t="s">
        <v>153</v>
      </c>
      <c r="I2290" s="15" t="s">
        <v>148</v>
      </c>
      <c r="J2290" s="16">
        <v>1</v>
      </c>
      <c r="K2290" s="15" t="s">
        <v>96</v>
      </c>
      <c r="L2290" s="17">
        <v>62.33</v>
      </c>
      <c r="M2290" s="17">
        <v>39.871630590000002</v>
      </c>
      <c r="N2290" s="17">
        <v>39.871630590000002</v>
      </c>
      <c r="O2290" s="17">
        <v>39.871630590000002</v>
      </c>
      <c r="P2290" s="17">
        <v>39.871630590000002</v>
      </c>
      <c r="Q2290" s="17">
        <v>39.871630590000002</v>
      </c>
      <c r="R2290" s="17">
        <v>39.871630590000002</v>
      </c>
      <c r="S2290" s="17">
        <v>39.871630590000002</v>
      </c>
      <c r="T2290" s="17">
        <v>39.871630590000002</v>
      </c>
      <c r="U2290" s="17">
        <v>39.871630590000002</v>
      </c>
      <c r="V2290" s="17">
        <v>39.871630590000002</v>
      </c>
      <c r="W2290" s="17">
        <v>39.871630590000002</v>
      </c>
      <c r="X2290" s="17">
        <v>39.871630590000002</v>
      </c>
      <c r="Y2290" s="17">
        <v>0</v>
      </c>
      <c r="Z2290" s="17">
        <v>0</v>
      </c>
      <c r="AA2290" s="17">
        <v>0</v>
      </c>
      <c r="AB2290" s="17">
        <v>0</v>
      </c>
      <c r="AC2290" s="17">
        <v>0</v>
      </c>
      <c r="AD2290" s="17">
        <v>0</v>
      </c>
      <c r="AE2290" s="17">
        <v>0</v>
      </c>
    </row>
    <row r="2291" spans="1:31" ht="28.8" x14ac:dyDescent="0.3">
      <c r="A2291" t="str">
        <f t="shared" si="135"/>
        <v>DAAA_Firm Capacity</v>
      </c>
      <c r="B2291" t="str">
        <f t="shared" si="136"/>
        <v>DAAA_Hydro PPA_Firm Capacity</v>
      </c>
      <c r="C2291" t="str">
        <f t="shared" si="137"/>
        <v>DAAA_K CNPPD_Firm Capacity</v>
      </c>
      <c r="D2291" t="s">
        <v>340</v>
      </c>
      <c r="E2291" s="15" t="s">
        <v>92</v>
      </c>
      <c r="F2291" s="15" t="s">
        <v>146</v>
      </c>
      <c r="G2291" s="15" t="s">
        <v>76</v>
      </c>
      <c r="H2291" s="15" t="s">
        <v>154</v>
      </c>
      <c r="I2291" s="15" t="s">
        <v>148</v>
      </c>
      <c r="J2291" s="16">
        <v>1</v>
      </c>
      <c r="K2291" s="15" t="s">
        <v>96</v>
      </c>
      <c r="L2291" s="17">
        <v>61.54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</v>
      </c>
      <c r="X2291" s="17">
        <v>0</v>
      </c>
      <c r="Y2291" s="17">
        <v>0</v>
      </c>
      <c r="Z2291" s="17">
        <v>0</v>
      </c>
      <c r="AA2291" s="17">
        <v>0</v>
      </c>
      <c r="AB2291" s="17">
        <v>0</v>
      </c>
      <c r="AC2291" s="17">
        <v>0</v>
      </c>
      <c r="AD2291" s="17">
        <v>0</v>
      </c>
      <c r="AE2291" s="17">
        <v>0</v>
      </c>
    </row>
    <row r="2292" spans="1:31" ht="57.6" x14ac:dyDescent="0.3">
      <c r="A2292" t="str">
        <f t="shared" si="135"/>
        <v>DAAA_Firm Capacity</v>
      </c>
      <c r="B2292" t="str">
        <f t="shared" si="136"/>
        <v>DAAA_Solar_Firm Capacity</v>
      </c>
      <c r="C2292" t="str">
        <f t="shared" si="137"/>
        <v>DAAA_K HAWTHORN SOLAR_Firm Capacity</v>
      </c>
      <c r="D2292" t="s">
        <v>340</v>
      </c>
      <c r="E2292" s="15" t="s">
        <v>92</v>
      </c>
      <c r="F2292" s="15" t="s">
        <v>146</v>
      </c>
      <c r="G2292" s="15" t="s">
        <v>72</v>
      </c>
      <c r="H2292" s="15" t="s">
        <v>155</v>
      </c>
      <c r="I2292" s="15" t="s">
        <v>148</v>
      </c>
      <c r="J2292" s="16">
        <v>1</v>
      </c>
      <c r="K2292" s="15" t="s">
        <v>96</v>
      </c>
      <c r="L2292" s="17">
        <v>4.5011999999999999</v>
      </c>
      <c r="M2292" s="17">
        <v>3.3</v>
      </c>
      <c r="N2292" s="17">
        <v>3.3</v>
      </c>
      <c r="O2292" s="17">
        <v>3.3</v>
      </c>
      <c r="P2292" s="17">
        <v>3.3</v>
      </c>
      <c r="Q2292" s="17">
        <v>3.3</v>
      </c>
      <c r="R2292" s="17">
        <v>3.3</v>
      </c>
      <c r="S2292" s="17">
        <v>3.3</v>
      </c>
      <c r="T2292" s="17">
        <v>3.3</v>
      </c>
      <c r="U2292" s="17">
        <v>3.3</v>
      </c>
      <c r="V2292" s="17">
        <v>3.3</v>
      </c>
      <c r="W2292" s="17">
        <v>3.3</v>
      </c>
      <c r="X2292" s="17">
        <v>3.3</v>
      </c>
      <c r="Y2292" s="17">
        <v>3.3</v>
      </c>
      <c r="Z2292" s="17">
        <v>3.3</v>
      </c>
      <c r="AA2292" s="17">
        <v>3.3</v>
      </c>
      <c r="AB2292" s="17">
        <v>3.3</v>
      </c>
      <c r="AC2292" s="17">
        <v>3.3</v>
      </c>
      <c r="AD2292" s="17">
        <v>3.3</v>
      </c>
      <c r="AE2292" s="17">
        <v>3.3</v>
      </c>
    </row>
    <row r="2293" spans="1:31" ht="28.8" x14ac:dyDescent="0.3">
      <c r="A2293" t="str">
        <f t="shared" si="135"/>
        <v>DAAA_Firm Capacity</v>
      </c>
      <c r="B2293" t="str">
        <f t="shared" si="136"/>
        <v>DAAA_Build CC_Firm Capacity</v>
      </c>
      <c r="C2293" t="str">
        <f t="shared" si="137"/>
        <v>DAAA_Build CC 2028_Firm Capacity</v>
      </c>
      <c r="D2293" t="s">
        <v>340</v>
      </c>
      <c r="E2293" s="15" t="s">
        <v>92</v>
      </c>
      <c r="F2293" s="15" t="s">
        <v>146</v>
      </c>
      <c r="G2293" s="15" t="s">
        <v>156</v>
      </c>
      <c r="H2293" s="15" t="s">
        <v>67</v>
      </c>
      <c r="I2293" s="15" t="s">
        <v>148</v>
      </c>
      <c r="J2293" s="16">
        <v>1</v>
      </c>
      <c r="K2293" s="15" t="s">
        <v>96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</v>
      </c>
      <c r="X2293" s="17">
        <v>0</v>
      </c>
      <c r="Y2293" s="17">
        <v>0</v>
      </c>
      <c r="Z2293" s="17">
        <v>0</v>
      </c>
      <c r="AA2293" s="17">
        <v>0</v>
      </c>
      <c r="AB2293" s="17">
        <v>0</v>
      </c>
      <c r="AC2293" s="17">
        <v>0</v>
      </c>
      <c r="AD2293" s="17">
        <v>0</v>
      </c>
      <c r="AE2293" s="17">
        <v>0</v>
      </c>
    </row>
    <row r="2294" spans="1:31" ht="28.8" x14ac:dyDescent="0.3">
      <c r="A2294" t="str">
        <f t="shared" si="135"/>
        <v>DAAA_Firm Capacity</v>
      </c>
      <c r="B2294" t="str">
        <f t="shared" si="136"/>
        <v>DAAA_Build CC_Firm Capacity</v>
      </c>
      <c r="C2294" t="str">
        <f t="shared" si="137"/>
        <v>DAAA_Build CC 2029_Firm Capacity</v>
      </c>
      <c r="D2294" t="s">
        <v>340</v>
      </c>
      <c r="E2294" s="15" t="s">
        <v>92</v>
      </c>
      <c r="F2294" s="15" t="s">
        <v>146</v>
      </c>
      <c r="G2294" s="15" t="s">
        <v>157</v>
      </c>
      <c r="H2294" s="15" t="s">
        <v>67</v>
      </c>
      <c r="I2294" s="15" t="s">
        <v>148</v>
      </c>
      <c r="J2294" s="16">
        <v>1</v>
      </c>
      <c r="K2294" s="15" t="s">
        <v>96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7">
        <v>0</v>
      </c>
      <c r="Z2294" s="17">
        <v>0</v>
      </c>
      <c r="AA2294" s="17">
        <v>0</v>
      </c>
      <c r="AB2294" s="17">
        <v>0</v>
      </c>
      <c r="AC2294" s="17">
        <v>0</v>
      </c>
      <c r="AD2294" s="17">
        <v>0</v>
      </c>
      <c r="AE2294" s="17">
        <v>0</v>
      </c>
    </row>
    <row r="2295" spans="1:31" ht="28.8" x14ac:dyDescent="0.3">
      <c r="A2295" t="str">
        <f t="shared" si="135"/>
        <v>DAAA_Firm Capacity</v>
      </c>
      <c r="B2295" t="str">
        <f t="shared" si="136"/>
        <v>DAAA_Build CC_Firm Capacity</v>
      </c>
      <c r="C2295" t="str">
        <f t="shared" si="137"/>
        <v>DAAA_Build CC 2030_Firm Capacity</v>
      </c>
      <c r="D2295" t="s">
        <v>340</v>
      </c>
      <c r="E2295" s="15" t="s">
        <v>92</v>
      </c>
      <c r="F2295" s="15" t="s">
        <v>146</v>
      </c>
      <c r="G2295" s="15" t="s">
        <v>158</v>
      </c>
      <c r="H2295" s="15" t="s">
        <v>67</v>
      </c>
      <c r="I2295" s="15" t="s">
        <v>148</v>
      </c>
      <c r="J2295" s="16">
        <v>1</v>
      </c>
      <c r="K2295" s="15" t="s">
        <v>96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0</v>
      </c>
      <c r="X2295" s="17">
        <v>0</v>
      </c>
      <c r="Y2295" s="17">
        <v>0</v>
      </c>
      <c r="Z2295" s="17">
        <v>0</v>
      </c>
      <c r="AA2295" s="17">
        <v>0</v>
      </c>
      <c r="AB2295" s="17">
        <v>0</v>
      </c>
      <c r="AC2295" s="17">
        <v>0</v>
      </c>
      <c r="AD2295" s="17">
        <v>0</v>
      </c>
      <c r="AE2295" s="17">
        <v>0</v>
      </c>
    </row>
    <row r="2296" spans="1:31" ht="28.8" x14ac:dyDescent="0.3">
      <c r="A2296" t="str">
        <f t="shared" si="135"/>
        <v>DAAA_Firm Capacity</v>
      </c>
      <c r="B2296" t="str">
        <f t="shared" si="136"/>
        <v>DAAA_Build CC_Firm Capacity</v>
      </c>
      <c r="C2296" t="str">
        <f t="shared" si="137"/>
        <v>DAAA_Build CC 2031_Firm Capacity</v>
      </c>
      <c r="D2296" t="s">
        <v>340</v>
      </c>
      <c r="E2296" s="15" t="s">
        <v>92</v>
      </c>
      <c r="F2296" s="15" t="s">
        <v>146</v>
      </c>
      <c r="G2296" s="15" t="s">
        <v>159</v>
      </c>
      <c r="H2296" s="15" t="s">
        <v>67</v>
      </c>
      <c r="I2296" s="15" t="s">
        <v>148</v>
      </c>
      <c r="J2296" s="16">
        <v>1</v>
      </c>
      <c r="K2296" s="15" t="s">
        <v>96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0</v>
      </c>
      <c r="X2296" s="17">
        <v>0</v>
      </c>
      <c r="Y2296" s="17">
        <v>0</v>
      </c>
      <c r="Z2296" s="17">
        <v>0</v>
      </c>
      <c r="AA2296" s="17">
        <v>0</v>
      </c>
      <c r="AB2296" s="17">
        <v>0</v>
      </c>
      <c r="AC2296" s="17">
        <v>0</v>
      </c>
      <c r="AD2296" s="17">
        <v>0</v>
      </c>
      <c r="AE2296" s="17">
        <v>0</v>
      </c>
    </row>
    <row r="2297" spans="1:31" ht="28.8" x14ac:dyDescent="0.3">
      <c r="A2297" t="str">
        <f t="shared" si="135"/>
        <v>DAAA_Firm Capacity</v>
      </c>
      <c r="B2297" t="str">
        <f t="shared" si="136"/>
        <v>DAAA_Build CC_Firm Capacity</v>
      </c>
      <c r="C2297" t="str">
        <f t="shared" si="137"/>
        <v>DAAA_Build CC 2032_Firm Capacity</v>
      </c>
      <c r="D2297" t="s">
        <v>340</v>
      </c>
      <c r="E2297" s="15" t="s">
        <v>92</v>
      </c>
      <c r="F2297" s="15" t="s">
        <v>146</v>
      </c>
      <c r="G2297" s="15" t="s">
        <v>160</v>
      </c>
      <c r="H2297" s="15" t="s">
        <v>67</v>
      </c>
      <c r="I2297" s="15" t="s">
        <v>148</v>
      </c>
      <c r="J2297" s="16">
        <v>1</v>
      </c>
      <c r="K2297" s="15" t="s">
        <v>96</v>
      </c>
      <c r="L2297" s="17">
        <v>0</v>
      </c>
      <c r="M2297" s="17">
        <v>0</v>
      </c>
      <c r="N2297" s="17">
        <v>0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0</v>
      </c>
      <c r="X2297" s="17">
        <v>0</v>
      </c>
      <c r="Y2297" s="17">
        <v>0</v>
      </c>
      <c r="Z2297" s="17">
        <v>0</v>
      </c>
      <c r="AA2297" s="17">
        <v>0</v>
      </c>
      <c r="AB2297" s="17">
        <v>0</v>
      </c>
      <c r="AC2297" s="17">
        <v>0</v>
      </c>
      <c r="AD2297" s="17">
        <v>0</v>
      </c>
      <c r="AE2297" s="17">
        <v>0</v>
      </c>
    </row>
    <row r="2298" spans="1:31" ht="28.8" x14ac:dyDescent="0.3">
      <c r="A2298" t="str">
        <f t="shared" si="135"/>
        <v>DAAA_Firm Capacity</v>
      </c>
      <c r="B2298" t="str">
        <f t="shared" si="136"/>
        <v>DAAA_Build CC_Firm Capacity</v>
      </c>
      <c r="C2298" t="str">
        <f t="shared" si="137"/>
        <v>DAAA_Build CC 2033_Firm Capacity</v>
      </c>
      <c r="D2298" t="s">
        <v>340</v>
      </c>
      <c r="E2298" s="15" t="s">
        <v>92</v>
      </c>
      <c r="F2298" s="15" t="s">
        <v>146</v>
      </c>
      <c r="G2298" s="15" t="s">
        <v>161</v>
      </c>
      <c r="H2298" s="15" t="s">
        <v>67</v>
      </c>
      <c r="I2298" s="15" t="s">
        <v>148</v>
      </c>
      <c r="J2298" s="16">
        <v>1</v>
      </c>
      <c r="K2298" s="15" t="s">
        <v>96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0</v>
      </c>
      <c r="X2298" s="17">
        <v>0</v>
      </c>
      <c r="Y2298" s="17">
        <v>0</v>
      </c>
      <c r="Z2298" s="17">
        <v>0</v>
      </c>
      <c r="AA2298" s="17">
        <v>0</v>
      </c>
      <c r="AB2298" s="17">
        <v>0</v>
      </c>
      <c r="AC2298" s="17">
        <v>0</v>
      </c>
      <c r="AD2298" s="17">
        <v>0</v>
      </c>
      <c r="AE2298" s="17">
        <v>0</v>
      </c>
    </row>
    <row r="2299" spans="1:31" ht="28.8" x14ac:dyDescent="0.3">
      <c r="A2299" t="str">
        <f t="shared" si="135"/>
        <v>DAAA_Firm Capacity</v>
      </c>
      <c r="B2299" t="str">
        <f t="shared" si="136"/>
        <v>DAAA_Build CC_Firm Capacity</v>
      </c>
      <c r="C2299" t="str">
        <f t="shared" si="137"/>
        <v>DAAA_Build CC 2034_Firm Capacity</v>
      </c>
      <c r="D2299" t="s">
        <v>340</v>
      </c>
      <c r="E2299" s="15" t="s">
        <v>92</v>
      </c>
      <c r="F2299" s="15" t="s">
        <v>146</v>
      </c>
      <c r="G2299" s="15" t="s">
        <v>162</v>
      </c>
      <c r="H2299" s="15" t="s">
        <v>67</v>
      </c>
      <c r="I2299" s="15" t="s">
        <v>148</v>
      </c>
      <c r="J2299" s="16">
        <v>1</v>
      </c>
      <c r="K2299" s="15" t="s">
        <v>96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0</v>
      </c>
      <c r="X2299" s="17">
        <v>0</v>
      </c>
      <c r="Y2299" s="17">
        <v>0</v>
      </c>
      <c r="Z2299" s="17">
        <v>0</v>
      </c>
      <c r="AA2299" s="17">
        <v>0</v>
      </c>
      <c r="AB2299" s="17">
        <v>0</v>
      </c>
      <c r="AC2299" s="17">
        <v>0</v>
      </c>
      <c r="AD2299" s="17">
        <v>0</v>
      </c>
      <c r="AE2299" s="17">
        <v>0</v>
      </c>
    </row>
    <row r="2300" spans="1:31" ht="28.8" x14ac:dyDescent="0.3">
      <c r="A2300" t="str">
        <f t="shared" si="135"/>
        <v>DAAA_Firm Capacity</v>
      </c>
      <c r="B2300" t="str">
        <f t="shared" si="136"/>
        <v>DAAA_Build CC_Firm Capacity</v>
      </c>
      <c r="C2300" t="str">
        <f t="shared" si="137"/>
        <v>DAAA_Build CC 2035_Firm Capacity</v>
      </c>
      <c r="D2300" t="s">
        <v>340</v>
      </c>
      <c r="E2300" s="15" t="s">
        <v>92</v>
      </c>
      <c r="F2300" s="15" t="s">
        <v>146</v>
      </c>
      <c r="G2300" s="15" t="s">
        <v>163</v>
      </c>
      <c r="H2300" s="15" t="s">
        <v>67</v>
      </c>
      <c r="I2300" s="15" t="s">
        <v>148</v>
      </c>
      <c r="J2300" s="16">
        <v>1</v>
      </c>
      <c r="K2300" s="15" t="s">
        <v>96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X2300" s="17">
        <v>0</v>
      </c>
      <c r="Y2300" s="17">
        <v>0</v>
      </c>
      <c r="Z2300" s="17">
        <v>0</v>
      </c>
      <c r="AA2300" s="17">
        <v>0</v>
      </c>
      <c r="AB2300" s="17">
        <v>0</v>
      </c>
      <c r="AC2300" s="17">
        <v>0</v>
      </c>
      <c r="AD2300" s="17">
        <v>0</v>
      </c>
      <c r="AE2300" s="17">
        <v>0</v>
      </c>
    </row>
    <row r="2301" spans="1:31" ht="28.8" x14ac:dyDescent="0.3">
      <c r="A2301" t="str">
        <f t="shared" si="135"/>
        <v>DAAA_Firm Capacity</v>
      </c>
      <c r="B2301" t="str">
        <f t="shared" si="136"/>
        <v>DAAA_Build CC_Firm Capacity</v>
      </c>
      <c r="C2301" t="str">
        <f t="shared" si="137"/>
        <v>DAAA_Build CC 2036_Firm Capacity</v>
      </c>
      <c r="D2301" t="s">
        <v>340</v>
      </c>
      <c r="E2301" s="15" t="s">
        <v>92</v>
      </c>
      <c r="F2301" s="15" t="s">
        <v>146</v>
      </c>
      <c r="G2301" s="15" t="s">
        <v>164</v>
      </c>
      <c r="H2301" s="15" t="s">
        <v>67</v>
      </c>
      <c r="I2301" s="15" t="s">
        <v>148</v>
      </c>
      <c r="J2301" s="16">
        <v>1</v>
      </c>
      <c r="K2301" s="15" t="s">
        <v>96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17">
        <v>0</v>
      </c>
      <c r="U2301" s="17">
        <v>0</v>
      </c>
      <c r="V2301" s="17">
        <v>0</v>
      </c>
      <c r="W2301" s="17">
        <v>0</v>
      </c>
      <c r="X2301" s="17">
        <v>0</v>
      </c>
      <c r="Y2301" s="17">
        <v>0</v>
      </c>
      <c r="Z2301" s="17">
        <v>0</v>
      </c>
      <c r="AA2301" s="17">
        <v>0</v>
      </c>
      <c r="AB2301" s="17">
        <v>0</v>
      </c>
      <c r="AC2301" s="17">
        <v>0</v>
      </c>
      <c r="AD2301" s="17">
        <v>0</v>
      </c>
      <c r="AE2301" s="17">
        <v>0</v>
      </c>
    </row>
    <row r="2302" spans="1:31" ht="28.8" x14ac:dyDescent="0.3">
      <c r="A2302" t="str">
        <f t="shared" si="135"/>
        <v>DAAA_Firm Capacity</v>
      </c>
      <c r="B2302" t="str">
        <f t="shared" si="136"/>
        <v>DAAA_Build CC_Firm Capacity</v>
      </c>
      <c r="C2302" t="str">
        <f t="shared" si="137"/>
        <v>DAAA_Build CC 2037_Firm Capacity</v>
      </c>
      <c r="D2302" t="s">
        <v>340</v>
      </c>
      <c r="E2302" s="15" t="s">
        <v>92</v>
      </c>
      <c r="F2302" s="15" t="s">
        <v>146</v>
      </c>
      <c r="G2302" s="15" t="s">
        <v>165</v>
      </c>
      <c r="H2302" s="15" t="s">
        <v>67</v>
      </c>
      <c r="I2302" s="15" t="s">
        <v>148</v>
      </c>
      <c r="J2302" s="16">
        <v>1</v>
      </c>
      <c r="K2302" s="15" t="s">
        <v>96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</v>
      </c>
      <c r="X2302" s="17">
        <v>0</v>
      </c>
      <c r="Y2302" s="17">
        <v>0</v>
      </c>
      <c r="Z2302" s="17">
        <v>0</v>
      </c>
      <c r="AA2302" s="17">
        <v>0</v>
      </c>
      <c r="AB2302" s="17">
        <v>0</v>
      </c>
      <c r="AC2302" s="17">
        <v>0</v>
      </c>
      <c r="AD2302" s="17">
        <v>0</v>
      </c>
      <c r="AE2302" s="17">
        <v>0</v>
      </c>
    </row>
    <row r="2303" spans="1:31" ht="28.8" x14ac:dyDescent="0.3">
      <c r="A2303" t="str">
        <f t="shared" si="135"/>
        <v>DAAA_Firm Capacity</v>
      </c>
      <c r="B2303" t="str">
        <f t="shared" si="136"/>
        <v>DAAA_Build CC_Firm Capacity</v>
      </c>
      <c r="C2303" t="str">
        <f t="shared" si="137"/>
        <v>DAAA_Build CC 2038_Firm Capacity</v>
      </c>
      <c r="D2303" t="s">
        <v>340</v>
      </c>
      <c r="E2303" s="15" t="s">
        <v>92</v>
      </c>
      <c r="F2303" s="15" t="s">
        <v>146</v>
      </c>
      <c r="G2303" s="15" t="s">
        <v>166</v>
      </c>
      <c r="H2303" s="15" t="s">
        <v>67</v>
      </c>
      <c r="I2303" s="15" t="s">
        <v>148</v>
      </c>
      <c r="J2303" s="16">
        <v>1</v>
      </c>
      <c r="K2303" s="15" t="s">
        <v>96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0</v>
      </c>
      <c r="X2303" s="17">
        <v>0</v>
      </c>
      <c r="Y2303" s="17">
        <v>0</v>
      </c>
      <c r="Z2303" s="17">
        <v>0</v>
      </c>
      <c r="AA2303" s="17">
        <v>260.35000000000002</v>
      </c>
      <c r="AB2303" s="17">
        <v>260.35000000000002</v>
      </c>
      <c r="AC2303" s="17">
        <v>260.35000000000002</v>
      </c>
      <c r="AD2303" s="17">
        <v>260.35000000000002</v>
      </c>
      <c r="AE2303" s="17">
        <v>260.35000000000002</v>
      </c>
    </row>
    <row r="2304" spans="1:31" ht="28.8" x14ac:dyDescent="0.3">
      <c r="A2304" t="str">
        <f t="shared" si="135"/>
        <v>DAAA_Firm Capacity</v>
      </c>
      <c r="B2304" t="str">
        <f t="shared" si="136"/>
        <v>DAAA_Build CC_Firm Capacity</v>
      </c>
      <c r="C2304" t="str">
        <f t="shared" si="137"/>
        <v>DAAA_Build CC 2039_Firm Capacity</v>
      </c>
      <c r="D2304" t="s">
        <v>340</v>
      </c>
      <c r="E2304" s="15" t="s">
        <v>92</v>
      </c>
      <c r="F2304" s="15" t="s">
        <v>146</v>
      </c>
      <c r="G2304" s="15" t="s">
        <v>167</v>
      </c>
      <c r="H2304" s="15" t="s">
        <v>67</v>
      </c>
      <c r="I2304" s="15" t="s">
        <v>148</v>
      </c>
      <c r="J2304" s="16">
        <v>1</v>
      </c>
      <c r="K2304" s="15" t="s">
        <v>96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</v>
      </c>
      <c r="X2304" s="17">
        <v>0</v>
      </c>
      <c r="Y2304" s="17">
        <v>0</v>
      </c>
      <c r="Z2304" s="17">
        <v>0</v>
      </c>
      <c r="AA2304" s="17">
        <v>0</v>
      </c>
      <c r="AB2304" s="17">
        <v>260.35000000000002</v>
      </c>
      <c r="AC2304" s="17">
        <v>260.35000000000002</v>
      </c>
      <c r="AD2304" s="17">
        <v>260.35000000000002</v>
      </c>
      <c r="AE2304" s="17">
        <v>260.35000000000002</v>
      </c>
    </row>
    <row r="2305" spans="1:31" ht="28.8" x14ac:dyDescent="0.3">
      <c r="A2305" t="str">
        <f t="shared" si="135"/>
        <v>DAAA_Firm Capacity</v>
      </c>
      <c r="B2305" t="str">
        <f t="shared" si="136"/>
        <v>DAAA_Build CC_Firm Capacity</v>
      </c>
      <c r="C2305" t="str">
        <f t="shared" si="137"/>
        <v>DAAA_Build CC 2040_Firm Capacity</v>
      </c>
      <c r="D2305" t="s">
        <v>340</v>
      </c>
      <c r="E2305" s="15" t="s">
        <v>92</v>
      </c>
      <c r="F2305" s="15" t="s">
        <v>146</v>
      </c>
      <c r="G2305" s="15" t="s">
        <v>168</v>
      </c>
      <c r="H2305" s="15" t="s">
        <v>67</v>
      </c>
      <c r="I2305" s="15" t="s">
        <v>148</v>
      </c>
      <c r="J2305" s="16">
        <v>1</v>
      </c>
      <c r="K2305" s="15" t="s">
        <v>96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0</v>
      </c>
      <c r="X2305" s="17">
        <v>0</v>
      </c>
      <c r="Y2305" s="17">
        <v>0</v>
      </c>
      <c r="Z2305" s="17">
        <v>0</v>
      </c>
      <c r="AA2305" s="17">
        <v>0</v>
      </c>
      <c r="AB2305" s="17">
        <v>0</v>
      </c>
      <c r="AC2305" s="17">
        <v>260.35000000000002</v>
      </c>
      <c r="AD2305" s="17">
        <v>260.35000000000002</v>
      </c>
      <c r="AE2305" s="17">
        <v>260.35000000000002</v>
      </c>
    </row>
    <row r="2306" spans="1:31" ht="28.8" x14ac:dyDescent="0.3">
      <c r="A2306" t="str">
        <f t="shared" si="135"/>
        <v>DAAA_Firm Capacity</v>
      </c>
      <c r="B2306" t="str">
        <f t="shared" si="136"/>
        <v>DAAA_Build CC_Firm Capacity</v>
      </c>
      <c r="C2306" t="str">
        <f t="shared" si="137"/>
        <v>DAAA_Build CC 2041_Firm Capacity</v>
      </c>
      <c r="D2306" t="s">
        <v>340</v>
      </c>
      <c r="E2306" s="15" t="s">
        <v>92</v>
      </c>
      <c r="F2306" s="15" t="s">
        <v>146</v>
      </c>
      <c r="G2306" s="15" t="s">
        <v>169</v>
      </c>
      <c r="H2306" s="15" t="s">
        <v>67</v>
      </c>
      <c r="I2306" s="15" t="s">
        <v>148</v>
      </c>
      <c r="J2306" s="16">
        <v>1</v>
      </c>
      <c r="K2306" s="15" t="s">
        <v>96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0</v>
      </c>
      <c r="X2306" s="17">
        <v>0</v>
      </c>
      <c r="Y2306" s="17">
        <v>0</v>
      </c>
      <c r="Z2306" s="17">
        <v>0</v>
      </c>
      <c r="AA2306" s="17">
        <v>0</v>
      </c>
      <c r="AB2306" s="17">
        <v>0</v>
      </c>
      <c r="AC2306" s="17">
        <v>0</v>
      </c>
      <c r="AD2306" s="17">
        <v>0</v>
      </c>
      <c r="AE2306" s="17">
        <v>0</v>
      </c>
    </row>
    <row r="2307" spans="1:31" ht="28.8" x14ac:dyDescent="0.3">
      <c r="A2307" t="str">
        <f t="shared" si="135"/>
        <v>DAAA_Firm Capacity</v>
      </c>
      <c r="B2307" t="str">
        <f t="shared" si="136"/>
        <v>DAAA_Build CC_Firm Capacity</v>
      </c>
      <c r="C2307" t="str">
        <f t="shared" si="137"/>
        <v>DAAA_Build CC 2042_Firm Capacity</v>
      </c>
      <c r="D2307" t="s">
        <v>340</v>
      </c>
      <c r="E2307" s="15" t="s">
        <v>92</v>
      </c>
      <c r="F2307" s="15" t="s">
        <v>146</v>
      </c>
      <c r="G2307" s="15" t="s">
        <v>170</v>
      </c>
      <c r="H2307" s="15" t="s">
        <v>67</v>
      </c>
      <c r="I2307" s="15" t="s">
        <v>148</v>
      </c>
      <c r="J2307" s="16">
        <v>1</v>
      </c>
      <c r="K2307" s="15" t="s">
        <v>96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</v>
      </c>
      <c r="X2307" s="17">
        <v>0</v>
      </c>
      <c r="Y2307" s="17">
        <v>0</v>
      </c>
      <c r="Z2307" s="17">
        <v>0</v>
      </c>
      <c r="AA2307" s="17">
        <v>0</v>
      </c>
      <c r="AB2307" s="17">
        <v>0</v>
      </c>
      <c r="AC2307" s="17">
        <v>0</v>
      </c>
      <c r="AD2307" s="17">
        <v>0</v>
      </c>
      <c r="AE2307" s="17">
        <v>0</v>
      </c>
    </row>
    <row r="2308" spans="1:31" ht="28.8" x14ac:dyDescent="0.3">
      <c r="A2308" t="str">
        <f t="shared" si="135"/>
        <v>DAAA_Firm Capacity</v>
      </c>
      <c r="B2308" t="str">
        <f t="shared" si="136"/>
        <v>DAAA_DSM Potential_Firm Capacity</v>
      </c>
      <c r="C2308" t="str">
        <f t="shared" si="137"/>
        <v>DAAA_Metro MAP_Firm Capacity</v>
      </c>
      <c r="D2308" t="s">
        <v>340</v>
      </c>
      <c r="E2308" s="15" t="s">
        <v>92</v>
      </c>
      <c r="F2308" s="15" t="s">
        <v>146</v>
      </c>
      <c r="G2308" s="15" t="s">
        <v>337</v>
      </c>
      <c r="H2308" s="15" t="s">
        <v>172</v>
      </c>
      <c r="I2308" s="15" t="s">
        <v>148</v>
      </c>
      <c r="J2308" s="16">
        <v>1</v>
      </c>
      <c r="K2308" s="15" t="s">
        <v>96</v>
      </c>
      <c r="L2308" s="17">
        <v>0</v>
      </c>
      <c r="M2308" s="17">
        <v>15.30260176</v>
      </c>
      <c r="N2308" s="17">
        <v>32.139218130000003</v>
      </c>
      <c r="O2308" s="17">
        <v>48.89049412</v>
      </c>
      <c r="P2308" s="17">
        <v>65.538104059999995</v>
      </c>
      <c r="Q2308" s="17">
        <v>82.805899260000004</v>
      </c>
      <c r="R2308" s="17">
        <v>99.789101889999998</v>
      </c>
      <c r="S2308" s="17">
        <v>117.84725570000001</v>
      </c>
      <c r="T2308" s="17">
        <v>135.8336377</v>
      </c>
      <c r="U2308" s="17">
        <v>153.5977895</v>
      </c>
      <c r="V2308" s="17">
        <v>171.14909109999999</v>
      </c>
      <c r="W2308" s="17">
        <v>187.3684552</v>
      </c>
      <c r="X2308" s="17">
        <v>203.4368695</v>
      </c>
      <c r="Y2308" s="17">
        <v>219.24350910000001</v>
      </c>
      <c r="Z2308" s="17">
        <v>234.8228336</v>
      </c>
      <c r="AA2308" s="17">
        <v>250.16363580000001</v>
      </c>
      <c r="AB2308" s="17">
        <v>262.6698773</v>
      </c>
      <c r="AC2308" s="17">
        <v>274.37330539999999</v>
      </c>
      <c r="AD2308" s="17">
        <v>285.46400879999999</v>
      </c>
      <c r="AE2308" s="17">
        <v>294.75434319999999</v>
      </c>
    </row>
    <row r="2309" spans="1:31" ht="43.2" x14ac:dyDescent="0.3">
      <c r="A2309" t="str">
        <f t="shared" si="135"/>
        <v>DAAA_Firm Capacity</v>
      </c>
      <c r="B2309" t="str">
        <f t="shared" si="136"/>
        <v>DAAA_DSM Potential_Firm Capacity</v>
      </c>
      <c r="C2309" t="str">
        <f t="shared" si="137"/>
        <v>DAAA_Metro MAP DRDSR_Firm Capacity</v>
      </c>
      <c r="D2309" t="s">
        <v>340</v>
      </c>
      <c r="E2309" s="15" t="s">
        <v>92</v>
      </c>
      <c r="F2309" s="15" t="s">
        <v>146</v>
      </c>
      <c r="G2309" s="15" t="s">
        <v>338</v>
      </c>
      <c r="H2309" s="15" t="s">
        <v>172</v>
      </c>
      <c r="I2309" s="15" t="s">
        <v>148</v>
      </c>
      <c r="J2309" s="16">
        <v>1</v>
      </c>
      <c r="K2309" s="15" t="s">
        <v>96</v>
      </c>
      <c r="L2309" s="17">
        <v>0</v>
      </c>
      <c r="M2309" s="17">
        <v>43.180500209999998</v>
      </c>
      <c r="N2309" s="17">
        <v>75.881403539999994</v>
      </c>
      <c r="O2309" s="17">
        <v>101.07374280000001</v>
      </c>
      <c r="P2309" s="17">
        <v>109.4766564</v>
      </c>
      <c r="Q2309" s="17">
        <v>115.7315866</v>
      </c>
      <c r="R2309" s="17">
        <v>119.7114493</v>
      </c>
      <c r="S2309" s="17">
        <v>122.2062528</v>
      </c>
      <c r="T2309" s="17">
        <v>123.5386384</v>
      </c>
      <c r="U2309" s="17">
        <v>124.4639483</v>
      </c>
      <c r="V2309" s="17">
        <v>125.5282287</v>
      </c>
      <c r="W2309" s="17">
        <v>125.1570887</v>
      </c>
      <c r="X2309" s="17">
        <v>125.1644443</v>
      </c>
      <c r="Y2309" s="17">
        <v>124.97537440000001</v>
      </c>
      <c r="Z2309" s="17">
        <v>124.8225984</v>
      </c>
      <c r="AA2309" s="17">
        <v>124.7033445</v>
      </c>
      <c r="AB2309" s="17">
        <v>124.6389942</v>
      </c>
      <c r="AC2309" s="17">
        <v>124.47323900000001</v>
      </c>
      <c r="AD2309" s="17">
        <v>123.9561022</v>
      </c>
      <c r="AE2309" s="17">
        <v>123.8917215</v>
      </c>
    </row>
    <row r="2310" spans="1:31" ht="28.8" x14ac:dyDescent="0.3">
      <c r="A2310" t="str">
        <f t="shared" si="135"/>
        <v>DAAA_Firm Capacity</v>
      </c>
      <c r="B2310" t="str">
        <f t="shared" si="136"/>
        <v>DAAA_Capacity Only_Firm Capacity</v>
      </c>
      <c r="C2310" t="str">
        <f t="shared" si="137"/>
        <v>DAAA_Metro Cap Buy_Firm Capacity</v>
      </c>
      <c r="D2310" t="s">
        <v>340</v>
      </c>
      <c r="E2310" s="15" t="s">
        <v>92</v>
      </c>
      <c r="F2310" s="15" t="s">
        <v>146</v>
      </c>
      <c r="G2310" s="15" t="s">
        <v>176</v>
      </c>
      <c r="H2310" s="15" t="s">
        <v>177</v>
      </c>
      <c r="I2310" s="15" t="s">
        <v>148</v>
      </c>
      <c r="J2310" s="16">
        <v>1</v>
      </c>
      <c r="K2310" s="15" t="s">
        <v>96</v>
      </c>
      <c r="L2310" s="17">
        <v>60.48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</v>
      </c>
      <c r="X2310" s="17">
        <v>0</v>
      </c>
      <c r="Y2310" s="17">
        <v>0</v>
      </c>
      <c r="Z2310" s="17">
        <v>0</v>
      </c>
      <c r="AA2310" s="17">
        <v>0</v>
      </c>
      <c r="AB2310" s="17">
        <v>0</v>
      </c>
      <c r="AC2310" s="17">
        <v>0</v>
      </c>
      <c r="AD2310" s="17">
        <v>0</v>
      </c>
      <c r="AE2310" s="17">
        <v>0</v>
      </c>
    </row>
    <row r="2311" spans="1:31" ht="28.8" x14ac:dyDescent="0.3">
      <c r="A2311" t="str">
        <f t="shared" si="135"/>
        <v>DAAA_Firm Capacity</v>
      </c>
      <c r="B2311" t="str">
        <f t="shared" si="136"/>
        <v>DAAA_Capacity Only_Firm Capacity</v>
      </c>
      <c r="C2311" t="str">
        <f t="shared" si="137"/>
        <v>DAAA_Metro Cap Sale_Firm Capacity</v>
      </c>
      <c r="D2311" t="s">
        <v>340</v>
      </c>
      <c r="E2311" s="15" t="s">
        <v>92</v>
      </c>
      <c r="F2311" s="15" t="s">
        <v>146</v>
      </c>
      <c r="G2311" s="15" t="s">
        <v>178</v>
      </c>
      <c r="H2311" s="15" t="s">
        <v>177</v>
      </c>
      <c r="I2311" s="15" t="s">
        <v>148</v>
      </c>
      <c r="J2311" s="16">
        <v>1</v>
      </c>
      <c r="K2311" s="15" t="s">
        <v>96</v>
      </c>
      <c r="L2311" s="17">
        <v>-483</v>
      </c>
      <c r="M2311" s="17">
        <v>-305</v>
      </c>
      <c r="N2311" s="17">
        <v>-290</v>
      </c>
      <c r="O2311" s="17">
        <v>-255</v>
      </c>
      <c r="P2311" s="17">
        <v>-215</v>
      </c>
      <c r="Q2311" s="17">
        <v>-215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7">
        <v>0</v>
      </c>
      <c r="Z2311" s="17">
        <v>0</v>
      </c>
      <c r="AA2311" s="17">
        <v>0</v>
      </c>
      <c r="AB2311" s="17">
        <v>0</v>
      </c>
      <c r="AC2311" s="17">
        <v>0</v>
      </c>
      <c r="AD2311" s="17">
        <v>0</v>
      </c>
      <c r="AE2311" s="17">
        <v>0</v>
      </c>
    </row>
    <row r="2312" spans="1:31" ht="72" x14ac:dyDescent="0.3">
      <c r="A2312" t="str">
        <f t="shared" si="135"/>
        <v>DAAA_Firm Capacity</v>
      </c>
      <c r="B2312" t="str">
        <f t="shared" si="136"/>
        <v>DAAA_Trans Upgrades_Firm Capacity</v>
      </c>
      <c r="C2312" t="str">
        <f t="shared" si="137"/>
        <v>DAAA_Trans Upgrade Iatan1 retires 2039_Firm Capacity</v>
      </c>
      <c r="D2312" t="s">
        <v>340</v>
      </c>
      <c r="E2312" s="15" t="s">
        <v>92</v>
      </c>
      <c r="F2312" s="15" t="s">
        <v>146</v>
      </c>
      <c r="G2312" s="15" t="s">
        <v>179</v>
      </c>
      <c r="H2312" s="15" t="s">
        <v>180</v>
      </c>
      <c r="I2312" s="15" t="s">
        <v>148</v>
      </c>
      <c r="J2312" s="16">
        <v>1</v>
      </c>
      <c r="K2312" s="15" t="s">
        <v>96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7">
        <v>0</v>
      </c>
      <c r="X2312" s="17">
        <v>0</v>
      </c>
      <c r="Y2312" s="17">
        <v>0</v>
      </c>
      <c r="Z2312" s="17">
        <v>0</v>
      </c>
      <c r="AA2312" s="17">
        <v>0</v>
      </c>
      <c r="AB2312" s="17">
        <v>0</v>
      </c>
      <c r="AC2312" s="17">
        <v>0</v>
      </c>
      <c r="AD2312" s="17">
        <v>0</v>
      </c>
      <c r="AE2312" s="17">
        <v>0</v>
      </c>
    </row>
    <row r="2313" spans="1:31" ht="72" x14ac:dyDescent="0.3">
      <c r="A2313" t="str">
        <f t="shared" si="135"/>
        <v>DAAA_Firm Capacity</v>
      </c>
      <c r="B2313" t="str">
        <f t="shared" si="136"/>
        <v>DAAA_Trans Upgrades_Firm Capacity</v>
      </c>
      <c r="C2313" t="str">
        <f t="shared" si="137"/>
        <v>DAAA_Trans Upgrade LAC Plant retires 2039_Firm Capacity</v>
      </c>
      <c r="D2313" t="s">
        <v>340</v>
      </c>
      <c r="E2313" s="15" t="s">
        <v>92</v>
      </c>
      <c r="F2313" s="15" t="s">
        <v>146</v>
      </c>
      <c r="G2313" s="15" t="s">
        <v>181</v>
      </c>
      <c r="H2313" s="15" t="s">
        <v>180</v>
      </c>
      <c r="I2313" s="15" t="s">
        <v>148</v>
      </c>
      <c r="J2313" s="16">
        <v>1</v>
      </c>
      <c r="K2313" s="15" t="s">
        <v>96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</v>
      </c>
      <c r="X2313" s="17">
        <v>0</v>
      </c>
      <c r="Y2313" s="17">
        <v>0</v>
      </c>
      <c r="Z2313" s="17">
        <v>0</v>
      </c>
      <c r="AA2313" s="17">
        <v>0</v>
      </c>
      <c r="AB2313" s="17">
        <v>0</v>
      </c>
      <c r="AC2313" s="17">
        <v>0</v>
      </c>
      <c r="AD2313" s="17">
        <v>0</v>
      </c>
      <c r="AE2313" s="17">
        <v>0</v>
      </c>
    </row>
    <row r="2314" spans="1:31" ht="43.2" x14ac:dyDescent="0.3">
      <c r="A2314" t="str">
        <f t="shared" si="135"/>
        <v>DAAA_Firm Capacity</v>
      </c>
      <c r="B2314" t="str">
        <f t="shared" si="136"/>
        <v>DAAA_Build Wind_Firm Capacity</v>
      </c>
      <c r="C2314" t="str">
        <f t="shared" si="137"/>
        <v>DAAA_Build Wind 2026_Firm Capacity</v>
      </c>
      <c r="D2314" t="s">
        <v>340</v>
      </c>
      <c r="E2314" s="15" t="s">
        <v>92</v>
      </c>
      <c r="F2314" s="15" t="s">
        <v>146</v>
      </c>
      <c r="G2314" s="15" t="s">
        <v>182</v>
      </c>
      <c r="H2314" s="15" t="s">
        <v>73</v>
      </c>
      <c r="I2314" s="15" t="s">
        <v>148</v>
      </c>
      <c r="J2314" s="16">
        <v>1</v>
      </c>
      <c r="K2314" s="15" t="s">
        <v>96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</v>
      </c>
      <c r="X2314" s="17">
        <v>0</v>
      </c>
      <c r="Y2314" s="17">
        <v>0</v>
      </c>
      <c r="Z2314" s="17">
        <v>0</v>
      </c>
      <c r="AA2314" s="17">
        <v>0</v>
      </c>
      <c r="AB2314" s="17">
        <v>0</v>
      </c>
      <c r="AC2314" s="17">
        <v>0</v>
      </c>
      <c r="AD2314" s="17">
        <v>0</v>
      </c>
      <c r="AE2314" s="17">
        <v>0</v>
      </c>
    </row>
    <row r="2315" spans="1:31" ht="43.2" x14ac:dyDescent="0.3">
      <c r="A2315" t="str">
        <f t="shared" si="135"/>
        <v>DAAA_Firm Capacity</v>
      </c>
      <c r="B2315" t="str">
        <f t="shared" si="136"/>
        <v>DAAA_Build Wind_Firm Capacity</v>
      </c>
      <c r="C2315" t="str">
        <f t="shared" si="137"/>
        <v>DAAA_Build Wind 2027_Firm Capacity</v>
      </c>
      <c r="D2315" t="s">
        <v>340</v>
      </c>
      <c r="E2315" s="15" t="s">
        <v>92</v>
      </c>
      <c r="F2315" s="15" t="s">
        <v>146</v>
      </c>
      <c r="G2315" s="15" t="s">
        <v>183</v>
      </c>
      <c r="H2315" s="15" t="s">
        <v>73</v>
      </c>
      <c r="I2315" s="15" t="s">
        <v>148</v>
      </c>
      <c r="J2315" s="16">
        <v>1</v>
      </c>
      <c r="K2315" s="15" t="s">
        <v>96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</v>
      </c>
      <c r="X2315" s="17">
        <v>0</v>
      </c>
      <c r="Y2315" s="17">
        <v>0</v>
      </c>
      <c r="Z2315" s="17">
        <v>0</v>
      </c>
      <c r="AA2315" s="17">
        <v>0</v>
      </c>
      <c r="AB2315" s="17">
        <v>0</v>
      </c>
      <c r="AC2315" s="17">
        <v>0</v>
      </c>
      <c r="AD2315" s="17">
        <v>0</v>
      </c>
      <c r="AE2315" s="17">
        <v>0</v>
      </c>
    </row>
    <row r="2316" spans="1:31" ht="43.2" x14ac:dyDescent="0.3">
      <c r="A2316" t="str">
        <f t="shared" si="135"/>
        <v>DAAA_Firm Capacity</v>
      </c>
      <c r="B2316" t="str">
        <f t="shared" si="136"/>
        <v>DAAA_Build Wind_Firm Capacity</v>
      </c>
      <c r="C2316" t="str">
        <f t="shared" si="137"/>
        <v>DAAA_Build Wind 2028_Firm Capacity</v>
      </c>
      <c r="D2316" t="s">
        <v>340</v>
      </c>
      <c r="E2316" s="15" t="s">
        <v>92</v>
      </c>
      <c r="F2316" s="15" t="s">
        <v>146</v>
      </c>
      <c r="G2316" s="15" t="s">
        <v>184</v>
      </c>
      <c r="H2316" s="15" t="s">
        <v>73</v>
      </c>
      <c r="I2316" s="15" t="s">
        <v>148</v>
      </c>
      <c r="J2316" s="16">
        <v>1</v>
      </c>
      <c r="K2316" s="15" t="s">
        <v>96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7">
        <v>0</v>
      </c>
      <c r="Z2316" s="17">
        <v>0</v>
      </c>
      <c r="AA2316" s="17">
        <v>0</v>
      </c>
      <c r="AB2316" s="17">
        <v>0</v>
      </c>
      <c r="AC2316" s="17">
        <v>0</v>
      </c>
      <c r="AD2316" s="17">
        <v>0</v>
      </c>
      <c r="AE2316" s="17">
        <v>0</v>
      </c>
    </row>
    <row r="2317" spans="1:31" ht="43.2" x14ac:dyDescent="0.3">
      <c r="A2317" t="str">
        <f t="shared" si="135"/>
        <v>DAAA_Firm Capacity</v>
      </c>
      <c r="B2317" t="str">
        <f t="shared" si="136"/>
        <v>DAAA_Build Wind_Firm Capacity</v>
      </c>
      <c r="C2317" t="str">
        <f t="shared" si="137"/>
        <v>DAAA_Build Wind 2029_Firm Capacity</v>
      </c>
      <c r="D2317" t="s">
        <v>340</v>
      </c>
      <c r="E2317" s="15" t="s">
        <v>92</v>
      </c>
      <c r="F2317" s="15" t="s">
        <v>146</v>
      </c>
      <c r="G2317" s="15" t="s">
        <v>185</v>
      </c>
      <c r="H2317" s="15" t="s">
        <v>73</v>
      </c>
      <c r="I2317" s="15" t="s">
        <v>148</v>
      </c>
      <c r="J2317" s="16">
        <v>1</v>
      </c>
      <c r="K2317" s="15" t="s">
        <v>96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17">
        <v>0</v>
      </c>
      <c r="U2317" s="17">
        <v>0</v>
      </c>
      <c r="V2317" s="17">
        <v>0</v>
      </c>
      <c r="W2317" s="17">
        <v>0</v>
      </c>
      <c r="X2317" s="17">
        <v>0</v>
      </c>
      <c r="Y2317" s="17">
        <v>0</v>
      </c>
      <c r="Z2317" s="17">
        <v>0</v>
      </c>
      <c r="AA2317" s="17">
        <v>0</v>
      </c>
      <c r="AB2317" s="17">
        <v>0</v>
      </c>
      <c r="AC2317" s="17">
        <v>0</v>
      </c>
      <c r="AD2317" s="17">
        <v>0</v>
      </c>
      <c r="AE2317" s="17">
        <v>0</v>
      </c>
    </row>
    <row r="2318" spans="1:31" ht="43.2" x14ac:dyDescent="0.3">
      <c r="A2318" t="str">
        <f t="shared" si="135"/>
        <v>DAAA_Firm Capacity</v>
      </c>
      <c r="B2318" t="str">
        <f t="shared" si="136"/>
        <v>DAAA_Build Wind_Firm Capacity</v>
      </c>
      <c r="C2318" t="str">
        <f t="shared" si="137"/>
        <v>DAAA_Build Wind 2030_Firm Capacity</v>
      </c>
      <c r="D2318" t="s">
        <v>340</v>
      </c>
      <c r="E2318" s="15" t="s">
        <v>92</v>
      </c>
      <c r="F2318" s="15" t="s">
        <v>146</v>
      </c>
      <c r="G2318" s="15" t="s">
        <v>186</v>
      </c>
      <c r="H2318" s="15" t="s">
        <v>73</v>
      </c>
      <c r="I2318" s="15" t="s">
        <v>148</v>
      </c>
      <c r="J2318" s="16">
        <v>1</v>
      </c>
      <c r="K2318" s="15" t="s">
        <v>96</v>
      </c>
      <c r="L2318" s="17">
        <v>0</v>
      </c>
      <c r="M2318" s="17">
        <v>0</v>
      </c>
      <c r="N2318" s="17">
        <v>0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7">
        <v>0</v>
      </c>
      <c r="X2318" s="17">
        <v>0</v>
      </c>
      <c r="Y2318" s="17">
        <v>0</v>
      </c>
      <c r="Z2318" s="17">
        <v>0</v>
      </c>
      <c r="AA2318" s="17">
        <v>0</v>
      </c>
      <c r="AB2318" s="17">
        <v>0</v>
      </c>
      <c r="AC2318" s="17">
        <v>0</v>
      </c>
      <c r="AD2318" s="17">
        <v>0</v>
      </c>
      <c r="AE2318" s="17">
        <v>0</v>
      </c>
    </row>
    <row r="2319" spans="1:31" ht="43.2" x14ac:dyDescent="0.3">
      <c r="A2319" t="str">
        <f t="shared" si="135"/>
        <v>DAAA_Firm Capacity</v>
      </c>
      <c r="B2319" t="str">
        <f t="shared" si="136"/>
        <v>DAAA_Build Wind_Firm Capacity</v>
      </c>
      <c r="C2319" t="str">
        <f t="shared" si="137"/>
        <v>DAAA_Build Wind 2031_Firm Capacity</v>
      </c>
      <c r="D2319" t="s">
        <v>340</v>
      </c>
      <c r="E2319" s="15" t="s">
        <v>92</v>
      </c>
      <c r="F2319" s="15" t="s">
        <v>146</v>
      </c>
      <c r="G2319" s="15" t="s">
        <v>187</v>
      </c>
      <c r="H2319" s="15" t="s">
        <v>73</v>
      </c>
      <c r="I2319" s="15" t="s">
        <v>148</v>
      </c>
      <c r="J2319" s="16">
        <v>1</v>
      </c>
      <c r="K2319" s="15" t="s">
        <v>96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0</v>
      </c>
      <c r="X2319" s="17">
        <v>0</v>
      </c>
      <c r="Y2319" s="17">
        <v>0</v>
      </c>
      <c r="Z2319" s="17">
        <v>0</v>
      </c>
      <c r="AA2319" s="17">
        <v>0</v>
      </c>
      <c r="AB2319" s="17">
        <v>0</v>
      </c>
      <c r="AC2319" s="17">
        <v>0</v>
      </c>
      <c r="AD2319" s="17">
        <v>0</v>
      </c>
      <c r="AE2319" s="17">
        <v>0</v>
      </c>
    </row>
    <row r="2320" spans="1:31" ht="43.2" x14ac:dyDescent="0.3">
      <c r="A2320" t="str">
        <f t="shared" si="135"/>
        <v>DAAA_Firm Capacity</v>
      </c>
      <c r="B2320" t="str">
        <f t="shared" si="136"/>
        <v>DAAA_Build Wind_Firm Capacity</v>
      </c>
      <c r="C2320" t="str">
        <f t="shared" si="137"/>
        <v>DAAA_Build Wind 2032_Firm Capacity</v>
      </c>
      <c r="D2320" t="s">
        <v>340</v>
      </c>
      <c r="E2320" s="15" t="s">
        <v>92</v>
      </c>
      <c r="F2320" s="15" t="s">
        <v>146</v>
      </c>
      <c r="G2320" s="15" t="s">
        <v>188</v>
      </c>
      <c r="H2320" s="15" t="s">
        <v>73</v>
      </c>
      <c r="I2320" s="15" t="s">
        <v>148</v>
      </c>
      <c r="J2320" s="16">
        <v>1</v>
      </c>
      <c r="K2320" s="15" t="s">
        <v>96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17">
        <v>0</v>
      </c>
      <c r="U2320" s="17">
        <v>15</v>
      </c>
      <c r="V2320" s="17">
        <v>15</v>
      </c>
      <c r="W2320" s="17">
        <v>15</v>
      </c>
      <c r="X2320" s="17">
        <v>15</v>
      </c>
      <c r="Y2320" s="17">
        <v>15</v>
      </c>
      <c r="Z2320" s="17">
        <v>37.5</v>
      </c>
      <c r="AA2320" s="17">
        <v>37.5</v>
      </c>
      <c r="AB2320" s="17">
        <v>37.5</v>
      </c>
      <c r="AC2320" s="17">
        <v>37.5</v>
      </c>
      <c r="AD2320" s="17">
        <v>37.5</v>
      </c>
      <c r="AE2320" s="17">
        <v>37.5</v>
      </c>
    </row>
    <row r="2321" spans="1:31" ht="43.2" x14ac:dyDescent="0.3">
      <c r="A2321" t="str">
        <f t="shared" si="135"/>
        <v>DAAA_Firm Capacity</v>
      </c>
      <c r="B2321" t="str">
        <f t="shared" si="136"/>
        <v>DAAA_Build Wind_Firm Capacity</v>
      </c>
      <c r="C2321" t="str">
        <f t="shared" si="137"/>
        <v>DAAA_Build Wind 2033_Firm Capacity</v>
      </c>
      <c r="D2321" t="s">
        <v>340</v>
      </c>
      <c r="E2321" s="15" t="s">
        <v>92</v>
      </c>
      <c r="F2321" s="15" t="s">
        <v>146</v>
      </c>
      <c r="G2321" s="15" t="s">
        <v>189</v>
      </c>
      <c r="H2321" s="15" t="s">
        <v>73</v>
      </c>
      <c r="I2321" s="15" t="s">
        <v>148</v>
      </c>
      <c r="J2321" s="16">
        <v>1</v>
      </c>
      <c r="K2321" s="15" t="s">
        <v>96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15</v>
      </c>
      <c r="W2321" s="17">
        <v>15</v>
      </c>
      <c r="X2321" s="17">
        <v>15</v>
      </c>
      <c r="Y2321" s="17">
        <v>15</v>
      </c>
      <c r="Z2321" s="17">
        <v>37.5</v>
      </c>
      <c r="AA2321" s="17">
        <v>37.5</v>
      </c>
      <c r="AB2321" s="17">
        <v>37.5</v>
      </c>
      <c r="AC2321" s="17">
        <v>37.5</v>
      </c>
      <c r="AD2321" s="17">
        <v>37.5</v>
      </c>
      <c r="AE2321" s="17">
        <v>37.5</v>
      </c>
    </row>
    <row r="2322" spans="1:31" ht="43.2" x14ac:dyDescent="0.3">
      <c r="A2322" t="str">
        <f t="shared" si="135"/>
        <v>DAAA_Firm Capacity</v>
      </c>
      <c r="B2322" t="str">
        <f t="shared" si="136"/>
        <v>DAAA_Build Wind_Firm Capacity</v>
      </c>
      <c r="C2322" t="str">
        <f t="shared" si="137"/>
        <v>DAAA_Build Wind 2034_Firm Capacity</v>
      </c>
      <c r="D2322" t="s">
        <v>340</v>
      </c>
      <c r="E2322" s="15" t="s">
        <v>92</v>
      </c>
      <c r="F2322" s="15" t="s">
        <v>146</v>
      </c>
      <c r="G2322" s="15" t="s">
        <v>190</v>
      </c>
      <c r="H2322" s="15" t="s">
        <v>73</v>
      </c>
      <c r="I2322" s="15" t="s">
        <v>148</v>
      </c>
      <c r="J2322" s="16">
        <v>1</v>
      </c>
      <c r="K2322" s="15" t="s">
        <v>96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</v>
      </c>
      <c r="X2322" s="17">
        <v>0</v>
      </c>
      <c r="Y2322" s="17">
        <v>0</v>
      </c>
      <c r="Z2322" s="17">
        <v>0</v>
      </c>
      <c r="AA2322" s="17">
        <v>0</v>
      </c>
      <c r="AB2322" s="17">
        <v>0</v>
      </c>
      <c r="AC2322" s="17">
        <v>0</v>
      </c>
      <c r="AD2322" s="17">
        <v>0</v>
      </c>
      <c r="AE2322" s="17">
        <v>0</v>
      </c>
    </row>
    <row r="2323" spans="1:31" ht="43.2" x14ac:dyDescent="0.3">
      <c r="A2323" t="str">
        <f t="shared" si="135"/>
        <v>DAAA_Firm Capacity</v>
      </c>
      <c r="B2323" t="str">
        <f t="shared" si="136"/>
        <v>DAAA_Build Wind_Firm Capacity</v>
      </c>
      <c r="C2323" t="str">
        <f t="shared" si="137"/>
        <v>DAAA_Build Wind 2035_Firm Capacity</v>
      </c>
      <c r="D2323" t="s">
        <v>340</v>
      </c>
      <c r="E2323" s="15" t="s">
        <v>92</v>
      </c>
      <c r="F2323" s="15" t="s">
        <v>146</v>
      </c>
      <c r="G2323" s="15" t="s">
        <v>191</v>
      </c>
      <c r="H2323" s="15" t="s">
        <v>73</v>
      </c>
      <c r="I2323" s="15" t="s">
        <v>148</v>
      </c>
      <c r="J2323" s="16">
        <v>1</v>
      </c>
      <c r="K2323" s="15" t="s">
        <v>96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</v>
      </c>
      <c r="X2323" s="17">
        <v>0</v>
      </c>
      <c r="Y2323" s="17">
        <v>0</v>
      </c>
      <c r="Z2323" s="17">
        <v>0</v>
      </c>
      <c r="AA2323" s="17">
        <v>0</v>
      </c>
      <c r="AB2323" s="17">
        <v>0</v>
      </c>
      <c r="AC2323" s="17">
        <v>0</v>
      </c>
      <c r="AD2323" s="17">
        <v>0</v>
      </c>
      <c r="AE2323" s="17">
        <v>0</v>
      </c>
    </row>
    <row r="2324" spans="1:31" ht="43.2" x14ac:dyDescent="0.3">
      <c r="A2324" t="str">
        <f t="shared" si="135"/>
        <v>DAAA_Firm Capacity</v>
      </c>
      <c r="B2324" t="str">
        <f t="shared" si="136"/>
        <v>DAAA_Build Wind_Firm Capacity</v>
      </c>
      <c r="C2324" t="str">
        <f t="shared" si="137"/>
        <v>DAAA_Build Wind 2036_Firm Capacity</v>
      </c>
      <c r="D2324" t="s">
        <v>340</v>
      </c>
      <c r="E2324" s="15" t="s">
        <v>92</v>
      </c>
      <c r="F2324" s="15" t="s">
        <v>146</v>
      </c>
      <c r="G2324" s="15" t="s">
        <v>192</v>
      </c>
      <c r="H2324" s="15" t="s">
        <v>73</v>
      </c>
      <c r="I2324" s="15" t="s">
        <v>148</v>
      </c>
      <c r="J2324" s="16">
        <v>1</v>
      </c>
      <c r="K2324" s="15" t="s">
        <v>96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7">
        <v>0</v>
      </c>
      <c r="Z2324" s="17">
        <v>0</v>
      </c>
      <c r="AA2324" s="17">
        <v>0</v>
      </c>
      <c r="AB2324" s="17">
        <v>0</v>
      </c>
      <c r="AC2324" s="17">
        <v>0</v>
      </c>
      <c r="AD2324" s="17">
        <v>0</v>
      </c>
      <c r="AE2324" s="17">
        <v>0</v>
      </c>
    </row>
    <row r="2325" spans="1:31" ht="43.2" x14ac:dyDescent="0.3">
      <c r="A2325" t="str">
        <f t="shared" si="135"/>
        <v>DAAA_Firm Capacity</v>
      </c>
      <c r="B2325" t="str">
        <f t="shared" si="136"/>
        <v>DAAA_Build Wind_Firm Capacity</v>
      </c>
      <c r="C2325" t="str">
        <f t="shared" si="137"/>
        <v>DAAA_Build Wind 2037_Firm Capacity</v>
      </c>
      <c r="D2325" t="s">
        <v>340</v>
      </c>
      <c r="E2325" s="15" t="s">
        <v>92</v>
      </c>
      <c r="F2325" s="15" t="s">
        <v>146</v>
      </c>
      <c r="G2325" s="15" t="s">
        <v>193</v>
      </c>
      <c r="H2325" s="15" t="s">
        <v>73</v>
      </c>
      <c r="I2325" s="15" t="s">
        <v>148</v>
      </c>
      <c r="J2325" s="16">
        <v>1</v>
      </c>
      <c r="K2325" s="15" t="s">
        <v>96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0</v>
      </c>
      <c r="X2325" s="17">
        <v>0</v>
      </c>
      <c r="Y2325" s="17">
        <v>0</v>
      </c>
      <c r="Z2325" s="17">
        <v>0</v>
      </c>
      <c r="AA2325" s="17">
        <v>0</v>
      </c>
      <c r="AB2325" s="17">
        <v>0</v>
      </c>
      <c r="AC2325" s="17">
        <v>0</v>
      </c>
      <c r="AD2325" s="17">
        <v>0</v>
      </c>
      <c r="AE2325" s="17">
        <v>0</v>
      </c>
    </row>
    <row r="2326" spans="1:31" ht="43.2" x14ac:dyDescent="0.3">
      <c r="A2326" t="str">
        <f t="shared" si="135"/>
        <v>DAAA_Firm Capacity</v>
      </c>
      <c r="B2326" t="str">
        <f t="shared" si="136"/>
        <v>DAAA_Build Wind_Firm Capacity</v>
      </c>
      <c r="C2326" t="str">
        <f t="shared" si="137"/>
        <v>DAAA_Build Wind 2038_Firm Capacity</v>
      </c>
      <c r="D2326" t="s">
        <v>340</v>
      </c>
      <c r="E2326" s="15" t="s">
        <v>92</v>
      </c>
      <c r="F2326" s="15" t="s">
        <v>146</v>
      </c>
      <c r="G2326" s="15" t="s">
        <v>194</v>
      </c>
      <c r="H2326" s="15" t="s">
        <v>73</v>
      </c>
      <c r="I2326" s="15" t="s">
        <v>148</v>
      </c>
      <c r="J2326" s="16">
        <v>1</v>
      </c>
      <c r="K2326" s="15" t="s">
        <v>96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0</v>
      </c>
      <c r="X2326" s="17">
        <v>0</v>
      </c>
      <c r="Y2326" s="17">
        <v>0</v>
      </c>
      <c r="Z2326" s="17">
        <v>0</v>
      </c>
      <c r="AA2326" s="17">
        <v>0</v>
      </c>
      <c r="AB2326" s="17">
        <v>0</v>
      </c>
      <c r="AC2326" s="17">
        <v>0</v>
      </c>
      <c r="AD2326" s="17">
        <v>0</v>
      </c>
      <c r="AE2326" s="17">
        <v>0</v>
      </c>
    </row>
    <row r="2327" spans="1:31" ht="43.2" x14ac:dyDescent="0.3">
      <c r="A2327" t="str">
        <f t="shared" si="135"/>
        <v>DAAA_Firm Capacity</v>
      </c>
      <c r="B2327" t="str">
        <f t="shared" si="136"/>
        <v>DAAA_Build Wind_Firm Capacity</v>
      </c>
      <c r="C2327" t="str">
        <f t="shared" si="137"/>
        <v>DAAA_Build Wind 2039_Firm Capacity</v>
      </c>
      <c r="D2327" t="s">
        <v>340</v>
      </c>
      <c r="E2327" s="15" t="s">
        <v>92</v>
      </c>
      <c r="F2327" s="15" t="s">
        <v>146</v>
      </c>
      <c r="G2327" s="15" t="s">
        <v>195</v>
      </c>
      <c r="H2327" s="15" t="s">
        <v>73</v>
      </c>
      <c r="I2327" s="15" t="s">
        <v>148</v>
      </c>
      <c r="J2327" s="16">
        <v>1</v>
      </c>
      <c r="K2327" s="15" t="s">
        <v>96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0</v>
      </c>
      <c r="X2327" s="17">
        <v>0</v>
      </c>
      <c r="Y2327" s="17">
        <v>0</v>
      </c>
      <c r="Z2327" s="17">
        <v>0</v>
      </c>
      <c r="AA2327" s="17">
        <v>0</v>
      </c>
      <c r="AB2327" s="17">
        <v>0</v>
      </c>
      <c r="AC2327" s="17">
        <v>0</v>
      </c>
      <c r="AD2327" s="17">
        <v>0</v>
      </c>
      <c r="AE2327" s="17">
        <v>0</v>
      </c>
    </row>
    <row r="2328" spans="1:31" ht="43.2" x14ac:dyDescent="0.3">
      <c r="A2328" t="str">
        <f t="shared" si="135"/>
        <v>DAAA_Firm Capacity</v>
      </c>
      <c r="B2328" t="str">
        <f t="shared" si="136"/>
        <v>DAAA_Build Wind_Firm Capacity</v>
      </c>
      <c r="C2328" t="str">
        <f t="shared" si="137"/>
        <v>DAAA_Build Wind 2040_Firm Capacity</v>
      </c>
      <c r="D2328" t="s">
        <v>340</v>
      </c>
      <c r="E2328" s="15" t="s">
        <v>92</v>
      </c>
      <c r="F2328" s="15" t="s">
        <v>146</v>
      </c>
      <c r="G2328" s="15" t="s">
        <v>196</v>
      </c>
      <c r="H2328" s="15" t="s">
        <v>73</v>
      </c>
      <c r="I2328" s="15" t="s">
        <v>148</v>
      </c>
      <c r="J2328" s="16">
        <v>1</v>
      </c>
      <c r="K2328" s="15" t="s">
        <v>96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7">
        <v>0</v>
      </c>
      <c r="X2328" s="17">
        <v>0</v>
      </c>
      <c r="Y2328" s="17">
        <v>0</v>
      </c>
      <c r="Z2328" s="17">
        <v>0</v>
      </c>
      <c r="AA2328" s="17">
        <v>0</v>
      </c>
      <c r="AB2328" s="17">
        <v>0</v>
      </c>
      <c r="AC2328" s="17">
        <v>0</v>
      </c>
      <c r="AD2328" s="17">
        <v>0</v>
      </c>
      <c r="AE2328" s="17">
        <v>0</v>
      </c>
    </row>
    <row r="2329" spans="1:31" ht="43.2" x14ac:dyDescent="0.3">
      <c r="A2329" t="str">
        <f t="shared" si="135"/>
        <v>DAAA_Firm Capacity</v>
      </c>
      <c r="B2329" t="str">
        <f t="shared" si="136"/>
        <v>DAAA_Build Wind_Firm Capacity</v>
      </c>
      <c r="C2329" t="str">
        <f t="shared" si="137"/>
        <v>DAAA_Build Wind 2041_Firm Capacity</v>
      </c>
      <c r="D2329" t="s">
        <v>340</v>
      </c>
      <c r="E2329" s="15" t="s">
        <v>92</v>
      </c>
      <c r="F2329" s="15" t="s">
        <v>146</v>
      </c>
      <c r="G2329" s="15" t="s">
        <v>197</v>
      </c>
      <c r="H2329" s="15" t="s">
        <v>73</v>
      </c>
      <c r="I2329" s="15" t="s">
        <v>148</v>
      </c>
      <c r="J2329" s="16">
        <v>1</v>
      </c>
      <c r="K2329" s="15" t="s">
        <v>96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0</v>
      </c>
      <c r="X2329" s="17">
        <v>0</v>
      </c>
      <c r="Y2329" s="17">
        <v>0</v>
      </c>
      <c r="Z2329" s="17">
        <v>0</v>
      </c>
      <c r="AA2329" s="17">
        <v>0</v>
      </c>
      <c r="AB2329" s="17">
        <v>0</v>
      </c>
      <c r="AC2329" s="17">
        <v>0</v>
      </c>
      <c r="AD2329" s="17">
        <v>0</v>
      </c>
      <c r="AE2329" s="17">
        <v>0</v>
      </c>
    </row>
    <row r="2330" spans="1:31" ht="43.2" x14ac:dyDescent="0.3">
      <c r="A2330" t="str">
        <f t="shared" si="135"/>
        <v>DAAA_Firm Capacity</v>
      </c>
      <c r="B2330" t="str">
        <f t="shared" si="136"/>
        <v>DAAA_Build Wind_Firm Capacity</v>
      </c>
      <c r="C2330" t="str">
        <f t="shared" si="137"/>
        <v>DAAA_Build Wind 2042_Firm Capacity</v>
      </c>
      <c r="D2330" t="s">
        <v>340</v>
      </c>
      <c r="E2330" s="15" t="s">
        <v>92</v>
      </c>
      <c r="F2330" s="15" t="s">
        <v>146</v>
      </c>
      <c r="G2330" s="15" t="s">
        <v>198</v>
      </c>
      <c r="H2330" s="15" t="s">
        <v>73</v>
      </c>
      <c r="I2330" s="15" t="s">
        <v>148</v>
      </c>
      <c r="J2330" s="16">
        <v>1</v>
      </c>
      <c r="K2330" s="15" t="s">
        <v>96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7">
        <v>0</v>
      </c>
      <c r="Z2330" s="17">
        <v>0</v>
      </c>
      <c r="AA2330" s="17">
        <v>0</v>
      </c>
      <c r="AB2330" s="17">
        <v>0</v>
      </c>
      <c r="AC2330" s="17">
        <v>0</v>
      </c>
      <c r="AD2330" s="17">
        <v>0</v>
      </c>
      <c r="AE2330" s="17">
        <v>37.5</v>
      </c>
    </row>
    <row r="2331" spans="1:31" ht="43.2" x14ac:dyDescent="0.3">
      <c r="A2331" t="str">
        <f t="shared" si="135"/>
        <v>DAAA_Firm Capacity</v>
      </c>
      <c r="B2331" t="str">
        <f t="shared" si="136"/>
        <v>DAAA_Build Solar_Firm Capacity</v>
      </c>
      <c r="C2331" t="str">
        <f t="shared" si="137"/>
        <v>DAAA_Build Solar 2026_Firm Capacity</v>
      </c>
      <c r="D2331" t="s">
        <v>340</v>
      </c>
      <c r="E2331" s="15" t="s">
        <v>92</v>
      </c>
      <c r="F2331" s="15" t="s">
        <v>146</v>
      </c>
      <c r="G2331" s="15" t="s">
        <v>199</v>
      </c>
      <c r="H2331" s="15" t="s">
        <v>84</v>
      </c>
      <c r="I2331" s="15" t="s">
        <v>148</v>
      </c>
      <c r="J2331" s="16">
        <v>1</v>
      </c>
      <c r="K2331" s="15" t="s">
        <v>96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0</v>
      </c>
      <c r="U2331" s="17">
        <v>0</v>
      </c>
      <c r="V2331" s="17">
        <v>0</v>
      </c>
      <c r="W2331" s="17">
        <v>0</v>
      </c>
      <c r="X2331" s="17">
        <v>0</v>
      </c>
      <c r="Y2331" s="17">
        <v>0</v>
      </c>
      <c r="Z2331" s="17">
        <v>0</v>
      </c>
      <c r="AA2331" s="17">
        <v>0</v>
      </c>
      <c r="AB2331" s="17">
        <v>0</v>
      </c>
      <c r="AC2331" s="17">
        <v>0</v>
      </c>
      <c r="AD2331" s="17">
        <v>0</v>
      </c>
      <c r="AE2331" s="17">
        <v>0</v>
      </c>
    </row>
    <row r="2332" spans="1:31" ht="43.2" x14ac:dyDescent="0.3">
      <c r="A2332" t="str">
        <f t="shared" si="135"/>
        <v>DAAA_Firm Capacity</v>
      </c>
      <c r="B2332" t="str">
        <f t="shared" si="136"/>
        <v>DAAA_Build Solar_Firm Capacity</v>
      </c>
      <c r="C2332" t="str">
        <f t="shared" si="137"/>
        <v>DAAA_Build Solar 2027_Firm Capacity</v>
      </c>
      <c r="D2332" t="s">
        <v>340</v>
      </c>
      <c r="E2332" s="15" t="s">
        <v>92</v>
      </c>
      <c r="F2332" s="15" t="s">
        <v>146</v>
      </c>
      <c r="G2332" s="15" t="s">
        <v>200</v>
      </c>
      <c r="H2332" s="15" t="s">
        <v>84</v>
      </c>
      <c r="I2332" s="15" t="s">
        <v>148</v>
      </c>
      <c r="J2332" s="16">
        <v>1</v>
      </c>
      <c r="K2332" s="15" t="s">
        <v>96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0</v>
      </c>
      <c r="X2332" s="17">
        <v>0</v>
      </c>
      <c r="Y2332" s="17">
        <v>0</v>
      </c>
      <c r="Z2332" s="17">
        <v>0</v>
      </c>
      <c r="AA2332" s="17">
        <v>0</v>
      </c>
      <c r="AB2332" s="17">
        <v>0</v>
      </c>
      <c r="AC2332" s="17">
        <v>0</v>
      </c>
      <c r="AD2332" s="17">
        <v>0</v>
      </c>
      <c r="AE2332" s="17">
        <v>0</v>
      </c>
    </row>
    <row r="2333" spans="1:31" ht="43.2" x14ac:dyDescent="0.3">
      <c r="A2333" t="str">
        <f t="shared" si="135"/>
        <v>DAAA_Firm Capacity</v>
      </c>
      <c r="B2333" t="str">
        <f t="shared" si="136"/>
        <v>DAAA_Build Solar_Firm Capacity</v>
      </c>
      <c r="C2333" t="str">
        <f t="shared" si="137"/>
        <v>DAAA_Build Solar 2027 T2_Firm Capacity</v>
      </c>
      <c r="D2333" t="s">
        <v>340</v>
      </c>
      <c r="E2333" s="15" t="s">
        <v>92</v>
      </c>
      <c r="F2333" s="15" t="s">
        <v>146</v>
      </c>
      <c r="G2333" s="15" t="s">
        <v>201</v>
      </c>
      <c r="H2333" s="15" t="s">
        <v>84</v>
      </c>
      <c r="I2333" s="15" t="s">
        <v>148</v>
      </c>
      <c r="J2333" s="16">
        <v>1</v>
      </c>
      <c r="K2333" s="15" t="s">
        <v>96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</v>
      </c>
      <c r="X2333" s="17">
        <v>0</v>
      </c>
      <c r="Y2333" s="17">
        <v>0</v>
      </c>
      <c r="Z2333" s="17">
        <v>0</v>
      </c>
      <c r="AA2333" s="17">
        <v>0</v>
      </c>
      <c r="AB2333" s="17">
        <v>0</v>
      </c>
      <c r="AC2333" s="17">
        <v>0</v>
      </c>
      <c r="AD2333" s="17">
        <v>0</v>
      </c>
      <c r="AE2333" s="17">
        <v>0</v>
      </c>
    </row>
    <row r="2334" spans="1:31" ht="43.2" x14ac:dyDescent="0.3">
      <c r="A2334" t="str">
        <f t="shared" si="135"/>
        <v>DAAA_Firm Capacity</v>
      </c>
      <c r="B2334" t="str">
        <f t="shared" si="136"/>
        <v>DAAA_Build Solar_Firm Capacity</v>
      </c>
      <c r="C2334" t="str">
        <f t="shared" si="137"/>
        <v>DAAA_Build Solar 2028_Firm Capacity</v>
      </c>
      <c r="D2334" t="s">
        <v>340</v>
      </c>
      <c r="E2334" s="15" t="s">
        <v>92</v>
      </c>
      <c r="F2334" s="15" t="s">
        <v>146</v>
      </c>
      <c r="G2334" s="15" t="s">
        <v>202</v>
      </c>
      <c r="H2334" s="15" t="s">
        <v>84</v>
      </c>
      <c r="I2334" s="15" t="s">
        <v>148</v>
      </c>
      <c r="J2334" s="16">
        <v>1</v>
      </c>
      <c r="K2334" s="15" t="s">
        <v>96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7">
        <v>0</v>
      </c>
      <c r="Z2334" s="17">
        <v>0</v>
      </c>
      <c r="AA2334" s="17">
        <v>0</v>
      </c>
      <c r="AB2334" s="17">
        <v>0</v>
      </c>
      <c r="AC2334" s="17">
        <v>0</v>
      </c>
      <c r="AD2334" s="17">
        <v>0</v>
      </c>
      <c r="AE2334" s="17">
        <v>0</v>
      </c>
    </row>
    <row r="2335" spans="1:31" ht="43.2" x14ac:dyDescent="0.3">
      <c r="A2335" t="str">
        <f t="shared" si="135"/>
        <v>DAAA_Firm Capacity</v>
      </c>
      <c r="B2335" t="str">
        <f t="shared" si="136"/>
        <v>DAAA_Build Solar_Firm Capacity</v>
      </c>
      <c r="C2335" t="str">
        <f t="shared" si="137"/>
        <v>DAAA_Build Solar 2028 T2_Firm Capacity</v>
      </c>
      <c r="D2335" t="s">
        <v>340</v>
      </c>
      <c r="E2335" s="15" t="s">
        <v>92</v>
      </c>
      <c r="F2335" s="15" t="s">
        <v>146</v>
      </c>
      <c r="G2335" s="15" t="s">
        <v>203</v>
      </c>
      <c r="H2335" s="15" t="s">
        <v>84</v>
      </c>
      <c r="I2335" s="15" t="s">
        <v>148</v>
      </c>
      <c r="J2335" s="16">
        <v>1</v>
      </c>
      <c r="K2335" s="15" t="s">
        <v>96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0</v>
      </c>
      <c r="X2335" s="17">
        <v>0</v>
      </c>
      <c r="Y2335" s="17">
        <v>0</v>
      </c>
      <c r="Z2335" s="17">
        <v>0</v>
      </c>
      <c r="AA2335" s="17">
        <v>0</v>
      </c>
      <c r="AB2335" s="17">
        <v>0</v>
      </c>
      <c r="AC2335" s="17">
        <v>0</v>
      </c>
      <c r="AD2335" s="17">
        <v>0</v>
      </c>
      <c r="AE2335" s="17">
        <v>0</v>
      </c>
    </row>
    <row r="2336" spans="1:31" ht="43.2" x14ac:dyDescent="0.3">
      <c r="A2336" t="str">
        <f t="shared" si="135"/>
        <v>DAAA_Firm Capacity</v>
      </c>
      <c r="B2336" t="str">
        <f t="shared" si="136"/>
        <v>DAAA_Build Solar_Firm Capacity</v>
      </c>
      <c r="C2336" t="str">
        <f t="shared" si="137"/>
        <v>DAAA_Build Solar 2029_Firm Capacity</v>
      </c>
      <c r="D2336" t="s">
        <v>340</v>
      </c>
      <c r="E2336" s="15" t="s">
        <v>92</v>
      </c>
      <c r="F2336" s="15" t="s">
        <v>146</v>
      </c>
      <c r="G2336" s="15" t="s">
        <v>204</v>
      </c>
      <c r="H2336" s="15" t="s">
        <v>84</v>
      </c>
      <c r="I2336" s="15" t="s">
        <v>148</v>
      </c>
      <c r="J2336" s="16">
        <v>1</v>
      </c>
      <c r="K2336" s="15" t="s">
        <v>96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0</v>
      </c>
      <c r="X2336" s="17">
        <v>0</v>
      </c>
      <c r="Y2336" s="17">
        <v>0</v>
      </c>
      <c r="Z2336" s="17">
        <v>0</v>
      </c>
      <c r="AA2336" s="17">
        <v>0</v>
      </c>
      <c r="AB2336" s="17">
        <v>0</v>
      </c>
      <c r="AC2336" s="17">
        <v>0</v>
      </c>
      <c r="AD2336" s="17">
        <v>0</v>
      </c>
      <c r="AE2336" s="17">
        <v>0</v>
      </c>
    </row>
    <row r="2337" spans="1:31" ht="43.2" x14ac:dyDescent="0.3">
      <c r="A2337" t="str">
        <f t="shared" ref="A2337:A2400" si="138">D2337&amp;"_"&amp;I2337</f>
        <v>DAAA_Firm Capacity</v>
      </c>
      <c r="B2337" t="str">
        <f t="shared" ref="B2337:B2400" si="139">D2337&amp;"_"&amp;H2337&amp;"_"&amp;I2337</f>
        <v>DAAA_Build Solar_Firm Capacity</v>
      </c>
      <c r="C2337" t="str">
        <f t="shared" ref="C2337:C2400" si="140">D2337&amp;"_"&amp;G2337&amp;"_"&amp;I2337</f>
        <v>DAAA_Build Solar 2029 T2_Firm Capacity</v>
      </c>
      <c r="D2337" t="s">
        <v>340</v>
      </c>
      <c r="E2337" s="15" t="s">
        <v>92</v>
      </c>
      <c r="F2337" s="15" t="s">
        <v>146</v>
      </c>
      <c r="G2337" s="15" t="s">
        <v>205</v>
      </c>
      <c r="H2337" s="15" t="s">
        <v>84</v>
      </c>
      <c r="I2337" s="15" t="s">
        <v>148</v>
      </c>
      <c r="J2337" s="16">
        <v>1</v>
      </c>
      <c r="K2337" s="15" t="s">
        <v>96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0</v>
      </c>
      <c r="X2337" s="17">
        <v>0</v>
      </c>
      <c r="Y2337" s="17">
        <v>0</v>
      </c>
      <c r="Z2337" s="17">
        <v>0</v>
      </c>
      <c r="AA2337" s="17">
        <v>0</v>
      </c>
      <c r="AB2337" s="17">
        <v>0</v>
      </c>
      <c r="AC2337" s="17">
        <v>0</v>
      </c>
      <c r="AD2337" s="17">
        <v>0</v>
      </c>
      <c r="AE2337" s="17">
        <v>0</v>
      </c>
    </row>
    <row r="2338" spans="1:31" ht="43.2" x14ac:dyDescent="0.3">
      <c r="A2338" t="str">
        <f t="shared" si="138"/>
        <v>DAAA_Firm Capacity</v>
      </c>
      <c r="B2338" t="str">
        <f t="shared" si="139"/>
        <v>DAAA_Build Solar_Firm Capacity</v>
      </c>
      <c r="C2338" t="str">
        <f t="shared" si="140"/>
        <v>DAAA_Build Solar 2030_Firm Capacity</v>
      </c>
      <c r="D2338" t="s">
        <v>340</v>
      </c>
      <c r="E2338" s="15" t="s">
        <v>92</v>
      </c>
      <c r="F2338" s="15" t="s">
        <v>146</v>
      </c>
      <c r="G2338" s="15" t="s">
        <v>206</v>
      </c>
      <c r="H2338" s="15" t="s">
        <v>84</v>
      </c>
      <c r="I2338" s="15" t="s">
        <v>148</v>
      </c>
      <c r="J2338" s="16">
        <v>1</v>
      </c>
      <c r="K2338" s="15" t="s">
        <v>96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0</v>
      </c>
      <c r="X2338" s="17">
        <v>0</v>
      </c>
      <c r="Y2338" s="17">
        <v>0</v>
      </c>
      <c r="Z2338" s="17">
        <v>0</v>
      </c>
      <c r="AA2338" s="17">
        <v>0</v>
      </c>
      <c r="AB2338" s="17">
        <v>0</v>
      </c>
      <c r="AC2338" s="17">
        <v>0</v>
      </c>
      <c r="AD2338" s="17">
        <v>0</v>
      </c>
      <c r="AE2338" s="17">
        <v>0</v>
      </c>
    </row>
    <row r="2339" spans="1:31" ht="43.2" x14ac:dyDescent="0.3">
      <c r="A2339" t="str">
        <f t="shared" si="138"/>
        <v>DAAA_Firm Capacity</v>
      </c>
      <c r="B2339" t="str">
        <f t="shared" si="139"/>
        <v>DAAA_Build Solar_Firm Capacity</v>
      </c>
      <c r="C2339" t="str">
        <f t="shared" si="140"/>
        <v>DAAA_Build Solar 2030 T2_Firm Capacity</v>
      </c>
      <c r="D2339" t="s">
        <v>340</v>
      </c>
      <c r="E2339" s="15" t="s">
        <v>92</v>
      </c>
      <c r="F2339" s="15" t="s">
        <v>146</v>
      </c>
      <c r="G2339" s="15" t="s">
        <v>207</v>
      </c>
      <c r="H2339" s="15" t="s">
        <v>84</v>
      </c>
      <c r="I2339" s="15" t="s">
        <v>148</v>
      </c>
      <c r="J2339" s="16">
        <v>1</v>
      </c>
      <c r="K2339" s="15" t="s">
        <v>96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0</v>
      </c>
      <c r="X2339" s="17">
        <v>0</v>
      </c>
      <c r="Y2339" s="17">
        <v>0</v>
      </c>
      <c r="Z2339" s="17">
        <v>0</v>
      </c>
      <c r="AA2339" s="17">
        <v>0</v>
      </c>
      <c r="AB2339" s="17">
        <v>0</v>
      </c>
      <c r="AC2339" s="17">
        <v>0</v>
      </c>
      <c r="AD2339" s="17">
        <v>0</v>
      </c>
      <c r="AE2339" s="17">
        <v>0</v>
      </c>
    </row>
    <row r="2340" spans="1:31" ht="43.2" x14ac:dyDescent="0.3">
      <c r="A2340" t="str">
        <f t="shared" si="138"/>
        <v>DAAA_Firm Capacity</v>
      </c>
      <c r="B2340" t="str">
        <f t="shared" si="139"/>
        <v>DAAA_Build Solar_Firm Capacity</v>
      </c>
      <c r="C2340" t="str">
        <f t="shared" si="140"/>
        <v>DAAA_Build Solar 2031_Firm Capacity</v>
      </c>
      <c r="D2340" t="s">
        <v>340</v>
      </c>
      <c r="E2340" s="15" t="s">
        <v>92</v>
      </c>
      <c r="F2340" s="15" t="s">
        <v>146</v>
      </c>
      <c r="G2340" s="15" t="s">
        <v>208</v>
      </c>
      <c r="H2340" s="15" t="s">
        <v>84</v>
      </c>
      <c r="I2340" s="15" t="s">
        <v>148</v>
      </c>
      <c r="J2340" s="16">
        <v>1</v>
      </c>
      <c r="K2340" s="15" t="s">
        <v>96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17">
        <v>75</v>
      </c>
      <c r="U2340" s="17">
        <v>75</v>
      </c>
      <c r="V2340" s="17">
        <v>75</v>
      </c>
      <c r="W2340" s="17">
        <v>75</v>
      </c>
      <c r="X2340" s="17">
        <v>75</v>
      </c>
      <c r="Y2340" s="17">
        <v>75</v>
      </c>
      <c r="Z2340" s="17">
        <v>75</v>
      </c>
      <c r="AA2340" s="17">
        <v>75</v>
      </c>
      <c r="AB2340" s="17">
        <v>75</v>
      </c>
      <c r="AC2340" s="17">
        <v>75</v>
      </c>
      <c r="AD2340" s="17">
        <v>75</v>
      </c>
      <c r="AE2340" s="17">
        <v>75</v>
      </c>
    </row>
    <row r="2341" spans="1:31" ht="43.2" x14ac:dyDescent="0.3">
      <c r="A2341" t="str">
        <f t="shared" si="138"/>
        <v>DAAA_Firm Capacity</v>
      </c>
      <c r="B2341" t="str">
        <f t="shared" si="139"/>
        <v>DAAA_Build Solar_Firm Capacity</v>
      </c>
      <c r="C2341" t="str">
        <f t="shared" si="140"/>
        <v>DAAA_Build Solar 2031 T2_Firm Capacity</v>
      </c>
      <c r="D2341" t="s">
        <v>340</v>
      </c>
      <c r="E2341" s="15" t="s">
        <v>92</v>
      </c>
      <c r="F2341" s="15" t="s">
        <v>146</v>
      </c>
      <c r="G2341" s="15" t="s">
        <v>209</v>
      </c>
      <c r="H2341" s="15" t="s">
        <v>84</v>
      </c>
      <c r="I2341" s="15" t="s">
        <v>148</v>
      </c>
      <c r="J2341" s="16">
        <v>1</v>
      </c>
      <c r="K2341" s="15" t="s">
        <v>96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7">
        <v>0</v>
      </c>
      <c r="Z2341" s="17">
        <v>0</v>
      </c>
      <c r="AA2341" s="17">
        <v>0</v>
      </c>
      <c r="AB2341" s="17">
        <v>0</v>
      </c>
      <c r="AC2341" s="17">
        <v>0</v>
      </c>
      <c r="AD2341" s="17">
        <v>0</v>
      </c>
      <c r="AE2341" s="17">
        <v>0</v>
      </c>
    </row>
    <row r="2342" spans="1:31" ht="43.2" x14ac:dyDescent="0.3">
      <c r="A2342" t="str">
        <f t="shared" si="138"/>
        <v>DAAA_Firm Capacity</v>
      </c>
      <c r="B2342" t="str">
        <f t="shared" si="139"/>
        <v>DAAA_Build Solar_Firm Capacity</v>
      </c>
      <c r="C2342" t="str">
        <f t="shared" si="140"/>
        <v>DAAA_Build Solar 2032_Firm Capacity</v>
      </c>
      <c r="D2342" t="s">
        <v>340</v>
      </c>
      <c r="E2342" s="15" t="s">
        <v>92</v>
      </c>
      <c r="F2342" s="15" t="s">
        <v>146</v>
      </c>
      <c r="G2342" s="15" t="s">
        <v>210</v>
      </c>
      <c r="H2342" s="15" t="s">
        <v>84</v>
      </c>
      <c r="I2342" s="15" t="s">
        <v>148</v>
      </c>
      <c r="J2342" s="16">
        <v>1</v>
      </c>
      <c r="K2342" s="15" t="s">
        <v>96</v>
      </c>
      <c r="L2342" s="17">
        <v>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7">
        <v>0</v>
      </c>
      <c r="S2342" s="17">
        <v>0</v>
      </c>
      <c r="T2342" s="17">
        <v>0</v>
      </c>
      <c r="U2342" s="17">
        <v>0</v>
      </c>
      <c r="V2342" s="17">
        <v>0</v>
      </c>
      <c r="W2342" s="17">
        <v>0</v>
      </c>
      <c r="X2342" s="17">
        <v>0</v>
      </c>
      <c r="Y2342" s="17">
        <v>0</v>
      </c>
      <c r="Z2342" s="17">
        <v>0</v>
      </c>
      <c r="AA2342" s="17">
        <v>0</v>
      </c>
      <c r="AB2342" s="17">
        <v>0</v>
      </c>
      <c r="AC2342" s="17">
        <v>0</v>
      </c>
      <c r="AD2342" s="17">
        <v>0</v>
      </c>
      <c r="AE2342" s="17">
        <v>0</v>
      </c>
    </row>
    <row r="2343" spans="1:31" ht="43.2" x14ac:dyDescent="0.3">
      <c r="A2343" t="str">
        <f t="shared" si="138"/>
        <v>DAAA_Firm Capacity</v>
      </c>
      <c r="B2343" t="str">
        <f t="shared" si="139"/>
        <v>DAAA_Build Solar_Firm Capacity</v>
      </c>
      <c r="C2343" t="str">
        <f t="shared" si="140"/>
        <v>DAAA_Build Solar 2032 T2_Firm Capacity</v>
      </c>
      <c r="D2343" t="s">
        <v>340</v>
      </c>
      <c r="E2343" s="15" t="s">
        <v>92</v>
      </c>
      <c r="F2343" s="15" t="s">
        <v>146</v>
      </c>
      <c r="G2343" s="15" t="s">
        <v>211</v>
      </c>
      <c r="H2343" s="15" t="s">
        <v>84</v>
      </c>
      <c r="I2343" s="15" t="s">
        <v>148</v>
      </c>
      <c r="J2343" s="16">
        <v>1</v>
      </c>
      <c r="K2343" s="15" t="s">
        <v>96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</v>
      </c>
      <c r="X2343" s="17">
        <v>0</v>
      </c>
      <c r="Y2343" s="17">
        <v>0</v>
      </c>
      <c r="Z2343" s="17">
        <v>0</v>
      </c>
      <c r="AA2343" s="17">
        <v>0</v>
      </c>
      <c r="AB2343" s="17">
        <v>0</v>
      </c>
      <c r="AC2343" s="17">
        <v>0</v>
      </c>
      <c r="AD2343" s="17">
        <v>0</v>
      </c>
      <c r="AE2343" s="17">
        <v>0</v>
      </c>
    </row>
    <row r="2344" spans="1:31" ht="43.2" x14ac:dyDescent="0.3">
      <c r="A2344" t="str">
        <f t="shared" si="138"/>
        <v>DAAA_Firm Capacity</v>
      </c>
      <c r="B2344" t="str">
        <f t="shared" si="139"/>
        <v>DAAA_Build Solar_Firm Capacity</v>
      </c>
      <c r="C2344" t="str">
        <f t="shared" si="140"/>
        <v>DAAA_Build Solar 2033_Firm Capacity</v>
      </c>
      <c r="D2344" t="s">
        <v>340</v>
      </c>
      <c r="E2344" s="15" t="s">
        <v>92</v>
      </c>
      <c r="F2344" s="15" t="s">
        <v>146</v>
      </c>
      <c r="G2344" s="15" t="s">
        <v>212</v>
      </c>
      <c r="H2344" s="15" t="s">
        <v>84</v>
      </c>
      <c r="I2344" s="15" t="s">
        <v>148</v>
      </c>
      <c r="J2344" s="16">
        <v>1</v>
      </c>
      <c r="K2344" s="15" t="s">
        <v>96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7">
        <v>0</v>
      </c>
      <c r="Z2344" s="17">
        <v>0</v>
      </c>
      <c r="AA2344" s="17">
        <v>0</v>
      </c>
      <c r="AB2344" s="17">
        <v>0</v>
      </c>
      <c r="AC2344" s="17">
        <v>0</v>
      </c>
      <c r="AD2344" s="17">
        <v>0</v>
      </c>
      <c r="AE2344" s="17">
        <v>0</v>
      </c>
    </row>
    <row r="2345" spans="1:31" ht="43.2" x14ac:dyDescent="0.3">
      <c r="A2345" t="str">
        <f t="shared" si="138"/>
        <v>DAAA_Firm Capacity</v>
      </c>
      <c r="B2345" t="str">
        <f t="shared" si="139"/>
        <v>DAAA_Build Solar_Firm Capacity</v>
      </c>
      <c r="C2345" t="str">
        <f t="shared" si="140"/>
        <v>DAAA_Build Solar 2033 T2_Firm Capacity</v>
      </c>
      <c r="D2345" t="s">
        <v>340</v>
      </c>
      <c r="E2345" s="15" t="s">
        <v>92</v>
      </c>
      <c r="F2345" s="15" t="s">
        <v>146</v>
      </c>
      <c r="G2345" s="15" t="s">
        <v>213</v>
      </c>
      <c r="H2345" s="15" t="s">
        <v>84</v>
      </c>
      <c r="I2345" s="15" t="s">
        <v>148</v>
      </c>
      <c r="J2345" s="16">
        <v>1</v>
      </c>
      <c r="K2345" s="15" t="s">
        <v>96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7">
        <v>0</v>
      </c>
      <c r="Z2345" s="17">
        <v>0</v>
      </c>
      <c r="AA2345" s="17">
        <v>0</v>
      </c>
      <c r="AB2345" s="17">
        <v>0</v>
      </c>
      <c r="AC2345" s="17">
        <v>0</v>
      </c>
      <c r="AD2345" s="17">
        <v>0</v>
      </c>
      <c r="AE2345" s="17">
        <v>0</v>
      </c>
    </row>
    <row r="2346" spans="1:31" ht="43.2" x14ac:dyDescent="0.3">
      <c r="A2346" t="str">
        <f t="shared" si="138"/>
        <v>DAAA_Firm Capacity</v>
      </c>
      <c r="B2346" t="str">
        <f t="shared" si="139"/>
        <v>DAAA_Build Solar_Firm Capacity</v>
      </c>
      <c r="C2346" t="str">
        <f t="shared" si="140"/>
        <v>DAAA_Build Solar 2034_Firm Capacity</v>
      </c>
      <c r="D2346" t="s">
        <v>340</v>
      </c>
      <c r="E2346" s="15" t="s">
        <v>92</v>
      </c>
      <c r="F2346" s="15" t="s">
        <v>146</v>
      </c>
      <c r="G2346" s="15" t="s">
        <v>214</v>
      </c>
      <c r="H2346" s="15" t="s">
        <v>84</v>
      </c>
      <c r="I2346" s="15" t="s">
        <v>148</v>
      </c>
      <c r="J2346" s="16">
        <v>1</v>
      </c>
      <c r="K2346" s="15" t="s">
        <v>96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75</v>
      </c>
      <c r="X2346" s="17">
        <v>75</v>
      </c>
      <c r="Y2346" s="17">
        <v>75</v>
      </c>
      <c r="Z2346" s="17">
        <v>75</v>
      </c>
      <c r="AA2346" s="17">
        <v>75</v>
      </c>
      <c r="AB2346" s="17">
        <v>75</v>
      </c>
      <c r="AC2346" s="17">
        <v>75</v>
      </c>
      <c r="AD2346" s="17">
        <v>75</v>
      </c>
      <c r="AE2346" s="17">
        <v>75</v>
      </c>
    </row>
    <row r="2347" spans="1:31" ht="43.2" x14ac:dyDescent="0.3">
      <c r="A2347" t="str">
        <f t="shared" si="138"/>
        <v>DAAA_Firm Capacity</v>
      </c>
      <c r="B2347" t="str">
        <f t="shared" si="139"/>
        <v>DAAA_Build Solar_Firm Capacity</v>
      </c>
      <c r="C2347" t="str">
        <f t="shared" si="140"/>
        <v>DAAA_Build Solar 2034 T2_Firm Capacity</v>
      </c>
      <c r="D2347" t="s">
        <v>340</v>
      </c>
      <c r="E2347" s="15" t="s">
        <v>92</v>
      </c>
      <c r="F2347" s="15" t="s">
        <v>146</v>
      </c>
      <c r="G2347" s="15" t="s">
        <v>215</v>
      </c>
      <c r="H2347" s="15" t="s">
        <v>84</v>
      </c>
      <c r="I2347" s="15" t="s">
        <v>148</v>
      </c>
      <c r="J2347" s="16">
        <v>1</v>
      </c>
      <c r="K2347" s="15" t="s">
        <v>96</v>
      </c>
      <c r="L2347" s="17">
        <v>0</v>
      </c>
      <c r="M2347" s="17">
        <v>0</v>
      </c>
      <c r="N2347" s="17">
        <v>0</v>
      </c>
      <c r="O2347" s="17">
        <v>0</v>
      </c>
      <c r="P2347" s="17">
        <v>0</v>
      </c>
      <c r="Q2347" s="17">
        <v>0</v>
      </c>
      <c r="R2347" s="17">
        <v>0</v>
      </c>
      <c r="S2347" s="17">
        <v>0</v>
      </c>
      <c r="T2347" s="17">
        <v>0</v>
      </c>
      <c r="U2347" s="17">
        <v>0</v>
      </c>
      <c r="V2347" s="17">
        <v>0</v>
      </c>
      <c r="W2347" s="17">
        <v>0</v>
      </c>
      <c r="X2347" s="17">
        <v>0</v>
      </c>
      <c r="Y2347" s="17">
        <v>0</v>
      </c>
      <c r="Z2347" s="17">
        <v>0</v>
      </c>
      <c r="AA2347" s="17">
        <v>0</v>
      </c>
      <c r="AB2347" s="17">
        <v>0</v>
      </c>
      <c r="AC2347" s="17">
        <v>0</v>
      </c>
      <c r="AD2347" s="17">
        <v>0</v>
      </c>
      <c r="AE2347" s="17">
        <v>0</v>
      </c>
    </row>
    <row r="2348" spans="1:31" ht="43.2" x14ac:dyDescent="0.3">
      <c r="A2348" t="str">
        <f t="shared" si="138"/>
        <v>DAAA_Firm Capacity</v>
      </c>
      <c r="B2348" t="str">
        <f t="shared" si="139"/>
        <v>DAAA_Build Solar_Firm Capacity</v>
      </c>
      <c r="C2348" t="str">
        <f t="shared" si="140"/>
        <v>DAAA_Build Solar 2035_Firm Capacity</v>
      </c>
      <c r="D2348" t="s">
        <v>340</v>
      </c>
      <c r="E2348" s="15" t="s">
        <v>92</v>
      </c>
      <c r="F2348" s="15" t="s">
        <v>146</v>
      </c>
      <c r="G2348" s="15" t="s">
        <v>216</v>
      </c>
      <c r="H2348" s="15" t="s">
        <v>84</v>
      </c>
      <c r="I2348" s="15" t="s">
        <v>148</v>
      </c>
      <c r="J2348" s="16">
        <v>1</v>
      </c>
      <c r="K2348" s="15" t="s">
        <v>96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17">
        <v>0</v>
      </c>
      <c r="U2348" s="17">
        <v>0</v>
      </c>
      <c r="V2348" s="17">
        <v>0</v>
      </c>
      <c r="W2348" s="17">
        <v>0</v>
      </c>
      <c r="X2348" s="17">
        <v>0</v>
      </c>
      <c r="Y2348" s="17">
        <v>0</v>
      </c>
      <c r="Z2348" s="17">
        <v>0</v>
      </c>
      <c r="AA2348" s="17">
        <v>0</v>
      </c>
      <c r="AB2348" s="17">
        <v>0</v>
      </c>
      <c r="AC2348" s="17">
        <v>0</v>
      </c>
      <c r="AD2348" s="17">
        <v>0</v>
      </c>
      <c r="AE2348" s="17">
        <v>0</v>
      </c>
    </row>
    <row r="2349" spans="1:31" ht="43.2" x14ac:dyDescent="0.3">
      <c r="A2349" t="str">
        <f t="shared" si="138"/>
        <v>DAAA_Firm Capacity</v>
      </c>
      <c r="B2349" t="str">
        <f t="shared" si="139"/>
        <v>DAAA_Build Solar_Firm Capacity</v>
      </c>
      <c r="C2349" t="str">
        <f t="shared" si="140"/>
        <v>DAAA_Build Solar 2035 T2_Firm Capacity</v>
      </c>
      <c r="D2349" t="s">
        <v>340</v>
      </c>
      <c r="E2349" s="15" t="s">
        <v>92</v>
      </c>
      <c r="F2349" s="15" t="s">
        <v>146</v>
      </c>
      <c r="G2349" s="15" t="s">
        <v>217</v>
      </c>
      <c r="H2349" s="15" t="s">
        <v>84</v>
      </c>
      <c r="I2349" s="15" t="s">
        <v>148</v>
      </c>
      <c r="J2349" s="16">
        <v>1</v>
      </c>
      <c r="K2349" s="15" t="s">
        <v>96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0</v>
      </c>
      <c r="X2349" s="17">
        <v>0</v>
      </c>
      <c r="Y2349" s="17">
        <v>0</v>
      </c>
      <c r="Z2349" s="17">
        <v>0</v>
      </c>
      <c r="AA2349" s="17">
        <v>0</v>
      </c>
      <c r="AB2349" s="17">
        <v>0</v>
      </c>
      <c r="AC2349" s="17">
        <v>0</v>
      </c>
      <c r="AD2349" s="17">
        <v>0</v>
      </c>
      <c r="AE2349" s="17">
        <v>0</v>
      </c>
    </row>
    <row r="2350" spans="1:31" ht="43.2" x14ac:dyDescent="0.3">
      <c r="A2350" t="str">
        <f t="shared" si="138"/>
        <v>DAAA_Firm Capacity</v>
      </c>
      <c r="B2350" t="str">
        <f t="shared" si="139"/>
        <v>DAAA_Build Solar_Firm Capacity</v>
      </c>
      <c r="C2350" t="str">
        <f t="shared" si="140"/>
        <v>DAAA_Build Solar 2036_Firm Capacity</v>
      </c>
      <c r="D2350" t="s">
        <v>340</v>
      </c>
      <c r="E2350" s="15" t="s">
        <v>92</v>
      </c>
      <c r="F2350" s="15" t="s">
        <v>146</v>
      </c>
      <c r="G2350" s="15" t="s">
        <v>218</v>
      </c>
      <c r="H2350" s="15" t="s">
        <v>84</v>
      </c>
      <c r="I2350" s="15" t="s">
        <v>148</v>
      </c>
      <c r="J2350" s="16">
        <v>1</v>
      </c>
      <c r="K2350" s="15" t="s">
        <v>96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17">
        <v>0</v>
      </c>
      <c r="U2350" s="17">
        <v>0</v>
      </c>
      <c r="V2350" s="17">
        <v>0</v>
      </c>
      <c r="W2350" s="17">
        <v>0</v>
      </c>
      <c r="X2350" s="17">
        <v>0</v>
      </c>
      <c r="Y2350" s="17">
        <v>0</v>
      </c>
      <c r="Z2350" s="17">
        <v>0</v>
      </c>
      <c r="AA2350" s="17">
        <v>0</v>
      </c>
      <c r="AB2350" s="17">
        <v>0</v>
      </c>
      <c r="AC2350" s="17">
        <v>0</v>
      </c>
      <c r="AD2350" s="17">
        <v>0</v>
      </c>
      <c r="AE2350" s="17">
        <v>0</v>
      </c>
    </row>
    <row r="2351" spans="1:31" ht="43.2" x14ac:dyDescent="0.3">
      <c r="A2351" t="str">
        <f t="shared" si="138"/>
        <v>DAAA_Firm Capacity</v>
      </c>
      <c r="B2351" t="str">
        <f t="shared" si="139"/>
        <v>DAAA_Build Solar_Firm Capacity</v>
      </c>
      <c r="C2351" t="str">
        <f t="shared" si="140"/>
        <v>DAAA_Build Solar 2036 T2_Firm Capacity</v>
      </c>
      <c r="D2351" t="s">
        <v>340</v>
      </c>
      <c r="E2351" s="15" t="s">
        <v>92</v>
      </c>
      <c r="F2351" s="15" t="s">
        <v>146</v>
      </c>
      <c r="G2351" s="15" t="s">
        <v>219</v>
      </c>
      <c r="H2351" s="15" t="s">
        <v>84</v>
      </c>
      <c r="I2351" s="15" t="s">
        <v>148</v>
      </c>
      <c r="J2351" s="16">
        <v>1</v>
      </c>
      <c r="K2351" s="15" t="s">
        <v>96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0</v>
      </c>
      <c r="X2351" s="17">
        <v>0</v>
      </c>
      <c r="Y2351" s="17">
        <v>0</v>
      </c>
      <c r="Z2351" s="17">
        <v>0</v>
      </c>
      <c r="AA2351" s="17">
        <v>0</v>
      </c>
      <c r="AB2351" s="17">
        <v>0</v>
      </c>
      <c r="AC2351" s="17">
        <v>0</v>
      </c>
      <c r="AD2351" s="17">
        <v>0</v>
      </c>
      <c r="AE2351" s="17">
        <v>0</v>
      </c>
    </row>
    <row r="2352" spans="1:31" ht="43.2" x14ac:dyDescent="0.3">
      <c r="A2352" t="str">
        <f t="shared" si="138"/>
        <v>DAAA_Firm Capacity</v>
      </c>
      <c r="B2352" t="str">
        <f t="shared" si="139"/>
        <v>DAAA_Build Solar_Firm Capacity</v>
      </c>
      <c r="C2352" t="str">
        <f t="shared" si="140"/>
        <v>DAAA_Build Solar 2037_Firm Capacity</v>
      </c>
      <c r="D2352" t="s">
        <v>340</v>
      </c>
      <c r="E2352" s="15" t="s">
        <v>92</v>
      </c>
      <c r="F2352" s="15" t="s">
        <v>146</v>
      </c>
      <c r="G2352" s="15" t="s">
        <v>220</v>
      </c>
      <c r="H2352" s="15" t="s">
        <v>84</v>
      </c>
      <c r="I2352" s="15" t="s">
        <v>148</v>
      </c>
      <c r="J2352" s="16">
        <v>1</v>
      </c>
      <c r="K2352" s="15" t="s">
        <v>96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0</v>
      </c>
      <c r="X2352" s="17">
        <v>0</v>
      </c>
      <c r="Y2352" s="17">
        <v>0</v>
      </c>
      <c r="Z2352" s="17">
        <v>0</v>
      </c>
      <c r="AA2352" s="17">
        <v>0</v>
      </c>
      <c r="AB2352" s="17">
        <v>0</v>
      </c>
      <c r="AC2352" s="17">
        <v>0</v>
      </c>
      <c r="AD2352" s="17">
        <v>0</v>
      </c>
      <c r="AE2352" s="17">
        <v>0</v>
      </c>
    </row>
    <row r="2353" spans="1:31" ht="43.2" x14ac:dyDescent="0.3">
      <c r="A2353" t="str">
        <f t="shared" si="138"/>
        <v>DAAA_Firm Capacity</v>
      </c>
      <c r="B2353" t="str">
        <f t="shared" si="139"/>
        <v>DAAA_Build Solar_Firm Capacity</v>
      </c>
      <c r="C2353" t="str">
        <f t="shared" si="140"/>
        <v>DAAA_Build Solar 2037 T2_Firm Capacity</v>
      </c>
      <c r="D2353" t="s">
        <v>340</v>
      </c>
      <c r="E2353" s="15" t="s">
        <v>92</v>
      </c>
      <c r="F2353" s="15" t="s">
        <v>146</v>
      </c>
      <c r="G2353" s="15" t="s">
        <v>221</v>
      </c>
      <c r="H2353" s="15" t="s">
        <v>84</v>
      </c>
      <c r="I2353" s="15" t="s">
        <v>148</v>
      </c>
      <c r="J2353" s="16">
        <v>1</v>
      </c>
      <c r="K2353" s="15" t="s">
        <v>96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0</v>
      </c>
      <c r="X2353" s="17">
        <v>0</v>
      </c>
      <c r="Y2353" s="17">
        <v>0</v>
      </c>
      <c r="Z2353" s="17">
        <v>0</v>
      </c>
      <c r="AA2353" s="17">
        <v>0</v>
      </c>
      <c r="AB2353" s="17">
        <v>0</v>
      </c>
      <c r="AC2353" s="17">
        <v>0</v>
      </c>
      <c r="AD2353" s="17">
        <v>0</v>
      </c>
      <c r="AE2353" s="17">
        <v>0</v>
      </c>
    </row>
    <row r="2354" spans="1:31" ht="43.2" x14ac:dyDescent="0.3">
      <c r="A2354" t="str">
        <f t="shared" si="138"/>
        <v>DAAA_Firm Capacity</v>
      </c>
      <c r="B2354" t="str">
        <f t="shared" si="139"/>
        <v>DAAA_Build Solar_Firm Capacity</v>
      </c>
      <c r="C2354" t="str">
        <f t="shared" si="140"/>
        <v>DAAA_Build Solar 2038_Firm Capacity</v>
      </c>
      <c r="D2354" t="s">
        <v>340</v>
      </c>
      <c r="E2354" s="15" t="s">
        <v>92</v>
      </c>
      <c r="F2354" s="15" t="s">
        <v>146</v>
      </c>
      <c r="G2354" s="15" t="s">
        <v>222</v>
      </c>
      <c r="H2354" s="15" t="s">
        <v>84</v>
      </c>
      <c r="I2354" s="15" t="s">
        <v>148</v>
      </c>
      <c r="J2354" s="16">
        <v>1</v>
      </c>
      <c r="K2354" s="15" t="s">
        <v>96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0</v>
      </c>
      <c r="X2354" s="17">
        <v>0</v>
      </c>
      <c r="Y2354" s="17">
        <v>0</v>
      </c>
      <c r="Z2354" s="17">
        <v>0</v>
      </c>
      <c r="AA2354" s="17">
        <v>0</v>
      </c>
      <c r="AB2354" s="17">
        <v>0</v>
      </c>
      <c r="AC2354" s="17">
        <v>0</v>
      </c>
      <c r="AD2354" s="17">
        <v>0</v>
      </c>
      <c r="AE2354" s="17">
        <v>0</v>
      </c>
    </row>
    <row r="2355" spans="1:31" ht="43.2" x14ac:dyDescent="0.3">
      <c r="A2355" t="str">
        <f t="shared" si="138"/>
        <v>DAAA_Firm Capacity</v>
      </c>
      <c r="B2355" t="str">
        <f t="shared" si="139"/>
        <v>DAAA_Build Solar_Firm Capacity</v>
      </c>
      <c r="C2355" t="str">
        <f t="shared" si="140"/>
        <v>DAAA_Build Solar 2038 T2_Firm Capacity</v>
      </c>
      <c r="D2355" t="s">
        <v>340</v>
      </c>
      <c r="E2355" s="15" t="s">
        <v>92</v>
      </c>
      <c r="F2355" s="15" t="s">
        <v>146</v>
      </c>
      <c r="G2355" s="15" t="s">
        <v>223</v>
      </c>
      <c r="H2355" s="15" t="s">
        <v>84</v>
      </c>
      <c r="I2355" s="15" t="s">
        <v>148</v>
      </c>
      <c r="J2355" s="16">
        <v>1</v>
      </c>
      <c r="K2355" s="15" t="s">
        <v>96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0</v>
      </c>
      <c r="X2355" s="17">
        <v>0</v>
      </c>
      <c r="Y2355" s="17">
        <v>0</v>
      </c>
      <c r="Z2355" s="17">
        <v>0</v>
      </c>
      <c r="AA2355" s="17">
        <v>0</v>
      </c>
      <c r="AB2355" s="17">
        <v>0</v>
      </c>
      <c r="AC2355" s="17">
        <v>0</v>
      </c>
      <c r="AD2355" s="17">
        <v>0</v>
      </c>
      <c r="AE2355" s="17">
        <v>0</v>
      </c>
    </row>
    <row r="2356" spans="1:31" ht="43.2" x14ac:dyDescent="0.3">
      <c r="A2356" t="str">
        <f t="shared" si="138"/>
        <v>DAAA_Firm Capacity</v>
      </c>
      <c r="B2356" t="str">
        <f t="shared" si="139"/>
        <v>DAAA_Build Solar_Firm Capacity</v>
      </c>
      <c r="C2356" t="str">
        <f t="shared" si="140"/>
        <v>DAAA_Build Solar 2039_Firm Capacity</v>
      </c>
      <c r="D2356" t="s">
        <v>340</v>
      </c>
      <c r="E2356" s="15" t="s">
        <v>92</v>
      </c>
      <c r="F2356" s="15" t="s">
        <v>146</v>
      </c>
      <c r="G2356" s="15" t="s">
        <v>224</v>
      </c>
      <c r="H2356" s="15" t="s">
        <v>84</v>
      </c>
      <c r="I2356" s="15" t="s">
        <v>148</v>
      </c>
      <c r="J2356" s="16">
        <v>1</v>
      </c>
      <c r="K2356" s="15" t="s">
        <v>96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7">
        <v>0</v>
      </c>
      <c r="X2356" s="17">
        <v>0</v>
      </c>
      <c r="Y2356" s="17">
        <v>0</v>
      </c>
      <c r="Z2356" s="17">
        <v>0</v>
      </c>
      <c r="AA2356" s="17">
        <v>0</v>
      </c>
      <c r="AB2356" s="17">
        <v>0</v>
      </c>
      <c r="AC2356" s="17">
        <v>0</v>
      </c>
      <c r="AD2356" s="17">
        <v>0</v>
      </c>
      <c r="AE2356" s="17">
        <v>0</v>
      </c>
    </row>
    <row r="2357" spans="1:31" ht="43.2" x14ac:dyDescent="0.3">
      <c r="A2357" t="str">
        <f t="shared" si="138"/>
        <v>DAAA_Firm Capacity</v>
      </c>
      <c r="B2357" t="str">
        <f t="shared" si="139"/>
        <v>DAAA_Build Solar_Firm Capacity</v>
      </c>
      <c r="C2357" t="str">
        <f t="shared" si="140"/>
        <v>DAAA_Build Solar 2039 T2_Firm Capacity</v>
      </c>
      <c r="D2357" t="s">
        <v>340</v>
      </c>
      <c r="E2357" s="15" t="s">
        <v>92</v>
      </c>
      <c r="F2357" s="15" t="s">
        <v>146</v>
      </c>
      <c r="G2357" s="15" t="s">
        <v>225</v>
      </c>
      <c r="H2357" s="15" t="s">
        <v>84</v>
      </c>
      <c r="I2357" s="15" t="s">
        <v>148</v>
      </c>
      <c r="J2357" s="16">
        <v>1</v>
      </c>
      <c r="K2357" s="15" t="s">
        <v>96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0</v>
      </c>
      <c r="X2357" s="17">
        <v>0</v>
      </c>
      <c r="Y2357" s="17">
        <v>0</v>
      </c>
      <c r="Z2357" s="17">
        <v>0</v>
      </c>
      <c r="AA2357" s="17">
        <v>0</v>
      </c>
      <c r="AB2357" s="17">
        <v>0</v>
      </c>
      <c r="AC2357" s="17">
        <v>0</v>
      </c>
      <c r="AD2357" s="17">
        <v>0</v>
      </c>
      <c r="AE2357" s="17">
        <v>0</v>
      </c>
    </row>
    <row r="2358" spans="1:31" ht="43.2" x14ac:dyDescent="0.3">
      <c r="A2358" t="str">
        <f t="shared" si="138"/>
        <v>DAAA_Firm Capacity</v>
      </c>
      <c r="B2358" t="str">
        <f t="shared" si="139"/>
        <v>DAAA_Build Solar_Firm Capacity</v>
      </c>
      <c r="C2358" t="str">
        <f t="shared" si="140"/>
        <v>DAAA_Build Solar 2040_Firm Capacity</v>
      </c>
      <c r="D2358" t="s">
        <v>340</v>
      </c>
      <c r="E2358" s="15" t="s">
        <v>92</v>
      </c>
      <c r="F2358" s="15" t="s">
        <v>146</v>
      </c>
      <c r="G2358" s="15" t="s">
        <v>226</v>
      </c>
      <c r="H2358" s="15" t="s">
        <v>84</v>
      </c>
      <c r="I2358" s="15" t="s">
        <v>148</v>
      </c>
      <c r="J2358" s="16">
        <v>1</v>
      </c>
      <c r="K2358" s="15" t="s">
        <v>96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0</v>
      </c>
      <c r="X2358" s="17">
        <v>0</v>
      </c>
      <c r="Y2358" s="17">
        <v>0</v>
      </c>
      <c r="Z2358" s="17">
        <v>0</v>
      </c>
      <c r="AA2358" s="17">
        <v>0</v>
      </c>
      <c r="AB2358" s="17">
        <v>0</v>
      </c>
      <c r="AC2358" s="17">
        <v>0</v>
      </c>
      <c r="AD2358" s="17">
        <v>0</v>
      </c>
      <c r="AE2358" s="17">
        <v>0</v>
      </c>
    </row>
    <row r="2359" spans="1:31" ht="43.2" x14ac:dyDescent="0.3">
      <c r="A2359" t="str">
        <f t="shared" si="138"/>
        <v>DAAA_Firm Capacity</v>
      </c>
      <c r="B2359" t="str">
        <f t="shared" si="139"/>
        <v>DAAA_Build Solar_Firm Capacity</v>
      </c>
      <c r="C2359" t="str">
        <f t="shared" si="140"/>
        <v>DAAA_Build Solar 2040 T2_Firm Capacity</v>
      </c>
      <c r="D2359" t="s">
        <v>340</v>
      </c>
      <c r="E2359" s="15" t="s">
        <v>92</v>
      </c>
      <c r="F2359" s="15" t="s">
        <v>146</v>
      </c>
      <c r="G2359" s="15" t="s">
        <v>227</v>
      </c>
      <c r="H2359" s="15" t="s">
        <v>84</v>
      </c>
      <c r="I2359" s="15" t="s">
        <v>148</v>
      </c>
      <c r="J2359" s="16">
        <v>1</v>
      </c>
      <c r="K2359" s="15" t="s">
        <v>96</v>
      </c>
      <c r="L2359" s="17">
        <v>0</v>
      </c>
      <c r="M2359" s="17">
        <v>0</v>
      </c>
      <c r="N2359" s="17">
        <v>0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0</v>
      </c>
      <c r="X2359" s="17">
        <v>0</v>
      </c>
      <c r="Y2359" s="17">
        <v>0</v>
      </c>
      <c r="Z2359" s="17">
        <v>0</v>
      </c>
      <c r="AA2359" s="17">
        <v>0</v>
      </c>
      <c r="AB2359" s="17">
        <v>0</v>
      </c>
      <c r="AC2359" s="17">
        <v>0</v>
      </c>
      <c r="AD2359" s="17">
        <v>0</v>
      </c>
      <c r="AE2359" s="17">
        <v>0</v>
      </c>
    </row>
    <row r="2360" spans="1:31" ht="43.2" x14ac:dyDescent="0.3">
      <c r="A2360" t="str">
        <f t="shared" si="138"/>
        <v>DAAA_Firm Capacity</v>
      </c>
      <c r="B2360" t="str">
        <f t="shared" si="139"/>
        <v>DAAA_Build Solar_Firm Capacity</v>
      </c>
      <c r="C2360" t="str">
        <f t="shared" si="140"/>
        <v>DAAA_Build Solar 2041_Firm Capacity</v>
      </c>
      <c r="D2360" t="s">
        <v>340</v>
      </c>
      <c r="E2360" s="15" t="s">
        <v>92</v>
      </c>
      <c r="F2360" s="15" t="s">
        <v>146</v>
      </c>
      <c r="G2360" s="15" t="s">
        <v>228</v>
      </c>
      <c r="H2360" s="15" t="s">
        <v>84</v>
      </c>
      <c r="I2360" s="15" t="s">
        <v>148</v>
      </c>
      <c r="J2360" s="16">
        <v>1</v>
      </c>
      <c r="K2360" s="15" t="s">
        <v>96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7">
        <v>0</v>
      </c>
      <c r="X2360" s="17">
        <v>0</v>
      </c>
      <c r="Y2360" s="17">
        <v>0</v>
      </c>
      <c r="Z2360" s="17">
        <v>0</v>
      </c>
      <c r="AA2360" s="17">
        <v>0</v>
      </c>
      <c r="AB2360" s="17">
        <v>0</v>
      </c>
      <c r="AC2360" s="17">
        <v>0</v>
      </c>
      <c r="AD2360" s="17">
        <v>75</v>
      </c>
      <c r="AE2360" s="17">
        <v>75</v>
      </c>
    </row>
    <row r="2361" spans="1:31" ht="43.2" x14ac:dyDescent="0.3">
      <c r="A2361" t="str">
        <f t="shared" si="138"/>
        <v>DAAA_Firm Capacity</v>
      </c>
      <c r="B2361" t="str">
        <f t="shared" si="139"/>
        <v>DAAA_Build Solar_Firm Capacity</v>
      </c>
      <c r="C2361" t="str">
        <f t="shared" si="140"/>
        <v>DAAA_Build Solar 2041 T2_Firm Capacity</v>
      </c>
      <c r="D2361" t="s">
        <v>340</v>
      </c>
      <c r="E2361" s="15" t="s">
        <v>92</v>
      </c>
      <c r="F2361" s="15" t="s">
        <v>146</v>
      </c>
      <c r="G2361" s="15" t="s">
        <v>229</v>
      </c>
      <c r="H2361" s="15" t="s">
        <v>84</v>
      </c>
      <c r="I2361" s="15" t="s">
        <v>148</v>
      </c>
      <c r="J2361" s="16">
        <v>1</v>
      </c>
      <c r="K2361" s="15" t="s">
        <v>96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17">
        <v>0</v>
      </c>
      <c r="X2361" s="17">
        <v>0</v>
      </c>
      <c r="Y2361" s="17">
        <v>0</v>
      </c>
      <c r="Z2361" s="17">
        <v>0</v>
      </c>
      <c r="AA2361" s="17">
        <v>0</v>
      </c>
      <c r="AB2361" s="17">
        <v>0</v>
      </c>
      <c r="AC2361" s="17">
        <v>0</v>
      </c>
      <c r="AD2361" s="17">
        <v>0</v>
      </c>
      <c r="AE2361" s="17">
        <v>0</v>
      </c>
    </row>
    <row r="2362" spans="1:31" ht="43.2" x14ac:dyDescent="0.3">
      <c r="A2362" t="str">
        <f t="shared" si="138"/>
        <v>DAAA_Firm Capacity</v>
      </c>
      <c r="B2362" t="str">
        <f t="shared" si="139"/>
        <v>DAAA_Build Solar_Firm Capacity</v>
      </c>
      <c r="C2362" t="str">
        <f t="shared" si="140"/>
        <v>DAAA_Build Solar 2042_Firm Capacity</v>
      </c>
      <c r="D2362" t="s">
        <v>340</v>
      </c>
      <c r="E2362" s="15" t="s">
        <v>92</v>
      </c>
      <c r="F2362" s="15" t="s">
        <v>146</v>
      </c>
      <c r="G2362" s="15" t="s">
        <v>230</v>
      </c>
      <c r="H2362" s="15" t="s">
        <v>84</v>
      </c>
      <c r="I2362" s="15" t="s">
        <v>148</v>
      </c>
      <c r="J2362" s="16">
        <v>1</v>
      </c>
      <c r="K2362" s="15" t="s">
        <v>96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0</v>
      </c>
      <c r="X2362" s="17">
        <v>0</v>
      </c>
      <c r="Y2362" s="17">
        <v>0</v>
      </c>
      <c r="Z2362" s="17">
        <v>0</v>
      </c>
      <c r="AA2362" s="17">
        <v>0</v>
      </c>
      <c r="AB2362" s="17">
        <v>0</v>
      </c>
      <c r="AC2362" s="17">
        <v>0</v>
      </c>
      <c r="AD2362" s="17">
        <v>0</v>
      </c>
      <c r="AE2362" s="17">
        <v>0</v>
      </c>
    </row>
    <row r="2363" spans="1:31" ht="43.2" x14ac:dyDescent="0.3">
      <c r="A2363" t="str">
        <f t="shared" si="138"/>
        <v>DAAA_Firm Capacity</v>
      </c>
      <c r="B2363" t="str">
        <f t="shared" si="139"/>
        <v>DAAA_Build Solar_Firm Capacity</v>
      </c>
      <c r="C2363" t="str">
        <f t="shared" si="140"/>
        <v>DAAA_Build Solar 2042 T2_Firm Capacity</v>
      </c>
      <c r="D2363" t="s">
        <v>340</v>
      </c>
      <c r="E2363" s="15" t="s">
        <v>92</v>
      </c>
      <c r="F2363" s="15" t="s">
        <v>146</v>
      </c>
      <c r="G2363" s="15" t="s">
        <v>231</v>
      </c>
      <c r="H2363" s="15" t="s">
        <v>84</v>
      </c>
      <c r="I2363" s="15" t="s">
        <v>148</v>
      </c>
      <c r="J2363" s="16">
        <v>1</v>
      </c>
      <c r="K2363" s="15" t="s">
        <v>96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0</v>
      </c>
      <c r="X2363" s="17">
        <v>0</v>
      </c>
      <c r="Y2363" s="17">
        <v>0</v>
      </c>
      <c r="Z2363" s="17">
        <v>0</v>
      </c>
      <c r="AA2363" s="17">
        <v>0</v>
      </c>
      <c r="AB2363" s="17">
        <v>0</v>
      </c>
      <c r="AC2363" s="17">
        <v>0</v>
      </c>
      <c r="AD2363" s="17">
        <v>0</v>
      </c>
      <c r="AE2363" s="17">
        <v>0</v>
      </c>
    </row>
    <row r="2364" spans="1:31" ht="28.8" x14ac:dyDescent="0.3">
      <c r="A2364" t="str">
        <f t="shared" si="138"/>
        <v>DAAA_Firm Capacity</v>
      </c>
      <c r="B2364" t="str">
        <f t="shared" si="139"/>
        <v>DAAA_Build CT_Firm Capacity</v>
      </c>
      <c r="C2364" t="str">
        <f t="shared" si="140"/>
        <v>DAAA_Build CT 2028_Firm Capacity</v>
      </c>
      <c r="D2364" t="s">
        <v>340</v>
      </c>
      <c r="E2364" s="15" t="s">
        <v>92</v>
      </c>
      <c r="F2364" s="15" t="s">
        <v>146</v>
      </c>
      <c r="G2364" s="15" t="s">
        <v>232</v>
      </c>
      <c r="H2364" s="15" t="s">
        <v>68</v>
      </c>
      <c r="I2364" s="15" t="s">
        <v>148</v>
      </c>
      <c r="J2364" s="16">
        <v>1</v>
      </c>
      <c r="K2364" s="15" t="s">
        <v>96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7">
        <v>0</v>
      </c>
      <c r="X2364" s="17">
        <v>0</v>
      </c>
      <c r="Y2364" s="17">
        <v>0</v>
      </c>
      <c r="Z2364" s="17">
        <v>0</v>
      </c>
      <c r="AA2364" s="17">
        <v>0</v>
      </c>
      <c r="AB2364" s="17">
        <v>0</v>
      </c>
      <c r="AC2364" s="17">
        <v>0</v>
      </c>
      <c r="AD2364" s="17">
        <v>0</v>
      </c>
      <c r="AE2364" s="17">
        <v>0</v>
      </c>
    </row>
    <row r="2365" spans="1:31" ht="28.8" x14ac:dyDescent="0.3">
      <c r="A2365" t="str">
        <f t="shared" si="138"/>
        <v>DAAA_Firm Capacity</v>
      </c>
      <c r="B2365" t="str">
        <f t="shared" si="139"/>
        <v>DAAA_Build CT_Firm Capacity</v>
      </c>
      <c r="C2365" t="str">
        <f t="shared" si="140"/>
        <v>DAAA_Build CT 2029_Firm Capacity</v>
      </c>
      <c r="D2365" t="s">
        <v>340</v>
      </c>
      <c r="E2365" s="15" t="s">
        <v>92</v>
      </c>
      <c r="F2365" s="15" t="s">
        <v>146</v>
      </c>
      <c r="G2365" s="15" t="s">
        <v>233</v>
      </c>
      <c r="H2365" s="15" t="s">
        <v>68</v>
      </c>
      <c r="I2365" s="15" t="s">
        <v>148</v>
      </c>
      <c r="J2365" s="16">
        <v>1</v>
      </c>
      <c r="K2365" s="15" t="s">
        <v>96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0</v>
      </c>
      <c r="X2365" s="17">
        <v>0</v>
      </c>
      <c r="Y2365" s="17">
        <v>0</v>
      </c>
      <c r="Z2365" s="17">
        <v>0</v>
      </c>
      <c r="AA2365" s="17">
        <v>0</v>
      </c>
      <c r="AB2365" s="17">
        <v>0</v>
      </c>
      <c r="AC2365" s="17">
        <v>0</v>
      </c>
      <c r="AD2365" s="17">
        <v>0</v>
      </c>
      <c r="AE2365" s="17">
        <v>0</v>
      </c>
    </row>
    <row r="2366" spans="1:31" ht="28.8" x14ac:dyDescent="0.3">
      <c r="A2366" t="str">
        <f t="shared" si="138"/>
        <v>DAAA_Firm Capacity</v>
      </c>
      <c r="B2366" t="str">
        <f t="shared" si="139"/>
        <v>DAAA_Build CT_Firm Capacity</v>
      </c>
      <c r="C2366" t="str">
        <f t="shared" si="140"/>
        <v>DAAA_Build CT 2030_Firm Capacity</v>
      </c>
      <c r="D2366" t="s">
        <v>340</v>
      </c>
      <c r="E2366" s="15" t="s">
        <v>92</v>
      </c>
      <c r="F2366" s="15" t="s">
        <v>146</v>
      </c>
      <c r="G2366" s="15" t="s">
        <v>234</v>
      </c>
      <c r="H2366" s="15" t="s">
        <v>68</v>
      </c>
      <c r="I2366" s="15" t="s">
        <v>148</v>
      </c>
      <c r="J2366" s="16">
        <v>1</v>
      </c>
      <c r="K2366" s="15" t="s">
        <v>96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0</v>
      </c>
      <c r="X2366" s="17">
        <v>0</v>
      </c>
      <c r="Y2366" s="17">
        <v>0</v>
      </c>
      <c r="Z2366" s="17">
        <v>0</v>
      </c>
      <c r="AA2366" s="17">
        <v>0</v>
      </c>
      <c r="AB2366" s="17">
        <v>0</v>
      </c>
      <c r="AC2366" s="17">
        <v>0</v>
      </c>
      <c r="AD2366" s="17">
        <v>0</v>
      </c>
      <c r="AE2366" s="17">
        <v>0</v>
      </c>
    </row>
    <row r="2367" spans="1:31" ht="28.8" x14ac:dyDescent="0.3">
      <c r="A2367" t="str">
        <f t="shared" si="138"/>
        <v>DAAA_Firm Capacity</v>
      </c>
      <c r="B2367" t="str">
        <f t="shared" si="139"/>
        <v>DAAA_Build CT_Firm Capacity</v>
      </c>
      <c r="C2367" t="str">
        <f t="shared" si="140"/>
        <v>DAAA_Build CT 2031_Firm Capacity</v>
      </c>
      <c r="D2367" t="s">
        <v>340</v>
      </c>
      <c r="E2367" s="15" t="s">
        <v>92</v>
      </c>
      <c r="F2367" s="15" t="s">
        <v>146</v>
      </c>
      <c r="G2367" s="15" t="s">
        <v>235</v>
      </c>
      <c r="H2367" s="15" t="s">
        <v>68</v>
      </c>
      <c r="I2367" s="15" t="s">
        <v>148</v>
      </c>
      <c r="J2367" s="16">
        <v>1</v>
      </c>
      <c r="K2367" s="15" t="s">
        <v>96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  <c r="S2367" s="17">
        <v>0</v>
      </c>
      <c r="T2367" s="17">
        <v>0</v>
      </c>
      <c r="U2367" s="17">
        <v>0</v>
      </c>
      <c r="V2367" s="17">
        <v>0</v>
      </c>
      <c r="W2367" s="17">
        <v>0</v>
      </c>
      <c r="X2367" s="17">
        <v>0</v>
      </c>
      <c r="Y2367" s="17">
        <v>0</v>
      </c>
      <c r="Z2367" s="17">
        <v>0</v>
      </c>
      <c r="AA2367" s="17">
        <v>0</v>
      </c>
      <c r="AB2367" s="17">
        <v>0</v>
      </c>
      <c r="AC2367" s="17">
        <v>0</v>
      </c>
      <c r="AD2367" s="17">
        <v>0</v>
      </c>
      <c r="AE2367" s="17">
        <v>0</v>
      </c>
    </row>
    <row r="2368" spans="1:31" ht="28.8" x14ac:dyDescent="0.3">
      <c r="A2368" t="str">
        <f t="shared" si="138"/>
        <v>DAAA_Firm Capacity</v>
      </c>
      <c r="B2368" t="str">
        <f t="shared" si="139"/>
        <v>DAAA_Build CT_Firm Capacity</v>
      </c>
      <c r="C2368" t="str">
        <f t="shared" si="140"/>
        <v>DAAA_Build CT 2032_Firm Capacity</v>
      </c>
      <c r="D2368" t="s">
        <v>340</v>
      </c>
      <c r="E2368" s="15" t="s">
        <v>92</v>
      </c>
      <c r="F2368" s="15" t="s">
        <v>146</v>
      </c>
      <c r="G2368" s="15" t="s">
        <v>236</v>
      </c>
      <c r="H2368" s="15" t="s">
        <v>68</v>
      </c>
      <c r="I2368" s="15" t="s">
        <v>148</v>
      </c>
      <c r="J2368" s="16">
        <v>1</v>
      </c>
      <c r="K2368" s="15" t="s">
        <v>96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0</v>
      </c>
      <c r="X2368" s="17">
        <v>0</v>
      </c>
      <c r="Y2368" s="17">
        <v>0</v>
      </c>
      <c r="Z2368" s="17">
        <v>0</v>
      </c>
      <c r="AA2368" s="17">
        <v>0</v>
      </c>
      <c r="AB2368" s="17">
        <v>0</v>
      </c>
      <c r="AC2368" s="17">
        <v>0</v>
      </c>
      <c r="AD2368" s="17">
        <v>0</v>
      </c>
      <c r="AE2368" s="17">
        <v>0</v>
      </c>
    </row>
    <row r="2369" spans="1:31" ht="28.8" x14ac:dyDescent="0.3">
      <c r="A2369" t="str">
        <f t="shared" si="138"/>
        <v>DAAA_Firm Capacity</v>
      </c>
      <c r="B2369" t="str">
        <f t="shared" si="139"/>
        <v>DAAA_Build CT_Firm Capacity</v>
      </c>
      <c r="C2369" t="str">
        <f t="shared" si="140"/>
        <v>DAAA_Build CT 2033_Firm Capacity</v>
      </c>
      <c r="D2369" t="s">
        <v>340</v>
      </c>
      <c r="E2369" s="15" t="s">
        <v>92</v>
      </c>
      <c r="F2369" s="15" t="s">
        <v>146</v>
      </c>
      <c r="G2369" s="15" t="s">
        <v>237</v>
      </c>
      <c r="H2369" s="15" t="s">
        <v>68</v>
      </c>
      <c r="I2369" s="15" t="s">
        <v>148</v>
      </c>
      <c r="J2369" s="16">
        <v>1</v>
      </c>
      <c r="K2369" s="15" t="s">
        <v>96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0</v>
      </c>
      <c r="X2369" s="17">
        <v>0</v>
      </c>
      <c r="Y2369" s="17">
        <v>0</v>
      </c>
      <c r="Z2369" s="17">
        <v>0</v>
      </c>
      <c r="AA2369" s="17">
        <v>0</v>
      </c>
      <c r="AB2369" s="17">
        <v>0</v>
      </c>
      <c r="AC2369" s="17">
        <v>0</v>
      </c>
      <c r="AD2369" s="17">
        <v>0</v>
      </c>
      <c r="AE2369" s="17">
        <v>0</v>
      </c>
    </row>
    <row r="2370" spans="1:31" ht="28.8" x14ac:dyDescent="0.3">
      <c r="A2370" t="str">
        <f t="shared" si="138"/>
        <v>DAAA_Firm Capacity</v>
      </c>
      <c r="B2370" t="str">
        <f t="shared" si="139"/>
        <v>DAAA_Build CT_Firm Capacity</v>
      </c>
      <c r="C2370" t="str">
        <f t="shared" si="140"/>
        <v>DAAA_Build CT 2034_Firm Capacity</v>
      </c>
      <c r="D2370" t="s">
        <v>340</v>
      </c>
      <c r="E2370" s="15" t="s">
        <v>92</v>
      </c>
      <c r="F2370" s="15" t="s">
        <v>146</v>
      </c>
      <c r="G2370" s="15" t="s">
        <v>238</v>
      </c>
      <c r="H2370" s="15" t="s">
        <v>68</v>
      </c>
      <c r="I2370" s="15" t="s">
        <v>148</v>
      </c>
      <c r="J2370" s="16">
        <v>1</v>
      </c>
      <c r="K2370" s="15" t="s">
        <v>96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0</v>
      </c>
      <c r="X2370" s="17">
        <v>0</v>
      </c>
      <c r="Y2370" s="17">
        <v>0</v>
      </c>
      <c r="Z2370" s="17">
        <v>0</v>
      </c>
      <c r="AA2370" s="17">
        <v>0</v>
      </c>
      <c r="AB2370" s="17">
        <v>0</v>
      </c>
      <c r="AC2370" s="17">
        <v>0</v>
      </c>
      <c r="AD2370" s="17">
        <v>0</v>
      </c>
      <c r="AE2370" s="17">
        <v>0</v>
      </c>
    </row>
    <row r="2371" spans="1:31" ht="28.8" x14ac:dyDescent="0.3">
      <c r="A2371" t="str">
        <f t="shared" si="138"/>
        <v>DAAA_Firm Capacity</v>
      </c>
      <c r="B2371" t="str">
        <f t="shared" si="139"/>
        <v>DAAA_Build CT_Firm Capacity</v>
      </c>
      <c r="C2371" t="str">
        <f t="shared" si="140"/>
        <v>DAAA_Build CT 2035_Firm Capacity</v>
      </c>
      <c r="D2371" t="s">
        <v>340</v>
      </c>
      <c r="E2371" s="15" t="s">
        <v>92</v>
      </c>
      <c r="F2371" s="15" t="s">
        <v>146</v>
      </c>
      <c r="G2371" s="15" t="s">
        <v>239</v>
      </c>
      <c r="H2371" s="15" t="s">
        <v>68</v>
      </c>
      <c r="I2371" s="15" t="s">
        <v>148</v>
      </c>
      <c r="J2371" s="16">
        <v>1</v>
      </c>
      <c r="K2371" s="15" t="s">
        <v>96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7">
        <v>0</v>
      </c>
      <c r="Z2371" s="17">
        <v>0</v>
      </c>
      <c r="AA2371" s="17">
        <v>0</v>
      </c>
      <c r="AB2371" s="17">
        <v>0</v>
      </c>
      <c r="AC2371" s="17">
        <v>0</v>
      </c>
      <c r="AD2371" s="17">
        <v>0</v>
      </c>
      <c r="AE2371" s="17">
        <v>0</v>
      </c>
    </row>
    <row r="2372" spans="1:31" ht="28.8" x14ac:dyDescent="0.3">
      <c r="A2372" t="str">
        <f t="shared" si="138"/>
        <v>DAAA_Firm Capacity</v>
      </c>
      <c r="B2372" t="str">
        <f t="shared" si="139"/>
        <v>DAAA_Build CT_Firm Capacity</v>
      </c>
      <c r="C2372" t="str">
        <f t="shared" si="140"/>
        <v>DAAA_Build CT 2036_Firm Capacity</v>
      </c>
      <c r="D2372" t="s">
        <v>340</v>
      </c>
      <c r="E2372" s="15" t="s">
        <v>92</v>
      </c>
      <c r="F2372" s="15" t="s">
        <v>146</v>
      </c>
      <c r="G2372" s="15" t="s">
        <v>240</v>
      </c>
      <c r="H2372" s="15" t="s">
        <v>68</v>
      </c>
      <c r="I2372" s="15" t="s">
        <v>148</v>
      </c>
      <c r="J2372" s="16">
        <v>1</v>
      </c>
      <c r="K2372" s="15" t="s">
        <v>96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7">
        <v>0</v>
      </c>
      <c r="X2372" s="17">
        <v>0</v>
      </c>
      <c r="Y2372" s="17">
        <v>0</v>
      </c>
      <c r="Z2372" s="17">
        <v>0</v>
      </c>
      <c r="AA2372" s="17">
        <v>0</v>
      </c>
      <c r="AB2372" s="17">
        <v>0</v>
      </c>
      <c r="AC2372" s="17">
        <v>0</v>
      </c>
      <c r="AD2372" s="17">
        <v>0</v>
      </c>
      <c r="AE2372" s="17">
        <v>0</v>
      </c>
    </row>
    <row r="2373" spans="1:31" ht="28.8" x14ac:dyDescent="0.3">
      <c r="A2373" t="str">
        <f t="shared" si="138"/>
        <v>DAAA_Firm Capacity</v>
      </c>
      <c r="B2373" t="str">
        <f t="shared" si="139"/>
        <v>DAAA_Build CT_Firm Capacity</v>
      </c>
      <c r="C2373" t="str">
        <f t="shared" si="140"/>
        <v>DAAA_Build CT 2037_Firm Capacity</v>
      </c>
      <c r="D2373" t="s">
        <v>340</v>
      </c>
      <c r="E2373" s="15" t="s">
        <v>92</v>
      </c>
      <c r="F2373" s="15" t="s">
        <v>146</v>
      </c>
      <c r="G2373" s="15" t="s">
        <v>241</v>
      </c>
      <c r="H2373" s="15" t="s">
        <v>68</v>
      </c>
      <c r="I2373" s="15" t="s">
        <v>148</v>
      </c>
      <c r="J2373" s="16">
        <v>1</v>
      </c>
      <c r="K2373" s="15" t="s">
        <v>96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0</v>
      </c>
      <c r="X2373" s="17">
        <v>0</v>
      </c>
      <c r="Y2373" s="17">
        <v>0</v>
      </c>
      <c r="Z2373" s="17">
        <v>0</v>
      </c>
      <c r="AA2373" s="17">
        <v>0</v>
      </c>
      <c r="AB2373" s="17">
        <v>0</v>
      </c>
      <c r="AC2373" s="17">
        <v>0</v>
      </c>
      <c r="AD2373" s="17">
        <v>0</v>
      </c>
      <c r="AE2373" s="17">
        <v>0</v>
      </c>
    </row>
    <row r="2374" spans="1:31" ht="28.8" x14ac:dyDescent="0.3">
      <c r="A2374" t="str">
        <f t="shared" si="138"/>
        <v>DAAA_Firm Capacity</v>
      </c>
      <c r="B2374" t="str">
        <f t="shared" si="139"/>
        <v>DAAA_Build CT_Firm Capacity</v>
      </c>
      <c r="C2374" t="str">
        <f t="shared" si="140"/>
        <v>DAAA_Build CT 2038_Firm Capacity</v>
      </c>
      <c r="D2374" t="s">
        <v>340</v>
      </c>
      <c r="E2374" s="15" t="s">
        <v>92</v>
      </c>
      <c r="F2374" s="15" t="s">
        <v>146</v>
      </c>
      <c r="G2374" s="15" t="s">
        <v>242</v>
      </c>
      <c r="H2374" s="15" t="s">
        <v>68</v>
      </c>
      <c r="I2374" s="15" t="s">
        <v>148</v>
      </c>
      <c r="J2374" s="16">
        <v>1</v>
      </c>
      <c r="K2374" s="15" t="s">
        <v>96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0</v>
      </c>
      <c r="X2374" s="17">
        <v>0</v>
      </c>
      <c r="Y2374" s="17">
        <v>0</v>
      </c>
      <c r="Z2374" s="17">
        <v>0</v>
      </c>
      <c r="AA2374" s="17">
        <v>0</v>
      </c>
      <c r="AB2374" s="17">
        <v>0</v>
      </c>
      <c r="AC2374" s="17">
        <v>0</v>
      </c>
      <c r="AD2374" s="17">
        <v>0</v>
      </c>
      <c r="AE2374" s="17">
        <v>0</v>
      </c>
    </row>
    <row r="2375" spans="1:31" ht="28.8" x14ac:dyDescent="0.3">
      <c r="A2375" t="str">
        <f t="shared" si="138"/>
        <v>DAAA_Firm Capacity</v>
      </c>
      <c r="B2375" t="str">
        <f t="shared" si="139"/>
        <v>DAAA_Build CT_Firm Capacity</v>
      </c>
      <c r="C2375" t="str">
        <f t="shared" si="140"/>
        <v>DAAA_Build CT 2039_Firm Capacity</v>
      </c>
      <c r="D2375" t="s">
        <v>340</v>
      </c>
      <c r="E2375" s="15" t="s">
        <v>92</v>
      </c>
      <c r="F2375" s="15" t="s">
        <v>146</v>
      </c>
      <c r="G2375" s="15" t="s">
        <v>243</v>
      </c>
      <c r="H2375" s="15" t="s">
        <v>68</v>
      </c>
      <c r="I2375" s="15" t="s">
        <v>148</v>
      </c>
      <c r="J2375" s="16">
        <v>1</v>
      </c>
      <c r="K2375" s="15" t="s">
        <v>96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7">
        <v>0</v>
      </c>
      <c r="X2375" s="17">
        <v>0</v>
      </c>
      <c r="Y2375" s="17">
        <v>0</v>
      </c>
      <c r="Z2375" s="17">
        <v>0</v>
      </c>
      <c r="AA2375" s="17">
        <v>0</v>
      </c>
      <c r="AB2375" s="17">
        <v>0</v>
      </c>
      <c r="AC2375" s="17">
        <v>0</v>
      </c>
      <c r="AD2375" s="17">
        <v>0</v>
      </c>
      <c r="AE2375" s="17">
        <v>0</v>
      </c>
    </row>
    <row r="2376" spans="1:31" ht="28.8" x14ac:dyDescent="0.3">
      <c r="A2376" t="str">
        <f t="shared" si="138"/>
        <v>DAAA_Firm Capacity</v>
      </c>
      <c r="B2376" t="str">
        <f t="shared" si="139"/>
        <v>DAAA_Build CT_Firm Capacity</v>
      </c>
      <c r="C2376" t="str">
        <f t="shared" si="140"/>
        <v>DAAA_Build CT 2040_Firm Capacity</v>
      </c>
      <c r="D2376" t="s">
        <v>340</v>
      </c>
      <c r="E2376" s="15" t="s">
        <v>92</v>
      </c>
      <c r="F2376" s="15" t="s">
        <v>146</v>
      </c>
      <c r="G2376" s="15" t="s">
        <v>244</v>
      </c>
      <c r="H2376" s="15" t="s">
        <v>68</v>
      </c>
      <c r="I2376" s="15" t="s">
        <v>148</v>
      </c>
      <c r="J2376" s="16">
        <v>1</v>
      </c>
      <c r="K2376" s="15" t="s">
        <v>96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7">
        <v>0</v>
      </c>
      <c r="Z2376" s="17">
        <v>0</v>
      </c>
      <c r="AA2376" s="17">
        <v>0</v>
      </c>
      <c r="AB2376" s="17">
        <v>0</v>
      </c>
      <c r="AC2376" s="17">
        <v>0</v>
      </c>
      <c r="AD2376" s="17">
        <v>0</v>
      </c>
      <c r="AE2376" s="17">
        <v>0</v>
      </c>
    </row>
    <row r="2377" spans="1:31" ht="28.8" x14ac:dyDescent="0.3">
      <c r="A2377" t="str">
        <f t="shared" si="138"/>
        <v>DAAA_Firm Capacity</v>
      </c>
      <c r="B2377" t="str">
        <f t="shared" si="139"/>
        <v>DAAA_Build CT_Firm Capacity</v>
      </c>
      <c r="C2377" t="str">
        <f t="shared" si="140"/>
        <v>DAAA_Build CT 2041_Firm Capacity</v>
      </c>
      <c r="D2377" t="s">
        <v>340</v>
      </c>
      <c r="E2377" s="15" t="s">
        <v>92</v>
      </c>
      <c r="F2377" s="15" t="s">
        <v>146</v>
      </c>
      <c r="G2377" s="15" t="s">
        <v>245</v>
      </c>
      <c r="H2377" s="15" t="s">
        <v>68</v>
      </c>
      <c r="I2377" s="15" t="s">
        <v>148</v>
      </c>
      <c r="J2377" s="16">
        <v>1</v>
      </c>
      <c r="K2377" s="18" t="s">
        <v>96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17">
        <v>0</v>
      </c>
      <c r="U2377" s="17">
        <v>0</v>
      </c>
      <c r="V2377" s="17">
        <v>0</v>
      </c>
      <c r="W2377" s="17">
        <v>0</v>
      </c>
      <c r="X2377" s="17">
        <v>0</v>
      </c>
      <c r="Y2377" s="17">
        <v>0</v>
      </c>
      <c r="Z2377" s="17">
        <v>0</v>
      </c>
      <c r="AA2377" s="17">
        <v>0</v>
      </c>
      <c r="AB2377" s="17">
        <v>0</v>
      </c>
      <c r="AC2377" s="17">
        <v>0</v>
      </c>
      <c r="AD2377" s="17">
        <v>0</v>
      </c>
      <c r="AE2377" s="17">
        <v>0</v>
      </c>
    </row>
    <row r="2378" spans="1:31" ht="28.8" x14ac:dyDescent="0.3">
      <c r="A2378" t="str">
        <f t="shared" si="138"/>
        <v>DAAA_Firm Capacity</v>
      </c>
      <c r="B2378" t="str">
        <f t="shared" si="139"/>
        <v>DAAA_Build CT_Firm Capacity</v>
      </c>
      <c r="C2378" t="str">
        <f t="shared" si="140"/>
        <v>DAAA_Build CT 2042_Firm Capacity</v>
      </c>
      <c r="D2378" t="s">
        <v>340</v>
      </c>
      <c r="E2378" s="15" t="s">
        <v>92</v>
      </c>
      <c r="F2378" s="15" t="s">
        <v>146</v>
      </c>
      <c r="G2378" s="15" t="s">
        <v>246</v>
      </c>
      <c r="H2378" s="15" t="s">
        <v>68</v>
      </c>
      <c r="I2378" s="15" t="s">
        <v>148</v>
      </c>
      <c r="J2378" s="16">
        <v>1</v>
      </c>
      <c r="K2378" s="18" t="s">
        <v>96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17">
        <v>0</v>
      </c>
      <c r="U2378" s="17">
        <v>0</v>
      </c>
      <c r="V2378" s="17">
        <v>0</v>
      </c>
      <c r="W2378" s="17">
        <v>0</v>
      </c>
      <c r="X2378" s="17">
        <v>0</v>
      </c>
      <c r="Y2378" s="17">
        <v>0</v>
      </c>
      <c r="Z2378" s="17">
        <v>0</v>
      </c>
      <c r="AA2378" s="17">
        <v>0</v>
      </c>
      <c r="AB2378" s="17">
        <v>0</v>
      </c>
      <c r="AC2378" s="17">
        <v>0</v>
      </c>
      <c r="AD2378" s="17">
        <v>0</v>
      </c>
      <c r="AE2378" s="17">
        <v>0</v>
      </c>
    </row>
    <row r="2379" spans="1:31" ht="43.2" x14ac:dyDescent="0.3">
      <c r="A2379" t="str">
        <f t="shared" si="138"/>
        <v>DAAA_Firm Capacity</v>
      </c>
      <c r="B2379" t="str">
        <f t="shared" si="139"/>
        <v>DAAA_Build Capacity_Firm Capacity</v>
      </c>
      <c r="C2379" t="str">
        <f t="shared" si="140"/>
        <v>DAAA_Build Capacity Only_Firm Capacity</v>
      </c>
      <c r="D2379" t="s">
        <v>340</v>
      </c>
      <c r="E2379" s="15" t="s">
        <v>92</v>
      </c>
      <c r="F2379" s="15" t="s">
        <v>146</v>
      </c>
      <c r="G2379" s="15" t="s">
        <v>247</v>
      </c>
      <c r="H2379" s="15" t="s">
        <v>89</v>
      </c>
      <c r="I2379" s="15" t="s">
        <v>148</v>
      </c>
      <c r="J2379" s="16">
        <v>1</v>
      </c>
      <c r="K2379" s="18" t="s">
        <v>96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0</v>
      </c>
      <c r="X2379" s="17">
        <v>0</v>
      </c>
      <c r="Y2379" s="17">
        <v>0</v>
      </c>
      <c r="Z2379" s="17">
        <v>0</v>
      </c>
      <c r="AA2379" s="17">
        <v>0</v>
      </c>
      <c r="AB2379" s="17">
        <v>0</v>
      </c>
      <c r="AC2379" s="17">
        <v>30</v>
      </c>
      <c r="AD2379" s="17">
        <v>0</v>
      </c>
      <c r="AE2379" s="17">
        <v>0</v>
      </c>
    </row>
    <row r="2380" spans="1:31" ht="43.2" x14ac:dyDescent="0.3">
      <c r="A2380" t="str">
        <f t="shared" si="138"/>
        <v>DAAA_Firm Capacity</v>
      </c>
      <c r="B2380" t="str">
        <f t="shared" si="139"/>
        <v>DAAA_Sell Capacity_Firm Capacity</v>
      </c>
      <c r="C2380" t="str">
        <f t="shared" si="140"/>
        <v>DAAA_Sell Capacity Only_Firm Capacity</v>
      </c>
      <c r="D2380" t="s">
        <v>340</v>
      </c>
      <c r="E2380" s="15" t="s">
        <v>92</v>
      </c>
      <c r="F2380" s="15" t="s">
        <v>146</v>
      </c>
      <c r="G2380" s="15" t="s">
        <v>248</v>
      </c>
      <c r="H2380" s="15" t="s">
        <v>90</v>
      </c>
      <c r="I2380" s="15" t="s">
        <v>148</v>
      </c>
      <c r="J2380" s="16">
        <v>1</v>
      </c>
      <c r="K2380" s="18" t="s">
        <v>96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17">
        <v>0</v>
      </c>
      <c r="U2380" s="17">
        <v>-15</v>
      </c>
      <c r="V2380" s="17">
        <v>-30</v>
      </c>
      <c r="W2380" s="17">
        <v>-45</v>
      </c>
      <c r="X2380" s="17">
        <v>-60</v>
      </c>
      <c r="Y2380" s="17">
        <v>-60</v>
      </c>
      <c r="Z2380" s="17">
        <v>-60</v>
      </c>
      <c r="AA2380" s="17">
        <v>-100</v>
      </c>
      <c r="AB2380" s="17">
        <v>-100</v>
      </c>
      <c r="AC2380" s="17">
        <v>0</v>
      </c>
      <c r="AD2380" s="17">
        <v>-25</v>
      </c>
      <c r="AE2380" s="17">
        <v>-68</v>
      </c>
    </row>
    <row r="2381" spans="1:31" ht="43.2" x14ac:dyDescent="0.3">
      <c r="A2381" t="str">
        <f t="shared" si="138"/>
        <v>DAAA_Firm Capacity</v>
      </c>
      <c r="B2381" t="str">
        <f t="shared" si="139"/>
        <v>DAAA_DSM Existing_Firm Capacity</v>
      </c>
      <c r="C2381" t="str">
        <f t="shared" si="140"/>
        <v>DAAA_K DSM Existing DSRDR_Firm Capacity</v>
      </c>
      <c r="D2381" t="s">
        <v>340</v>
      </c>
      <c r="E2381" s="15" t="s">
        <v>92</v>
      </c>
      <c r="F2381" s="15" t="s">
        <v>146</v>
      </c>
      <c r="G2381" s="15" t="s">
        <v>249</v>
      </c>
      <c r="H2381" s="15" t="s">
        <v>250</v>
      </c>
      <c r="I2381" s="15" t="s">
        <v>148</v>
      </c>
      <c r="J2381" s="16">
        <v>1</v>
      </c>
      <c r="K2381" s="15" t="s">
        <v>96</v>
      </c>
      <c r="L2381" s="17">
        <v>59.129808750000002</v>
      </c>
      <c r="M2381" s="17">
        <v>38.729343499999999</v>
      </c>
      <c r="N2381" s="17">
        <v>38.592137000000001</v>
      </c>
      <c r="O2381" s="17">
        <v>35.187837999999999</v>
      </c>
      <c r="P2381" s="17">
        <v>31.783539000000001</v>
      </c>
      <c r="Q2381" s="17">
        <v>28.379239999999999</v>
      </c>
      <c r="R2381" s="17">
        <v>24.974941000000001</v>
      </c>
      <c r="S2381" s="17">
        <v>21.570641999999999</v>
      </c>
      <c r="T2381" s="17">
        <v>18.166343000000001</v>
      </c>
      <c r="U2381" s="17">
        <v>14.762043999999999</v>
      </c>
      <c r="V2381" s="17">
        <v>3.2670925</v>
      </c>
      <c r="W2381" s="17">
        <v>0</v>
      </c>
      <c r="X2381" s="17">
        <v>0</v>
      </c>
      <c r="Y2381" s="17">
        <v>0</v>
      </c>
      <c r="Z2381" s="17">
        <v>0</v>
      </c>
      <c r="AA2381" s="17">
        <v>0</v>
      </c>
      <c r="AB2381" s="17">
        <v>0</v>
      </c>
      <c r="AC2381" s="17">
        <v>0</v>
      </c>
      <c r="AD2381" s="17">
        <v>0</v>
      </c>
      <c r="AE2381" s="17">
        <v>0</v>
      </c>
    </row>
    <row r="2382" spans="1:31" ht="28.8" x14ac:dyDescent="0.3">
      <c r="A2382" t="str">
        <f t="shared" si="138"/>
        <v>DAAA_Firm Capacity</v>
      </c>
      <c r="B2382" t="str">
        <f t="shared" si="139"/>
        <v>DAAA_TOU Rate Impact_Firm Capacity</v>
      </c>
      <c r="C2382" t="str">
        <f t="shared" si="140"/>
        <v>DAAA_Metro TOU_Firm Capacity</v>
      </c>
      <c r="D2382" t="s">
        <v>340</v>
      </c>
      <c r="E2382" s="15" t="s">
        <v>92</v>
      </c>
      <c r="F2382" s="15" t="s">
        <v>146</v>
      </c>
      <c r="G2382" s="15" t="s">
        <v>251</v>
      </c>
      <c r="H2382" s="15" t="s">
        <v>252</v>
      </c>
      <c r="I2382" s="15" t="s">
        <v>148</v>
      </c>
      <c r="J2382" s="16">
        <v>1</v>
      </c>
      <c r="K2382" s="15" t="s">
        <v>96</v>
      </c>
      <c r="L2382" s="17">
        <v>0</v>
      </c>
      <c r="M2382" s="17">
        <v>9.4599648399999996</v>
      </c>
      <c r="N2382" s="17">
        <v>16.551802080000002</v>
      </c>
      <c r="O2382" s="17">
        <v>24.762811670000001</v>
      </c>
      <c r="P2382" s="17">
        <v>32.952282820000001</v>
      </c>
      <c r="Q2382" s="17">
        <v>32.898660409999998</v>
      </c>
      <c r="R2382" s="17">
        <v>32.812320479999997</v>
      </c>
      <c r="S2382" s="17">
        <v>32.7212575</v>
      </c>
      <c r="T2382" s="17">
        <v>32.678978190000002</v>
      </c>
      <c r="U2382" s="17">
        <v>32.709868790000002</v>
      </c>
      <c r="V2382" s="17">
        <v>32.619226329999996</v>
      </c>
      <c r="W2382" s="17">
        <v>32.579755319999997</v>
      </c>
      <c r="X2382" s="17">
        <v>32.582112160000001</v>
      </c>
      <c r="Y2382" s="17">
        <v>32.648407050000003</v>
      </c>
      <c r="Z2382" s="17">
        <v>32.6356222</v>
      </c>
      <c r="AA2382" s="17">
        <v>32.655033709999998</v>
      </c>
      <c r="AB2382" s="17">
        <v>32.684706200000001</v>
      </c>
      <c r="AC2382" s="17">
        <v>32.730465760000001</v>
      </c>
      <c r="AD2382" s="17">
        <v>32.611748839999997</v>
      </c>
      <c r="AE2382" s="17">
        <v>32.694610679999997</v>
      </c>
    </row>
    <row r="2383" spans="1:31" ht="43.2" x14ac:dyDescent="0.3">
      <c r="A2383" t="str">
        <f t="shared" si="138"/>
        <v>DAAA_Firm Capacity</v>
      </c>
      <c r="B2383" t="str">
        <f t="shared" si="139"/>
        <v>DAAA_Reserve Buffer_Firm Capacity</v>
      </c>
      <c r="C2383" t="str">
        <f t="shared" si="140"/>
        <v>DAAA_Metro Extra Capacity_Firm Capacity</v>
      </c>
      <c r="D2383" t="s">
        <v>340</v>
      </c>
      <c r="E2383" s="15" t="s">
        <v>92</v>
      </c>
      <c r="F2383" s="15" t="s">
        <v>146</v>
      </c>
      <c r="G2383" s="15" t="s">
        <v>253</v>
      </c>
      <c r="H2383" s="15" t="s">
        <v>254</v>
      </c>
      <c r="I2383" s="15" t="s">
        <v>148</v>
      </c>
      <c r="J2383" s="16">
        <v>1</v>
      </c>
      <c r="K2383" s="15" t="s">
        <v>96</v>
      </c>
      <c r="L2383" s="17">
        <v>0</v>
      </c>
      <c r="M2383" s="17">
        <v>0</v>
      </c>
      <c r="N2383" s="17">
        <v>0</v>
      </c>
      <c r="O2383" s="17">
        <v>-60</v>
      </c>
      <c r="P2383" s="17">
        <v>-100</v>
      </c>
      <c r="Q2383" s="17">
        <v>-100</v>
      </c>
      <c r="R2383" s="17">
        <v>-100</v>
      </c>
      <c r="S2383" s="17">
        <v>-100</v>
      </c>
      <c r="T2383" s="17">
        <v>-100</v>
      </c>
      <c r="U2383" s="17">
        <v>-100</v>
      </c>
      <c r="V2383" s="17">
        <v>-100</v>
      </c>
      <c r="W2383" s="17">
        <v>-100</v>
      </c>
      <c r="X2383" s="17">
        <v>-100</v>
      </c>
      <c r="Y2383" s="17">
        <v>-100</v>
      </c>
      <c r="Z2383" s="17">
        <v>-100</v>
      </c>
      <c r="AA2383" s="17">
        <v>-100</v>
      </c>
      <c r="AB2383" s="17">
        <v>-100</v>
      </c>
      <c r="AC2383" s="17">
        <v>-100</v>
      </c>
      <c r="AD2383" s="17">
        <v>-100</v>
      </c>
      <c r="AE2383" s="17">
        <v>-100</v>
      </c>
    </row>
    <row r="2384" spans="1:31" ht="43.2" x14ac:dyDescent="0.3">
      <c r="A2384" t="str">
        <f t="shared" si="138"/>
        <v>DAAA_Firm Capacity</v>
      </c>
      <c r="B2384" t="str">
        <f t="shared" si="139"/>
        <v>DAAA_Build Hy-Solar_Firm Capacity</v>
      </c>
      <c r="C2384" t="str">
        <f t="shared" si="140"/>
        <v>DAAA_Build Hy-Solar 2027_Firm Capacity</v>
      </c>
      <c r="D2384" t="s">
        <v>340</v>
      </c>
      <c r="E2384" s="15" t="s">
        <v>92</v>
      </c>
      <c r="F2384" s="15" t="s">
        <v>146</v>
      </c>
      <c r="G2384" s="15" t="s">
        <v>255</v>
      </c>
      <c r="H2384" s="15" t="s">
        <v>85</v>
      </c>
      <c r="I2384" s="15" t="s">
        <v>148</v>
      </c>
      <c r="J2384" s="16">
        <v>1</v>
      </c>
      <c r="K2384" s="15" t="s">
        <v>96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17">
        <v>0</v>
      </c>
      <c r="X2384" s="17">
        <v>0</v>
      </c>
      <c r="Y2384" s="17">
        <v>0</v>
      </c>
      <c r="Z2384" s="17">
        <v>0</v>
      </c>
      <c r="AA2384" s="17">
        <v>0</v>
      </c>
      <c r="AB2384" s="17">
        <v>0</v>
      </c>
      <c r="AC2384" s="17">
        <v>0</v>
      </c>
      <c r="AD2384" s="17">
        <v>0</v>
      </c>
      <c r="AE2384" s="17">
        <v>0</v>
      </c>
    </row>
    <row r="2385" spans="1:31" ht="43.2" x14ac:dyDescent="0.3">
      <c r="A2385" t="str">
        <f t="shared" si="138"/>
        <v>DAAA_Firm Capacity</v>
      </c>
      <c r="B2385" t="str">
        <f t="shared" si="139"/>
        <v>DAAA_Build Hy-Solar_Firm Capacity</v>
      </c>
      <c r="C2385" t="str">
        <f t="shared" si="140"/>
        <v>DAAA_Build Hy-Solar 2028_Firm Capacity</v>
      </c>
      <c r="D2385" t="s">
        <v>340</v>
      </c>
      <c r="E2385" s="15" t="s">
        <v>92</v>
      </c>
      <c r="F2385" s="15" t="s">
        <v>146</v>
      </c>
      <c r="G2385" s="15" t="s">
        <v>256</v>
      </c>
      <c r="H2385" s="15" t="s">
        <v>85</v>
      </c>
      <c r="I2385" s="15" t="s">
        <v>148</v>
      </c>
      <c r="J2385" s="16">
        <v>1</v>
      </c>
      <c r="K2385" s="18" t="s">
        <v>96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0</v>
      </c>
      <c r="X2385" s="17">
        <v>0</v>
      </c>
      <c r="Y2385" s="17">
        <v>0</v>
      </c>
      <c r="Z2385" s="17">
        <v>0</v>
      </c>
      <c r="AA2385" s="17">
        <v>0</v>
      </c>
      <c r="AB2385" s="17">
        <v>0</v>
      </c>
      <c r="AC2385" s="17">
        <v>0</v>
      </c>
      <c r="AD2385" s="17">
        <v>0</v>
      </c>
      <c r="AE2385" s="17">
        <v>0</v>
      </c>
    </row>
    <row r="2386" spans="1:31" ht="43.2" x14ac:dyDescent="0.3">
      <c r="A2386" t="str">
        <f t="shared" si="138"/>
        <v>DAAA_Firm Capacity</v>
      </c>
      <c r="B2386" t="str">
        <f t="shared" si="139"/>
        <v>DAAA_Build Hy-Solar_Firm Capacity</v>
      </c>
      <c r="C2386" t="str">
        <f t="shared" si="140"/>
        <v>DAAA_Build Hy-Solar 2029_Firm Capacity</v>
      </c>
      <c r="D2386" t="s">
        <v>340</v>
      </c>
      <c r="E2386" s="15" t="s">
        <v>92</v>
      </c>
      <c r="F2386" s="15" t="s">
        <v>146</v>
      </c>
      <c r="G2386" s="15" t="s">
        <v>257</v>
      </c>
      <c r="H2386" s="15" t="s">
        <v>85</v>
      </c>
      <c r="I2386" s="15" t="s">
        <v>148</v>
      </c>
      <c r="J2386" s="16">
        <v>1</v>
      </c>
      <c r="K2386" s="18" t="s">
        <v>96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0</v>
      </c>
      <c r="X2386" s="17">
        <v>0</v>
      </c>
      <c r="Y2386" s="17">
        <v>0</v>
      </c>
      <c r="Z2386" s="17">
        <v>0</v>
      </c>
      <c r="AA2386" s="17">
        <v>0</v>
      </c>
      <c r="AB2386" s="17">
        <v>0</v>
      </c>
      <c r="AC2386" s="17">
        <v>0</v>
      </c>
      <c r="AD2386" s="17">
        <v>0</v>
      </c>
      <c r="AE2386" s="17">
        <v>0</v>
      </c>
    </row>
    <row r="2387" spans="1:31" ht="43.2" x14ac:dyDescent="0.3">
      <c r="A2387" t="str">
        <f t="shared" si="138"/>
        <v>DAAA_Firm Capacity</v>
      </c>
      <c r="B2387" t="str">
        <f t="shared" si="139"/>
        <v>DAAA_Build Hy-Solar_Firm Capacity</v>
      </c>
      <c r="C2387" t="str">
        <f t="shared" si="140"/>
        <v>DAAA_Build Hy-Solar 2030_Firm Capacity</v>
      </c>
      <c r="D2387" t="s">
        <v>340</v>
      </c>
      <c r="E2387" s="15" t="s">
        <v>92</v>
      </c>
      <c r="F2387" s="15" t="s">
        <v>146</v>
      </c>
      <c r="G2387" s="15" t="s">
        <v>258</v>
      </c>
      <c r="H2387" s="15" t="s">
        <v>85</v>
      </c>
      <c r="I2387" s="15" t="s">
        <v>148</v>
      </c>
      <c r="J2387" s="16">
        <v>1</v>
      </c>
      <c r="K2387" s="15" t="s">
        <v>96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0</v>
      </c>
      <c r="X2387" s="17">
        <v>0</v>
      </c>
      <c r="Y2387" s="17">
        <v>0</v>
      </c>
      <c r="Z2387" s="17">
        <v>0</v>
      </c>
      <c r="AA2387" s="17">
        <v>0</v>
      </c>
      <c r="AB2387" s="17">
        <v>0</v>
      </c>
      <c r="AC2387" s="17">
        <v>0</v>
      </c>
      <c r="AD2387" s="17">
        <v>0</v>
      </c>
      <c r="AE2387" s="17">
        <v>0</v>
      </c>
    </row>
    <row r="2388" spans="1:31" ht="43.2" x14ac:dyDescent="0.3">
      <c r="A2388" t="str">
        <f t="shared" si="138"/>
        <v>DAAA_Firm Capacity</v>
      </c>
      <c r="B2388" t="str">
        <f t="shared" si="139"/>
        <v>DAAA_Build Hy-Solar_Firm Capacity</v>
      </c>
      <c r="C2388" t="str">
        <f t="shared" si="140"/>
        <v>DAAA_Build Hy-Solar 2031_Firm Capacity</v>
      </c>
      <c r="D2388" t="s">
        <v>340</v>
      </c>
      <c r="E2388" s="15" t="s">
        <v>92</v>
      </c>
      <c r="F2388" s="15" t="s">
        <v>146</v>
      </c>
      <c r="G2388" s="15" t="s">
        <v>259</v>
      </c>
      <c r="H2388" s="15" t="s">
        <v>85</v>
      </c>
      <c r="I2388" s="15" t="s">
        <v>148</v>
      </c>
      <c r="J2388" s="16">
        <v>1</v>
      </c>
      <c r="K2388" s="18" t="s">
        <v>96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0</v>
      </c>
      <c r="X2388" s="17">
        <v>0</v>
      </c>
      <c r="Y2388" s="17">
        <v>0</v>
      </c>
      <c r="Z2388" s="17">
        <v>0</v>
      </c>
      <c r="AA2388" s="17">
        <v>0</v>
      </c>
      <c r="AB2388" s="17">
        <v>0</v>
      </c>
      <c r="AC2388" s="17">
        <v>0</v>
      </c>
      <c r="AD2388" s="17">
        <v>0</v>
      </c>
      <c r="AE2388" s="17">
        <v>0</v>
      </c>
    </row>
    <row r="2389" spans="1:31" ht="43.2" x14ac:dyDescent="0.3">
      <c r="A2389" t="str">
        <f t="shared" si="138"/>
        <v>DAAA_Firm Capacity</v>
      </c>
      <c r="B2389" t="str">
        <f t="shared" si="139"/>
        <v>DAAA_Build Hy-Solar_Firm Capacity</v>
      </c>
      <c r="C2389" t="str">
        <f t="shared" si="140"/>
        <v>DAAA_Build Hy-Solar 2032_Firm Capacity</v>
      </c>
      <c r="D2389" t="s">
        <v>340</v>
      </c>
      <c r="E2389" s="15" t="s">
        <v>92</v>
      </c>
      <c r="F2389" s="15" t="s">
        <v>146</v>
      </c>
      <c r="G2389" s="15" t="s">
        <v>260</v>
      </c>
      <c r="H2389" s="15" t="s">
        <v>85</v>
      </c>
      <c r="I2389" s="15" t="s">
        <v>148</v>
      </c>
      <c r="J2389" s="16">
        <v>1</v>
      </c>
      <c r="K2389" s="18" t="s">
        <v>96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0</v>
      </c>
      <c r="X2389" s="17">
        <v>0</v>
      </c>
      <c r="Y2389" s="17">
        <v>0</v>
      </c>
      <c r="Z2389" s="17">
        <v>0</v>
      </c>
      <c r="AA2389" s="17">
        <v>0</v>
      </c>
      <c r="AB2389" s="17">
        <v>0</v>
      </c>
      <c r="AC2389" s="17">
        <v>0</v>
      </c>
      <c r="AD2389" s="17">
        <v>0</v>
      </c>
      <c r="AE2389" s="17">
        <v>0</v>
      </c>
    </row>
    <row r="2390" spans="1:31" ht="43.2" x14ac:dyDescent="0.3">
      <c r="A2390" t="str">
        <f t="shared" si="138"/>
        <v>DAAA_Firm Capacity</v>
      </c>
      <c r="B2390" t="str">
        <f t="shared" si="139"/>
        <v>DAAA_Build Hy-Solar_Firm Capacity</v>
      </c>
      <c r="C2390" t="str">
        <f t="shared" si="140"/>
        <v>DAAA_Build Hy-Solar 2033_Firm Capacity</v>
      </c>
      <c r="D2390" t="s">
        <v>340</v>
      </c>
      <c r="E2390" s="15" t="s">
        <v>92</v>
      </c>
      <c r="F2390" s="15" t="s">
        <v>146</v>
      </c>
      <c r="G2390" s="15" t="s">
        <v>261</v>
      </c>
      <c r="H2390" s="15" t="s">
        <v>85</v>
      </c>
      <c r="I2390" s="15" t="s">
        <v>148</v>
      </c>
      <c r="J2390" s="16">
        <v>1</v>
      </c>
      <c r="K2390" s="18" t="s">
        <v>96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7">
        <v>0</v>
      </c>
      <c r="Z2390" s="17">
        <v>0</v>
      </c>
      <c r="AA2390" s="17">
        <v>0</v>
      </c>
      <c r="AB2390" s="17">
        <v>0</v>
      </c>
      <c r="AC2390" s="17">
        <v>0</v>
      </c>
      <c r="AD2390" s="17">
        <v>0</v>
      </c>
      <c r="AE2390" s="17">
        <v>0</v>
      </c>
    </row>
    <row r="2391" spans="1:31" ht="43.2" x14ac:dyDescent="0.3">
      <c r="A2391" t="str">
        <f t="shared" si="138"/>
        <v>DAAA_Firm Capacity</v>
      </c>
      <c r="B2391" t="str">
        <f t="shared" si="139"/>
        <v>DAAA_Build Hy-Solar_Firm Capacity</v>
      </c>
      <c r="C2391" t="str">
        <f t="shared" si="140"/>
        <v>DAAA_Build Hy-Solar 2034_Firm Capacity</v>
      </c>
      <c r="D2391" t="s">
        <v>340</v>
      </c>
      <c r="E2391" s="15" t="s">
        <v>92</v>
      </c>
      <c r="F2391" s="15" t="s">
        <v>146</v>
      </c>
      <c r="G2391" s="15" t="s">
        <v>262</v>
      </c>
      <c r="H2391" s="15" t="s">
        <v>85</v>
      </c>
      <c r="I2391" s="15" t="s">
        <v>148</v>
      </c>
      <c r="J2391" s="16">
        <v>1</v>
      </c>
      <c r="K2391" s="18" t="s">
        <v>96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0</v>
      </c>
      <c r="U2391" s="17">
        <v>0</v>
      </c>
      <c r="V2391" s="17">
        <v>0</v>
      </c>
      <c r="W2391" s="17">
        <v>0</v>
      </c>
      <c r="X2391" s="17">
        <v>0</v>
      </c>
      <c r="Y2391" s="17">
        <v>0</v>
      </c>
      <c r="Z2391" s="17">
        <v>0</v>
      </c>
      <c r="AA2391" s="17">
        <v>0</v>
      </c>
      <c r="AB2391" s="17">
        <v>0</v>
      </c>
      <c r="AC2391" s="17">
        <v>0</v>
      </c>
      <c r="AD2391" s="17">
        <v>0</v>
      </c>
      <c r="AE2391" s="17">
        <v>0</v>
      </c>
    </row>
    <row r="2392" spans="1:31" ht="43.2" x14ac:dyDescent="0.3">
      <c r="A2392" t="str">
        <f t="shared" si="138"/>
        <v>DAAA_Firm Capacity</v>
      </c>
      <c r="B2392" t="str">
        <f t="shared" si="139"/>
        <v>DAAA_Build Hy-Solar_Firm Capacity</v>
      </c>
      <c r="C2392" t="str">
        <f t="shared" si="140"/>
        <v>DAAA_Build Hy-Solar 2035_Firm Capacity</v>
      </c>
      <c r="D2392" t="s">
        <v>340</v>
      </c>
      <c r="E2392" s="15" t="s">
        <v>92</v>
      </c>
      <c r="F2392" s="15" t="s">
        <v>146</v>
      </c>
      <c r="G2392" s="15" t="s">
        <v>263</v>
      </c>
      <c r="H2392" s="15" t="s">
        <v>85</v>
      </c>
      <c r="I2392" s="15" t="s">
        <v>148</v>
      </c>
      <c r="J2392" s="16">
        <v>1</v>
      </c>
      <c r="K2392" s="18" t="s">
        <v>96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0</v>
      </c>
      <c r="X2392" s="17">
        <v>0</v>
      </c>
      <c r="Y2392" s="17">
        <v>0</v>
      </c>
      <c r="Z2392" s="17">
        <v>0</v>
      </c>
      <c r="AA2392" s="17">
        <v>0</v>
      </c>
      <c r="AB2392" s="17">
        <v>0</v>
      </c>
      <c r="AC2392" s="17">
        <v>0</v>
      </c>
      <c r="AD2392" s="17">
        <v>0</v>
      </c>
      <c r="AE2392" s="17">
        <v>0</v>
      </c>
    </row>
    <row r="2393" spans="1:31" ht="43.2" x14ac:dyDescent="0.3">
      <c r="A2393" t="str">
        <f t="shared" si="138"/>
        <v>DAAA_Firm Capacity</v>
      </c>
      <c r="B2393" t="str">
        <f t="shared" si="139"/>
        <v>DAAA_Build Hy-Solar_Firm Capacity</v>
      </c>
      <c r="C2393" t="str">
        <f t="shared" si="140"/>
        <v>DAAA_Build Hy-Solar 2036_Firm Capacity</v>
      </c>
      <c r="D2393" t="s">
        <v>340</v>
      </c>
      <c r="E2393" s="15" t="s">
        <v>92</v>
      </c>
      <c r="F2393" s="15" t="s">
        <v>146</v>
      </c>
      <c r="G2393" s="15" t="s">
        <v>264</v>
      </c>
      <c r="H2393" s="15" t="s">
        <v>85</v>
      </c>
      <c r="I2393" s="15" t="s">
        <v>148</v>
      </c>
      <c r="J2393" s="16">
        <v>1</v>
      </c>
      <c r="K2393" s="15" t="s">
        <v>96</v>
      </c>
      <c r="L2393" s="17">
        <v>0</v>
      </c>
      <c r="M2393" s="17">
        <v>0</v>
      </c>
      <c r="N2393" s="17">
        <v>0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0</v>
      </c>
      <c r="X2393" s="17">
        <v>0</v>
      </c>
      <c r="Y2393" s="17">
        <v>0</v>
      </c>
      <c r="Z2393" s="17">
        <v>0</v>
      </c>
      <c r="AA2393" s="17">
        <v>0</v>
      </c>
      <c r="AB2393" s="17">
        <v>0</v>
      </c>
      <c r="AC2393" s="17">
        <v>0</v>
      </c>
      <c r="AD2393" s="17">
        <v>0</v>
      </c>
      <c r="AE2393" s="17">
        <v>0</v>
      </c>
    </row>
    <row r="2394" spans="1:31" ht="43.2" x14ac:dyDescent="0.3">
      <c r="A2394" t="str">
        <f t="shared" si="138"/>
        <v>DAAA_Firm Capacity</v>
      </c>
      <c r="B2394" t="str">
        <f t="shared" si="139"/>
        <v>DAAA_Build Hy-Solar_Firm Capacity</v>
      </c>
      <c r="C2394" t="str">
        <f t="shared" si="140"/>
        <v>DAAA_Build Hy-Solar 2037_Firm Capacity</v>
      </c>
      <c r="D2394" t="s">
        <v>340</v>
      </c>
      <c r="E2394" s="15" t="s">
        <v>92</v>
      </c>
      <c r="F2394" s="15" t="s">
        <v>146</v>
      </c>
      <c r="G2394" s="15" t="s">
        <v>265</v>
      </c>
      <c r="H2394" s="15" t="s">
        <v>85</v>
      </c>
      <c r="I2394" s="15" t="s">
        <v>148</v>
      </c>
      <c r="J2394" s="16">
        <v>1</v>
      </c>
      <c r="K2394" s="18" t="s">
        <v>96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17">
        <v>0</v>
      </c>
      <c r="X2394" s="17">
        <v>0</v>
      </c>
      <c r="Y2394" s="17">
        <v>0</v>
      </c>
      <c r="Z2394" s="17">
        <v>0</v>
      </c>
      <c r="AA2394" s="17">
        <v>0</v>
      </c>
      <c r="AB2394" s="17">
        <v>0</v>
      </c>
      <c r="AC2394" s="17">
        <v>0</v>
      </c>
      <c r="AD2394" s="17">
        <v>0</v>
      </c>
      <c r="AE2394" s="17">
        <v>0</v>
      </c>
    </row>
    <row r="2395" spans="1:31" ht="43.2" x14ac:dyDescent="0.3">
      <c r="A2395" t="str">
        <f t="shared" si="138"/>
        <v>DAAA_Firm Capacity</v>
      </c>
      <c r="B2395" t="str">
        <f t="shared" si="139"/>
        <v>DAAA_Build Hy-Solar_Firm Capacity</v>
      </c>
      <c r="C2395" t="str">
        <f t="shared" si="140"/>
        <v>DAAA_Build Hy-Solar 2038_Firm Capacity</v>
      </c>
      <c r="D2395" t="s">
        <v>340</v>
      </c>
      <c r="E2395" s="15" t="s">
        <v>92</v>
      </c>
      <c r="F2395" s="15" t="s">
        <v>146</v>
      </c>
      <c r="G2395" s="15" t="s">
        <v>266</v>
      </c>
      <c r="H2395" s="15" t="s">
        <v>85</v>
      </c>
      <c r="I2395" s="15" t="s">
        <v>148</v>
      </c>
      <c r="J2395" s="16">
        <v>1</v>
      </c>
      <c r="K2395" s="18" t="s">
        <v>96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0</v>
      </c>
      <c r="X2395" s="17">
        <v>0</v>
      </c>
      <c r="Y2395" s="17">
        <v>0</v>
      </c>
      <c r="Z2395" s="17">
        <v>0</v>
      </c>
      <c r="AA2395" s="17">
        <v>0</v>
      </c>
      <c r="AB2395" s="17">
        <v>0</v>
      </c>
      <c r="AC2395" s="17">
        <v>0</v>
      </c>
      <c r="AD2395" s="17">
        <v>0</v>
      </c>
      <c r="AE2395" s="17">
        <v>0</v>
      </c>
    </row>
    <row r="2396" spans="1:31" ht="43.2" x14ac:dyDescent="0.3">
      <c r="A2396" t="str">
        <f t="shared" si="138"/>
        <v>DAAA_Firm Capacity</v>
      </c>
      <c r="B2396" t="str">
        <f t="shared" si="139"/>
        <v>DAAA_Build Hy-Solar_Firm Capacity</v>
      </c>
      <c r="C2396" t="str">
        <f t="shared" si="140"/>
        <v>DAAA_Build Hy-Solar 2039_Firm Capacity</v>
      </c>
      <c r="D2396" t="s">
        <v>340</v>
      </c>
      <c r="E2396" s="15" t="s">
        <v>92</v>
      </c>
      <c r="F2396" s="15" t="s">
        <v>146</v>
      </c>
      <c r="G2396" s="15" t="s">
        <v>267</v>
      </c>
      <c r="H2396" s="15" t="s">
        <v>85</v>
      </c>
      <c r="I2396" s="15" t="s">
        <v>148</v>
      </c>
      <c r="J2396" s="16">
        <v>1</v>
      </c>
      <c r="K2396" s="18" t="s">
        <v>96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0</v>
      </c>
      <c r="X2396" s="17">
        <v>0</v>
      </c>
      <c r="Y2396" s="17">
        <v>0</v>
      </c>
      <c r="Z2396" s="17">
        <v>0</v>
      </c>
      <c r="AA2396" s="17">
        <v>0</v>
      </c>
      <c r="AB2396" s="17">
        <v>0</v>
      </c>
      <c r="AC2396" s="17">
        <v>0</v>
      </c>
      <c r="AD2396" s="17">
        <v>0</v>
      </c>
      <c r="AE2396" s="17">
        <v>0</v>
      </c>
    </row>
    <row r="2397" spans="1:31" ht="43.2" x14ac:dyDescent="0.3">
      <c r="A2397" t="str">
        <f t="shared" si="138"/>
        <v>DAAA_Firm Capacity</v>
      </c>
      <c r="B2397" t="str">
        <f t="shared" si="139"/>
        <v>DAAA_Build Hy-Solar_Firm Capacity</v>
      </c>
      <c r="C2397" t="str">
        <f t="shared" si="140"/>
        <v>DAAA_Build Hy-Solar 2040_Firm Capacity</v>
      </c>
      <c r="D2397" t="s">
        <v>340</v>
      </c>
      <c r="E2397" s="15" t="s">
        <v>92</v>
      </c>
      <c r="F2397" s="15" t="s">
        <v>146</v>
      </c>
      <c r="G2397" s="15" t="s">
        <v>268</v>
      </c>
      <c r="H2397" s="15" t="s">
        <v>85</v>
      </c>
      <c r="I2397" s="15" t="s">
        <v>148</v>
      </c>
      <c r="J2397" s="16">
        <v>1</v>
      </c>
      <c r="K2397" s="18" t="s">
        <v>96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0</v>
      </c>
      <c r="X2397" s="17">
        <v>0</v>
      </c>
      <c r="Y2397" s="17">
        <v>0</v>
      </c>
      <c r="Z2397" s="17">
        <v>0</v>
      </c>
      <c r="AA2397" s="17">
        <v>0</v>
      </c>
      <c r="AB2397" s="17">
        <v>0</v>
      </c>
      <c r="AC2397" s="17">
        <v>0</v>
      </c>
      <c r="AD2397" s="17">
        <v>0</v>
      </c>
      <c r="AE2397" s="17">
        <v>0</v>
      </c>
    </row>
    <row r="2398" spans="1:31" ht="43.2" x14ac:dyDescent="0.3">
      <c r="A2398" t="str">
        <f t="shared" si="138"/>
        <v>DAAA_Firm Capacity</v>
      </c>
      <c r="B2398" t="str">
        <f t="shared" si="139"/>
        <v>DAAA_Build Hy-Solar_Firm Capacity</v>
      </c>
      <c r="C2398" t="str">
        <f t="shared" si="140"/>
        <v>DAAA_Build Hy-Solar 2041_Firm Capacity</v>
      </c>
      <c r="D2398" t="s">
        <v>340</v>
      </c>
      <c r="E2398" s="15" t="s">
        <v>92</v>
      </c>
      <c r="F2398" s="15" t="s">
        <v>146</v>
      </c>
      <c r="G2398" s="15" t="s">
        <v>269</v>
      </c>
      <c r="H2398" s="15" t="s">
        <v>85</v>
      </c>
      <c r="I2398" s="15" t="s">
        <v>148</v>
      </c>
      <c r="J2398" s="16">
        <v>1</v>
      </c>
      <c r="K2398" s="18" t="s">
        <v>96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0</v>
      </c>
      <c r="X2398" s="17">
        <v>0</v>
      </c>
      <c r="Y2398" s="17">
        <v>0</v>
      </c>
      <c r="Z2398" s="17">
        <v>0</v>
      </c>
      <c r="AA2398" s="17">
        <v>0</v>
      </c>
      <c r="AB2398" s="17">
        <v>0</v>
      </c>
      <c r="AC2398" s="17">
        <v>0</v>
      </c>
      <c r="AD2398" s="17">
        <v>0</v>
      </c>
      <c r="AE2398" s="17">
        <v>0</v>
      </c>
    </row>
    <row r="2399" spans="1:31" ht="43.2" x14ac:dyDescent="0.3">
      <c r="A2399" t="str">
        <f t="shared" si="138"/>
        <v>DAAA_Firm Capacity</v>
      </c>
      <c r="B2399" t="str">
        <f t="shared" si="139"/>
        <v>DAAA_Build Hy-Solar_Firm Capacity</v>
      </c>
      <c r="C2399" t="str">
        <f t="shared" si="140"/>
        <v>DAAA_Build Hy-Solar 2042_Firm Capacity</v>
      </c>
      <c r="D2399" t="s">
        <v>340</v>
      </c>
      <c r="E2399" s="15" t="s">
        <v>92</v>
      </c>
      <c r="F2399" s="15" t="s">
        <v>146</v>
      </c>
      <c r="G2399" s="15" t="s">
        <v>270</v>
      </c>
      <c r="H2399" s="15" t="s">
        <v>85</v>
      </c>
      <c r="I2399" s="15" t="s">
        <v>148</v>
      </c>
      <c r="J2399" s="16">
        <v>1</v>
      </c>
      <c r="K2399" s="18" t="s">
        <v>96</v>
      </c>
      <c r="L2399" s="17">
        <v>0</v>
      </c>
      <c r="M2399" s="17">
        <v>0</v>
      </c>
      <c r="N2399" s="17">
        <v>0</v>
      </c>
      <c r="O2399" s="17">
        <v>0</v>
      </c>
      <c r="P2399" s="17">
        <v>0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0</v>
      </c>
      <c r="X2399" s="17">
        <v>0</v>
      </c>
      <c r="Y2399" s="17">
        <v>0</v>
      </c>
      <c r="Z2399" s="17">
        <v>0</v>
      </c>
      <c r="AA2399" s="17">
        <v>0</v>
      </c>
      <c r="AB2399" s="17">
        <v>0</v>
      </c>
      <c r="AC2399" s="17">
        <v>0</v>
      </c>
      <c r="AD2399" s="17">
        <v>0</v>
      </c>
      <c r="AE2399" s="17">
        <v>0</v>
      </c>
    </row>
    <row r="2400" spans="1:31" ht="57.6" x14ac:dyDescent="0.3">
      <c r="A2400" t="str">
        <f t="shared" si="138"/>
        <v>DAAA_Firm Generation Capacity</v>
      </c>
      <c r="B2400" t="str">
        <f t="shared" si="139"/>
        <v>DAAA_Zonal Regions_Firm Generation Capacity</v>
      </c>
      <c r="C2400" t="str">
        <f t="shared" si="140"/>
        <v>DAAA_Build Zonal Region_Firm Generation Capacity</v>
      </c>
      <c r="D2400" t="s">
        <v>340</v>
      </c>
      <c r="E2400" s="15" t="s">
        <v>92</v>
      </c>
      <c r="F2400" s="15" t="s">
        <v>271</v>
      </c>
      <c r="G2400" s="15" t="s">
        <v>272</v>
      </c>
      <c r="H2400" s="15" t="s">
        <v>273</v>
      </c>
      <c r="I2400" s="15" t="s">
        <v>95</v>
      </c>
      <c r="J2400" s="16">
        <v>1</v>
      </c>
      <c r="K2400" s="18" t="s">
        <v>96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17">
        <v>75</v>
      </c>
      <c r="U2400" s="17">
        <v>75</v>
      </c>
      <c r="V2400" s="17">
        <v>75</v>
      </c>
      <c r="W2400" s="17">
        <v>135</v>
      </c>
      <c r="X2400" s="17">
        <v>120</v>
      </c>
      <c r="Y2400" s="17">
        <v>120</v>
      </c>
      <c r="Z2400" s="17">
        <v>165</v>
      </c>
      <c r="AA2400" s="17">
        <v>385.35</v>
      </c>
      <c r="AB2400" s="17">
        <v>645.70000000000005</v>
      </c>
      <c r="AC2400" s="17">
        <v>1036.05</v>
      </c>
      <c r="AD2400" s="17">
        <v>1056.05</v>
      </c>
      <c r="AE2400" s="17">
        <v>1050.55</v>
      </c>
    </row>
    <row r="2401" spans="1:31" ht="43.2" x14ac:dyDescent="0.3">
      <c r="A2401" t="str">
        <f t="shared" ref="A2401:A2408" si="141">D2401&amp;"_"&amp;I2401</f>
        <v>DAAA_Planning Peak Load</v>
      </c>
      <c r="B2401" t="str">
        <f t="shared" ref="B2401:B2408" si="142">D2401&amp;"_"&amp;H2401&amp;"_"&amp;I2401</f>
        <v>DAAA_Zonal Regions_Planning Peak Load</v>
      </c>
      <c r="C2401" t="str">
        <f t="shared" ref="C2401:C2408" si="143">D2401&amp;"_"&amp;G2401&amp;"_"&amp;I2401</f>
        <v>DAAA_Build Zonal Region_Planning Peak Load</v>
      </c>
      <c r="D2401" t="s">
        <v>340</v>
      </c>
      <c r="E2401" s="15" t="s">
        <v>92</v>
      </c>
      <c r="F2401" s="15" t="s">
        <v>271</v>
      </c>
      <c r="G2401" s="15" t="s">
        <v>272</v>
      </c>
      <c r="H2401" s="15" t="s">
        <v>273</v>
      </c>
      <c r="I2401" s="15" t="s">
        <v>274</v>
      </c>
      <c r="J2401" s="16">
        <v>1</v>
      </c>
      <c r="K2401" s="18" t="s">
        <v>96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7">
        <v>0</v>
      </c>
      <c r="X2401" s="17">
        <v>0</v>
      </c>
      <c r="Y2401" s="17">
        <v>0</v>
      </c>
      <c r="Z2401" s="17">
        <v>0</v>
      </c>
      <c r="AA2401" s="17">
        <v>0</v>
      </c>
      <c r="AB2401" s="17">
        <v>0</v>
      </c>
      <c r="AC2401" s="17">
        <v>0</v>
      </c>
      <c r="AD2401" s="17">
        <v>0</v>
      </c>
      <c r="AE2401" s="17">
        <v>0</v>
      </c>
    </row>
    <row r="2402" spans="1:31" ht="57.6" x14ac:dyDescent="0.3">
      <c r="A2402" t="str">
        <f t="shared" si="141"/>
        <v>DAAA_Firm Generation Capacity</v>
      </c>
      <c r="B2402" t="str">
        <f t="shared" si="142"/>
        <v>DAAA_Zonal Regions_Firm Generation Capacity</v>
      </c>
      <c r="C2402" t="str">
        <f t="shared" si="143"/>
        <v>DAAA_External Sales Metro_Firm Generation Capacity</v>
      </c>
      <c r="D2402" t="s">
        <v>340</v>
      </c>
      <c r="E2402" s="15" t="s">
        <v>92</v>
      </c>
      <c r="F2402" s="15" t="s">
        <v>271</v>
      </c>
      <c r="G2402" s="15" t="s">
        <v>275</v>
      </c>
      <c r="H2402" s="15" t="s">
        <v>273</v>
      </c>
      <c r="I2402" s="15" t="s">
        <v>95</v>
      </c>
      <c r="J2402" s="16">
        <v>1</v>
      </c>
      <c r="K2402" s="18" t="s">
        <v>96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17">
        <v>0</v>
      </c>
      <c r="U2402" s="17">
        <v>0</v>
      </c>
      <c r="V2402" s="17">
        <v>0</v>
      </c>
      <c r="W2402" s="17">
        <v>0</v>
      </c>
      <c r="X2402" s="17">
        <v>0</v>
      </c>
      <c r="Y2402" s="17">
        <v>0</v>
      </c>
      <c r="Z2402" s="17">
        <v>0</v>
      </c>
      <c r="AA2402" s="17">
        <v>0</v>
      </c>
      <c r="AB2402" s="17">
        <v>0</v>
      </c>
      <c r="AC2402" s="17">
        <v>0</v>
      </c>
      <c r="AD2402" s="17">
        <v>0</v>
      </c>
      <c r="AE2402" s="17">
        <v>0</v>
      </c>
    </row>
    <row r="2403" spans="1:31" ht="43.2" x14ac:dyDescent="0.3">
      <c r="A2403" t="str">
        <f t="shared" si="141"/>
        <v>DAAA_Planning Peak Load</v>
      </c>
      <c r="B2403" t="str">
        <f t="shared" si="142"/>
        <v>DAAA_Zonal Regions_Planning Peak Load</v>
      </c>
      <c r="C2403" t="str">
        <f t="shared" si="143"/>
        <v>DAAA_External Sales Metro_Planning Peak Load</v>
      </c>
      <c r="D2403" t="s">
        <v>340</v>
      </c>
      <c r="E2403" s="15" t="s">
        <v>92</v>
      </c>
      <c r="F2403" s="15" t="s">
        <v>271</v>
      </c>
      <c r="G2403" s="15" t="s">
        <v>275</v>
      </c>
      <c r="H2403" s="15" t="s">
        <v>273</v>
      </c>
      <c r="I2403" s="15" t="s">
        <v>274</v>
      </c>
      <c r="J2403" s="16">
        <v>1</v>
      </c>
      <c r="K2403" s="18" t="s">
        <v>96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17">
        <v>0</v>
      </c>
      <c r="X2403" s="17">
        <v>0</v>
      </c>
      <c r="Y2403" s="17">
        <v>0</v>
      </c>
      <c r="Z2403" s="17">
        <v>0</v>
      </c>
      <c r="AA2403" s="17">
        <v>0</v>
      </c>
      <c r="AB2403" s="17">
        <v>0</v>
      </c>
      <c r="AC2403" s="17">
        <v>0</v>
      </c>
      <c r="AD2403" s="17">
        <v>0</v>
      </c>
      <c r="AE2403" s="17">
        <v>0</v>
      </c>
    </row>
    <row r="2404" spans="1:31" ht="57.6" x14ac:dyDescent="0.3">
      <c r="A2404" t="str">
        <f t="shared" si="141"/>
        <v>DAAA_Firm Generation Capacity</v>
      </c>
      <c r="B2404" t="str">
        <f t="shared" si="142"/>
        <v>DAAA_Zonal Regions_Firm Generation Capacity</v>
      </c>
      <c r="C2404" t="str">
        <f t="shared" si="143"/>
        <v>DAAA_Metro Zonal Region_Firm Generation Capacity</v>
      </c>
      <c r="D2404" t="s">
        <v>340</v>
      </c>
      <c r="E2404" s="15" t="s">
        <v>92</v>
      </c>
      <c r="F2404" s="15" t="s">
        <v>271</v>
      </c>
      <c r="G2404" s="15" t="s">
        <v>276</v>
      </c>
      <c r="H2404" s="15" t="s">
        <v>273</v>
      </c>
      <c r="I2404" s="15" t="s">
        <v>95</v>
      </c>
      <c r="J2404" s="16">
        <v>1</v>
      </c>
      <c r="K2404" s="18" t="s">
        <v>96</v>
      </c>
      <c r="L2404" s="17">
        <v>4150.9176072700002</v>
      </c>
      <c r="M2404" s="17">
        <v>4065.52627407</v>
      </c>
      <c r="N2404" s="17">
        <v>4137.0184245099999</v>
      </c>
      <c r="O2404" s="17">
        <v>4158.7687503500001</v>
      </c>
      <c r="P2404" s="17">
        <v>4188.6044460399999</v>
      </c>
      <c r="Q2404" s="17">
        <v>4208.6692500299996</v>
      </c>
      <c r="R2404" s="17">
        <v>4441.1416764300002</v>
      </c>
      <c r="S2404" s="17">
        <v>4458.1992717599996</v>
      </c>
      <c r="T2404" s="17">
        <v>4474.0714610499999</v>
      </c>
      <c r="U2404" s="17">
        <v>4453.5109853599997</v>
      </c>
      <c r="V2404" s="17">
        <v>4058.4445770100001</v>
      </c>
      <c r="W2404" s="17">
        <v>4070.9862376000001</v>
      </c>
      <c r="X2404" s="17">
        <v>4087.0643643399999</v>
      </c>
      <c r="Y2404" s="17">
        <v>4025.1694883099999</v>
      </c>
      <c r="Z2404" s="17">
        <v>4017.6632081399998</v>
      </c>
      <c r="AA2404" s="17">
        <v>3992.8275283600001</v>
      </c>
      <c r="AB2404" s="17">
        <v>4005.2990920500001</v>
      </c>
      <c r="AC2404" s="17">
        <v>3171.9442279700002</v>
      </c>
      <c r="AD2404" s="17">
        <v>3167.1430084499998</v>
      </c>
      <c r="AE2404" s="17">
        <v>3176.4518239899999</v>
      </c>
    </row>
    <row r="2405" spans="1:31" ht="43.2" x14ac:dyDescent="0.3">
      <c r="A2405" t="str">
        <f t="shared" si="141"/>
        <v>DAAA_Planning Peak Load</v>
      </c>
      <c r="B2405" t="str">
        <f t="shared" si="142"/>
        <v>DAAA_Zonal Regions_Planning Peak Load</v>
      </c>
      <c r="C2405" t="str">
        <f t="shared" si="143"/>
        <v>DAAA_Metro Zonal Region_Planning Peak Load</v>
      </c>
      <c r="D2405" t="s">
        <v>340</v>
      </c>
      <c r="E2405" s="15" t="s">
        <v>92</v>
      </c>
      <c r="F2405" s="15" t="s">
        <v>271</v>
      </c>
      <c r="G2405" s="15" t="s">
        <v>276</v>
      </c>
      <c r="H2405" s="15" t="s">
        <v>273</v>
      </c>
      <c r="I2405" s="15" t="s">
        <v>274</v>
      </c>
      <c r="J2405" s="16">
        <v>1</v>
      </c>
      <c r="K2405" s="18" t="s">
        <v>96</v>
      </c>
      <c r="L2405" s="17">
        <v>3437</v>
      </c>
      <c r="M2405" s="17">
        <v>3444</v>
      </c>
      <c r="N2405" s="17">
        <v>3450</v>
      </c>
      <c r="O2405" s="17">
        <v>3462</v>
      </c>
      <c r="P2405" s="17">
        <v>3473</v>
      </c>
      <c r="Q2405" s="17">
        <v>3487</v>
      </c>
      <c r="R2405" s="17">
        <v>3496</v>
      </c>
      <c r="S2405" s="17">
        <v>3502</v>
      </c>
      <c r="T2405" s="17">
        <v>3507</v>
      </c>
      <c r="U2405" s="17">
        <v>3521</v>
      </c>
      <c r="V2405" s="17">
        <v>3531</v>
      </c>
      <c r="W2405" s="17">
        <v>3548</v>
      </c>
      <c r="X2405" s="17">
        <v>3566</v>
      </c>
      <c r="Y2405" s="17">
        <v>3585</v>
      </c>
      <c r="Z2405" s="17">
        <v>3600</v>
      </c>
      <c r="AA2405" s="17">
        <v>3618</v>
      </c>
      <c r="AB2405" s="17">
        <v>3637</v>
      </c>
      <c r="AC2405" s="17">
        <v>3659</v>
      </c>
      <c r="AD2405" s="17">
        <v>3672</v>
      </c>
      <c r="AE2405" s="17">
        <v>3675</v>
      </c>
    </row>
    <row r="2406" spans="1:31" ht="57.6" x14ac:dyDescent="0.3">
      <c r="A2406" t="str">
        <f t="shared" si="141"/>
        <v>DAAA_Firm Generation Capacity</v>
      </c>
      <c r="B2406" t="str">
        <f t="shared" si="142"/>
        <v>DAAA_Zonal Regions_Firm Generation Capacity</v>
      </c>
      <c r="C2406" t="str">
        <f t="shared" si="143"/>
        <v>DAAA_SPP Zonal Region_Firm Generation Capacity</v>
      </c>
      <c r="D2406" t="s">
        <v>340</v>
      </c>
      <c r="E2406" s="15" t="s">
        <v>92</v>
      </c>
      <c r="F2406" s="15" t="s">
        <v>271</v>
      </c>
      <c r="G2406" s="15" t="s">
        <v>277</v>
      </c>
      <c r="H2406" s="15" t="s">
        <v>273</v>
      </c>
      <c r="I2406" s="15" t="s">
        <v>95</v>
      </c>
      <c r="J2406" s="16">
        <v>1</v>
      </c>
      <c r="K2406" s="18" t="s">
        <v>96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7">
        <v>0</v>
      </c>
      <c r="Z2406" s="17">
        <v>0</v>
      </c>
      <c r="AA2406" s="17">
        <v>0</v>
      </c>
      <c r="AB2406" s="17">
        <v>0</v>
      </c>
      <c r="AC2406" s="17">
        <v>0</v>
      </c>
      <c r="AD2406" s="17">
        <v>0</v>
      </c>
      <c r="AE2406" s="17">
        <v>0</v>
      </c>
    </row>
    <row r="2407" spans="1:31" ht="43.2" x14ac:dyDescent="0.3">
      <c r="A2407" t="str">
        <f t="shared" si="141"/>
        <v>DAAA_Planning Peak Load</v>
      </c>
      <c r="B2407" t="str">
        <f t="shared" si="142"/>
        <v>DAAA_Zonal Regions_Planning Peak Load</v>
      </c>
      <c r="C2407" t="str">
        <f t="shared" si="143"/>
        <v>DAAA_SPP Zonal Region_Planning Peak Load</v>
      </c>
      <c r="D2407" t="s">
        <v>340</v>
      </c>
      <c r="E2407" s="15" t="s">
        <v>92</v>
      </c>
      <c r="F2407" s="15" t="s">
        <v>271</v>
      </c>
      <c r="G2407" s="15" t="s">
        <v>277</v>
      </c>
      <c r="H2407" s="15" t="s">
        <v>273</v>
      </c>
      <c r="I2407" s="15" t="s">
        <v>274</v>
      </c>
      <c r="J2407" s="16">
        <v>1</v>
      </c>
      <c r="K2407" s="18" t="s">
        <v>96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  <c r="S2407" s="17">
        <v>0</v>
      </c>
      <c r="T2407" s="17">
        <v>0</v>
      </c>
      <c r="U2407" s="17">
        <v>0</v>
      </c>
      <c r="V2407" s="17">
        <v>0</v>
      </c>
      <c r="W2407" s="17">
        <v>0</v>
      </c>
      <c r="X2407" s="17">
        <v>0</v>
      </c>
      <c r="Y2407" s="17">
        <v>0</v>
      </c>
      <c r="Z2407" s="17">
        <v>0</v>
      </c>
      <c r="AA2407" s="17">
        <v>0</v>
      </c>
      <c r="AB2407" s="17">
        <v>0</v>
      </c>
      <c r="AC2407" s="17">
        <v>0</v>
      </c>
      <c r="AD2407" s="17">
        <v>0</v>
      </c>
      <c r="AE2407" s="17">
        <v>0</v>
      </c>
    </row>
    <row r="2408" spans="1:31" ht="57.6" x14ac:dyDescent="0.3">
      <c r="A2408" t="str">
        <f t="shared" si="141"/>
        <v>EAAA_Firm Generation Capacity</v>
      </c>
      <c r="B2408" t="str">
        <f t="shared" si="142"/>
        <v>EAAA_Build Battery-Wind_Firm Generation Capacity</v>
      </c>
      <c r="C2408" t="str">
        <f t="shared" si="143"/>
        <v>EAAA_Build Battery-Wind 2026_Firm Generation Capacity</v>
      </c>
      <c r="D2408" t="s">
        <v>343</v>
      </c>
      <c r="E2408" s="15" t="s">
        <v>92</v>
      </c>
      <c r="F2408" s="15" t="s">
        <v>93</v>
      </c>
      <c r="G2408" s="15" t="s">
        <v>94</v>
      </c>
      <c r="H2408" s="15" t="s">
        <v>88</v>
      </c>
      <c r="I2408" s="15" t="s">
        <v>95</v>
      </c>
      <c r="J2408" s="16">
        <v>1</v>
      </c>
      <c r="K2408" s="15" t="s">
        <v>96</v>
      </c>
      <c r="L2408" s="17">
        <v>0</v>
      </c>
      <c r="M2408" s="17">
        <v>0</v>
      </c>
      <c r="N2408" s="17">
        <v>0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>
        <v>0</v>
      </c>
      <c r="U2408" s="17">
        <v>0</v>
      </c>
      <c r="V2408" s="17">
        <v>0</v>
      </c>
      <c r="W2408" s="17">
        <v>0</v>
      </c>
      <c r="X2408" s="17">
        <v>0</v>
      </c>
      <c r="Y2408" s="17">
        <v>0</v>
      </c>
      <c r="Z2408" s="17">
        <v>0</v>
      </c>
      <c r="AA2408" s="17">
        <v>0</v>
      </c>
      <c r="AB2408" s="17">
        <v>0</v>
      </c>
      <c r="AC2408" s="17">
        <v>0</v>
      </c>
      <c r="AD2408" s="17">
        <v>0</v>
      </c>
      <c r="AE2408" s="17">
        <v>0</v>
      </c>
    </row>
    <row r="2409" spans="1:31" ht="57.6" x14ac:dyDescent="0.3">
      <c r="A2409" t="str">
        <f t="shared" ref="A2409:A2472" si="144">D2409&amp;"_"&amp;I2409</f>
        <v>EAAA_Firm Generation Capacity</v>
      </c>
      <c r="B2409" t="str">
        <f t="shared" ref="B2409:B2472" si="145">D2409&amp;"_"&amp;H2409&amp;"_"&amp;I2409</f>
        <v>EAAA_Build Battery-Wind_Firm Generation Capacity</v>
      </c>
      <c r="C2409" t="str">
        <f t="shared" ref="C2409:C2472" si="146">D2409&amp;"_"&amp;G2409&amp;"_"&amp;I2409</f>
        <v>EAAA_Build Battery-Wind 2027_Firm Generation Capacity</v>
      </c>
      <c r="D2409" t="s">
        <v>343</v>
      </c>
      <c r="E2409" s="15" t="s">
        <v>92</v>
      </c>
      <c r="F2409" s="15" t="s">
        <v>93</v>
      </c>
      <c r="G2409" s="15" t="s">
        <v>97</v>
      </c>
      <c r="H2409" s="15" t="s">
        <v>88</v>
      </c>
      <c r="I2409" s="15" t="s">
        <v>95</v>
      </c>
      <c r="J2409" s="16">
        <v>1</v>
      </c>
      <c r="K2409" s="15" t="s">
        <v>96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7">
        <v>0</v>
      </c>
      <c r="X2409" s="17">
        <v>0</v>
      </c>
      <c r="Y2409" s="17">
        <v>0</v>
      </c>
      <c r="Z2409" s="17">
        <v>0</v>
      </c>
      <c r="AA2409" s="17">
        <v>0</v>
      </c>
      <c r="AB2409" s="17">
        <v>0</v>
      </c>
      <c r="AC2409" s="17">
        <v>0</v>
      </c>
      <c r="AD2409" s="17">
        <v>0</v>
      </c>
      <c r="AE2409" s="17">
        <v>0</v>
      </c>
    </row>
    <row r="2410" spans="1:31" ht="57.6" x14ac:dyDescent="0.3">
      <c r="A2410" t="str">
        <f t="shared" si="144"/>
        <v>EAAA_Firm Generation Capacity</v>
      </c>
      <c r="B2410" t="str">
        <f t="shared" si="145"/>
        <v>EAAA_Build Battery-Wind_Firm Generation Capacity</v>
      </c>
      <c r="C2410" t="str">
        <f t="shared" si="146"/>
        <v>EAAA_Build Battery-Wind 2028_Firm Generation Capacity</v>
      </c>
      <c r="D2410" t="s">
        <v>343</v>
      </c>
      <c r="E2410" s="15" t="s">
        <v>92</v>
      </c>
      <c r="F2410" s="15" t="s">
        <v>93</v>
      </c>
      <c r="G2410" s="15" t="s">
        <v>98</v>
      </c>
      <c r="H2410" s="15" t="s">
        <v>88</v>
      </c>
      <c r="I2410" s="15" t="s">
        <v>95</v>
      </c>
      <c r="J2410" s="16">
        <v>1</v>
      </c>
      <c r="K2410" s="15" t="s">
        <v>96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0</v>
      </c>
      <c r="X2410" s="17">
        <v>0</v>
      </c>
      <c r="Y2410" s="17">
        <v>0</v>
      </c>
      <c r="Z2410" s="17">
        <v>0</v>
      </c>
      <c r="AA2410" s="17">
        <v>0</v>
      </c>
      <c r="AB2410" s="17">
        <v>0</v>
      </c>
      <c r="AC2410" s="17">
        <v>0</v>
      </c>
      <c r="AD2410" s="17">
        <v>0</v>
      </c>
      <c r="AE2410" s="17">
        <v>0</v>
      </c>
    </row>
    <row r="2411" spans="1:31" ht="57.6" x14ac:dyDescent="0.3">
      <c r="A2411" t="str">
        <f t="shared" si="144"/>
        <v>EAAA_Firm Generation Capacity</v>
      </c>
      <c r="B2411" t="str">
        <f t="shared" si="145"/>
        <v>EAAA_Build Battery-Wind_Firm Generation Capacity</v>
      </c>
      <c r="C2411" t="str">
        <f t="shared" si="146"/>
        <v>EAAA_Build Battery-Wind 2029_Firm Generation Capacity</v>
      </c>
      <c r="D2411" t="s">
        <v>343</v>
      </c>
      <c r="E2411" s="15" t="s">
        <v>92</v>
      </c>
      <c r="F2411" s="15" t="s">
        <v>93</v>
      </c>
      <c r="G2411" s="15" t="s">
        <v>99</v>
      </c>
      <c r="H2411" s="15" t="s">
        <v>88</v>
      </c>
      <c r="I2411" s="15" t="s">
        <v>95</v>
      </c>
      <c r="J2411" s="16">
        <v>1</v>
      </c>
      <c r="K2411" s="15" t="s">
        <v>96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  <c r="T2411" s="17">
        <v>0</v>
      </c>
      <c r="U2411" s="17">
        <v>0</v>
      </c>
      <c r="V2411" s="17">
        <v>0</v>
      </c>
      <c r="W2411" s="17">
        <v>0</v>
      </c>
      <c r="X2411" s="17">
        <v>0</v>
      </c>
      <c r="Y2411" s="17">
        <v>0</v>
      </c>
      <c r="Z2411" s="17">
        <v>0</v>
      </c>
      <c r="AA2411" s="17">
        <v>0</v>
      </c>
      <c r="AB2411" s="17">
        <v>0</v>
      </c>
      <c r="AC2411" s="17">
        <v>0</v>
      </c>
      <c r="AD2411" s="17">
        <v>0</v>
      </c>
      <c r="AE2411" s="17">
        <v>0</v>
      </c>
    </row>
    <row r="2412" spans="1:31" ht="57.6" x14ac:dyDescent="0.3">
      <c r="A2412" t="str">
        <f t="shared" si="144"/>
        <v>EAAA_Firm Generation Capacity</v>
      </c>
      <c r="B2412" t="str">
        <f t="shared" si="145"/>
        <v>EAAA_Build Battery-Wind_Firm Generation Capacity</v>
      </c>
      <c r="C2412" t="str">
        <f t="shared" si="146"/>
        <v>EAAA_Build Battery-Wind 2030_Firm Generation Capacity</v>
      </c>
      <c r="D2412" t="s">
        <v>343</v>
      </c>
      <c r="E2412" s="15" t="s">
        <v>92</v>
      </c>
      <c r="F2412" s="15" t="s">
        <v>93</v>
      </c>
      <c r="G2412" s="15" t="s">
        <v>100</v>
      </c>
      <c r="H2412" s="15" t="s">
        <v>88</v>
      </c>
      <c r="I2412" s="15" t="s">
        <v>95</v>
      </c>
      <c r="J2412" s="16">
        <v>1</v>
      </c>
      <c r="K2412" s="15" t="s">
        <v>96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0</v>
      </c>
      <c r="X2412" s="17">
        <v>0</v>
      </c>
      <c r="Y2412" s="17">
        <v>0</v>
      </c>
      <c r="Z2412" s="17">
        <v>0</v>
      </c>
      <c r="AA2412" s="17">
        <v>0</v>
      </c>
      <c r="AB2412" s="17">
        <v>0</v>
      </c>
      <c r="AC2412" s="17">
        <v>0</v>
      </c>
      <c r="AD2412" s="17">
        <v>0</v>
      </c>
      <c r="AE2412" s="17">
        <v>0</v>
      </c>
    </row>
    <row r="2413" spans="1:31" ht="57.6" x14ac:dyDescent="0.3">
      <c r="A2413" t="str">
        <f t="shared" si="144"/>
        <v>EAAA_Firm Generation Capacity</v>
      </c>
      <c r="B2413" t="str">
        <f t="shared" si="145"/>
        <v>EAAA_Build Battery-Wind_Firm Generation Capacity</v>
      </c>
      <c r="C2413" t="str">
        <f t="shared" si="146"/>
        <v>EAAA_Build Battery-Wind 2031_Firm Generation Capacity</v>
      </c>
      <c r="D2413" t="s">
        <v>343</v>
      </c>
      <c r="E2413" s="15" t="s">
        <v>92</v>
      </c>
      <c r="F2413" s="15" t="s">
        <v>93</v>
      </c>
      <c r="G2413" s="15" t="s">
        <v>101</v>
      </c>
      <c r="H2413" s="15" t="s">
        <v>88</v>
      </c>
      <c r="I2413" s="15" t="s">
        <v>95</v>
      </c>
      <c r="J2413" s="16">
        <v>1</v>
      </c>
      <c r="K2413" s="15" t="s">
        <v>96</v>
      </c>
      <c r="L2413" s="17">
        <v>0</v>
      </c>
      <c r="M2413" s="17">
        <v>0</v>
      </c>
      <c r="N2413" s="17">
        <v>0</v>
      </c>
      <c r="O2413" s="17">
        <v>0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0</v>
      </c>
      <c r="X2413" s="17">
        <v>0</v>
      </c>
      <c r="Y2413" s="17">
        <v>0</v>
      </c>
      <c r="Z2413" s="17">
        <v>0</v>
      </c>
      <c r="AA2413" s="17">
        <v>0</v>
      </c>
      <c r="AB2413" s="17">
        <v>0</v>
      </c>
      <c r="AC2413" s="17">
        <v>0</v>
      </c>
      <c r="AD2413" s="17">
        <v>0</v>
      </c>
      <c r="AE2413" s="17">
        <v>0</v>
      </c>
    </row>
    <row r="2414" spans="1:31" ht="57.6" x14ac:dyDescent="0.3">
      <c r="A2414" t="str">
        <f t="shared" si="144"/>
        <v>EAAA_Firm Generation Capacity</v>
      </c>
      <c r="B2414" t="str">
        <f t="shared" si="145"/>
        <v>EAAA_Build Battery-Wind_Firm Generation Capacity</v>
      </c>
      <c r="C2414" t="str">
        <f t="shared" si="146"/>
        <v>EAAA_Build Battery-Wind 2032_Firm Generation Capacity</v>
      </c>
      <c r="D2414" t="s">
        <v>343</v>
      </c>
      <c r="E2414" s="15" t="s">
        <v>92</v>
      </c>
      <c r="F2414" s="15" t="s">
        <v>93</v>
      </c>
      <c r="G2414" s="15" t="s">
        <v>102</v>
      </c>
      <c r="H2414" s="15" t="s">
        <v>88</v>
      </c>
      <c r="I2414" s="15" t="s">
        <v>95</v>
      </c>
      <c r="J2414" s="16">
        <v>1</v>
      </c>
      <c r="K2414" s="15" t="s">
        <v>96</v>
      </c>
      <c r="L2414" s="17">
        <v>0</v>
      </c>
      <c r="M2414" s="17">
        <v>0</v>
      </c>
      <c r="N2414" s="17">
        <v>0</v>
      </c>
      <c r="O2414" s="17">
        <v>0</v>
      </c>
      <c r="P2414" s="17">
        <v>0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17">
        <v>0</v>
      </c>
      <c r="X2414" s="17">
        <v>0</v>
      </c>
      <c r="Y2414" s="17">
        <v>0</v>
      </c>
      <c r="Z2414" s="17">
        <v>0</v>
      </c>
      <c r="AA2414" s="17">
        <v>0</v>
      </c>
      <c r="AB2414" s="17">
        <v>0</v>
      </c>
      <c r="AC2414" s="17">
        <v>0</v>
      </c>
      <c r="AD2414" s="17">
        <v>0</v>
      </c>
      <c r="AE2414" s="17">
        <v>0</v>
      </c>
    </row>
    <row r="2415" spans="1:31" ht="57.6" x14ac:dyDescent="0.3">
      <c r="A2415" t="str">
        <f t="shared" si="144"/>
        <v>EAAA_Firm Generation Capacity</v>
      </c>
      <c r="B2415" t="str">
        <f t="shared" si="145"/>
        <v>EAAA_Build Battery-Wind_Firm Generation Capacity</v>
      </c>
      <c r="C2415" t="str">
        <f t="shared" si="146"/>
        <v>EAAA_Build Battery-Wind 2033_Firm Generation Capacity</v>
      </c>
      <c r="D2415" t="s">
        <v>343</v>
      </c>
      <c r="E2415" s="15" t="s">
        <v>92</v>
      </c>
      <c r="F2415" s="15" t="s">
        <v>93</v>
      </c>
      <c r="G2415" s="15" t="s">
        <v>103</v>
      </c>
      <c r="H2415" s="15" t="s">
        <v>88</v>
      </c>
      <c r="I2415" s="15" t="s">
        <v>95</v>
      </c>
      <c r="J2415" s="16">
        <v>1</v>
      </c>
      <c r="K2415" s="15" t="s">
        <v>96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17">
        <v>0</v>
      </c>
      <c r="X2415" s="17">
        <v>0</v>
      </c>
      <c r="Y2415" s="17">
        <v>0</v>
      </c>
      <c r="Z2415" s="17">
        <v>0</v>
      </c>
      <c r="AA2415" s="17">
        <v>0</v>
      </c>
      <c r="AB2415" s="17">
        <v>0</v>
      </c>
      <c r="AC2415" s="17">
        <v>0</v>
      </c>
      <c r="AD2415" s="17">
        <v>0</v>
      </c>
      <c r="AE2415" s="17">
        <v>0</v>
      </c>
    </row>
    <row r="2416" spans="1:31" ht="57.6" x14ac:dyDescent="0.3">
      <c r="A2416" t="str">
        <f t="shared" si="144"/>
        <v>EAAA_Firm Generation Capacity</v>
      </c>
      <c r="B2416" t="str">
        <f t="shared" si="145"/>
        <v>EAAA_Build Battery-Wind_Firm Generation Capacity</v>
      </c>
      <c r="C2416" t="str">
        <f t="shared" si="146"/>
        <v>EAAA_Build Battery-Wind 2034_Firm Generation Capacity</v>
      </c>
      <c r="D2416" t="s">
        <v>343</v>
      </c>
      <c r="E2416" s="15" t="s">
        <v>92</v>
      </c>
      <c r="F2416" s="15" t="s">
        <v>93</v>
      </c>
      <c r="G2416" s="15" t="s">
        <v>104</v>
      </c>
      <c r="H2416" s="15" t="s">
        <v>88</v>
      </c>
      <c r="I2416" s="15" t="s">
        <v>95</v>
      </c>
      <c r="J2416" s="16">
        <v>1</v>
      </c>
      <c r="K2416" s="15" t="s">
        <v>96</v>
      </c>
      <c r="L2416" s="17">
        <v>0</v>
      </c>
      <c r="M2416" s="17">
        <v>0</v>
      </c>
      <c r="N2416" s="17">
        <v>0</v>
      </c>
      <c r="O2416" s="17">
        <v>0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0</v>
      </c>
      <c r="X2416" s="17">
        <v>0</v>
      </c>
      <c r="Y2416" s="17">
        <v>0</v>
      </c>
      <c r="Z2416" s="17">
        <v>0</v>
      </c>
      <c r="AA2416" s="17">
        <v>0</v>
      </c>
      <c r="AB2416" s="17">
        <v>0</v>
      </c>
      <c r="AC2416" s="17">
        <v>0</v>
      </c>
      <c r="AD2416" s="17">
        <v>0</v>
      </c>
      <c r="AE2416" s="17">
        <v>0</v>
      </c>
    </row>
    <row r="2417" spans="1:31" ht="57.6" x14ac:dyDescent="0.3">
      <c r="A2417" t="str">
        <f t="shared" si="144"/>
        <v>EAAA_Firm Generation Capacity</v>
      </c>
      <c r="B2417" t="str">
        <f t="shared" si="145"/>
        <v>EAAA_Build Battery-Wind_Firm Generation Capacity</v>
      </c>
      <c r="C2417" t="str">
        <f t="shared" si="146"/>
        <v>EAAA_Build Battery-Wind 2035_Firm Generation Capacity</v>
      </c>
      <c r="D2417" t="s">
        <v>343</v>
      </c>
      <c r="E2417" s="15" t="s">
        <v>92</v>
      </c>
      <c r="F2417" s="15" t="s">
        <v>93</v>
      </c>
      <c r="G2417" s="15" t="s">
        <v>105</v>
      </c>
      <c r="H2417" s="15" t="s">
        <v>88</v>
      </c>
      <c r="I2417" s="15" t="s">
        <v>95</v>
      </c>
      <c r="J2417" s="16">
        <v>1</v>
      </c>
      <c r="K2417" s="15" t="s">
        <v>96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17">
        <v>0</v>
      </c>
      <c r="X2417" s="17">
        <v>0</v>
      </c>
      <c r="Y2417" s="17">
        <v>0</v>
      </c>
      <c r="Z2417" s="17">
        <v>0</v>
      </c>
      <c r="AA2417" s="17">
        <v>0</v>
      </c>
      <c r="AB2417" s="17">
        <v>0</v>
      </c>
      <c r="AC2417" s="17">
        <v>0</v>
      </c>
      <c r="AD2417" s="17">
        <v>0</v>
      </c>
      <c r="AE2417" s="17">
        <v>0</v>
      </c>
    </row>
    <row r="2418" spans="1:31" ht="57.6" x14ac:dyDescent="0.3">
      <c r="A2418" t="str">
        <f t="shared" si="144"/>
        <v>EAAA_Firm Generation Capacity</v>
      </c>
      <c r="B2418" t="str">
        <f t="shared" si="145"/>
        <v>EAAA_Build Battery-Wind_Firm Generation Capacity</v>
      </c>
      <c r="C2418" t="str">
        <f t="shared" si="146"/>
        <v>EAAA_Build Battery-Wind 2036_Firm Generation Capacity</v>
      </c>
      <c r="D2418" t="s">
        <v>343</v>
      </c>
      <c r="E2418" s="15" t="s">
        <v>92</v>
      </c>
      <c r="F2418" s="15" t="s">
        <v>93</v>
      </c>
      <c r="G2418" s="15" t="s">
        <v>106</v>
      </c>
      <c r="H2418" s="15" t="s">
        <v>88</v>
      </c>
      <c r="I2418" s="15" t="s">
        <v>95</v>
      </c>
      <c r="J2418" s="16">
        <v>1</v>
      </c>
      <c r="K2418" s="15" t="s">
        <v>96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0</v>
      </c>
      <c r="X2418" s="17">
        <v>0</v>
      </c>
      <c r="Y2418" s="17">
        <v>0</v>
      </c>
      <c r="Z2418" s="17">
        <v>0</v>
      </c>
      <c r="AA2418" s="17">
        <v>0</v>
      </c>
      <c r="AB2418" s="17">
        <v>0</v>
      </c>
      <c r="AC2418" s="17">
        <v>0</v>
      </c>
      <c r="AD2418" s="17">
        <v>0</v>
      </c>
      <c r="AE2418" s="17">
        <v>0</v>
      </c>
    </row>
    <row r="2419" spans="1:31" ht="57.6" x14ac:dyDescent="0.3">
      <c r="A2419" t="str">
        <f t="shared" si="144"/>
        <v>EAAA_Firm Generation Capacity</v>
      </c>
      <c r="B2419" t="str">
        <f t="shared" si="145"/>
        <v>EAAA_Build Battery-Wind_Firm Generation Capacity</v>
      </c>
      <c r="C2419" t="str">
        <f t="shared" si="146"/>
        <v>EAAA_Build Battery-Wind 2037_Firm Generation Capacity</v>
      </c>
      <c r="D2419" t="s">
        <v>343</v>
      </c>
      <c r="E2419" s="15" t="s">
        <v>92</v>
      </c>
      <c r="F2419" s="15" t="s">
        <v>93</v>
      </c>
      <c r="G2419" s="15" t="s">
        <v>107</v>
      </c>
      <c r="H2419" s="15" t="s">
        <v>88</v>
      </c>
      <c r="I2419" s="15" t="s">
        <v>95</v>
      </c>
      <c r="J2419" s="16">
        <v>1</v>
      </c>
      <c r="K2419" s="15" t="s">
        <v>96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17">
        <v>0</v>
      </c>
      <c r="X2419" s="17">
        <v>0</v>
      </c>
      <c r="Y2419" s="17">
        <v>0</v>
      </c>
      <c r="Z2419" s="17">
        <v>0</v>
      </c>
      <c r="AA2419" s="17">
        <v>0</v>
      </c>
      <c r="AB2419" s="17">
        <v>0</v>
      </c>
      <c r="AC2419" s="17">
        <v>0</v>
      </c>
      <c r="AD2419" s="17">
        <v>0</v>
      </c>
      <c r="AE2419" s="17">
        <v>0</v>
      </c>
    </row>
    <row r="2420" spans="1:31" ht="57.6" x14ac:dyDescent="0.3">
      <c r="A2420" t="str">
        <f t="shared" si="144"/>
        <v>EAAA_Firm Generation Capacity</v>
      </c>
      <c r="B2420" t="str">
        <f t="shared" si="145"/>
        <v>EAAA_Build Battery-Wind_Firm Generation Capacity</v>
      </c>
      <c r="C2420" t="str">
        <f t="shared" si="146"/>
        <v>EAAA_Build Battery-Wind 2038_Firm Generation Capacity</v>
      </c>
      <c r="D2420" t="s">
        <v>343</v>
      </c>
      <c r="E2420" s="15" t="s">
        <v>92</v>
      </c>
      <c r="F2420" s="15" t="s">
        <v>93</v>
      </c>
      <c r="G2420" s="15" t="s">
        <v>108</v>
      </c>
      <c r="H2420" s="15" t="s">
        <v>88</v>
      </c>
      <c r="I2420" s="15" t="s">
        <v>95</v>
      </c>
      <c r="J2420" s="16">
        <v>1</v>
      </c>
      <c r="K2420" s="15" t="s">
        <v>96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7">
        <v>0</v>
      </c>
      <c r="Z2420" s="17">
        <v>0</v>
      </c>
      <c r="AA2420" s="17">
        <v>0</v>
      </c>
      <c r="AB2420" s="17">
        <v>0</v>
      </c>
      <c r="AC2420" s="17">
        <v>0</v>
      </c>
      <c r="AD2420" s="17">
        <v>0</v>
      </c>
      <c r="AE2420" s="17">
        <v>0</v>
      </c>
    </row>
    <row r="2421" spans="1:31" ht="57.6" x14ac:dyDescent="0.3">
      <c r="A2421" t="str">
        <f t="shared" si="144"/>
        <v>EAAA_Firm Generation Capacity</v>
      </c>
      <c r="B2421" t="str">
        <f t="shared" si="145"/>
        <v>EAAA_Build Battery-Wind_Firm Generation Capacity</v>
      </c>
      <c r="C2421" t="str">
        <f t="shared" si="146"/>
        <v>EAAA_Build Battery-Wind 2039_Firm Generation Capacity</v>
      </c>
      <c r="D2421" t="s">
        <v>343</v>
      </c>
      <c r="E2421" s="15" t="s">
        <v>92</v>
      </c>
      <c r="F2421" s="15" t="s">
        <v>93</v>
      </c>
      <c r="G2421" s="15" t="s">
        <v>109</v>
      </c>
      <c r="H2421" s="15" t="s">
        <v>88</v>
      </c>
      <c r="I2421" s="15" t="s">
        <v>95</v>
      </c>
      <c r="J2421" s="16">
        <v>1</v>
      </c>
      <c r="K2421" s="15" t="s">
        <v>96</v>
      </c>
      <c r="L2421" s="17">
        <v>0</v>
      </c>
      <c r="M2421" s="17">
        <v>0</v>
      </c>
      <c r="N2421" s="17">
        <v>0</v>
      </c>
      <c r="O2421" s="17">
        <v>0</v>
      </c>
      <c r="P2421" s="17">
        <v>0</v>
      </c>
      <c r="Q2421" s="17">
        <v>0</v>
      </c>
      <c r="R2421" s="17">
        <v>0</v>
      </c>
      <c r="S2421" s="17">
        <v>0</v>
      </c>
      <c r="T2421" s="17">
        <v>0</v>
      </c>
      <c r="U2421" s="17">
        <v>0</v>
      </c>
      <c r="V2421" s="17">
        <v>0</v>
      </c>
      <c r="W2421" s="17">
        <v>0</v>
      </c>
      <c r="X2421" s="17">
        <v>0</v>
      </c>
      <c r="Y2421" s="17">
        <v>0</v>
      </c>
      <c r="Z2421" s="17">
        <v>0</v>
      </c>
      <c r="AA2421" s="17">
        <v>0</v>
      </c>
      <c r="AB2421" s="17">
        <v>0</v>
      </c>
      <c r="AC2421" s="17">
        <v>0</v>
      </c>
      <c r="AD2421" s="17">
        <v>0</v>
      </c>
      <c r="AE2421" s="17">
        <v>0</v>
      </c>
    </row>
    <row r="2422" spans="1:31" ht="57.6" x14ac:dyDescent="0.3">
      <c r="A2422" t="str">
        <f t="shared" si="144"/>
        <v>EAAA_Firm Generation Capacity</v>
      </c>
      <c r="B2422" t="str">
        <f t="shared" si="145"/>
        <v>EAAA_Build Battery-Wind_Firm Generation Capacity</v>
      </c>
      <c r="C2422" t="str">
        <f t="shared" si="146"/>
        <v>EAAA_Build Battery-Wind 2040_Firm Generation Capacity</v>
      </c>
      <c r="D2422" t="s">
        <v>343</v>
      </c>
      <c r="E2422" s="15" t="s">
        <v>92</v>
      </c>
      <c r="F2422" s="15" t="s">
        <v>93</v>
      </c>
      <c r="G2422" s="15" t="s">
        <v>110</v>
      </c>
      <c r="H2422" s="15" t="s">
        <v>88</v>
      </c>
      <c r="I2422" s="15" t="s">
        <v>95</v>
      </c>
      <c r="J2422" s="16">
        <v>1</v>
      </c>
      <c r="K2422" s="15" t="s">
        <v>96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0</v>
      </c>
      <c r="X2422" s="17">
        <v>0</v>
      </c>
      <c r="Y2422" s="17">
        <v>0</v>
      </c>
      <c r="Z2422" s="17">
        <v>0</v>
      </c>
      <c r="AA2422" s="17">
        <v>0</v>
      </c>
      <c r="AB2422" s="17">
        <v>0</v>
      </c>
      <c r="AC2422" s="17">
        <v>0</v>
      </c>
      <c r="AD2422" s="17">
        <v>0</v>
      </c>
      <c r="AE2422" s="17">
        <v>0</v>
      </c>
    </row>
    <row r="2423" spans="1:31" ht="57.6" x14ac:dyDescent="0.3">
      <c r="A2423" t="str">
        <f t="shared" si="144"/>
        <v>EAAA_Firm Generation Capacity</v>
      </c>
      <c r="B2423" t="str">
        <f t="shared" si="145"/>
        <v>EAAA_Build Battery-Wind_Firm Generation Capacity</v>
      </c>
      <c r="C2423" t="str">
        <f t="shared" si="146"/>
        <v>EAAA_Build Battery-Wind 2041_Firm Generation Capacity</v>
      </c>
      <c r="D2423" t="s">
        <v>343</v>
      </c>
      <c r="E2423" s="15" t="s">
        <v>92</v>
      </c>
      <c r="F2423" s="15" t="s">
        <v>93</v>
      </c>
      <c r="G2423" s="15" t="s">
        <v>111</v>
      </c>
      <c r="H2423" s="15" t="s">
        <v>88</v>
      </c>
      <c r="I2423" s="15" t="s">
        <v>95</v>
      </c>
      <c r="J2423" s="16">
        <v>1</v>
      </c>
      <c r="K2423" s="15" t="s">
        <v>96</v>
      </c>
      <c r="L2423" s="17">
        <v>0</v>
      </c>
      <c r="M2423" s="17">
        <v>0</v>
      </c>
      <c r="N2423" s="17">
        <v>0</v>
      </c>
      <c r="O2423" s="17">
        <v>0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0</v>
      </c>
      <c r="X2423" s="17">
        <v>0</v>
      </c>
      <c r="Y2423" s="17">
        <v>0</v>
      </c>
      <c r="Z2423" s="17">
        <v>0</v>
      </c>
      <c r="AA2423" s="17">
        <v>0</v>
      </c>
      <c r="AB2423" s="17">
        <v>0</v>
      </c>
      <c r="AC2423" s="17">
        <v>0</v>
      </c>
      <c r="AD2423" s="17">
        <v>0</v>
      </c>
      <c r="AE2423" s="17">
        <v>0</v>
      </c>
    </row>
    <row r="2424" spans="1:31" ht="57.6" x14ac:dyDescent="0.3">
      <c r="A2424" t="str">
        <f t="shared" si="144"/>
        <v>EAAA_Firm Generation Capacity</v>
      </c>
      <c r="B2424" t="str">
        <f t="shared" si="145"/>
        <v>EAAA_Build Battery-Wind_Firm Generation Capacity</v>
      </c>
      <c r="C2424" t="str">
        <f t="shared" si="146"/>
        <v>EAAA_Build Battery-Wind 2042_Firm Generation Capacity</v>
      </c>
      <c r="D2424" t="s">
        <v>343</v>
      </c>
      <c r="E2424" s="15" t="s">
        <v>92</v>
      </c>
      <c r="F2424" s="15" t="s">
        <v>93</v>
      </c>
      <c r="G2424" s="15" t="s">
        <v>112</v>
      </c>
      <c r="H2424" s="15" t="s">
        <v>88</v>
      </c>
      <c r="I2424" s="15" t="s">
        <v>95</v>
      </c>
      <c r="J2424" s="16">
        <v>1</v>
      </c>
      <c r="K2424" s="15" t="s">
        <v>96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7">
        <v>0</v>
      </c>
      <c r="X2424" s="17">
        <v>0</v>
      </c>
      <c r="Y2424" s="17">
        <v>0</v>
      </c>
      <c r="Z2424" s="17">
        <v>0</v>
      </c>
      <c r="AA2424" s="17">
        <v>0</v>
      </c>
      <c r="AB2424" s="17">
        <v>0</v>
      </c>
      <c r="AC2424" s="17">
        <v>0</v>
      </c>
      <c r="AD2424" s="17">
        <v>0</v>
      </c>
      <c r="AE2424" s="17">
        <v>0</v>
      </c>
    </row>
    <row r="2425" spans="1:31" ht="57.6" x14ac:dyDescent="0.3">
      <c r="A2425" t="str">
        <f t="shared" si="144"/>
        <v>EAAA_Firm Generation Capacity</v>
      </c>
      <c r="B2425" t="str">
        <f t="shared" si="145"/>
        <v>EAAA_Build Battery-Gen_Firm Generation Capacity</v>
      </c>
      <c r="C2425" t="str">
        <f t="shared" si="146"/>
        <v>EAAA_Build Battery-Gen 2026_Firm Generation Capacity</v>
      </c>
      <c r="D2425" t="s">
        <v>343</v>
      </c>
      <c r="E2425" s="15" t="s">
        <v>92</v>
      </c>
      <c r="F2425" s="15" t="s">
        <v>93</v>
      </c>
      <c r="G2425" s="15" t="s">
        <v>113</v>
      </c>
      <c r="H2425" s="15" t="s">
        <v>87</v>
      </c>
      <c r="I2425" s="15" t="s">
        <v>95</v>
      </c>
      <c r="J2425" s="16">
        <v>1</v>
      </c>
      <c r="K2425" s="15" t="s">
        <v>96</v>
      </c>
      <c r="L2425" s="17">
        <v>0</v>
      </c>
      <c r="M2425" s="17">
        <v>0</v>
      </c>
      <c r="N2425" s="17">
        <v>0</v>
      </c>
      <c r="O2425" s="17">
        <v>0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0</v>
      </c>
      <c r="X2425" s="17">
        <v>0</v>
      </c>
      <c r="Y2425" s="17">
        <v>0</v>
      </c>
      <c r="Z2425" s="17">
        <v>0</v>
      </c>
      <c r="AA2425" s="17">
        <v>0</v>
      </c>
      <c r="AB2425" s="17">
        <v>0</v>
      </c>
      <c r="AC2425" s="17">
        <v>0</v>
      </c>
      <c r="AD2425" s="17">
        <v>0</v>
      </c>
      <c r="AE2425" s="17">
        <v>0</v>
      </c>
    </row>
    <row r="2426" spans="1:31" ht="57.6" x14ac:dyDescent="0.3">
      <c r="A2426" t="str">
        <f t="shared" si="144"/>
        <v>EAAA_Firm Generation Capacity</v>
      </c>
      <c r="B2426" t="str">
        <f t="shared" si="145"/>
        <v>EAAA_Build Battery-Gen_Firm Generation Capacity</v>
      </c>
      <c r="C2426" t="str">
        <f t="shared" si="146"/>
        <v>EAAA_Build Battery-Gen 2027_Firm Generation Capacity</v>
      </c>
      <c r="D2426" t="s">
        <v>343</v>
      </c>
      <c r="E2426" s="15" t="s">
        <v>92</v>
      </c>
      <c r="F2426" s="15" t="s">
        <v>93</v>
      </c>
      <c r="G2426" s="15" t="s">
        <v>114</v>
      </c>
      <c r="H2426" s="15" t="s">
        <v>87</v>
      </c>
      <c r="I2426" s="15" t="s">
        <v>95</v>
      </c>
      <c r="J2426" s="16">
        <v>1</v>
      </c>
      <c r="K2426" s="15" t="s">
        <v>96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0</v>
      </c>
      <c r="X2426" s="17">
        <v>0</v>
      </c>
      <c r="Y2426" s="17">
        <v>0</v>
      </c>
      <c r="Z2426" s="17">
        <v>0</v>
      </c>
      <c r="AA2426" s="17">
        <v>0</v>
      </c>
      <c r="AB2426" s="17">
        <v>0</v>
      </c>
      <c r="AC2426" s="17">
        <v>0</v>
      </c>
      <c r="AD2426" s="17">
        <v>0</v>
      </c>
      <c r="AE2426" s="17">
        <v>0</v>
      </c>
    </row>
    <row r="2427" spans="1:31" ht="57.6" x14ac:dyDescent="0.3">
      <c r="A2427" t="str">
        <f t="shared" si="144"/>
        <v>EAAA_Firm Generation Capacity</v>
      </c>
      <c r="B2427" t="str">
        <f t="shared" si="145"/>
        <v>EAAA_Build Battery-Gen_Firm Generation Capacity</v>
      </c>
      <c r="C2427" t="str">
        <f t="shared" si="146"/>
        <v>EAAA_Build Battery-Gen 2028_Firm Generation Capacity</v>
      </c>
      <c r="D2427" t="s">
        <v>343</v>
      </c>
      <c r="E2427" s="15" t="s">
        <v>92</v>
      </c>
      <c r="F2427" s="15" t="s">
        <v>93</v>
      </c>
      <c r="G2427" s="15" t="s">
        <v>115</v>
      </c>
      <c r="H2427" s="15" t="s">
        <v>87</v>
      </c>
      <c r="I2427" s="15" t="s">
        <v>95</v>
      </c>
      <c r="J2427" s="16">
        <v>1</v>
      </c>
      <c r="K2427" s="15" t="s">
        <v>96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  <c r="S2427" s="17">
        <v>0</v>
      </c>
      <c r="T2427" s="17">
        <v>0</v>
      </c>
      <c r="U2427" s="17">
        <v>0</v>
      </c>
      <c r="V2427" s="17">
        <v>0</v>
      </c>
      <c r="W2427" s="17">
        <v>0</v>
      </c>
      <c r="X2427" s="17">
        <v>0</v>
      </c>
      <c r="Y2427" s="17">
        <v>0</v>
      </c>
      <c r="Z2427" s="17">
        <v>0</v>
      </c>
      <c r="AA2427" s="17">
        <v>0</v>
      </c>
      <c r="AB2427" s="17">
        <v>0</v>
      </c>
      <c r="AC2427" s="17">
        <v>0</v>
      </c>
      <c r="AD2427" s="17">
        <v>0</v>
      </c>
      <c r="AE2427" s="17">
        <v>0</v>
      </c>
    </row>
    <row r="2428" spans="1:31" ht="57.6" x14ac:dyDescent="0.3">
      <c r="A2428" t="str">
        <f t="shared" si="144"/>
        <v>EAAA_Firm Generation Capacity</v>
      </c>
      <c r="B2428" t="str">
        <f t="shared" si="145"/>
        <v>EAAA_Build Battery-Gen_Firm Generation Capacity</v>
      </c>
      <c r="C2428" t="str">
        <f t="shared" si="146"/>
        <v>EAAA_Build Battery-Gen 2029_Firm Generation Capacity</v>
      </c>
      <c r="D2428" t="s">
        <v>343</v>
      </c>
      <c r="E2428" s="15" t="s">
        <v>92</v>
      </c>
      <c r="F2428" s="15" t="s">
        <v>93</v>
      </c>
      <c r="G2428" s="15" t="s">
        <v>116</v>
      </c>
      <c r="H2428" s="15" t="s">
        <v>87</v>
      </c>
      <c r="I2428" s="15" t="s">
        <v>95</v>
      </c>
      <c r="J2428" s="16">
        <v>1</v>
      </c>
      <c r="K2428" s="15" t="s">
        <v>96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0</v>
      </c>
      <c r="X2428" s="17">
        <v>0</v>
      </c>
      <c r="Y2428" s="17">
        <v>0</v>
      </c>
      <c r="Z2428" s="17">
        <v>0</v>
      </c>
      <c r="AA2428" s="17">
        <v>0</v>
      </c>
      <c r="AB2428" s="17">
        <v>0</v>
      </c>
      <c r="AC2428" s="17">
        <v>0</v>
      </c>
      <c r="AD2428" s="17">
        <v>0</v>
      </c>
      <c r="AE2428" s="17">
        <v>0</v>
      </c>
    </row>
    <row r="2429" spans="1:31" ht="57.6" x14ac:dyDescent="0.3">
      <c r="A2429" t="str">
        <f t="shared" si="144"/>
        <v>EAAA_Firm Generation Capacity</v>
      </c>
      <c r="B2429" t="str">
        <f t="shared" si="145"/>
        <v>EAAA_Build Battery-Gen_Firm Generation Capacity</v>
      </c>
      <c r="C2429" t="str">
        <f t="shared" si="146"/>
        <v>EAAA_Build Battery-Gen 2030_Firm Generation Capacity</v>
      </c>
      <c r="D2429" t="s">
        <v>343</v>
      </c>
      <c r="E2429" s="15" t="s">
        <v>92</v>
      </c>
      <c r="F2429" s="15" t="s">
        <v>93</v>
      </c>
      <c r="G2429" s="15" t="s">
        <v>117</v>
      </c>
      <c r="H2429" s="15" t="s">
        <v>87</v>
      </c>
      <c r="I2429" s="15" t="s">
        <v>95</v>
      </c>
      <c r="J2429" s="16">
        <v>1</v>
      </c>
      <c r="K2429" s="15" t="s">
        <v>96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17">
        <v>0</v>
      </c>
      <c r="X2429" s="17">
        <v>0</v>
      </c>
      <c r="Y2429" s="17">
        <v>0</v>
      </c>
      <c r="Z2429" s="17">
        <v>0</v>
      </c>
      <c r="AA2429" s="17">
        <v>0</v>
      </c>
      <c r="AB2429" s="17">
        <v>0</v>
      </c>
      <c r="AC2429" s="17">
        <v>0</v>
      </c>
      <c r="AD2429" s="17">
        <v>0</v>
      </c>
      <c r="AE2429" s="17">
        <v>0</v>
      </c>
    </row>
    <row r="2430" spans="1:31" ht="57.6" x14ac:dyDescent="0.3">
      <c r="A2430" t="str">
        <f t="shared" si="144"/>
        <v>EAAA_Firm Generation Capacity</v>
      </c>
      <c r="B2430" t="str">
        <f t="shared" si="145"/>
        <v>EAAA_Build Battery-Gen_Firm Generation Capacity</v>
      </c>
      <c r="C2430" t="str">
        <f t="shared" si="146"/>
        <v>EAAA_Build Battery-Gen 2031_Firm Generation Capacity</v>
      </c>
      <c r="D2430" t="s">
        <v>343</v>
      </c>
      <c r="E2430" s="15" t="s">
        <v>92</v>
      </c>
      <c r="F2430" s="15" t="s">
        <v>93</v>
      </c>
      <c r="G2430" s="15" t="s">
        <v>118</v>
      </c>
      <c r="H2430" s="15" t="s">
        <v>87</v>
      </c>
      <c r="I2430" s="15" t="s">
        <v>95</v>
      </c>
      <c r="J2430" s="16">
        <v>1</v>
      </c>
      <c r="K2430" s="15" t="s">
        <v>96</v>
      </c>
      <c r="L2430" s="17">
        <v>0</v>
      </c>
      <c r="M2430" s="17">
        <v>0</v>
      </c>
      <c r="N2430" s="17">
        <v>0</v>
      </c>
      <c r="O2430" s="17">
        <v>0</v>
      </c>
      <c r="P2430" s="17">
        <v>0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17">
        <v>0</v>
      </c>
      <c r="X2430" s="17">
        <v>0</v>
      </c>
      <c r="Y2430" s="17">
        <v>0</v>
      </c>
      <c r="Z2430" s="17">
        <v>0</v>
      </c>
      <c r="AA2430" s="17">
        <v>0</v>
      </c>
      <c r="AB2430" s="17">
        <v>0</v>
      </c>
      <c r="AC2430" s="17">
        <v>0</v>
      </c>
      <c r="AD2430" s="17">
        <v>0</v>
      </c>
      <c r="AE2430" s="17">
        <v>0</v>
      </c>
    </row>
    <row r="2431" spans="1:31" ht="57.6" x14ac:dyDescent="0.3">
      <c r="A2431" t="str">
        <f t="shared" si="144"/>
        <v>EAAA_Firm Generation Capacity</v>
      </c>
      <c r="B2431" t="str">
        <f t="shared" si="145"/>
        <v>EAAA_Build Battery-Gen_Firm Generation Capacity</v>
      </c>
      <c r="C2431" t="str">
        <f t="shared" si="146"/>
        <v>EAAA_Build Battery-Gen 2032_Firm Generation Capacity</v>
      </c>
      <c r="D2431" t="s">
        <v>343</v>
      </c>
      <c r="E2431" s="15" t="s">
        <v>92</v>
      </c>
      <c r="F2431" s="15" t="s">
        <v>93</v>
      </c>
      <c r="G2431" s="15" t="s">
        <v>119</v>
      </c>
      <c r="H2431" s="15" t="s">
        <v>87</v>
      </c>
      <c r="I2431" s="15" t="s">
        <v>95</v>
      </c>
      <c r="J2431" s="16">
        <v>1</v>
      </c>
      <c r="K2431" s="15" t="s">
        <v>96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7">
        <v>0</v>
      </c>
      <c r="Z2431" s="17">
        <v>0</v>
      </c>
      <c r="AA2431" s="17">
        <v>0</v>
      </c>
      <c r="AB2431" s="17">
        <v>0</v>
      </c>
      <c r="AC2431" s="17">
        <v>0</v>
      </c>
      <c r="AD2431" s="17">
        <v>0</v>
      </c>
      <c r="AE2431" s="17">
        <v>0</v>
      </c>
    </row>
    <row r="2432" spans="1:31" ht="57.6" x14ac:dyDescent="0.3">
      <c r="A2432" t="str">
        <f t="shared" si="144"/>
        <v>EAAA_Firm Generation Capacity</v>
      </c>
      <c r="B2432" t="str">
        <f t="shared" si="145"/>
        <v>EAAA_Build Battery-Gen_Firm Generation Capacity</v>
      </c>
      <c r="C2432" t="str">
        <f t="shared" si="146"/>
        <v>EAAA_Build Battery-Gen 2033_Firm Generation Capacity</v>
      </c>
      <c r="D2432" t="s">
        <v>343</v>
      </c>
      <c r="E2432" s="15" t="s">
        <v>92</v>
      </c>
      <c r="F2432" s="15" t="s">
        <v>93</v>
      </c>
      <c r="G2432" s="15" t="s">
        <v>120</v>
      </c>
      <c r="H2432" s="15" t="s">
        <v>87</v>
      </c>
      <c r="I2432" s="15" t="s">
        <v>95</v>
      </c>
      <c r="J2432" s="16">
        <v>1</v>
      </c>
      <c r="K2432" s="15" t="s">
        <v>96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  <c r="S2432" s="17">
        <v>0</v>
      </c>
      <c r="T2432" s="17">
        <v>0</v>
      </c>
      <c r="U2432" s="17">
        <v>0</v>
      </c>
      <c r="V2432" s="17">
        <v>0</v>
      </c>
      <c r="W2432" s="17">
        <v>0</v>
      </c>
      <c r="X2432" s="17">
        <v>0</v>
      </c>
      <c r="Y2432" s="17">
        <v>0</v>
      </c>
      <c r="Z2432" s="17">
        <v>0</v>
      </c>
      <c r="AA2432" s="17">
        <v>0</v>
      </c>
      <c r="AB2432" s="17">
        <v>0</v>
      </c>
      <c r="AC2432" s="17">
        <v>0</v>
      </c>
      <c r="AD2432" s="17">
        <v>0</v>
      </c>
      <c r="AE2432" s="17">
        <v>0</v>
      </c>
    </row>
    <row r="2433" spans="1:31" ht="57.6" x14ac:dyDescent="0.3">
      <c r="A2433" t="str">
        <f t="shared" si="144"/>
        <v>EAAA_Firm Generation Capacity</v>
      </c>
      <c r="B2433" t="str">
        <f t="shared" si="145"/>
        <v>EAAA_Build Battery-Gen_Firm Generation Capacity</v>
      </c>
      <c r="C2433" t="str">
        <f t="shared" si="146"/>
        <v>EAAA_Build Battery-Gen 2034_Firm Generation Capacity</v>
      </c>
      <c r="D2433" t="s">
        <v>343</v>
      </c>
      <c r="E2433" s="15" t="s">
        <v>92</v>
      </c>
      <c r="F2433" s="15" t="s">
        <v>93</v>
      </c>
      <c r="G2433" s="15" t="s">
        <v>121</v>
      </c>
      <c r="H2433" s="15" t="s">
        <v>87</v>
      </c>
      <c r="I2433" s="15" t="s">
        <v>95</v>
      </c>
      <c r="J2433" s="16">
        <v>1</v>
      </c>
      <c r="K2433" s="15" t="s">
        <v>96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17">
        <v>0</v>
      </c>
      <c r="X2433" s="17">
        <v>0</v>
      </c>
      <c r="Y2433" s="17">
        <v>0</v>
      </c>
      <c r="Z2433" s="17">
        <v>0</v>
      </c>
      <c r="AA2433" s="17">
        <v>0</v>
      </c>
      <c r="AB2433" s="17">
        <v>0</v>
      </c>
      <c r="AC2433" s="17">
        <v>0</v>
      </c>
      <c r="AD2433" s="17">
        <v>0</v>
      </c>
      <c r="AE2433" s="17">
        <v>0</v>
      </c>
    </row>
    <row r="2434" spans="1:31" ht="57.6" x14ac:dyDescent="0.3">
      <c r="A2434" t="str">
        <f t="shared" si="144"/>
        <v>EAAA_Firm Generation Capacity</v>
      </c>
      <c r="B2434" t="str">
        <f t="shared" si="145"/>
        <v>EAAA_Build Battery-Gen_Firm Generation Capacity</v>
      </c>
      <c r="C2434" t="str">
        <f t="shared" si="146"/>
        <v>EAAA_Build Battery-Gen 2035_Firm Generation Capacity</v>
      </c>
      <c r="D2434" t="s">
        <v>343</v>
      </c>
      <c r="E2434" s="15" t="s">
        <v>92</v>
      </c>
      <c r="F2434" s="15" t="s">
        <v>93</v>
      </c>
      <c r="G2434" s="15" t="s">
        <v>122</v>
      </c>
      <c r="H2434" s="15" t="s">
        <v>87</v>
      </c>
      <c r="I2434" s="15" t="s">
        <v>95</v>
      </c>
      <c r="J2434" s="16">
        <v>1</v>
      </c>
      <c r="K2434" s="15" t="s">
        <v>96</v>
      </c>
      <c r="L2434" s="17">
        <v>0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7">
        <v>0</v>
      </c>
      <c r="X2434" s="17">
        <v>0</v>
      </c>
      <c r="Y2434" s="17">
        <v>0</v>
      </c>
      <c r="Z2434" s="17">
        <v>0</v>
      </c>
      <c r="AA2434" s="17">
        <v>0</v>
      </c>
      <c r="AB2434" s="17">
        <v>0</v>
      </c>
      <c r="AC2434" s="17">
        <v>0</v>
      </c>
      <c r="AD2434" s="17">
        <v>0</v>
      </c>
      <c r="AE2434" s="17">
        <v>0</v>
      </c>
    </row>
    <row r="2435" spans="1:31" ht="57.6" x14ac:dyDescent="0.3">
      <c r="A2435" t="str">
        <f t="shared" si="144"/>
        <v>EAAA_Firm Generation Capacity</v>
      </c>
      <c r="B2435" t="str">
        <f t="shared" si="145"/>
        <v>EAAA_Build Battery-Gen_Firm Generation Capacity</v>
      </c>
      <c r="C2435" t="str">
        <f t="shared" si="146"/>
        <v>EAAA_Build Battery-Gen 2036_Firm Generation Capacity</v>
      </c>
      <c r="D2435" t="s">
        <v>343</v>
      </c>
      <c r="E2435" s="15" t="s">
        <v>92</v>
      </c>
      <c r="F2435" s="15" t="s">
        <v>93</v>
      </c>
      <c r="G2435" s="15" t="s">
        <v>123</v>
      </c>
      <c r="H2435" s="15" t="s">
        <v>87</v>
      </c>
      <c r="I2435" s="15" t="s">
        <v>95</v>
      </c>
      <c r="J2435" s="16">
        <v>1</v>
      </c>
      <c r="K2435" s="15" t="s">
        <v>96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7">
        <v>0</v>
      </c>
      <c r="X2435" s="17">
        <v>0</v>
      </c>
      <c r="Y2435" s="17">
        <v>0</v>
      </c>
      <c r="Z2435" s="17">
        <v>0</v>
      </c>
      <c r="AA2435" s="17">
        <v>0</v>
      </c>
      <c r="AB2435" s="17">
        <v>0</v>
      </c>
      <c r="AC2435" s="17">
        <v>0</v>
      </c>
      <c r="AD2435" s="17">
        <v>0</v>
      </c>
      <c r="AE2435" s="17">
        <v>0</v>
      </c>
    </row>
    <row r="2436" spans="1:31" ht="57.6" x14ac:dyDescent="0.3">
      <c r="A2436" t="str">
        <f t="shared" si="144"/>
        <v>EAAA_Firm Generation Capacity</v>
      </c>
      <c r="B2436" t="str">
        <f t="shared" si="145"/>
        <v>EAAA_Build Battery-Gen_Firm Generation Capacity</v>
      </c>
      <c r="C2436" t="str">
        <f t="shared" si="146"/>
        <v>EAAA_Build Battery-Gen 2037_Firm Generation Capacity</v>
      </c>
      <c r="D2436" t="s">
        <v>343</v>
      </c>
      <c r="E2436" s="15" t="s">
        <v>92</v>
      </c>
      <c r="F2436" s="15" t="s">
        <v>93</v>
      </c>
      <c r="G2436" s="15" t="s">
        <v>124</v>
      </c>
      <c r="H2436" s="15" t="s">
        <v>87</v>
      </c>
      <c r="I2436" s="15" t="s">
        <v>95</v>
      </c>
      <c r="J2436" s="16">
        <v>1</v>
      </c>
      <c r="K2436" s="15" t="s">
        <v>96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7">
        <v>0</v>
      </c>
      <c r="Z2436" s="17">
        <v>0</v>
      </c>
      <c r="AA2436" s="17">
        <v>0</v>
      </c>
      <c r="AB2436" s="17">
        <v>0</v>
      </c>
      <c r="AC2436" s="17">
        <v>0</v>
      </c>
      <c r="AD2436" s="17">
        <v>0</v>
      </c>
      <c r="AE2436" s="17">
        <v>0</v>
      </c>
    </row>
    <row r="2437" spans="1:31" ht="57.6" x14ac:dyDescent="0.3">
      <c r="A2437" t="str">
        <f t="shared" si="144"/>
        <v>EAAA_Firm Generation Capacity</v>
      </c>
      <c r="B2437" t="str">
        <f t="shared" si="145"/>
        <v>EAAA_Build Battery-Gen_Firm Generation Capacity</v>
      </c>
      <c r="C2437" t="str">
        <f t="shared" si="146"/>
        <v>EAAA_Build Battery-Gen 2038_Firm Generation Capacity</v>
      </c>
      <c r="D2437" t="s">
        <v>343</v>
      </c>
      <c r="E2437" s="15" t="s">
        <v>92</v>
      </c>
      <c r="F2437" s="15" t="s">
        <v>93</v>
      </c>
      <c r="G2437" s="15" t="s">
        <v>125</v>
      </c>
      <c r="H2437" s="15" t="s">
        <v>87</v>
      </c>
      <c r="I2437" s="15" t="s">
        <v>95</v>
      </c>
      <c r="J2437" s="16">
        <v>1</v>
      </c>
      <c r="K2437" s="15" t="s">
        <v>96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  <c r="S2437" s="17">
        <v>0</v>
      </c>
      <c r="T2437" s="17">
        <v>0</v>
      </c>
      <c r="U2437" s="17">
        <v>0</v>
      </c>
      <c r="V2437" s="17">
        <v>0</v>
      </c>
      <c r="W2437" s="17">
        <v>0</v>
      </c>
      <c r="X2437" s="17">
        <v>0</v>
      </c>
      <c r="Y2437" s="17">
        <v>0</v>
      </c>
      <c r="Z2437" s="17">
        <v>0</v>
      </c>
      <c r="AA2437" s="17">
        <v>0</v>
      </c>
      <c r="AB2437" s="17">
        <v>0</v>
      </c>
      <c r="AC2437" s="17">
        <v>0</v>
      </c>
      <c r="AD2437" s="17">
        <v>0</v>
      </c>
      <c r="AE2437" s="17">
        <v>0</v>
      </c>
    </row>
    <row r="2438" spans="1:31" ht="57.6" x14ac:dyDescent="0.3">
      <c r="A2438" t="str">
        <f t="shared" si="144"/>
        <v>EAAA_Firm Generation Capacity</v>
      </c>
      <c r="B2438" t="str">
        <f t="shared" si="145"/>
        <v>EAAA_Build Battery-Gen_Firm Generation Capacity</v>
      </c>
      <c r="C2438" t="str">
        <f t="shared" si="146"/>
        <v>EAAA_Build Battery-Gen 2039_Firm Generation Capacity</v>
      </c>
      <c r="D2438" t="s">
        <v>343</v>
      </c>
      <c r="E2438" s="15" t="s">
        <v>92</v>
      </c>
      <c r="F2438" s="15" t="s">
        <v>93</v>
      </c>
      <c r="G2438" s="15" t="s">
        <v>126</v>
      </c>
      <c r="H2438" s="15" t="s">
        <v>87</v>
      </c>
      <c r="I2438" s="15" t="s">
        <v>95</v>
      </c>
      <c r="J2438" s="16">
        <v>1</v>
      </c>
      <c r="K2438" s="15" t="s">
        <v>96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17">
        <v>0</v>
      </c>
      <c r="U2438" s="17">
        <v>0</v>
      </c>
      <c r="V2438" s="17">
        <v>0</v>
      </c>
      <c r="W2438" s="17">
        <v>0</v>
      </c>
      <c r="X2438" s="17">
        <v>0</v>
      </c>
      <c r="Y2438" s="17">
        <v>0</v>
      </c>
      <c r="Z2438" s="17">
        <v>0</v>
      </c>
      <c r="AA2438" s="17">
        <v>0</v>
      </c>
      <c r="AB2438" s="17">
        <v>0</v>
      </c>
      <c r="AC2438" s="17">
        <v>0</v>
      </c>
      <c r="AD2438" s="17">
        <v>0</v>
      </c>
      <c r="AE2438" s="17">
        <v>0</v>
      </c>
    </row>
    <row r="2439" spans="1:31" ht="57.6" x14ac:dyDescent="0.3">
      <c r="A2439" t="str">
        <f t="shared" si="144"/>
        <v>EAAA_Firm Generation Capacity</v>
      </c>
      <c r="B2439" t="str">
        <f t="shared" si="145"/>
        <v>EAAA_Build Battery-Gen_Firm Generation Capacity</v>
      </c>
      <c r="C2439" t="str">
        <f t="shared" si="146"/>
        <v>EAAA_Build Battery-Gen 2040_Firm Generation Capacity</v>
      </c>
      <c r="D2439" t="s">
        <v>343</v>
      </c>
      <c r="E2439" s="15" t="s">
        <v>92</v>
      </c>
      <c r="F2439" s="15" t="s">
        <v>93</v>
      </c>
      <c r="G2439" s="15" t="s">
        <v>127</v>
      </c>
      <c r="H2439" s="15" t="s">
        <v>87</v>
      </c>
      <c r="I2439" s="15" t="s">
        <v>95</v>
      </c>
      <c r="J2439" s="16">
        <v>1</v>
      </c>
      <c r="K2439" s="15" t="s">
        <v>96</v>
      </c>
      <c r="L2439" s="17">
        <v>0</v>
      </c>
      <c r="M2439" s="17">
        <v>0</v>
      </c>
      <c r="N2439" s="17">
        <v>0</v>
      </c>
      <c r="O2439" s="17">
        <v>0</v>
      </c>
      <c r="P2439" s="17">
        <v>0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7">
        <v>0</v>
      </c>
      <c r="X2439" s="17">
        <v>0</v>
      </c>
      <c r="Y2439" s="17">
        <v>0</v>
      </c>
      <c r="Z2439" s="17">
        <v>0</v>
      </c>
      <c r="AA2439" s="17">
        <v>0</v>
      </c>
      <c r="AB2439" s="17">
        <v>0</v>
      </c>
      <c r="AC2439" s="17">
        <v>0</v>
      </c>
      <c r="AD2439" s="17">
        <v>0</v>
      </c>
      <c r="AE2439" s="17">
        <v>0</v>
      </c>
    </row>
    <row r="2440" spans="1:31" ht="57.6" x14ac:dyDescent="0.3">
      <c r="A2440" t="str">
        <f t="shared" si="144"/>
        <v>EAAA_Firm Generation Capacity</v>
      </c>
      <c r="B2440" t="str">
        <f t="shared" si="145"/>
        <v>EAAA_Build Battery-Gen_Firm Generation Capacity</v>
      </c>
      <c r="C2440" t="str">
        <f t="shared" si="146"/>
        <v>EAAA_Build Battery-Gen 2041_Firm Generation Capacity</v>
      </c>
      <c r="D2440" t="s">
        <v>343</v>
      </c>
      <c r="E2440" s="15" t="s">
        <v>92</v>
      </c>
      <c r="F2440" s="15" t="s">
        <v>93</v>
      </c>
      <c r="G2440" s="15" t="s">
        <v>128</v>
      </c>
      <c r="H2440" s="15" t="s">
        <v>87</v>
      </c>
      <c r="I2440" s="15" t="s">
        <v>95</v>
      </c>
      <c r="J2440" s="16">
        <v>1</v>
      </c>
      <c r="K2440" s="15" t="s">
        <v>96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7">
        <v>0</v>
      </c>
      <c r="X2440" s="17">
        <v>0</v>
      </c>
      <c r="Y2440" s="17">
        <v>0</v>
      </c>
      <c r="Z2440" s="17">
        <v>0</v>
      </c>
      <c r="AA2440" s="17">
        <v>0</v>
      </c>
      <c r="AB2440" s="17">
        <v>0</v>
      </c>
      <c r="AC2440" s="17">
        <v>0</v>
      </c>
      <c r="AD2440" s="17">
        <v>0</v>
      </c>
      <c r="AE2440" s="17">
        <v>0</v>
      </c>
    </row>
    <row r="2441" spans="1:31" ht="57.6" x14ac:dyDescent="0.3">
      <c r="A2441" t="str">
        <f t="shared" si="144"/>
        <v>EAAA_Firm Generation Capacity</v>
      </c>
      <c r="B2441" t="str">
        <f t="shared" si="145"/>
        <v>EAAA_Build Battery-Gen_Firm Generation Capacity</v>
      </c>
      <c r="C2441" t="str">
        <f t="shared" si="146"/>
        <v>EAAA_Build Battery-Gen 2042_Firm Generation Capacity</v>
      </c>
      <c r="D2441" t="s">
        <v>343</v>
      </c>
      <c r="E2441" s="15" t="s">
        <v>92</v>
      </c>
      <c r="F2441" s="15" t="s">
        <v>93</v>
      </c>
      <c r="G2441" s="15" t="s">
        <v>129</v>
      </c>
      <c r="H2441" s="15" t="s">
        <v>87</v>
      </c>
      <c r="I2441" s="15" t="s">
        <v>95</v>
      </c>
      <c r="J2441" s="16">
        <v>1</v>
      </c>
      <c r="K2441" s="15" t="s">
        <v>96</v>
      </c>
      <c r="L2441" s="17">
        <v>0</v>
      </c>
      <c r="M2441" s="17">
        <v>0</v>
      </c>
      <c r="N2441" s="17">
        <v>0</v>
      </c>
      <c r="O2441" s="17">
        <v>0</v>
      </c>
      <c r="P2441" s="17">
        <v>0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17">
        <v>0</v>
      </c>
      <c r="X2441" s="17">
        <v>0</v>
      </c>
      <c r="Y2441" s="17">
        <v>0</v>
      </c>
      <c r="Z2441" s="17">
        <v>0</v>
      </c>
      <c r="AA2441" s="17">
        <v>0</v>
      </c>
      <c r="AB2441" s="17">
        <v>0</v>
      </c>
      <c r="AC2441" s="17">
        <v>0</v>
      </c>
      <c r="AD2441" s="17">
        <v>0</v>
      </c>
      <c r="AE2441" s="17">
        <v>0</v>
      </c>
    </row>
    <row r="2442" spans="1:31" ht="57.6" x14ac:dyDescent="0.3">
      <c r="A2442" t="str">
        <f t="shared" si="144"/>
        <v>EAAA_Firm Generation Capacity</v>
      </c>
      <c r="B2442" t="str">
        <f t="shared" si="145"/>
        <v>EAAA_Build Hy-Batt_Firm Generation Capacity</v>
      </c>
      <c r="C2442" t="str">
        <f t="shared" si="146"/>
        <v>EAAA_Build Hy-Batt 2027_Firm Generation Capacity</v>
      </c>
      <c r="D2442" t="s">
        <v>343</v>
      </c>
      <c r="E2442" s="15" t="s">
        <v>92</v>
      </c>
      <c r="F2442" s="15" t="s">
        <v>93</v>
      </c>
      <c r="G2442" s="15" t="s">
        <v>130</v>
      </c>
      <c r="H2442" s="15" t="s">
        <v>86</v>
      </c>
      <c r="I2442" s="15" t="s">
        <v>95</v>
      </c>
      <c r="J2442" s="16">
        <v>1</v>
      </c>
      <c r="K2442" s="15" t="s">
        <v>96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17">
        <v>0</v>
      </c>
      <c r="U2442" s="17">
        <v>0</v>
      </c>
      <c r="V2442" s="17">
        <v>0</v>
      </c>
      <c r="W2442" s="17">
        <v>0</v>
      </c>
      <c r="X2442" s="17">
        <v>0</v>
      </c>
      <c r="Y2442" s="17">
        <v>0</v>
      </c>
      <c r="Z2442" s="17">
        <v>0</v>
      </c>
      <c r="AA2442" s="17">
        <v>0</v>
      </c>
      <c r="AB2442" s="17">
        <v>0</v>
      </c>
      <c r="AC2442" s="17">
        <v>0</v>
      </c>
      <c r="AD2442" s="17">
        <v>0</v>
      </c>
      <c r="AE2442" s="17">
        <v>0</v>
      </c>
    </row>
    <row r="2443" spans="1:31" ht="57.6" x14ac:dyDescent="0.3">
      <c r="A2443" t="str">
        <f t="shared" si="144"/>
        <v>EAAA_Firm Generation Capacity</v>
      </c>
      <c r="B2443" t="str">
        <f t="shared" si="145"/>
        <v>EAAA_Build Hy-Batt_Firm Generation Capacity</v>
      </c>
      <c r="C2443" t="str">
        <f t="shared" si="146"/>
        <v>EAAA_Build Hy-Batt 2028_Firm Generation Capacity</v>
      </c>
      <c r="D2443" t="s">
        <v>343</v>
      </c>
      <c r="E2443" s="15" t="s">
        <v>92</v>
      </c>
      <c r="F2443" s="15" t="s">
        <v>93</v>
      </c>
      <c r="G2443" s="15" t="s">
        <v>131</v>
      </c>
      <c r="H2443" s="15" t="s">
        <v>86</v>
      </c>
      <c r="I2443" s="15" t="s">
        <v>95</v>
      </c>
      <c r="J2443" s="16">
        <v>1</v>
      </c>
      <c r="K2443" s="15" t="s">
        <v>96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  <c r="T2443" s="17">
        <v>0</v>
      </c>
      <c r="U2443" s="17">
        <v>0</v>
      </c>
      <c r="V2443" s="17">
        <v>0</v>
      </c>
      <c r="W2443" s="17">
        <v>0</v>
      </c>
      <c r="X2443" s="17">
        <v>0</v>
      </c>
      <c r="Y2443" s="17">
        <v>0</v>
      </c>
      <c r="Z2443" s="17">
        <v>0</v>
      </c>
      <c r="AA2443" s="17">
        <v>0</v>
      </c>
      <c r="AB2443" s="17">
        <v>0</v>
      </c>
      <c r="AC2443" s="17">
        <v>0</v>
      </c>
      <c r="AD2443" s="17">
        <v>0</v>
      </c>
      <c r="AE2443" s="17">
        <v>0</v>
      </c>
    </row>
    <row r="2444" spans="1:31" ht="57.6" x14ac:dyDescent="0.3">
      <c r="A2444" t="str">
        <f t="shared" si="144"/>
        <v>EAAA_Firm Generation Capacity</v>
      </c>
      <c r="B2444" t="str">
        <f t="shared" si="145"/>
        <v>EAAA_Build Hy-Batt_Firm Generation Capacity</v>
      </c>
      <c r="C2444" t="str">
        <f t="shared" si="146"/>
        <v>EAAA_Build Hy-Batt 2029_Firm Generation Capacity</v>
      </c>
      <c r="D2444" t="s">
        <v>343</v>
      </c>
      <c r="E2444" s="15" t="s">
        <v>92</v>
      </c>
      <c r="F2444" s="15" t="s">
        <v>93</v>
      </c>
      <c r="G2444" s="15" t="s">
        <v>132</v>
      </c>
      <c r="H2444" s="15" t="s">
        <v>86</v>
      </c>
      <c r="I2444" s="15" t="s">
        <v>95</v>
      </c>
      <c r="J2444" s="16">
        <v>1</v>
      </c>
      <c r="K2444" s="15" t="s">
        <v>96</v>
      </c>
      <c r="L2444" s="17">
        <v>0</v>
      </c>
      <c r="M2444" s="17">
        <v>0</v>
      </c>
      <c r="N2444" s="17">
        <v>0</v>
      </c>
      <c r="O2444" s="17">
        <v>0</v>
      </c>
      <c r="P2444" s="17">
        <v>0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7">
        <v>0</v>
      </c>
      <c r="X2444" s="17">
        <v>0</v>
      </c>
      <c r="Y2444" s="17">
        <v>0</v>
      </c>
      <c r="Z2444" s="17">
        <v>0</v>
      </c>
      <c r="AA2444" s="17">
        <v>0</v>
      </c>
      <c r="AB2444" s="17">
        <v>0</v>
      </c>
      <c r="AC2444" s="17">
        <v>0</v>
      </c>
      <c r="AD2444" s="17">
        <v>0</v>
      </c>
      <c r="AE2444" s="17">
        <v>0</v>
      </c>
    </row>
    <row r="2445" spans="1:31" ht="57.6" x14ac:dyDescent="0.3">
      <c r="A2445" t="str">
        <f t="shared" si="144"/>
        <v>EAAA_Firm Generation Capacity</v>
      </c>
      <c r="B2445" t="str">
        <f t="shared" si="145"/>
        <v>EAAA_Build Hy-Batt_Firm Generation Capacity</v>
      </c>
      <c r="C2445" t="str">
        <f t="shared" si="146"/>
        <v>EAAA_Build Hy-Batt 2030_Firm Generation Capacity</v>
      </c>
      <c r="D2445" t="s">
        <v>343</v>
      </c>
      <c r="E2445" s="15" t="s">
        <v>92</v>
      </c>
      <c r="F2445" s="15" t="s">
        <v>93</v>
      </c>
      <c r="G2445" s="15" t="s">
        <v>133</v>
      </c>
      <c r="H2445" s="15" t="s">
        <v>86</v>
      </c>
      <c r="I2445" s="15" t="s">
        <v>95</v>
      </c>
      <c r="J2445" s="16">
        <v>1</v>
      </c>
      <c r="K2445" s="15" t="s">
        <v>96</v>
      </c>
      <c r="L2445" s="17">
        <v>0</v>
      </c>
      <c r="M2445" s="17">
        <v>0</v>
      </c>
      <c r="N2445" s="17">
        <v>0</v>
      </c>
      <c r="O2445" s="17">
        <v>0</v>
      </c>
      <c r="P2445" s="17">
        <v>0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7">
        <v>0</v>
      </c>
      <c r="X2445" s="17">
        <v>0</v>
      </c>
      <c r="Y2445" s="17">
        <v>0</v>
      </c>
      <c r="Z2445" s="17">
        <v>0</v>
      </c>
      <c r="AA2445" s="17">
        <v>0</v>
      </c>
      <c r="AB2445" s="17">
        <v>0</v>
      </c>
      <c r="AC2445" s="17">
        <v>0</v>
      </c>
      <c r="AD2445" s="17">
        <v>0</v>
      </c>
      <c r="AE2445" s="17">
        <v>0</v>
      </c>
    </row>
    <row r="2446" spans="1:31" ht="57.6" x14ac:dyDescent="0.3">
      <c r="A2446" t="str">
        <f t="shared" si="144"/>
        <v>EAAA_Firm Generation Capacity</v>
      </c>
      <c r="B2446" t="str">
        <f t="shared" si="145"/>
        <v>EAAA_Build Hy-Batt_Firm Generation Capacity</v>
      </c>
      <c r="C2446" t="str">
        <f t="shared" si="146"/>
        <v>EAAA_Build Hy-Batt 2031_Firm Generation Capacity</v>
      </c>
      <c r="D2446" t="s">
        <v>343</v>
      </c>
      <c r="E2446" s="15" t="s">
        <v>92</v>
      </c>
      <c r="F2446" s="15" t="s">
        <v>93</v>
      </c>
      <c r="G2446" s="15" t="s">
        <v>134</v>
      </c>
      <c r="H2446" s="15" t="s">
        <v>86</v>
      </c>
      <c r="I2446" s="15" t="s">
        <v>95</v>
      </c>
      <c r="J2446" s="16">
        <v>1</v>
      </c>
      <c r="K2446" s="15" t="s">
        <v>96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0</v>
      </c>
      <c r="X2446" s="17">
        <v>0</v>
      </c>
      <c r="Y2446" s="17">
        <v>0</v>
      </c>
      <c r="Z2446" s="17">
        <v>0</v>
      </c>
      <c r="AA2446" s="17">
        <v>0</v>
      </c>
      <c r="AB2446" s="17">
        <v>0</v>
      </c>
      <c r="AC2446" s="17">
        <v>0</v>
      </c>
      <c r="AD2446" s="17">
        <v>0</v>
      </c>
      <c r="AE2446" s="17">
        <v>0</v>
      </c>
    </row>
    <row r="2447" spans="1:31" ht="57.6" x14ac:dyDescent="0.3">
      <c r="A2447" t="str">
        <f t="shared" si="144"/>
        <v>EAAA_Firm Generation Capacity</v>
      </c>
      <c r="B2447" t="str">
        <f t="shared" si="145"/>
        <v>EAAA_Build Hy-Batt_Firm Generation Capacity</v>
      </c>
      <c r="C2447" t="str">
        <f t="shared" si="146"/>
        <v>EAAA_Build Hy-Batt 2032_Firm Generation Capacity</v>
      </c>
      <c r="D2447" t="s">
        <v>343</v>
      </c>
      <c r="E2447" s="15" t="s">
        <v>92</v>
      </c>
      <c r="F2447" s="15" t="s">
        <v>93</v>
      </c>
      <c r="G2447" s="15" t="s">
        <v>135</v>
      </c>
      <c r="H2447" s="15" t="s">
        <v>86</v>
      </c>
      <c r="I2447" s="15" t="s">
        <v>95</v>
      </c>
      <c r="J2447" s="16">
        <v>1</v>
      </c>
      <c r="K2447" s="15" t="s">
        <v>96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7">
        <v>0</v>
      </c>
      <c r="X2447" s="17">
        <v>0</v>
      </c>
      <c r="Y2447" s="17">
        <v>0</v>
      </c>
      <c r="Z2447" s="17">
        <v>0</v>
      </c>
      <c r="AA2447" s="17">
        <v>0</v>
      </c>
      <c r="AB2447" s="17">
        <v>0</v>
      </c>
      <c r="AC2447" s="17">
        <v>0</v>
      </c>
      <c r="AD2447" s="17">
        <v>0</v>
      </c>
      <c r="AE2447" s="17">
        <v>0</v>
      </c>
    </row>
    <row r="2448" spans="1:31" ht="57.6" x14ac:dyDescent="0.3">
      <c r="A2448" t="str">
        <f t="shared" si="144"/>
        <v>EAAA_Firm Generation Capacity</v>
      </c>
      <c r="B2448" t="str">
        <f t="shared" si="145"/>
        <v>EAAA_Build Hy-Batt_Firm Generation Capacity</v>
      </c>
      <c r="C2448" t="str">
        <f t="shared" si="146"/>
        <v>EAAA_Build Hy-Batt 2033_Firm Generation Capacity</v>
      </c>
      <c r="D2448" t="s">
        <v>343</v>
      </c>
      <c r="E2448" s="15" t="s">
        <v>92</v>
      </c>
      <c r="F2448" s="15" t="s">
        <v>93</v>
      </c>
      <c r="G2448" s="15" t="s">
        <v>136</v>
      </c>
      <c r="H2448" s="15" t="s">
        <v>86</v>
      </c>
      <c r="I2448" s="15" t="s">
        <v>95</v>
      </c>
      <c r="J2448" s="16">
        <v>1</v>
      </c>
      <c r="K2448" s="15" t="s">
        <v>96</v>
      </c>
      <c r="L2448" s="17">
        <v>0</v>
      </c>
      <c r="M2448" s="17">
        <v>0</v>
      </c>
      <c r="N2448" s="17">
        <v>0</v>
      </c>
      <c r="O2448" s="17">
        <v>0</v>
      </c>
      <c r="P2448" s="17">
        <v>0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17">
        <v>0</v>
      </c>
      <c r="X2448" s="17">
        <v>0</v>
      </c>
      <c r="Y2448" s="17">
        <v>0</v>
      </c>
      <c r="Z2448" s="17">
        <v>0</v>
      </c>
      <c r="AA2448" s="17">
        <v>0</v>
      </c>
      <c r="AB2448" s="17">
        <v>0</v>
      </c>
      <c r="AC2448" s="17">
        <v>0</v>
      </c>
      <c r="AD2448" s="17">
        <v>0</v>
      </c>
      <c r="AE2448" s="17">
        <v>0</v>
      </c>
    </row>
    <row r="2449" spans="1:31" ht="57.6" x14ac:dyDescent="0.3">
      <c r="A2449" t="str">
        <f t="shared" si="144"/>
        <v>EAAA_Firm Generation Capacity</v>
      </c>
      <c r="B2449" t="str">
        <f t="shared" si="145"/>
        <v>EAAA_Build Hy-Batt_Firm Generation Capacity</v>
      </c>
      <c r="C2449" t="str">
        <f t="shared" si="146"/>
        <v>EAAA_Build Hy-Batt 2034_Firm Generation Capacity</v>
      </c>
      <c r="D2449" t="s">
        <v>343</v>
      </c>
      <c r="E2449" s="15" t="s">
        <v>92</v>
      </c>
      <c r="F2449" s="15" t="s">
        <v>93</v>
      </c>
      <c r="G2449" s="15" t="s">
        <v>137</v>
      </c>
      <c r="H2449" s="15" t="s">
        <v>86</v>
      </c>
      <c r="I2449" s="15" t="s">
        <v>95</v>
      </c>
      <c r="J2449" s="16">
        <v>1</v>
      </c>
      <c r="K2449" s="15" t="s">
        <v>96</v>
      </c>
      <c r="L2449" s="17">
        <v>0</v>
      </c>
      <c r="M2449" s="17">
        <v>0</v>
      </c>
      <c r="N2449" s="17">
        <v>0</v>
      </c>
      <c r="O2449" s="17">
        <v>0</v>
      </c>
      <c r="P2449" s="17">
        <v>0</v>
      </c>
      <c r="Q2449" s="17">
        <v>0</v>
      </c>
      <c r="R2449" s="17">
        <v>0</v>
      </c>
      <c r="S2449" s="17">
        <v>0</v>
      </c>
      <c r="T2449" s="17">
        <v>0</v>
      </c>
      <c r="U2449" s="17">
        <v>0</v>
      </c>
      <c r="V2449" s="17">
        <v>0</v>
      </c>
      <c r="W2449" s="17">
        <v>0</v>
      </c>
      <c r="X2449" s="17">
        <v>0</v>
      </c>
      <c r="Y2449" s="17">
        <v>0</v>
      </c>
      <c r="Z2449" s="17">
        <v>0</v>
      </c>
      <c r="AA2449" s="17">
        <v>0</v>
      </c>
      <c r="AB2449" s="17">
        <v>0</v>
      </c>
      <c r="AC2449" s="17">
        <v>0</v>
      </c>
      <c r="AD2449" s="17">
        <v>0</v>
      </c>
      <c r="AE2449" s="17">
        <v>0</v>
      </c>
    </row>
    <row r="2450" spans="1:31" ht="57.6" x14ac:dyDescent="0.3">
      <c r="A2450" t="str">
        <f t="shared" si="144"/>
        <v>EAAA_Firm Generation Capacity</v>
      </c>
      <c r="B2450" t="str">
        <f t="shared" si="145"/>
        <v>EAAA_Build Hy-Batt_Firm Generation Capacity</v>
      </c>
      <c r="C2450" t="str">
        <f t="shared" si="146"/>
        <v>EAAA_Build Hy-Batt 2035_Firm Generation Capacity</v>
      </c>
      <c r="D2450" t="s">
        <v>343</v>
      </c>
      <c r="E2450" s="15" t="s">
        <v>92</v>
      </c>
      <c r="F2450" s="15" t="s">
        <v>93</v>
      </c>
      <c r="G2450" s="15" t="s">
        <v>138</v>
      </c>
      <c r="H2450" s="15" t="s">
        <v>86</v>
      </c>
      <c r="I2450" s="15" t="s">
        <v>95</v>
      </c>
      <c r="J2450" s="16">
        <v>1</v>
      </c>
      <c r="K2450" s="15" t="s">
        <v>96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17">
        <v>0</v>
      </c>
      <c r="X2450" s="17">
        <v>0</v>
      </c>
      <c r="Y2450" s="17">
        <v>0</v>
      </c>
      <c r="Z2450" s="17">
        <v>0</v>
      </c>
      <c r="AA2450" s="17">
        <v>0</v>
      </c>
      <c r="AB2450" s="17">
        <v>0</v>
      </c>
      <c r="AC2450" s="17">
        <v>0</v>
      </c>
      <c r="AD2450" s="17">
        <v>0</v>
      </c>
      <c r="AE2450" s="17">
        <v>0</v>
      </c>
    </row>
    <row r="2451" spans="1:31" ht="57.6" x14ac:dyDescent="0.3">
      <c r="A2451" t="str">
        <f t="shared" si="144"/>
        <v>EAAA_Firm Generation Capacity</v>
      </c>
      <c r="B2451" t="str">
        <f t="shared" si="145"/>
        <v>EAAA_Build Hy-Batt_Firm Generation Capacity</v>
      </c>
      <c r="C2451" t="str">
        <f t="shared" si="146"/>
        <v>EAAA_Build Hy-Batt 2036_Firm Generation Capacity</v>
      </c>
      <c r="D2451" t="s">
        <v>343</v>
      </c>
      <c r="E2451" s="15" t="s">
        <v>92</v>
      </c>
      <c r="F2451" s="15" t="s">
        <v>93</v>
      </c>
      <c r="G2451" s="15" t="s">
        <v>139</v>
      </c>
      <c r="H2451" s="15" t="s">
        <v>86</v>
      </c>
      <c r="I2451" s="15" t="s">
        <v>95</v>
      </c>
      <c r="J2451" s="16">
        <v>1</v>
      </c>
      <c r="K2451" s="15" t="s">
        <v>96</v>
      </c>
      <c r="L2451" s="17">
        <v>0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>
        <v>0</v>
      </c>
      <c r="S2451" s="17">
        <v>0</v>
      </c>
      <c r="T2451" s="17">
        <v>0</v>
      </c>
      <c r="U2451" s="17">
        <v>0</v>
      </c>
      <c r="V2451" s="17">
        <v>0</v>
      </c>
      <c r="W2451" s="17">
        <v>0</v>
      </c>
      <c r="X2451" s="17">
        <v>0</v>
      </c>
      <c r="Y2451" s="17">
        <v>0</v>
      </c>
      <c r="Z2451" s="17">
        <v>0</v>
      </c>
      <c r="AA2451" s="17">
        <v>0</v>
      </c>
      <c r="AB2451" s="17">
        <v>0</v>
      </c>
      <c r="AC2451" s="17">
        <v>0</v>
      </c>
      <c r="AD2451" s="17">
        <v>0</v>
      </c>
      <c r="AE2451" s="17">
        <v>0</v>
      </c>
    </row>
    <row r="2452" spans="1:31" ht="57.6" x14ac:dyDescent="0.3">
      <c r="A2452" t="str">
        <f t="shared" si="144"/>
        <v>EAAA_Firm Generation Capacity</v>
      </c>
      <c r="B2452" t="str">
        <f t="shared" si="145"/>
        <v>EAAA_Build Hy-Batt_Firm Generation Capacity</v>
      </c>
      <c r="C2452" t="str">
        <f t="shared" si="146"/>
        <v>EAAA_Build Hy-Batt 2037_Firm Generation Capacity</v>
      </c>
      <c r="D2452" t="s">
        <v>343</v>
      </c>
      <c r="E2452" s="15" t="s">
        <v>92</v>
      </c>
      <c r="F2452" s="15" t="s">
        <v>93</v>
      </c>
      <c r="G2452" s="15" t="s">
        <v>140</v>
      </c>
      <c r="H2452" s="15" t="s">
        <v>86</v>
      </c>
      <c r="I2452" s="15" t="s">
        <v>95</v>
      </c>
      <c r="J2452" s="16">
        <v>1</v>
      </c>
      <c r="K2452" s="15" t="s">
        <v>96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7">
        <v>0</v>
      </c>
      <c r="X2452" s="17">
        <v>0</v>
      </c>
      <c r="Y2452" s="17">
        <v>0</v>
      </c>
      <c r="Z2452" s="17">
        <v>0</v>
      </c>
      <c r="AA2452" s="17">
        <v>0</v>
      </c>
      <c r="AB2452" s="17">
        <v>0</v>
      </c>
      <c r="AC2452" s="17">
        <v>0</v>
      </c>
      <c r="AD2452" s="17">
        <v>0</v>
      </c>
      <c r="AE2452" s="17">
        <v>0</v>
      </c>
    </row>
    <row r="2453" spans="1:31" ht="57.6" x14ac:dyDescent="0.3">
      <c r="A2453" t="str">
        <f t="shared" si="144"/>
        <v>EAAA_Firm Generation Capacity</v>
      </c>
      <c r="B2453" t="str">
        <f t="shared" si="145"/>
        <v>EAAA_Build Hy-Batt_Firm Generation Capacity</v>
      </c>
      <c r="C2453" t="str">
        <f t="shared" si="146"/>
        <v>EAAA_Build Hy-Batt 2038_Firm Generation Capacity</v>
      </c>
      <c r="D2453" t="s">
        <v>343</v>
      </c>
      <c r="E2453" s="15" t="s">
        <v>92</v>
      </c>
      <c r="F2453" s="15" t="s">
        <v>93</v>
      </c>
      <c r="G2453" s="15" t="s">
        <v>141</v>
      </c>
      <c r="H2453" s="15" t="s">
        <v>86</v>
      </c>
      <c r="I2453" s="15" t="s">
        <v>95</v>
      </c>
      <c r="J2453" s="16">
        <v>1</v>
      </c>
      <c r="K2453" s="15" t="s">
        <v>96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17">
        <v>0</v>
      </c>
      <c r="X2453" s="17">
        <v>0</v>
      </c>
      <c r="Y2453" s="17">
        <v>0</v>
      </c>
      <c r="Z2453" s="17">
        <v>0</v>
      </c>
      <c r="AA2453" s="17">
        <v>0</v>
      </c>
      <c r="AB2453" s="17">
        <v>0</v>
      </c>
      <c r="AC2453" s="17">
        <v>0</v>
      </c>
      <c r="AD2453" s="17">
        <v>0</v>
      </c>
      <c r="AE2453" s="17">
        <v>0</v>
      </c>
    </row>
    <row r="2454" spans="1:31" ht="57.6" x14ac:dyDescent="0.3">
      <c r="A2454" t="str">
        <f t="shared" si="144"/>
        <v>EAAA_Firm Generation Capacity</v>
      </c>
      <c r="B2454" t="str">
        <f t="shared" si="145"/>
        <v>EAAA_Build Hy-Batt_Firm Generation Capacity</v>
      </c>
      <c r="C2454" t="str">
        <f t="shared" si="146"/>
        <v>EAAA_Build Hy-Batt 2039_Firm Generation Capacity</v>
      </c>
      <c r="D2454" t="s">
        <v>343</v>
      </c>
      <c r="E2454" s="15" t="s">
        <v>92</v>
      </c>
      <c r="F2454" s="15" t="s">
        <v>93</v>
      </c>
      <c r="G2454" s="15" t="s">
        <v>142</v>
      </c>
      <c r="H2454" s="15" t="s">
        <v>86</v>
      </c>
      <c r="I2454" s="15" t="s">
        <v>95</v>
      </c>
      <c r="J2454" s="16">
        <v>1</v>
      </c>
      <c r="K2454" s="15" t="s">
        <v>96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  <c r="T2454" s="17">
        <v>0</v>
      </c>
      <c r="U2454" s="17">
        <v>0</v>
      </c>
      <c r="V2454" s="17">
        <v>0</v>
      </c>
      <c r="W2454" s="17">
        <v>0</v>
      </c>
      <c r="X2454" s="17">
        <v>0</v>
      </c>
      <c r="Y2454" s="17">
        <v>0</v>
      </c>
      <c r="Z2454" s="17">
        <v>0</v>
      </c>
      <c r="AA2454" s="17">
        <v>0</v>
      </c>
      <c r="AB2454" s="17">
        <v>0</v>
      </c>
      <c r="AC2454" s="17">
        <v>0</v>
      </c>
      <c r="AD2454" s="17">
        <v>0</v>
      </c>
      <c r="AE2454" s="17">
        <v>0</v>
      </c>
    </row>
    <row r="2455" spans="1:31" ht="57.6" x14ac:dyDescent="0.3">
      <c r="A2455" t="str">
        <f t="shared" si="144"/>
        <v>EAAA_Firm Generation Capacity</v>
      </c>
      <c r="B2455" t="str">
        <f t="shared" si="145"/>
        <v>EAAA_Build Hy-Batt_Firm Generation Capacity</v>
      </c>
      <c r="C2455" t="str">
        <f t="shared" si="146"/>
        <v>EAAA_Build Hy-Batt 2040_Firm Generation Capacity</v>
      </c>
      <c r="D2455" t="s">
        <v>343</v>
      </c>
      <c r="E2455" s="15" t="s">
        <v>92</v>
      </c>
      <c r="F2455" s="15" t="s">
        <v>93</v>
      </c>
      <c r="G2455" s="15" t="s">
        <v>143</v>
      </c>
      <c r="H2455" s="15" t="s">
        <v>86</v>
      </c>
      <c r="I2455" s="15" t="s">
        <v>95</v>
      </c>
      <c r="J2455" s="16">
        <v>1</v>
      </c>
      <c r="K2455" s="15" t="s">
        <v>96</v>
      </c>
      <c r="L2455" s="17">
        <v>0</v>
      </c>
      <c r="M2455" s="17">
        <v>0</v>
      </c>
      <c r="N2455" s="17">
        <v>0</v>
      </c>
      <c r="O2455" s="17">
        <v>0</v>
      </c>
      <c r="P2455" s="17">
        <v>0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7">
        <v>0</v>
      </c>
      <c r="X2455" s="17">
        <v>0</v>
      </c>
      <c r="Y2455" s="17">
        <v>0</v>
      </c>
      <c r="Z2455" s="17">
        <v>0</v>
      </c>
      <c r="AA2455" s="17">
        <v>0</v>
      </c>
      <c r="AB2455" s="17">
        <v>0</v>
      </c>
      <c r="AC2455" s="17">
        <v>0</v>
      </c>
      <c r="AD2455" s="17">
        <v>0</v>
      </c>
      <c r="AE2455" s="17">
        <v>0</v>
      </c>
    </row>
    <row r="2456" spans="1:31" ht="57.6" x14ac:dyDescent="0.3">
      <c r="A2456" t="str">
        <f t="shared" si="144"/>
        <v>EAAA_Firm Generation Capacity</v>
      </c>
      <c r="B2456" t="str">
        <f t="shared" si="145"/>
        <v>EAAA_Build Hy-Batt_Firm Generation Capacity</v>
      </c>
      <c r="C2456" t="str">
        <f t="shared" si="146"/>
        <v>EAAA_Build Hy-Batt 2041_Firm Generation Capacity</v>
      </c>
      <c r="D2456" t="s">
        <v>343</v>
      </c>
      <c r="E2456" s="15" t="s">
        <v>92</v>
      </c>
      <c r="F2456" s="15" t="s">
        <v>93</v>
      </c>
      <c r="G2456" s="15" t="s">
        <v>144</v>
      </c>
      <c r="H2456" s="15" t="s">
        <v>86</v>
      </c>
      <c r="I2456" s="15" t="s">
        <v>95</v>
      </c>
      <c r="J2456" s="16">
        <v>1</v>
      </c>
      <c r="K2456" s="15" t="s">
        <v>96</v>
      </c>
      <c r="L2456" s="17">
        <v>0</v>
      </c>
      <c r="M2456" s="17">
        <v>0</v>
      </c>
      <c r="N2456" s="17">
        <v>0</v>
      </c>
      <c r="O2456" s="17">
        <v>0</v>
      </c>
      <c r="P2456" s="17">
        <v>0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17">
        <v>0</v>
      </c>
      <c r="X2456" s="17">
        <v>0</v>
      </c>
      <c r="Y2456" s="17">
        <v>0</v>
      </c>
      <c r="Z2456" s="17">
        <v>0</v>
      </c>
      <c r="AA2456" s="17">
        <v>0</v>
      </c>
      <c r="AB2456" s="17">
        <v>0</v>
      </c>
      <c r="AC2456" s="17">
        <v>0</v>
      </c>
      <c r="AD2456" s="17">
        <v>0</v>
      </c>
      <c r="AE2456" s="17">
        <v>0</v>
      </c>
    </row>
    <row r="2457" spans="1:31" ht="57.6" x14ac:dyDescent="0.3">
      <c r="A2457" t="str">
        <f t="shared" si="144"/>
        <v>EAAA_Firm Generation Capacity</v>
      </c>
      <c r="B2457" t="str">
        <f t="shared" si="145"/>
        <v>EAAA_Build Hy-Batt_Firm Generation Capacity</v>
      </c>
      <c r="C2457" t="str">
        <f t="shared" si="146"/>
        <v>EAAA_Build Hy-Batt 2042_Firm Generation Capacity</v>
      </c>
      <c r="D2457" t="s">
        <v>343</v>
      </c>
      <c r="E2457" s="15" t="s">
        <v>92</v>
      </c>
      <c r="F2457" s="15" t="s">
        <v>93</v>
      </c>
      <c r="G2457" s="15" t="s">
        <v>145</v>
      </c>
      <c r="H2457" s="15" t="s">
        <v>86</v>
      </c>
      <c r="I2457" s="15" t="s">
        <v>95</v>
      </c>
      <c r="J2457" s="16">
        <v>1</v>
      </c>
      <c r="K2457" s="15" t="s">
        <v>96</v>
      </c>
      <c r="L2457" s="17">
        <v>0</v>
      </c>
      <c r="M2457" s="17">
        <v>0</v>
      </c>
      <c r="N2457" s="17">
        <v>0</v>
      </c>
      <c r="O2457" s="17">
        <v>0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0</v>
      </c>
      <c r="X2457" s="17">
        <v>0</v>
      </c>
      <c r="Y2457" s="17">
        <v>0</v>
      </c>
      <c r="Z2457" s="17">
        <v>0</v>
      </c>
      <c r="AA2457" s="17">
        <v>0</v>
      </c>
      <c r="AB2457" s="17">
        <v>0</v>
      </c>
      <c r="AC2457" s="17">
        <v>0</v>
      </c>
      <c r="AD2457" s="17">
        <v>0</v>
      </c>
      <c r="AE2457" s="17">
        <v>0</v>
      </c>
    </row>
    <row r="2458" spans="1:31" ht="28.8" x14ac:dyDescent="0.3">
      <c r="A2458" t="str">
        <f t="shared" si="144"/>
        <v>EAAA_Firm Capacity</v>
      </c>
      <c r="B2458" t="str">
        <f t="shared" si="145"/>
        <v>EAAA_Nuclear_Firm Capacity</v>
      </c>
      <c r="C2458" t="str">
        <f t="shared" si="146"/>
        <v>EAAA_J WCK_Firm Capacity</v>
      </c>
      <c r="D2458" t="s">
        <v>343</v>
      </c>
      <c r="E2458" s="15" t="s">
        <v>92</v>
      </c>
      <c r="F2458" s="15" t="s">
        <v>146</v>
      </c>
      <c r="G2458" s="15" t="s">
        <v>45</v>
      </c>
      <c r="H2458" s="15" t="s">
        <v>147</v>
      </c>
      <c r="I2458" s="15" t="s">
        <v>148</v>
      </c>
      <c r="J2458" s="16">
        <v>1</v>
      </c>
      <c r="K2458" s="15" t="s">
        <v>96</v>
      </c>
      <c r="L2458" s="17">
        <v>552.6</v>
      </c>
      <c r="M2458" s="17">
        <v>552.6</v>
      </c>
      <c r="N2458" s="17">
        <v>552.6</v>
      </c>
      <c r="O2458" s="17">
        <v>552.6</v>
      </c>
      <c r="P2458" s="17">
        <v>552.6</v>
      </c>
      <c r="Q2458" s="17">
        <v>552.6</v>
      </c>
      <c r="R2458" s="17">
        <v>552.6</v>
      </c>
      <c r="S2458" s="17">
        <v>552.6</v>
      </c>
      <c r="T2458" s="17">
        <v>552.6</v>
      </c>
      <c r="U2458" s="17">
        <v>552.6</v>
      </c>
      <c r="V2458" s="17">
        <v>552.6</v>
      </c>
      <c r="W2458" s="17">
        <v>552.6</v>
      </c>
      <c r="X2458" s="17">
        <v>552.6</v>
      </c>
      <c r="Y2458" s="17">
        <v>552.6</v>
      </c>
      <c r="Z2458" s="17">
        <v>552.6</v>
      </c>
      <c r="AA2458" s="17">
        <v>552.6</v>
      </c>
      <c r="AB2458" s="17">
        <v>552.6</v>
      </c>
      <c r="AC2458" s="17">
        <v>552.6</v>
      </c>
      <c r="AD2458" s="17">
        <v>552.6</v>
      </c>
      <c r="AE2458" s="17">
        <v>552.6</v>
      </c>
    </row>
    <row r="2459" spans="1:31" ht="28.8" x14ac:dyDescent="0.3">
      <c r="A2459" t="str">
        <f t="shared" si="144"/>
        <v>EAAA_Firm Capacity</v>
      </c>
      <c r="B2459" t="str">
        <f t="shared" si="145"/>
        <v>EAAA_Coal_Firm Capacity</v>
      </c>
      <c r="C2459" t="str">
        <f t="shared" si="146"/>
        <v>EAAA_J IATAN1_Firm Capacity</v>
      </c>
      <c r="D2459" t="s">
        <v>343</v>
      </c>
      <c r="E2459" s="15" t="s">
        <v>92</v>
      </c>
      <c r="F2459" s="15" t="s">
        <v>146</v>
      </c>
      <c r="G2459" s="15" t="s">
        <v>46</v>
      </c>
      <c r="H2459" s="15" t="s">
        <v>149</v>
      </c>
      <c r="I2459" s="15" t="s">
        <v>148</v>
      </c>
      <c r="J2459" s="16">
        <v>1</v>
      </c>
      <c r="K2459" s="15" t="s">
        <v>96</v>
      </c>
      <c r="L2459" s="17">
        <v>491.8</v>
      </c>
      <c r="M2459" s="17">
        <v>491.8</v>
      </c>
      <c r="N2459" s="17">
        <v>491.8</v>
      </c>
      <c r="O2459" s="17">
        <v>491.8</v>
      </c>
      <c r="P2459" s="17">
        <v>491.8</v>
      </c>
      <c r="Q2459" s="17">
        <v>491.8</v>
      </c>
      <c r="R2459" s="17">
        <v>491.8</v>
      </c>
      <c r="S2459" s="17">
        <v>491.8</v>
      </c>
      <c r="T2459" s="17">
        <v>491.8</v>
      </c>
      <c r="U2459" s="17">
        <v>491.8</v>
      </c>
      <c r="V2459" s="17">
        <v>491.8</v>
      </c>
      <c r="W2459" s="17">
        <v>491.8</v>
      </c>
      <c r="X2459" s="17">
        <v>491.8</v>
      </c>
      <c r="Y2459" s="17">
        <v>491.8</v>
      </c>
      <c r="Z2459" s="17">
        <v>491.8</v>
      </c>
      <c r="AA2459" s="17">
        <v>491.8</v>
      </c>
      <c r="AB2459" s="17">
        <v>491.8</v>
      </c>
      <c r="AC2459" s="17">
        <v>0</v>
      </c>
      <c r="AD2459" s="17">
        <v>0</v>
      </c>
      <c r="AE2459" s="17">
        <v>0</v>
      </c>
    </row>
    <row r="2460" spans="1:31" ht="28.8" x14ac:dyDescent="0.3">
      <c r="A2460" t="str">
        <f t="shared" si="144"/>
        <v>EAAA_Firm Capacity</v>
      </c>
      <c r="B2460" t="str">
        <f t="shared" si="145"/>
        <v>EAAA_Coal_Firm Capacity</v>
      </c>
      <c r="C2460" t="str">
        <f t="shared" si="146"/>
        <v>EAAA_J IATAN2_Firm Capacity</v>
      </c>
      <c r="D2460" t="s">
        <v>343</v>
      </c>
      <c r="E2460" s="15" t="s">
        <v>92</v>
      </c>
      <c r="F2460" s="15" t="s">
        <v>146</v>
      </c>
      <c r="G2460" s="15" t="s">
        <v>47</v>
      </c>
      <c r="H2460" s="15" t="s">
        <v>149</v>
      </c>
      <c r="I2460" s="15" t="s">
        <v>148</v>
      </c>
      <c r="J2460" s="16">
        <v>1</v>
      </c>
      <c r="K2460" s="15" t="s">
        <v>96</v>
      </c>
      <c r="L2460" s="17">
        <v>490.80340999999999</v>
      </c>
      <c r="M2460" s="17">
        <v>490.80340999999999</v>
      </c>
      <c r="N2460" s="17">
        <v>490.80340999999999</v>
      </c>
      <c r="O2460" s="17">
        <v>490.80340999999999</v>
      </c>
      <c r="P2460" s="17">
        <v>490.80340999999999</v>
      </c>
      <c r="Q2460" s="17">
        <v>490.80340999999999</v>
      </c>
      <c r="R2460" s="17">
        <v>490.80340999999999</v>
      </c>
      <c r="S2460" s="17">
        <v>490.80340999999999</v>
      </c>
      <c r="T2460" s="17">
        <v>490.80340999999999</v>
      </c>
      <c r="U2460" s="17">
        <v>490.80340999999999</v>
      </c>
      <c r="V2460" s="17">
        <v>490.80340999999999</v>
      </c>
      <c r="W2460" s="17">
        <v>490.80340999999999</v>
      </c>
      <c r="X2460" s="17">
        <v>490.80340999999999</v>
      </c>
      <c r="Y2460" s="17">
        <v>490.80340999999999</v>
      </c>
      <c r="Z2460" s="17">
        <v>490.80340999999999</v>
      </c>
      <c r="AA2460" s="17">
        <v>490.80340999999999</v>
      </c>
      <c r="AB2460" s="17">
        <v>490.80340999999999</v>
      </c>
      <c r="AC2460" s="17">
        <v>490.80340999999999</v>
      </c>
      <c r="AD2460" s="17">
        <v>490.80340999999999</v>
      </c>
      <c r="AE2460" s="17">
        <v>490.80340999999999</v>
      </c>
    </row>
    <row r="2461" spans="1:31" ht="28.8" x14ac:dyDescent="0.3">
      <c r="A2461" t="str">
        <f t="shared" si="144"/>
        <v>EAAA_Firm Capacity</v>
      </c>
      <c r="B2461" t="str">
        <f t="shared" si="145"/>
        <v>EAAA_Coal_Firm Capacity</v>
      </c>
      <c r="C2461" t="str">
        <f t="shared" si="146"/>
        <v>EAAA_J LAC1_Firm Capacity</v>
      </c>
      <c r="D2461" t="s">
        <v>343</v>
      </c>
      <c r="E2461" s="15" t="s">
        <v>92</v>
      </c>
      <c r="F2461" s="15" t="s">
        <v>146</v>
      </c>
      <c r="G2461" s="15" t="s">
        <v>49</v>
      </c>
      <c r="H2461" s="15" t="s">
        <v>149</v>
      </c>
      <c r="I2461" s="15" t="s">
        <v>148</v>
      </c>
      <c r="J2461" s="16">
        <v>1</v>
      </c>
      <c r="K2461" s="15" t="s">
        <v>96</v>
      </c>
      <c r="L2461" s="17">
        <v>379</v>
      </c>
      <c r="M2461" s="17">
        <v>379</v>
      </c>
      <c r="N2461" s="17">
        <v>379</v>
      </c>
      <c r="O2461" s="17">
        <v>379</v>
      </c>
      <c r="P2461" s="17">
        <v>379</v>
      </c>
      <c r="Q2461" s="17">
        <v>379</v>
      </c>
      <c r="R2461" s="17">
        <v>379</v>
      </c>
      <c r="S2461" s="17">
        <v>379</v>
      </c>
      <c r="T2461" s="17">
        <v>379</v>
      </c>
      <c r="U2461" s="17">
        <v>379</v>
      </c>
      <c r="V2461" s="17">
        <v>0</v>
      </c>
      <c r="W2461" s="17">
        <v>0</v>
      </c>
      <c r="X2461" s="17">
        <v>0</v>
      </c>
      <c r="Y2461" s="17">
        <v>0</v>
      </c>
      <c r="Z2461" s="17">
        <v>0</v>
      </c>
      <c r="AA2461" s="17">
        <v>0</v>
      </c>
      <c r="AB2461" s="17">
        <v>0</v>
      </c>
      <c r="AC2461" s="17">
        <v>0</v>
      </c>
      <c r="AD2461" s="17">
        <v>0</v>
      </c>
      <c r="AE2461" s="17">
        <v>0</v>
      </c>
    </row>
    <row r="2462" spans="1:31" ht="28.8" x14ac:dyDescent="0.3">
      <c r="A2462" t="str">
        <f t="shared" si="144"/>
        <v>EAAA_Firm Capacity</v>
      </c>
      <c r="B2462" t="str">
        <f t="shared" si="145"/>
        <v>EAAA_Coal_Firm Capacity</v>
      </c>
      <c r="C2462" t="str">
        <f t="shared" si="146"/>
        <v>EAAA_J LAC2_Firm Capacity</v>
      </c>
      <c r="D2462" t="s">
        <v>343</v>
      </c>
      <c r="E2462" s="15" t="s">
        <v>92</v>
      </c>
      <c r="F2462" s="15" t="s">
        <v>146</v>
      </c>
      <c r="G2462" s="15" t="s">
        <v>50</v>
      </c>
      <c r="H2462" s="15" t="s">
        <v>149</v>
      </c>
      <c r="I2462" s="15" t="s">
        <v>148</v>
      </c>
      <c r="J2462" s="16">
        <v>1</v>
      </c>
      <c r="K2462" s="15" t="s">
        <v>96</v>
      </c>
      <c r="L2462" s="17">
        <v>334</v>
      </c>
      <c r="M2462" s="17">
        <v>334</v>
      </c>
      <c r="N2462" s="17">
        <v>334</v>
      </c>
      <c r="O2462" s="17">
        <v>334</v>
      </c>
      <c r="P2462" s="17">
        <v>334</v>
      </c>
      <c r="Q2462" s="17">
        <v>334</v>
      </c>
      <c r="R2462" s="17">
        <v>334</v>
      </c>
      <c r="S2462" s="17">
        <v>334</v>
      </c>
      <c r="T2462" s="17">
        <v>334</v>
      </c>
      <c r="U2462" s="17">
        <v>334</v>
      </c>
      <c r="V2462" s="17">
        <v>334</v>
      </c>
      <c r="W2462" s="17">
        <v>334</v>
      </c>
      <c r="X2462" s="17">
        <v>334</v>
      </c>
      <c r="Y2462" s="17">
        <v>334</v>
      </c>
      <c r="Z2462" s="17">
        <v>334</v>
      </c>
      <c r="AA2462" s="17">
        <v>334</v>
      </c>
      <c r="AB2462" s="17">
        <v>334</v>
      </c>
      <c r="AC2462" s="17">
        <v>0</v>
      </c>
      <c r="AD2462" s="17">
        <v>0</v>
      </c>
      <c r="AE2462" s="17">
        <v>0</v>
      </c>
    </row>
    <row r="2463" spans="1:31" ht="43.2" x14ac:dyDescent="0.3">
      <c r="A2463" t="str">
        <f t="shared" si="144"/>
        <v>EAAA_Firm Capacity</v>
      </c>
      <c r="B2463" t="str">
        <f t="shared" si="145"/>
        <v>EAAA_Coal_Firm Capacity</v>
      </c>
      <c r="C2463" t="str">
        <f t="shared" si="146"/>
        <v>EAAA_K HAWTHORN5_Firm Capacity</v>
      </c>
      <c r="D2463" t="s">
        <v>343</v>
      </c>
      <c r="E2463" s="15" t="s">
        <v>92</v>
      </c>
      <c r="F2463" s="15" t="s">
        <v>146</v>
      </c>
      <c r="G2463" s="15" t="s">
        <v>48</v>
      </c>
      <c r="H2463" s="15" t="s">
        <v>149</v>
      </c>
      <c r="I2463" s="15" t="s">
        <v>148</v>
      </c>
      <c r="J2463" s="16">
        <v>1</v>
      </c>
      <c r="K2463" s="15" t="s">
        <v>96</v>
      </c>
      <c r="L2463" s="17">
        <v>561.6</v>
      </c>
      <c r="M2463" s="17">
        <v>561.6</v>
      </c>
      <c r="N2463" s="17">
        <v>561.6</v>
      </c>
      <c r="O2463" s="17">
        <v>561.6</v>
      </c>
      <c r="P2463" s="17">
        <v>561.6</v>
      </c>
      <c r="Q2463" s="17">
        <v>561.6</v>
      </c>
      <c r="R2463" s="17">
        <v>561.6</v>
      </c>
      <c r="S2463" s="17">
        <v>561.6</v>
      </c>
      <c r="T2463" s="17">
        <v>561.6</v>
      </c>
      <c r="U2463" s="17">
        <v>561.6</v>
      </c>
      <c r="V2463" s="17">
        <v>561.6</v>
      </c>
      <c r="W2463" s="17">
        <v>561.6</v>
      </c>
      <c r="X2463" s="17">
        <v>561.6</v>
      </c>
      <c r="Y2463" s="17">
        <v>561.6</v>
      </c>
      <c r="Z2463" s="17">
        <v>561.6</v>
      </c>
      <c r="AA2463" s="17">
        <v>561.6</v>
      </c>
      <c r="AB2463" s="17">
        <v>561.6</v>
      </c>
      <c r="AC2463" s="17">
        <v>561.6</v>
      </c>
      <c r="AD2463" s="17">
        <v>561.6</v>
      </c>
      <c r="AE2463" s="17">
        <v>561.6</v>
      </c>
    </row>
    <row r="2464" spans="1:31" ht="43.2" x14ac:dyDescent="0.3">
      <c r="A2464" t="str">
        <f t="shared" si="144"/>
        <v>EAAA_Firm Capacity</v>
      </c>
      <c r="B2464" t="str">
        <f t="shared" si="145"/>
        <v>EAAA_Gas_Firm Capacity</v>
      </c>
      <c r="C2464" t="str">
        <f t="shared" si="146"/>
        <v>EAAA_K HAWTHORN69_Firm Capacity</v>
      </c>
      <c r="D2464" t="s">
        <v>343</v>
      </c>
      <c r="E2464" s="15" t="s">
        <v>92</v>
      </c>
      <c r="F2464" s="15" t="s">
        <v>146</v>
      </c>
      <c r="G2464" s="15" t="s">
        <v>51</v>
      </c>
      <c r="H2464" s="15" t="s">
        <v>150</v>
      </c>
      <c r="I2464" s="15" t="s">
        <v>148</v>
      </c>
      <c r="J2464" s="16">
        <v>1</v>
      </c>
      <c r="K2464" s="15" t="s">
        <v>96</v>
      </c>
      <c r="L2464" s="17">
        <v>234.7</v>
      </c>
      <c r="M2464" s="17">
        <v>234.7</v>
      </c>
      <c r="N2464" s="17">
        <v>234.7</v>
      </c>
      <c r="O2464" s="17">
        <v>234.7</v>
      </c>
      <c r="P2464" s="17">
        <v>234.7</v>
      </c>
      <c r="Q2464" s="17">
        <v>234.7</v>
      </c>
      <c r="R2464" s="17">
        <v>234.7</v>
      </c>
      <c r="S2464" s="17">
        <v>234.7</v>
      </c>
      <c r="T2464" s="17">
        <v>234.7</v>
      </c>
      <c r="U2464" s="17">
        <v>234.7</v>
      </c>
      <c r="V2464" s="17">
        <v>234.7</v>
      </c>
      <c r="W2464" s="17">
        <v>234.7</v>
      </c>
      <c r="X2464" s="17">
        <v>234.7</v>
      </c>
      <c r="Y2464" s="17">
        <v>234.7</v>
      </c>
      <c r="Z2464" s="17">
        <v>234.7</v>
      </c>
      <c r="AA2464" s="17">
        <v>234.7</v>
      </c>
      <c r="AB2464" s="17">
        <v>234.7</v>
      </c>
      <c r="AC2464" s="17">
        <v>234.7</v>
      </c>
      <c r="AD2464" s="17">
        <v>234.7</v>
      </c>
      <c r="AE2464" s="17">
        <v>234.7</v>
      </c>
    </row>
    <row r="2465" spans="1:31" ht="43.2" x14ac:dyDescent="0.3">
      <c r="A2465" t="str">
        <f t="shared" si="144"/>
        <v>EAAA_Firm Capacity</v>
      </c>
      <c r="B2465" t="str">
        <f t="shared" si="145"/>
        <v>EAAA_Gas_Firm Capacity</v>
      </c>
      <c r="C2465" t="str">
        <f t="shared" si="146"/>
        <v>EAAA_K HAWTHORN7_Firm Capacity</v>
      </c>
      <c r="D2465" t="s">
        <v>343</v>
      </c>
      <c r="E2465" s="15" t="s">
        <v>92</v>
      </c>
      <c r="F2465" s="15" t="s">
        <v>146</v>
      </c>
      <c r="G2465" s="15" t="s">
        <v>52</v>
      </c>
      <c r="H2465" s="15" t="s">
        <v>150</v>
      </c>
      <c r="I2465" s="15" t="s">
        <v>148</v>
      </c>
      <c r="J2465" s="16">
        <v>1</v>
      </c>
      <c r="K2465" s="15" t="s">
        <v>96</v>
      </c>
      <c r="L2465" s="17">
        <v>76.2</v>
      </c>
      <c r="M2465" s="17">
        <v>76.2</v>
      </c>
      <c r="N2465" s="17">
        <v>76.2</v>
      </c>
      <c r="O2465" s="17">
        <v>76.2</v>
      </c>
      <c r="P2465" s="17">
        <v>76.2</v>
      </c>
      <c r="Q2465" s="17">
        <v>76.2</v>
      </c>
      <c r="R2465" s="17">
        <v>76.2</v>
      </c>
      <c r="S2465" s="17">
        <v>76.2</v>
      </c>
      <c r="T2465" s="17">
        <v>76.2</v>
      </c>
      <c r="U2465" s="17">
        <v>76.2</v>
      </c>
      <c r="V2465" s="17">
        <v>76.2</v>
      </c>
      <c r="W2465" s="17">
        <v>76.2</v>
      </c>
      <c r="X2465" s="17">
        <v>76.2</v>
      </c>
      <c r="Y2465" s="17">
        <v>76.2</v>
      </c>
      <c r="Z2465" s="17">
        <v>76.2</v>
      </c>
      <c r="AA2465" s="17">
        <v>76.2</v>
      </c>
      <c r="AB2465" s="17">
        <v>76.2</v>
      </c>
      <c r="AC2465" s="17">
        <v>76.2</v>
      </c>
      <c r="AD2465" s="17">
        <v>76.2</v>
      </c>
      <c r="AE2465" s="17">
        <v>76.2</v>
      </c>
    </row>
    <row r="2466" spans="1:31" ht="43.2" x14ac:dyDescent="0.3">
      <c r="A2466" t="str">
        <f t="shared" si="144"/>
        <v>EAAA_Firm Capacity</v>
      </c>
      <c r="B2466" t="str">
        <f t="shared" si="145"/>
        <v>EAAA_Gas_Firm Capacity</v>
      </c>
      <c r="C2466" t="str">
        <f t="shared" si="146"/>
        <v>EAAA_K HAWTHORN8_Firm Capacity</v>
      </c>
      <c r="D2466" t="s">
        <v>343</v>
      </c>
      <c r="E2466" s="15" t="s">
        <v>92</v>
      </c>
      <c r="F2466" s="15" t="s">
        <v>146</v>
      </c>
      <c r="G2466" s="15" t="s">
        <v>53</v>
      </c>
      <c r="H2466" s="15" t="s">
        <v>150</v>
      </c>
      <c r="I2466" s="15" t="s">
        <v>148</v>
      </c>
      <c r="J2466" s="16">
        <v>1</v>
      </c>
      <c r="K2466" s="15" t="s">
        <v>96</v>
      </c>
      <c r="L2466" s="17">
        <v>77.2</v>
      </c>
      <c r="M2466" s="17">
        <v>77.2</v>
      </c>
      <c r="N2466" s="17">
        <v>77.2</v>
      </c>
      <c r="O2466" s="17">
        <v>77.2</v>
      </c>
      <c r="P2466" s="17">
        <v>77.2</v>
      </c>
      <c r="Q2466" s="17">
        <v>77.2</v>
      </c>
      <c r="R2466" s="17">
        <v>77.2</v>
      </c>
      <c r="S2466" s="17">
        <v>77.2</v>
      </c>
      <c r="T2466" s="17">
        <v>77.2</v>
      </c>
      <c r="U2466" s="17">
        <v>77.2</v>
      </c>
      <c r="V2466" s="17">
        <v>77.2</v>
      </c>
      <c r="W2466" s="17">
        <v>77.2</v>
      </c>
      <c r="X2466" s="17">
        <v>77.2</v>
      </c>
      <c r="Y2466" s="17">
        <v>77.2</v>
      </c>
      <c r="Z2466" s="17">
        <v>77.2</v>
      </c>
      <c r="AA2466" s="17">
        <v>77.2</v>
      </c>
      <c r="AB2466" s="17">
        <v>77.2</v>
      </c>
      <c r="AC2466" s="17">
        <v>77.2</v>
      </c>
      <c r="AD2466" s="17">
        <v>77.2</v>
      </c>
      <c r="AE2466" s="17">
        <v>77.2</v>
      </c>
    </row>
    <row r="2467" spans="1:31" ht="43.2" x14ac:dyDescent="0.3">
      <c r="A2467" t="str">
        <f t="shared" si="144"/>
        <v>EAAA_Firm Capacity</v>
      </c>
      <c r="B2467" t="str">
        <f t="shared" si="145"/>
        <v>EAAA_Gas_Firm Capacity</v>
      </c>
      <c r="C2467" t="str">
        <f t="shared" si="146"/>
        <v>EAAA_K Osawatomie_Firm Capacity</v>
      </c>
      <c r="D2467" t="s">
        <v>343</v>
      </c>
      <c r="E2467" s="15" t="s">
        <v>92</v>
      </c>
      <c r="F2467" s="15" t="s">
        <v>146</v>
      </c>
      <c r="G2467" s="15" t="s">
        <v>66</v>
      </c>
      <c r="H2467" s="15" t="s">
        <v>150</v>
      </c>
      <c r="I2467" s="15" t="s">
        <v>148</v>
      </c>
      <c r="J2467" s="16">
        <v>1</v>
      </c>
      <c r="K2467" s="15" t="s">
        <v>96</v>
      </c>
      <c r="L2467" s="17">
        <v>75.400000000000006</v>
      </c>
      <c r="M2467" s="17">
        <v>75.400000000000006</v>
      </c>
      <c r="N2467" s="17">
        <v>75.400000000000006</v>
      </c>
      <c r="O2467" s="17">
        <v>75.400000000000006</v>
      </c>
      <c r="P2467" s="17">
        <v>75.400000000000006</v>
      </c>
      <c r="Q2467" s="17">
        <v>75.400000000000006</v>
      </c>
      <c r="R2467" s="17">
        <v>75.400000000000006</v>
      </c>
      <c r="S2467" s="17">
        <v>75.400000000000006</v>
      </c>
      <c r="T2467" s="17">
        <v>75.400000000000006</v>
      </c>
      <c r="U2467" s="17">
        <v>75.400000000000006</v>
      </c>
      <c r="V2467" s="17">
        <v>75.400000000000006</v>
      </c>
      <c r="W2467" s="17">
        <v>75.400000000000006</v>
      </c>
      <c r="X2467" s="17">
        <v>75.400000000000006</v>
      </c>
      <c r="Y2467" s="17">
        <v>75.400000000000006</v>
      </c>
      <c r="Z2467" s="17">
        <v>75.400000000000006</v>
      </c>
      <c r="AA2467" s="17">
        <v>75.400000000000006</v>
      </c>
      <c r="AB2467" s="17">
        <v>75.400000000000006</v>
      </c>
      <c r="AC2467" s="17">
        <v>75.400000000000006</v>
      </c>
      <c r="AD2467" s="17">
        <v>75.400000000000006</v>
      </c>
      <c r="AE2467" s="17">
        <v>75.400000000000006</v>
      </c>
    </row>
    <row r="2468" spans="1:31" ht="43.2" x14ac:dyDescent="0.3">
      <c r="A2468" t="str">
        <f t="shared" si="144"/>
        <v>EAAA_Firm Capacity</v>
      </c>
      <c r="B2468" t="str">
        <f t="shared" si="145"/>
        <v>EAAA_Gas_Firm Capacity</v>
      </c>
      <c r="C2468" t="str">
        <f t="shared" si="146"/>
        <v>EAAA_K WestGardner1_Firm Capacity</v>
      </c>
      <c r="D2468" t="s">
        <v>343</v>
      </c>
      <c r="E2468" s="15" t="s">
        <v>92</v>
      </c>
      <c r="F2468" s="15" t="s">
        <v>146</v>
      </c>
      <c r="G2468" s="15" t="s">
        <v>62</v>
      </c>
      <c r="H2468" s="15" t="s">
        <v>150</v>
      </c>
      <c r="I2468" s="15" t="s">
        <v>148</v>
      </c>
      <c r="J2468" s="16">
        <v>1</v>
      </c>
      <c r="K2468" s="15" t="s">
        <v>96</v>
      </c>
      <c r="L2468" s="17">
        <v>77.400000000000006</v>
      </c>
      <c r="M2468" s="17">
        <v>77.400000000000006</v>
      </c>
      <c r="N2468" s="17">
        <v>77.400000000000006</v>
      </c>
      <c r="O2468" s="17">
        <v>77.400000000000006</v>
      </c>
      <c r="P2468" s="17">
        <v>77.400000000000006</v>
      </c>
      <c r="Q2468" s="17">
        <v>77.400000000000006</v>
      </c>
      <c r="R2468" s="17">
        <v>77.400000000000006</v>
      </c>
      <c r="S2468" s="17">
        <v>77.400000000000006</v>
      </c>
      <c r="T2468" s="17">
        <v>77.400000000000006</v>
      </c>
      <c r="U2468" s="17">
        <v>77.400000000000006</v>
      </c>
      <c r="V2468" s="17">
        <v>77.400000000000006</v>
      </c>
      <c r="W2468" s="17">
        <v>77.400000000000006</v>
      </c>
      <c r="X2468" s="17">
        <v>77.400000000000006</v>
      </c>
      <c r="Y2468" s="17">
        <v>77.400000000000006</v>
      </c>
      <c r="Z2468" s="17">
        <v>77.400000000000006</v>
      </c>
      <c r="AA2468" s="17">
        <v>77.400000000000006</v>
      </c>
      <c r="AB2468" s="17">
        <v>77.400000000000006</v>
      </c>
      <c r="AC2468" s="17">
        <v>77.400000000000006</v>
      </c>
      <c r="AD2468" s="17">
        <v>77.400000000000006</v>
      </c>
      <c r="AE2468" s="17">
        <v>77.400000000000006</v>
      </c>
    </row>
    <row r="2469" spans="1:31" ht="43.2" x14ac:dyDescent="0.3">
      <c r="A2469" t="str">
        <f t="shared" si="144"/>
        <v>EAAA_Firm Capacity</v>
      </c>
      <c r="B2469" t="str">
        <f t="shared" si="145"/>
        <v>EAAA_Gas_Firm Capacity</v>
      </c>
      <c r="C2469" t="str">
        <f t="shared" si="146"/>
        <v>EAAA_K WestGardner2_Firm Capacity</v>
      </c>
      <c r="D2469" t="s">
        <v>343</v>
      </c>
      <c r="E2469" s="15" t="s">
        <v>92</v>
      </c>
      <c r="F2469" s="15" t="s">
        <v>146</v>
      </c>
      <c r="G2469" s="15" t="s">
        <v>63</v>
      </c>
      <c r="H2469" s="15" t="s">
        <v>150</v>
      </c>
      <c r="I2469" s="15" t="s">
        <v>148</v>
      </c>
      <c r="J2469" s="16">
        <v>1</v>
      </c>
      <c r="K2469" s="15" t="s">
        <v>96</v>
      </c>
      <c r="L2469" s="17">
        <v>77.5</v>
      </c>
      <c r="M2469" s="17">
        <v>77.5</v>
      </c>
      <c r="N2469" s="17">
        <v>77.5</v>
      </c>
      <c r="O2469" s="17">
        <v>77.5</v>
      </c>
      <c r="P2469" s="17">
        <v>77.5</v>
      </c>
      <c r="Q2469" s="17">
        <v>77.5</v>
      </c>
      <c r="R2469" s="17">
        <v>77.5</v>
      </c>
      <c r="S2469" s="17">
        <v>77.5</v>
      </c>
      <c r="T2469" s="17">
        <v>77.5</v>
      </c>
      <c r="U2469" s="17">
        <v>77.5</v>
      </c>
      <c r="V2469" s="17">
        <v>77.5</v>
      </c>
      <c r="W2469" s="17">
        <v>77.5</v>
      </c>
      <c r="X2469" s="17">
        <v>77.5</v>
      </c>
      <c r="Y2469" s="17">
        <v>77.5</v>
      </c>
      <c r="Z2469" s="17">
        <v>77.5</v>
      </c>
      <c r="AA2469" s="17">
        <v>77.5</v>
      </c>
      <c r="AB2469" s="17">
        <v>77.5</v>
      </c>
      <c r="AC2469" s="17">
        <v>77.5</v>
      </c>
      <c r="AD2469" s="17">
        <v>77.5</v>
      </c>
      <c r="AE2469" s="17">
        <v>77.5</v>
      </c>
    </row>
    <row r="2470" spans="1:31" ht="43.2" x14ac:dyDescent="0.3">
      <c r="A2470" t="str">
        <f t="shared" si="144"/>
        <v>EAAA_Firm Capacity</v>
      </c>
      <c r="B2470" t="str">
        <f t="shared" si="145"/>
        <v>EAAA_Gas_Firm Capacity</v>
      </c>
      <c r="C2470" t="str">
        <f t="shared" si="146"/>
        <v>EAAA_K WestGardner3_Firm Capacity</v>
      </c>
      <c r="D2470" t="s">
        <v>343</v>
      </c>
      <c r="E2470" s="15" t="s">
        <v>92</v>
      </c>
      <c r="F2470" s="15" t="s">
        <v>146</v>
      </c>
      <c r="G2470" s="15" t="s">
        <v>64</v>
      </c>
      <c r="H2470" s="15" t="s">
        <v>150</v>
      </c>
      <c r="I2470" s="15" t="s">
        <v>148</v>
      </c>
      <c r="J2470" s="16">
        <v>1</v>
      </c>
      <c r="K2470" s="15" t="s">
        <v>96</v>
      </c>
      <c r="L2470" s="17">
        <v>75</v>
      </c>
      <c r="M2470" s="17">
        <v>75</v>
      </c>
      <c r="N2470" s="17">
        <v>75</v>
      </c>
      <c r="O2470" s="17">
        <v>75</v>
      </c>
      <c r="P2470" s="17">
        <v>75</v>
      </c>
      <c r="Q2470" s="17">
        <v>75</v>
      </c>
      <c r="R2470" s="17">
        <v>75</v>
      </c>
      <c r="S2470" s="17">
        <v>75</v>
      </c>
      <c r="T2470" s="17">
        <v>75</v>
      </c>
      <c r="U2470" s="17">
        <v>75</v>
      </c>
      <c r="V2470" s="17">
        <v>75</v>
      </c>
      <c r="W2470" s="17">
        <v>75</v>
      </c>
      <c r="X2470" s="17">
        <v>75</v>
      </c>
      <c r="Y2470" s="17">
        <v>75</v>
      </c>
      <c r="Z2470" s="17">
        <v>75</v>
      </c>
      <c r="AA2470" s="17">
        <v>75</v>
      </c>
      <c r="AB2470" s="17">
        <v>75</v>
      </c>
      <c r="AC2470" s="17">
        <v>75</v>
      </c>
      <c r="AD2470" s="17">
        <v>75</v>
      </c>
      <c r="AE2470" s="17">
        <v>75</v>
      </c>
    </row>
    <row r="2471" spans="1:31" ht="43.2" x14ac:dyDescent="0.3">
      <c r="A2471" t="str">
        <f t="shared" si="144"/>
        <v>EAAA_Firm Capacity</v>
      </c>
      <c r="B2471" t="str">
        <f t="shared" si="145"/>
        <v>EAAA_Gas_Firm Capacity</v>
      </c>
      <c r="C2471" t="str">
        <f t="shared" si="146"/>
        <v>EAAA_K WestGardner4_Firm Capacity</v>
      </c>
      <c r="D2471" t="s">
        <v>343</v>
      </c>
      <c r="E2471" s="15" t="s">
        <v>92</v>
      </c>
      <c r="F2471" s="15" t="s">
        <v>146</v>
      </c>
      <c r="G2471" s="15" t="s">
        <v>65</v>
      </c>
      <c r="H2471" s="15" t="s">
        <v>150</v>
      </c>
      <c r="I2471" s="15" t="s">
        <v>148</v>
      </c>
      <c r="J2471" s="16">
        <v>1</v>
      </c>
      <c r="K2471" s="15" t="s">
        <v>96</v>
      </c>
      <c r="L2471" s="17">
        <v>79.2</v>
      </c>
      <c r="M2471" s="17">
        <v>79.2</v>
      </c>
      <c r="N2471" s="17">
        <v>79.2</v>
      </c>
      <c r="O2471" s="17">
        <v>79.2</v>
      </c>
      <c r="P2471" s="17">
        <v>79.2</v>
      </c>
      <c r="Q2471" s="17">
        <v>79.2</v>
      </c>
      <c r="R2471" s="17">
        <v>79.2</v>
      </c>
      <c r="S2471" s="17">
        <v>79.2</v>
      </c>
      <c r="T2471" s="17">
        <v>79.2</v>
      </c>
      <c r="U2471" s="17">
        <v>79.2</v>
      </c>
      <c r="V2471" s="17">
        <v>79.2</v>
      </c>
      <c r="W2471" s="17">
        <v>79.2</v>
      </c>
      <c r="X2471" s="17">
        <v>79.2</v>
      </c>
      <c r="Y2471" s="17">
        <v>79.2</v>
      </c>
      <c r="Z2471" s="17">
        <v>79.2</v>
      </c>
      <c r="AA2471" s="17">
        <v>79.2</v>
      </c>
      <c r="AB2471" s="17">
        <v>79.2</v>
      </c>
      <c r="AC2471" s="17">
        <v>79.2</v>
      </c>
      <c r="AD2471" s="17">
        <v>79.2</v>
      </c>
      <c r="AE2471" s="17">
        <v>79.2</v>
      </c>
    </row>
    <row r="2472" spans="1:31" ht="43.2" x14ac:dyDescent="0.3">
      <c r="A2472" t="str">
        <f t="shared" si="144"/>
        <v>EAAA_Firm Capacity</v>
      </c>
      <c r="B2472" t="str">
        <f t="shared" si="145"/>
        <v>EAAA_Oil_Firm Capacity</v>
      </c>
      <c r="C2472" t="str">
        <f t="shared" si="146"/>
        <v>EAAA_K NORTHEAST11_Firm Capacity</v>
      </c>
      <c r="D2472" t="s">
        <v>343</v>
      </c>
      <c r="E2472" s="15" t="s">
        <v>92</v>
      </c>
      <c r="F2472" s="15" t="s">
        <v>146</v>
      </c>
      <c r="G2472" s="15" t="s">
        <v>54</v>
      </c>
      <c r="H2472" s="15" t="s">
        <v>151</v>
      </c>
      <c r="I2472" s="15" t="s">
        <v>148</v>
      </c>
      <c r="J2472" s="16">
        <v>1</v>
      </c>
      <c r="K2472" s="15" t="s">
        <v>96</v>
      </c>
      <c r="L2472" s="17">
        <v>46.6</v>
      </c>
      <c r="M2472" s="17">
        <v>46.6</v>
      </c>
      <c r="N2472" s="17">
        <v>46.6</v>
      </c>
      <c r="O2472" s="17">
        <v>46.6</v>
      </c>
      <c r="P2472" s="17">
        <v>46.6</v>
      </c>
      <c r="Q2472" s="17">
        <v>46.6</v>
      </c>
      <c r="R2472" s="17">
        <v>46.6</v>
      </c>
      <c r="S2472" s="17">
        <v>46.6</v>
      </c>
      <c r="T2472" s="17">
        <v>46.6</v>
      </c>
      <c r="U2472" s="17">
        <v>46.6</v>
      </c>
      <c r="V2472" s="17">
        <v>46.6</v>
      </c>
      <c r="W2472" s="17">
        <v>46.6</v>
      </c>
      <c r="X2472" s="17">
        <v>46.6</v>
      </c>
      <c r="Y2472" s="17">
        <v>46.6</v>
      </c>
      <c r="Z2472" s="17">
        <v>46.6</v>
      </c>
      <c r="AA2472" s="17">
        <v>46.6</v>
      </c>
      <c r="AB2472" s="17">
        <v>46.6</v>
      </c>
      <c r="AC2472" s="17">
        <v>46.6</v>
      </c>
      <c r="AD2472" s="17">
        <v>46.6</v>
      </c>
      <c r="AE2472" s="17">
        <v>46.6</v>
      </c>
    </row>
    <row r="2473" spans="1:31" ht="43.2" x14ac:dyDescent="0.3">
      <c r="A2473" t="str">
        <f t="shared" ref="A2473:A2536" si="147">D2473&amp;"_"&amp;I2473</f>
        <v>EAAA_Firm Capacity</v>
      </c>
      <c r="B2473" t="str">
        <f t="shared" ref="B2473:B2536" si="148">D2473&amp;"_"&amp;H2473&amp;"_"&amp;I2473</f>
        <v>EAAA_Oil_Firm Capacity</v>
      </c>
      <c r="C2473" t="str">
        <f t="shared" ref="C2473:C2536" si="149">D2473&amp;"_"&amp;G2473&amp;"_"&amp;I2473</f>
        <v>EAAA_K NORTHEAST12_Firm Capacity</v>
      </c>
      <c r="D2473" t="s">
        <v>343</v>
      </c>
      <c r="E2473" s="15" t="s">
        <v>92</v>
      </c>
      <c r="F2473" s="15" t="s">
        <v>146</v>
      </c>
      <c r="G2473" s="15" t="s">
        <v>55</v>
      </c>
      <c r="H2473" s="15" t="s">
        <v>151</v>
      </c>
      <c r="I2473" s="15" t="s">
        <v>148</v>
      </c>
      <c r="J2473" s="16">
        <v>1</v>
      </c>
      <c r="K2473" s="15" t="s">
        <v>96</v>
      </c>
      <c r="L2473" s="17">
        <v>46</v>
      </c>
      <c r="M2473" s="17">
        <v>46</v>
      </c>
      <c r="N2473" s="17">
        <v>46</v>
      </c>
      <c r="O2473" s="17">
        <v>46</v>
      </c>
      <c r="P2473" s="17">
        <v>46</v>
      </c>
      <c r="Q2473" s="17">
        <v>46</v>
      </c>
      <c r="R2473" s="17">
        <v>46</v>
      </c>
      <c r="S2473" s="17">
        <v>46</v>
      </c>
      <c r="T2473" s="17">
        <v>46</v>
      </c>
      <c r="U2473" s="17">
        <v>46</v>
      </c>
      <c r="V2473" s="17">
        <v>46</v>
      </c>
      <c r="W2473" s="17">
        <v>46</v>
      </c>
      <c r="X2473" s="17">
        <v>46</v>
      </c>
      <c r="Y2473" s="17">
        <v>46</v>
      </c>
      <c r="Z2473" s="17">
        <v>46</v>
      </c>
      <c r="AA2473" s="17">
        <v>46</v>
      </c>
      <c r="AB2473" s="17">
        <v>46</v>
      </c>
      <c r="AC2473" s="17">
        <v>46</v>
      </c>
      <c r="AD2473" s="17">
        <v>46</v>
      </c>
      <c r="AE2473" s="17">
        <v>46</v>
      </c>
    </row>
    <row r="2474" spans="1:31" ht="43.2" x14ac:dyDescent="0.3">
      <c r="A2474" t="str">
        <f t="shared" si="147"/>
        <v>EAAA_Firm Capacity</v>
      </c>
      <c r="B2474" t="str">
        <f t="shared" si="148"/>
        <v>EAAA_Oil_Firm Capacity</v>
      </c>
      <c r="C2474" t="str">
        <f t="shared" si="149"/>
        <v>EAAA_K NORTHEAST13_Firm Capacity</v>
      </c>
      <c r="D2474" t="s">
        <v>343</v>
      </c>
      <c r="E2474" s="15" t="s">
        <v>92</v>
      </c>
      <c r="F2474" s="15" t="s">
        <v>146</v>
      </c>
      <c r="G2474" s="15" t="s">
        <v>56</v>
      </c>
      <c r="H2474" s="15" t="s">
        <v>151</v>
      </c>
      <c r="I2474" s="15" t="s">
        <v>148</v>
      </c>
      <c r="J2474" s="16">
        <v>1</v>
      </c>
      <c r="K2474" s="15" t="s">
        <v>96</v>
      </c>
      <c r="L2474" s="17">
        <v>48.2</v>
      </c>
      <c r="M2474" s="17">
        <v>48.2</v>
      </c>
      <c r="N2474" s="17">
        <v>48.2</v>
      </c>
      <c r="O2474" s="17">
        <v>48.2</v>
      </c>
      <c r="P2474" s="17">
        <v>48.2</v>
      </c>
      <c r="Q2474" s="17">
        <v>48.2</v>
      </c>
      <c r="R2474" s="17">
        <v>48.2</v>
      </c>
      <c r="S2474" s="17">
        <v>48.2</v>
      </c>
      <c r="T2474" s="17">
        <v>48.2</v>
      </c>
      <c r="U2474" s="17">
        <v>48.2</v>
      </c>
      <c r="V2474" s="17">
        <v>48.2</v>
      </c>
      <c r="W2474" s="17">
        <v>48.2</v>
      </c>
      <c r="X2474" s="17">
        <v>48.2</v>
      </c>
      <c r="Y2474" s="17">
        <v>48.2</v>
      </c>
      <c r="Z2474" s="17">
        <v>48.2</v>
      </c>
      <c r="AA2474" s="17">
        <v>48.2</v>
      </c>
      <c r="AB2474" s="17">
        <v>48.2</v>
      </c>
      <c r="AC2474" s="17">
        <v>48.2</v>
      </c>
      <c r="AD2474" s="17">
        <v>48.2</v>
      </c>
      <c r="AE2474" s="17">
        <v>48.2</v>
      </c>
    </row>
    <row r="2475" spans="1:31" ht="43.2" x14ac:dyDescent="0.3">
      <c r="A2475" t="str">
        <f t="shared" si="147"/>
        <v>EAAA_Firm Capacity</v>
      </c>
      <c r="B2475" t="str">
        <f t="shared" si="148"/>
        <v>EAAA_Oil_Firm Capacity</v>
      </c>
      <c r="C2475" t="str">
        <f t="shared" si="149"/>
        <v>EAAA_K NORTHEAST14_Firm Capacity</v>
      </c>
      <c r="D2475" t="s">
        <v>343</v>
      </c>
      <c r="E2475" s="15" t="s">
        <v>92</v>
      </c>
      <c r="F2475" s="15" t="s">
        <v>146</v>
      </c>
      <c r="G2475" s="15" t="s">
        <v>57</v>
      </c>
      <c r="H2475" s="15" t="s">
        <v>151</v>
      </c>
      <c r="I2475" s="15" t="s">
        <v>148</v>
      </c>
      <c r="J2475" s="16">
        <v>1</v>
      </c>
      <c r="K2475" s="15" t="s">
        <v>96</v>
      </c>
      <c r="L2475" s="17">
        <v>47.5</v>
      </c>
      <c r="M2475" s="17">
        <v>47.5</v>
      </c>
      <c r="N2475" s="17">
        <v>47.5</v>
      </c>
      <c r="O2475" s="17">
        <v>47.5</v>
      </c>
      <c r="P2475" s="17">
        <v>47.5</v>
      </c>
      <c r="Q2475" s="17">
        <v>47.5</v>
      </c>
      <c r="R2475" s="17">
        <v>47.5</v>
      </c>
      <c r="S2475" s="17">
        <v>47.5</v>
      </c>
      <c r="T2475" s="17">
        <v>47.5</v>
      </c>
      <c r="U2475" s="17">
        <v>47.5</v>
      </c>
      <c r="V2475" s="17">
        <v>47.5</v>
      </c>
      <c r="W2475" s="17">
        <v>47.5</v>
      </c>
      <c r="X2475" s="17">
        <v>47.5</v>
      </c>
      <c r="Y2475" s="17">
        <v>47.5</v>
      </c>
      <c r="Z2475" s="17">
        <v>47.5</v>
      </c>
      <c r="AA2475" s="17">
        <v>47.5</v>
      </c>
      <c r="AB2475" s="17">
        <v>47.5</v>
      </c>
      <c r="AC2475" s="17">
        <v>47.5</v>
      </c>
      <c r="AD2475" s="17">
        <v>47.5</v>
      </c>
      <c r="AE2475" s="17">
        <v>47.5</v>
      </c>
    </row>
    <row r="2476" spans="1:31" ht="43.2" x14ac:dyDescent="0.3">
      <c r="A2476" t="str">
        <f t="shared" si="147"/>
        <v>EAAA_Firm Capacity</v>
      </c>
      <c r="B2476" t="str">
        <f t="shared" si="148"/>
        <v>EAAA_Oil_Firm Capacity</v>
      </c>
      <c r="C2476" t="str">
        <f t="shared" si="149"/>
        <v>EAAA_K NORTHEAST15_Firm Capacity</v>
      </c>
      <c r="D2476" t="s">
        <v>343</v>
      </c>
      <c r="E2476" s="15" t="s">
        <v>92</v>
      </c>
      <c r="F2476" s="15" t="s">
        <v>146</v>
      </c>
      <c r="G2476" s="15" t="s">
        <v>58</v>
      </c>
      <c r="H2476" s="15" t="s">
        <v>151</v>
      </c>
      <c r="I2476" s="15" t="s">
        <v>148</v>
      </c>
      <c r="J2476" s="16">
        <v>1</v>
      </c>
      <c r="K2476" s="15" t="s">
        <v>96</v>
      </c>
      <c r="L2476" s="17">
        <v>47.5</v>
      </c>
      <c r="M2476" s="17">
        <v>47.5</v>
      </c>
      <c r="N2476" s="17">
        <v>47.5</v>
      </c>
      <c r="O2476" s="17">
        <v>47.5</v>
      </c>
      <c r="P2476" s="17">
        <v>47.5</v>
      </c>
      <c r="Q2476" s="17">
        <v>47.5</v>
      </c>
      <c r="R2476" s="17">
        <v>47.5</v>
      </c>
      <c r="S2476" s="17">
        <v>47.5</v>
      </c>
      <c r="T2476" s="17">
        <v>47.5</v>
      </c>
      <c r="U2476" s="17">
        <v>47.5</v>
      </c>
      <c r="V2476" s="17">
        <v>47.5</v>
      </c>
      <c r="W2476" s="17">
        <v>47.5</v>
      </c>
      <c r="X2476" s="17">
        <v>47.5</v>
      </c>
      <c r="Y2476" s="17">
        <v>47.5</v>
      </c>
      <c r="Z2476" s="17">
        <v>47.5</v>
      </c>
      <c r="AA2476" s="17">
        <v>47.5</v>
      </c>
      <c r="AB2476" s="17">
        <v>47.5</v>
      </c>
      <c r="AC2476" s="17">
        <v>47.5</v>
      </c>
      <c r="AD2476" s="17">
        <v>47.5</v>
      </c>
      <c r="AE2476" s="17">
        <v>47.5</v>
      </c>
    </row>
    <row r="2477" spans="1:31" ht="43.2" x14ac:dyDescent="0.3">
      <c r="A2477" t="str">
        <f t="shared" si="147"/>
        <v>EAAA_Firm Capacity</v>
      </c>
      <c r="B2477" t="str">
        <f t="shared" si="148"/>
        <v>EAAA_Oil_Firm Capacity</v>
      </c>
      <c r="C2477" t="str">
        <f t="shared" si="149"/>
        <v>EAAA_K NORTHEAST16_Firm Capacity</v>
      </c>
      <c r="D2477" t="s">
        <v>343</v>
      </c>
      <c r="E2477" s="15" t="s">
        <v>92</v>
      </c>
      <c r="F2477" s="15" t="s">
        <v>146</v>
      </c>
      <c r="G2477" s="15" t="s">
        <v>59</v>
      </c>
      <c r="H2477" s="15" t="s">
        <v>151</v>
      </c>
      <c r="I2477" s="15" t="s">
        <v>148</v>
      </c>
      <c r="J2477" s="16">
        <v>1</v>
      </c>
      <c r="K2477" s="15" t="s">
        <v>96</v>
      </c>
      <c r="L2477" s="17">
        <v>46</v>
      </c>
      <c r="M2477" s="17">
        <v>46</v>
      </c>
      <c r="N2477" s="17">
        <v>46</v>
      </c>
      <c r="O2477" s="17">
        <v>46</v>
      </c>
      <c r="P2477" s="17">
        <v>46</v>
      </c>
      <c r="Q2477" s="17">
        <v>46</v>
      </c>
      <c r="R2477" s="17">
        <v>46</v>
      </c>
      <c r="S2477" s="17">
        <v>46</v>
      </c>
      <c r="T2477" s="17">
        <v>46</v>
      </c>
      <c r="U2477" s="17">
        <v>46</v>
      </c>
      <c r="V2477" s="17">
        <v>46</v>
      </c>
      <c r="W2477" s="17">
        <v>46</v>
      </c>
      <c r="X2477" s="17">
        <v>46</v>
      </c>
      <c r="Y2477" s="17">
        <v>46</v>
      </c>
      <c r="Z2477" s="17">
        <v>46</v>
      </c>
      <c r="AA2477" s="17">
        <v>46</v>
      </c>
      <c r="AB2477" s="17">
        <v>46</v>
      </c>
      <c r="AC2477" s="17">
        <v>46</v>
      </c>
      <c r="AD2477" s="17">
        <v>46</v>
      </c>
      <c r="AE2477" s="17">
        <v>46</v>
      </c>
    </row>
    <row r="2478" spans="1:31" ht="43.2" x14ac:dyDescent="0.3">
      <c r="A2478" t="str">
        <f t="shared" si="147"/>
        <v>EAAA_Firm Capacity</v>
      </c>
      <c r="B2478" t="str">
        <f t="shared" si="148"/>
        <v>EAAA_Oil_Firm Capacity</v>
      </c>
      <c r="C2478" t="str">
        <f t="shared" si="149"/>
        <v>EAAA_K NORTHEAST17_Firm Capacity</v>
      </c>
      <c r="D2478" t="s">
        <v>343</v>
      </c>
      <c r="E2478" s="15" t="s">
        <v>92</v>
      </c>
      <c r="F2478" s="15" t="s">
        <v>146</v>
      </c>
      <c r="G2478" s="15" t="s">
        <v>60</v>
      </c>
      <c r="H2478" s="15" t="s">
        <v>151</v>
      </c>
      <c r="I2478" s="15" t="s">
        <v>148</v>
      </c>
      <c r="J2478" s="16">
        <v>1</v>
      </c>
      <c r="K2478" s="15" t="s">
        <v>96</v>
      </c>
      <c r="L2478" s="17">
        <v>53.2</v>
      </c>
      <c r="M2478" s="17">
        <v>53.2</v>
      </c>
      <c r="N2478" s="17">
        <v>53.2</v>
      </c>
      <c r="O2478" s="17">
        <v>53.2</v>
      </c>
      <c r="P2478" s="17">
        <v>53.2</v>
      </c>
      <c r="Q2478" s="17">
        <v>53.2</v>
      </c>
      <c r="R2478" s="17">
        <v>53.2</v>
      </c>
      <c r="S2478" s="17">
        <v>53.2</v>
      </c>
      <c r="T2478" s="17">
        <v>53.2</v>
      </c>
      <c r="U2478" s="17">
        <v>53.2</v>
      </c>
      <c r="V2478" s="17">
        <v>53.2</v>
      </c>
      <c r="W2478" s="17">
        <v>53.2</v>
      </c>
      <c r="X2478" s="17">
        <v>53.2</v>
      </c>
      <c r="Y2478" s="17">
        <v>53.2</v>
      </c>
      <c r="Z2478" s="17">
        <v>53.2</v>
      </c>
      <c r="AA2478" s="17">
        <v>53.2</v>
      </c>
      <c r="AB2478" s="17">
        <v>53.2</v>
      </c>
      <c r="AC2478" s="17">
        <v>53.2</v>
      </c>
      <c r="AD2478" s="17">
        <v>53.2</v>
      </c>
      <c r="AE2478" s="17">
        <v>53.2</v>
      </c>
    </row>
    <row r="2479" spans="1:31" ht="43.2" x14ac:dyDescent="0.3">
      <c r="A2479" t="str">
        <f t="shared" si="147"/>
        <v>EAAA_Firm Capacity</v>
      </c>
      <c r="B2479" t="str">
        <f t="shared" si="148"/>
        <v>EAAA_Oil_Firm Capacity</v>
      </c>
      <c r="C2479" t="str">
        <f t="shared" si="149"/>
        <v>EAAA_K NORTHEAST18_Firm Capacity</v>
      </c>
      <c r="D2479" t="s">
        <v>343</v>
      </c>
      <c r="E2479" s="15" t="s">
        <v>92</v>
      </c>
      <c r="F2479" s="15" t="s">
        <v>146</v>
      </c>
      <c r="G2479" s="15" t="s">
        <v>61</v>
      </c>
      <c r="H2479" s="15" t="s">
        <v>151</v>
      </c>
      <c r="I2479" s="15" t="s">
        <v>148</v>
      </c>
      <c r="J2479" s="16">
        <v>1</v>
      </c>
      <c r="K2479" s="15" t="s">
        <v>96</v>
      </c>
      <c r="L2479" s="17">
        <v>47</v>
      </c>
      <c r="M2479" s="17">
        <v>47</v>
      </c>
      <c r="N2479" s="17">
        <v>47</v>
      </c>
      <c r="O2479" s="17">
        <v>47</v>
      </c>
      <c r="P2479" s="17">
        <v>47</v>
      </c>
      <c r="Q2479" s="17">
        <v>47</v>
      </c>
      <c r="R2479" s="17">
        <v>47</v>
      </c>
      <c r="S2479" s="17">
        <v>47</v>
      </c>
      <c r="T2479" s="17">
        <v>47</v>
      </c>
      <c r="U2479" s="17">
        <v>47</v>
      </c>
      <c r="V2479" s="17">
        <v>47</v>
      </c>
      <c r="W2479" s="17">
        <v>47</v>
      </c>
      <c r="X2479" s="17">
        <v>47</v>
      </c>
      <c r="Y2479" s="17">
        <v>47</v>
      </c>
      <c r="Z2479" s="17">
        <v>47</v>
      </c>
      <c r="AA2479" s="17">
        <v>47</v>
      </c>
      <c r="AB2479" s="17">
        <v>47</v>
      </c>
      <c r="AC2479" s="17">
        <v>47</v>
      </c>
      <c r="AD2479" s="17">
        <v>47</v>
      </c>
      <c r="AE2479" s="17">
        <v>47</v>
      </c>
    </row>
    <row r="2480" spans="1:31" ht="28.8" x14ac:dyDescent="0.3">
      <c r="A2480" t="str">
        <f t="shared" si="147"/>
        <v>EAAA_Firm Capacity</v>
      </c>
      <c r="B2480" t="str">
        <f t="shared" si="148"/>
        <v>EAAA_Wind_Firm Capacity</v>
      </c>
      <c r="C2480" t="str">
        <f t="shared" si="149"/>
        <v>EAAA_K SPEAR1_Firm Capacity</v>
      </c>
      <c r="D2480" t="s">
        <v>343</v>
      </c>
      <c r="E2480" s="15" t="s">
        <v>92</v>
      </c>
      <c r="F2480" s="15" t="s">
        <v>146</v>
      </c>
      <c r="G2480" s="15" t="s">
        <v>69</v>
      </c>
      <c r="H2480" s="15" t="s">
        <v>152</v>
      </c>
      <c r="I2480" s="15" t="s">
        <v>148</v>
      </c>
      <c r="J2480" s="16">
        <v>1</v>
      </c>
      <c r="K2480" s="15" t="s">
        <v>96</v>
      </c>
      <c r="L2480" s="17">
        <v>35.51</v>
      </c>
      <c r="M2480" s="17">
        <v>18.64290458</v>
      </c>
      <c r="N2480" s="17">
        <v>18.64290458</v>
      </c>
      <c r="O2480" s="17">
        <v>18.64290458</v>
      </c>
      <c r="P2480" s="17">
        <v>18.64290458</v>
      </c>
      <c r="Q2480" s="17">
        <v>18.64290458</v>
      </c>
      <c r="R2480" s="17">
        <v>18.64290458</v>
      </c>
      <c r="S2480" s="17">
        <v>18.64290458</v>
      </c>
      <c r="T2480" s="17">
        <v>18.64290458</v>
      </c>
      <c r="U2480" s="17">
        <v>18.64290458</v>
      </c>
      <c r="V2480" s="17">
        <v>18.64290458</v>
      </c>
      <c r="W2480" s="17">
        <v>18.64290458</v>
      </c>
      <c r="X2480" s="17">
        <v>18.64290458</v>
      </c>
      <c r="Y2480" s="17">
        <v>18.64290458</v>
      </c>
      <c r="Z2480" s="17">
        <v>18.64290458</v>
      </c>
      <c r="AA2480" s="17">
        <v>18.64290458</v>
      </c>
      <c r="AB2480" s="17">
        <v>18.64290458</v>
      </c>
      <c r="AC2480" s="17">
        <v>18.64290458</v>
      </c>
      <c r="AD2480" s="17">
        <v>18.64290458</v>
      </c>
      <c r="AE2480" s="17">
        <v>18.64290458</v>
      </c>
    </row>
    <row r="2481" spans="1:31" ht="28.8" x14ac:dyDescent="0.3">
      <c r="A2481" t="str">
        <f t="shared" si="147"/>
        <v>EAAA_Firm Capacity</v>
      </c>
      <c r="B2481" t="str">
        <f t="shared" si="148"/>
        <v>EAAA_Wind_Firm Capacity</v>
      </c>
      <c r="C2481" t="str">
        <f t="shared" si="149"/>
        <v>EAAA_K SPEAR2_Firm Capacity</v>
      </c>
      <c r="D2481" t="s">
        <v>343</v>
      </c>
      <c r="E2481" s="15" t="s">
        <v>92</v>
      </c>
      <c r="F2481" s="15" t="s">
        <v>146</v>
      </c>
      <c r="G2481" s="15" t="s">
        <v>70</v>
      </c>
      <c r="H2481" s="15" t="s">
        <v>152</v>
      </c>
      <c r="I2481" s="15" t="s">
        <v>148</v>
      </c>
      <c r="J2481" s="16">
        <v>1</v>
      </c>
      <c r="K2481" s="15" t="s">
        <v>96</v>
      </c>
      <c r="L2481" s="17">
        <v>16.96</v>
      </c>
      <c r="M2481" s="17">
        <v>10.88471245</v>
      </c>
      <c r="N2481" s="17">
        <v>10.88471245</v>
      </c>
      <c r="O2481" s="17">
        <v>10.88471245</v>
      </c>
      <c r="P2481" s="17">
        <v>10.88471245</v>
      </c>
      <c r="Q2481" s="17">
        <v>10.88471245</v>
      </c>
      <c r="R2481" s="17">
        <v>10.88471245</v>
      </c>
      <c r="S2481" s="17">
        <v>10.88471245</v>
      </c>
      <c r="T2481" s="17">
        <v>10.88471245</v>
      </c>
      <c r="U2481" s="17">
        <v>10.88471245</v>
      </c>
      <c r="V2481" s="17">
        <v>10.88471245</v>
      </c>
      <c r="W2481" s="17">
        <v>10.88471245</v>
      </c>
      <c r="X2481" s="17">
        <v>10.88471245</v>
      </c>
      <c r="Y2481" s="17">
        <v>10.88471245</v>
      </c>
      <c r="Z2481" s="17">
        <v>10.88471245</v>
      </c>
      <c r="AA2481" s="17">
        <v>10.88471245</v>
      </c>
      <c r="AB2481" s="17">
        <v>10.88471245</v>
      </c>
      <c r="AC2481" s="17">
        <v>10.88471245</v>
      </c>
      <c r="AD2481" s="17">
        <v>10.88471245</v>
      </c>
      <c r="AE2481" s="17">
        <v>10.88471245</v>
      </c>
    </row>
    <row r="2482" spans="1:31" ht="43.2" x14ac:dyDescent="0.3">
      <c r="A2482" t="str">
        <f t="shared" si="147"/>
        <v>EAAA_Firm Capacity</v>
      </c>
      <c r="B2482" t="str">
        <f t="shared" si="148"/>
        <v>EAAA_Wind PPA_Firm Capacity</v>
      </c>
      <c r="C2482" t="str">
        <f t="shared" si="149"/>
        <v>EAAA_K CIMARRON2_Firm Capacity</v>
      </c>
      <c r="D2482" t="s">
        <v>343</v>
      </c>
      <c r="E2482" s="15" t="s">
        <v>92</v>
      </c>
      <c r="F2482" s="15" t="s">
        <v>146</v>
      </c>
      <c r="G2482" s="15" t="s">
        <v>74</v>
      </c>
      <c r="H2482" s="15" t="s">
        <v>153</v>
      </c>
      <c r="I2482" s="15" t="s">
        <v>148</v>
      </c>
      <c r="J2482" s="16">
        <v>1</v>
      </c>
      <c r="K2482" s="15" t="s">
        <v>96</v>
      </c>
      <c r="L2482" s="17">
        <v>54.3</v>
      </c>
      <c r="M2482" s="17">
        <v>35.876528989999997</v>
      </c>
      <c r="N2482" s="17">
        <v>35.876528989999997</v>
      </c>
      <c r="O2482" s="17">
        <v>35.876528989999997</v>
      </c>
      <c r="P2482" s="17">
        <v>35.876528989999997</v>
      </c>
      <c r="Q2482" s="17">
        <v>35.876528989999997</v>
      </c>
      <c r="R2482" s="17">
        <v>35.876528989999997</v>
      </c>
      <c r="S2482" s="17">
        <v>35.876528989999997</v>
      </c>
      <c r="T2482" s="17">
        <v>35.876528989999997</v>
      </c>
      <c r="U2482" s="17">
        <v>0</v>
      </c>
      <c r="V2482" s="17">
        <v>0</v>
      </c>
      <c r="W2482" s="17">
        <v>0</v>
      </c>
      <c r="X2482" s="17">
        <v>0</v>
      </c>
      <c r="Y2482" s="17">
        <v>0</v>
      </c>
      <c r="Z2482" s="17">
        <v>0</v>
      </c>
      <c r="AA2482" s="17">
        <v>0</v>
      </c>
      <c r="AB2482" s="17">
        <v>0</v>
      </c>
      <c r="AC2482" s="17">
        <v>0</v>
      </c>
      <c r="AD2482" s="17">
        <v>0</v>
      </c>
      <c r="AE2482" s="17">
        <v>0</v>
      </c>
    </row>
    <row r="2483" spans="1:31" ht="28.8" x14ac:dyDescent="0.3">
      <c r="A2483" t="str">
        <f t="shared" si="147"/>
        <v>EAAA_Firm Capacity</v>
      </c>
      <c r="B2483" t="str">
        <f t="shared" si="148"/>
        <v>EAAA_Wind PPA_Firm Capacity</v>
      </c>
      <c r="C2483" t="str">
        <f t="shared" si="149"/>
        <v>EAAA_K OSBORN_Firm Capacity</v>
      </c>
      <c r="D2483" t="s">
        <v>343</v>
      </c>
      <c r="E2483" s="15" t="s">
        <v>92</v>
      </c>
      <c r="F2483" s="15" t="s">
        <v>146</v>
      </c>
      <c r="G2483" s="15" t="s">
        <v>80</v>
      </c>
      <c r="H2483" s="15" t="s">
        <v>153</v>
      </c>
      <c r="I2483" s="15" t="s">
        <v>148</v>
      </c>
      <c r="J2483" s="16">
        <v>1</v>
      </c>
      <c r="K2483" s="15" t="s">
        <v>96</v>
      </c>
      <c r="L2483" s="17">
        <v>20.7</v>
      </c>
      <c r="M2483" s="17">
        <v>22.92004382</v>
      </c>
      <c r="N2483" s="17">
        <v>22.92004382</v>
      </c>
      <c r="O2483" s="17">
        <v>22.92004382</v>
      </c>
      <c r="P2483" s="17">
        <v>22.92004382</v>
      </c>
      <c r="Q2483" s="17">
        <v>22.92004382</v>
      </c>
      <c r="R2483" s="17">
        <v>22.92004382</v>
      </c>
      <c r="S2483" s="17">
        <v>22.92004382</v>
      </c>
      <c r="T2483" s="17">
        <v>22.92004382</v>
      </c>
      <c r="U2483" s="17">
        <v>22.92004382</v>
      </c>
      <c r="V2483" s="17">
        <v>22.92004382</v>
      </c>
      <c r="W2483" s="17">
        <v>22.92004382</v>
      </c>
      <c r="X2483" s="17">
        <v>22.92004382</v>
      </c>
      <c r="Y2483" s="17">
        <v>22.92004382</v>
      </c>
      <c r="Z2483" s="17">
        <v>0</v>
      </c>
      <c r="AA2483" s="17">
        <v>0</v>
      </c>
      <c r="AB2483" s="17">
        <v>0</v>
      </c>
      <c r="AC2483" s="17">
        <v>0</v>
      </c>
      <c r="AD2483" s="17">
        <v>0</v>
      </c>
      <c r="AE2483" s="17">
        <v>0</v>
      </c>
    </row>
    <row r="2484" spans="1:31" ht="43.2" x14ac:dyDescent="0.3">
      <c r="A2484" t="str">
        <f t="shared" si="147"/>
        <v>EAAA_Firm Capacity</v>
      </c>
      <c r="B2484" t="str">
        <f t="shared" si="148"/>
        <v>EAAA_Wind PPA_Firm Capacity</v>
      </c>
      <c r="C2484" t="str">
        <f t="shared" si="149"/>
        <v>EAAA_K PONDEROSA_Firm Capacity</v>
      </c>
      <c r="D2484" t="s">
        <v>343</v>
      </c>
      <c r="E2484" s="15" t="s">
        <v>92</v>
      </c>
      <c r="F2484" s="15" t="s">
        <v>146</v>
      </c>
      <c r="G2484" s="15" t="s">
        <v>83</v>
      </c>
      <c r="H2484" s="15" t="s">
        <v>153</v>
      </c>
      <c r="I2484" s="15" t="s">
        <v>148</v>
      </c>
      <c r="J2484" s="16">
        <v>1</v>
      </c>
      <c r="K2484" s="15" t="s">
        <v>96</v>
      </c>
      <c r="L2484" s="17">
        <v>62.24</v>
      </c>
      <c r="M2484" s="17">
        <v>15.256069200000001</v>
      </c>
      <c r="N2484" s="17">
        <v>15.256069200000001</v>
      </c>
      <c r="O2484" s="17">
        <v>15.256069200000001</v>
      </c>
      <c r="P2484" s="17">
        <v>15.256069200000001</v>
      </c>
      <c r="Q2484" s="17">
        <v>15.256069200000001</v>
      </c>
      <c r="R2484" s="17">
        <v>15.256069200000001</v>
      </c>
      <c r="S2484" s="17">
        <v>15.256069200000001</v>
      </c>
      <c r="T2484" s="17">
        <v>15.256069200000001</v>
      </c>
      <c r="U2484" s="17">
        <v>15.256069200000001</v>
      </c>
      <c r="V2484" s="17">
        <v>15.256069200000001</v>
      </c>
      <c r="W2484" s="17">
        <v>15.256069200000001</v>
      </c>
      <c r="X2484" s="17">
        <v>15.256069200000001</v>
      </c>
      <c r="Y2484" s="17">
        <v>15.256069200000001</v>
      </c>
      <c r="Z2484" s="17">
        <v>15.256069200000001</v>
      </c>
      <c r="AA2484" s="17">
        <v>15.256069200000001</v>
      </c>
      <c r="AB2484" s="17">
        <v>15.256069200000001</v>
      </c>
      <c r="AC2484" s="17">
        <v>15.256069200000001</v>
      </c>
      <c r="AD2484" s="17">
        <v>0</v>
      </c>
      <c r="AE2484" s="17">
        <v>0</v>
      </c>
    </row>
    <row r="2485" spans="1:31" ht="43.2" x14ac:dyDescent="0.3">
      <c r="A2485" t="str">
        <f t="shared" si="147"/>
        <v>EAAA_Firm Capacity</v>
      </c>
      <c r="B2485" t="str">
        <f t="shared" si="148"/>
        <v>EAAA_Wind PPA_Firm Capacity</v>
      </c>
      <c r="C2485" t="str">
        <f t="shared" si="149"/>
        <v>EAAA_K PRAIRIEQUEEN_Firm Capacity</v>
      </c>
      <c r="D2485" t="s">
        <v>343</v>
      </c>
      <c r="E2485" s="15" t="s">
        <v>92</v>
      </c>
      <c r="F2485" s="15" t="s">
        <v>146</v>
      </c>
      <c r="G2485" s="15" t="s">
        <v>82</v>
      </c>
      <c r="H2485" s="15" t="s">
        <v>153</v>
      </c>
      <c r="I2485" s="15" t="s">
        <v>148</v>
      </c>
      <c r="J2485" s="16">
        <v>1</v>
      </c>
      <c r="K2485" s="15" t="s">
        <v>96</v>
      </c>
      <c r="L2485" s="17">
        <v>25.987500000000001</v>
      </c>
      <c r="M2485" s="17">
        <v>19.138296539999999</v>
      </c>
      <c r="N2485" s="17">
        <v>19.138296539999999</v>
      </c>
      <c r="O2485" s="17">
        <v>19.138296539999999</v>
      </c>
      <c r="P2485" s="17">
        <v>19.138296539999999</v>
      </c>
      <c r="Q2485" s="17">
        <v>19.138296539999999</v>
      </c>
      <c r="R2485" s="17">
        <v>19.138296539999999</v>
      </c>
      <c r="S2485" s="17">
        <v>19.138296539999999</v>
      </c>
      <c r="T2485" s="17">
        <v>19.138296539999999</v>
      </c>
      <c r="U2485" s="17">
        <v>19.138296539999999</v>
      </c>
      <c r="V2485" s="17">
        <v>19.138296539999999</v>
      </c>
      <c r="W2485" s="17">
        <v>19.138296539999999</v>
      </c>
      <c r="X2485" s="17">
        <v>19.138296539999999</v>
      </c>
      <c r="Y2485" s="17">
        <v>19.138296539999999</v>
      </c>
      <c r="Z2485" s="17">
        <v>19.138296539999999</v>
      </c>
      <c r="AA2485" s="17">
        <v>19.138296539999999</v>
      </c>
      <c r="AB2485" s="17">
        <v>19.138296539999999</v>
      </c>
      <c r="AC2485" s="17">
        <v>0</v>
      </c>
      <c r="AD2485" s="17">
        <v>0</v>
      </c>
      <c r="AE2485" s="17">
        <v>0</v>
      </c>
    </row>
    <row r="2486" spans="1:31" ht="28.8" x14ac:dyDescent="0.3">
      <c r="A2486" t="str">
        <f t="shared" si="147"/>
        <v>EAAA_Firm Capacity</v>
      </c>
      <c r="B2486" t="str">
        <f t="shared" si="148"/>
        <v>EAAA_Wind PPA_Firm Capacity</v>
      </c>
      <c r="C2486" t="str">
        <f t="shared" si="149"/>
        <v>EAAA_K PRATT_Firm Capacity</v>
      </c>
      <c r="D2486" t="s">
        <v>343</v>
      </c>
      <c r="E2486" s="15" t="s">
        <v>92</v>
      </c>
      <c r="F2486" s="15" t="s">
        <v>146</v>
      </c>
      <c r="G2486" s="15" t="s">
        <v>81</v>
      </c>
      <c r="H2486" s="15" t="s">
        <v>153</v>
      </c>
      <c r="I2486" s="15" t="s">
        <v>148</v>
      </c>
      <c r="J2486" s="16">
        <v>1</v>
      </c>
      <c r="K2486" s="15" t="s">
        <v>96</v>
      </c>
      <c r="L2486" s="17">
        <v>69.95368852</v>
      </c>
      <c r="M2486" s="17">
        <v>32.680121579999998</v>
      </c>
      <c r="N2486" s="17">
        <v>32.680121579999998</v>
      </c>
      <c r="O2486" s="17">
        <v>32.680121579999998</v>
      </c>
      <c r="P2486" s="17">
        <v>32.680121579999998</v>
      </c>
      <c r="Q2486" s="17">
        <v>32.680121579999998</v>
      </c>
      <c r="R2486" s="17">
        <v>32.680121579999998</v>
      </c>
      <c r="S2486" s="17">
        <v>32.680121579999998</v>
      </c>
      <c r="T2486" s="17">
        <v>32.680121579999998</v>
      </c>
      <c r="U2486" s="17">
        <v>32.680121579999998</v>
      </c>
      <c r="V2486" s="17">
        <v>32.680121579999998</v>
      </c>
      <c r="W2486" s="17">
        <v>32.680121579999998</v>
      </c>
      <c r="X2486" s="17">
        <v>32.680121579999998</v>
      </c>
      <c r="Y2486" s="17">
        <v>32.680121579999998</v>
      </c>
      <c r="Z2486" s="17">
        <v>32.680121579999998</v>
      </c>
      <c r="AA2486" s="17">
        <v>32.680121579999998</v>
      </c>
      <c r="AB2486" s="17">
        <v>32.680121579999998</v>
      </c>
      <c r="AC2486" s="17">
        <v>32.680121579999998</v>
      </c>
      <c r="AD2486" s="17">
        <v>32.680121579999998</v>
      </c>
      <c r="AE2486" s="17">
        <v>32.680121579999998</v>
      </c>
    </row>
    <row r="2487" spans="1:31" ht="43.2" x14ac:dyDescent="0.3">
      <c r="A2487" t="str">
        <f t="shared" si="147"/>
        <v>EAAA_Firm Capacity</v>
      </c>
      <c r="B2487" t="str">
        <f t="shared" si="148"/>
        <v>EAAA_Wind PPA_Firm Capacity</v>
      </c>
      <c r="C2487" t="str">
        <f t="shared" si="149"/>
        <v>EAAA_K ROCKCREEK_Firm Capacity</v>
      </c>
      <c r="D2487" t="s">
        <v>343</v>
      </c>
      <c r="E2487" s="15" t="s">
        <v>92</v>
      </c>
      <c r="F2487" s="15" t="s">
        <v>146</v>
      </c>
      <c r="G2487" s="15" t="s">
        <v>79</v>
      </c>
      <c r="H2487" s="15" t="s">
        <v>153</v>
      </c>
      <c r="I2487" s="15" t="s">
        <v>148</v>
      </c>
      <c r="J2487" s="16">
        <v>1</v>
      </c>
      <c r="K2487" s="15" t="s">
        <v>96</v>
      </c>
      <c r="L2487" s="17">
        <v>31.032</v>
      </c>
      <c r="M2487" s="17">
        <v>40.076639589999999</v>
      </c>
      <c r="N2487" s="17">
        <v>40.076639589999999</v>
      </c>
      <c r="O2487" s="17">
        <v>40.076639589999999</v>
      </c>
      <c r="P2487" s="17">
        <v>40.076639589999999</v>
      </c>
      <c r="Q2487" s="17">
        <v>40.076639589999999</v>
      </c>
      <c r="R2487" s="17">
        <v>40.076639589999999</v>
      </c>
      <c r="S2487" s="17">
        <v>40.076639589999999</v>
      </c>
      <c r="T2487" s="17">
        <v>40.076639589999999</v>
      </c>
      <c r="U2487" s="17">
        <v>40.076639589999999</v>
      </c>
      <c r="V2487" s="17">
        <v>40.076639589999999</v>
      </c>
      <c r="W2487" s="17">
        <v>40.076639589999999</v>
      </c>
      <c r="X2487" s="17">
        <v>40.076639589999999</v>
      </c>
      <c r="Y2487" s="17">
        <v>40.076639589999999</v>
      </c>
      <c r="Z2487" s="17">
        <v>40.076639589999999</v>
      </c>
      <c r="AA2487" s="17">
        <v>0</v>
      </c>
      <c r="AB2487" s="17">
        <v>0</v>
      </c>
      <c r="AC2487" s="17">
        <v>0</v>
      </c>
      <c r="AD2487" s="17">
        <v>0</v>
      </c>
      <c r="AE2487" s="17">
        <v>0</v>
      </c>
    </row>
    <row r="2488" spans="1:31" ht="43.2" x14ac:dyDescent="0.3">
      <c r="A2488" t="str">
        <f t="shared" si="147"/>
        <v>EAAA_Firm Capacity</v>
      </c>
      <c r="B2488" t="str">
        <f t="shared" si="148"/>
        <v>EAAA_Wind PPA_Firm Capacity</v>
      </c>
      <c r="C2488" t="str">
        <f t="shared" si="149"/>
        <v>EAAA_K SLATECREEK_Firm Capacity</v>
      </c>
      <c r="D2488" t="s">
        <v>343</v>
      </c>
      <c r="E2488" s="15" t="s">
        <v>92</v>
      </c>
      <c r="F2488" s="15" t="s">
        <v>146</v>
      </c>
      <c r="G2488" s="15" t="s">
        <v>78</v>
      </c>
      <c r="H2488" s="15" t="s">
        <v>153</v>
      </c>
      <c r="I2488" s="15" t="s">
        <v>148</v>
      </c>
      <c r="J2488" s="16">
        <v>1</v>
      </c>
      <c r="K2488" s="15" t="s">
        <v>96</v>
      </c>
      <c r="L2488" s="17">
        <v>66.69</v>
      </c>
      <c r="M2488" s="17">
        <v>37.707110030000003</v>
      </c>
      <c r="N2488" s="17">
        <v>37.707110030000003</v>
      </c>
      <c r="O2488" s="17">
        <v>37.707110030000003</v>
      </c>
      <c r="P2488" s="17">
        <v>37.707110030000003</v>
      </c>
      <c r="Q2488" s="17">
        <v>37.707110030000003</v>
      </c>
      <c r="R2488" s="17">
        <v>37.707110030000003</v>
      </c>
      <c r="S2488" s="17">
        <v>37.707110030000003</v>
      </c>
      <c r="T2488" s="17">
        <v>37.707110030000003</v>
      </c>
      <c r="U2488" s="17">
        <v>37.707110030000003</v>
      </c>
      <c r="V2488" s="17">
        <v>37.707110030000003</v>
      </c>
      <c r="W2488" s="17">
        <v>37.707110030000003</v>
      </c>
      <c r="X2488" s="17">
        <v>37.707110030000003</v>
      </c>
      <c r="Y2488" s="17">
        <v>0</v>
      </c>
      <c r="Z2488" s="17">
        <v>0</v>
      </c>
      <c r="AA2488" s="17">
        <v>0</v>
      </c>
      <c r="AB2488" s="17">
        <v>0</v>
      </c>
      <c r="AC2488" s="17">
        <v>0</v>
      </c>
      <c r="AD2488" s="17">
        <v>0</v>
      </c>
      <c r="AE2488" s="17">
        <v>0</v>
      </c>
    </row>
    <row r="2489" spans="1:31" ht="28.8" x14ac:dyDescent="0.3">
      <c r="A2489" t="str">
        <f t="shared" si="147"/>
        <v>EAAA_Firm Capacity</v>
      </c>
      <c r="B2489" t="str">
        <f t="shared" si="148"/>
        <v>EAAA_Wind PPA_Firm Capacity</v>
      </c>
      <c r="C2489" t="str">
        <f t="shared" si="149"/>
        <v>EAAA_K SPEAR3_Firm Capacity</v>
      </c>
      <c r="D2489" t="s">
        <v>343</v>
      </c>
      <c r="E2489" s="15" t="s">
        <v>92</v>
      </c>
      <c r="F2489" s="15" t="s">
        <v>146</v>
      </c>
      <c r="G2489" s="15" t="s">
        <v>75</v>
      </c>
      <c r="H2489" s="15" t="s">
        <v>153</v>
      </c>
      <c r="I2489" s="15" t="s">
        <v>148</v>
      </c>
      <c r="J2489" s="16">
        <v>1</v>
      </c>
      <c r="K2489" s="15" t="s">
        <v>96</v>
      </c>
      <c r="L2489" s="17">
        <v>38.159999999999997</v>
      </c>
      <c r="M2489" s="17">
        <v>23.096396389999999</v>
      </c>
      <c r="N2489" s="17">
        <v>23.096396389999999</v>
      </c>
      <c r="O2489" s="17">
        <v>23.096396389999999</v>
      </c>
      <c r="P2489" s="17">
        <v>23.096396389999999</v>
      </c>
      <c r="Q2489" s="17">
        <v>23.096396389999999</v>
      </c>
      <c r="R2489" s="17">
        <v>23.096396389999999</v>
      </c>
      <c r="S2489" s="17">
        <v>23.096396389999999</v>
      </c>
      <c r="T2489" s="17">
        <v>23.096396389999999</v>
      </c>
      <c r="U2489" s="17">
        <v>23.096396389999999</v>
      </c>
      <c r="V2489" s="17">
        <v>0</v>
      </c>
      <c r="W2489" s="17">
        <v>0</v>
      </c>
      <c r="X2489" s="17">
        <v>0</v>
      </c>
      <c r="Y2489" s="17">
        <v>0</v>
      </c>
      <c r="Z2489" s="17">
        <v>0</v>
      </c>
      <c r="AA2489" s="17">
        <v>0</v>
      </c>
      <c r="AB2489" s="17">
        <v>0</v>
      </c>
      <c r="AC2489" s="17">
        <v>0</v>
      </c>
      <c r="AD2489" s="17">
        <v>0</v>
      </c>
      <c r="AE2489" s="17">
        <v>0</v>
      </c>
    </row>
    <row r="2490" spans="1:31" ht="43.2" x14ac:dyDescent="0.3">
      <c r="A2490" t="str">
        <f t="shared" si="147"/>
        <v>EAAA_Firm Capacity</v>
      </c>
      <c r="B2490" t="str">
        <f t="shared" si="148"/>
        <v>EAAA_Wind PPA_Firm Capacity</v>
      </c>
      <c r="C2490" t="str">
        <f t="shared" si="149"/>
        <v>EAAA_K WAVERLY_Firm Capacity</v>
      </c>
      <c r="D2490" t="s">
        <v>343</v>
      </c>
      <c r="E2490" s="15" t="s">
        <v>92</v>
      </c>
      <c r="F2490" s="15" t="s">
        <v>146</v>
      </c>
      <c r="G2490" s="15" t="s">
        <v>77</v>
      </c>
      <c r="H2490" s="15" t="s">
        <v>153</v>
      </c>
      <c r="I2490" s="15" t="s">
        <v>148</v>
      </c>
      <c r="J2490" s="16">
        <v>1</v>
      </c>
      <c r="K2490" s="15" t="s">
        <v>96</v>
      </c>
      <c r="L2490" s="17">
        <v>62.33</v>
      </c>
      <c r="M2490" s="17">
        <v>39.871630590000002</v>
      </c>
      <c r="N2490" s="17">
        <v>39.871630590000002</v>
      </c>
      <c r="O2490" s="17">
        <v>39.871630590000002</v>
      </c>
      <c r="P2490" s="17">
        <v>39.871630590000002</v>
      </c>
      <c r="Q2490" s="17">
        <v>39.871630590000002</v>
      </c>
      <c r="R2490" s="17">
        <v>39.871630590000002</v>
      </c>
      <c r="S2490" s="17">
        <v>39.871630590000002</v>
      </c>
      <c r="T2490" s="17">
        <v>39.871630590000002</v>
      </c>
      <c r="U2490" s="17">
        <v>39.871630590000002</v>
      </c>
      <c r="V2490" s="17">
        <v>39.871630590000002</v>
      </c>
      <c r="W2490" s="17">
        <v>39.871630590000002</v>
      </c>
      <c r="X2490" s="17">
        <v>39.871630590000002</v>
      </c>
      <c r="Y2490" s="17">
        <v>0</v>
      </c>
      <c r="Z2490" s="17">
        <v>0</v>
      </c>
      <c r="AA2490" s="17">
        <v>0</v>
      </c>
      <c r="AB2490" s="17">
        <v>0</v>
      </c>
      <c r="AC2490" s="17">
        <v>0</v>
      </c>
      <c r="AD2490" s="17">
        <v>0</v>
      </c>
      <c r="AE2490" s="17">
        <v>0</v>
      </c>
    </row>
    <row r="2491" spans="1:31" ht="28.8" x14ac:dyDescent="0.3">
      <c r="A2491" t="str">
        <f t="shared" si="147"/>
        <v>EAAA_Firm Capacity</v>
      </c>
      <c r="B2491" t="str">
        <f t="shared" si="148"/>
        <v>EAAA_Hydro PPA_Firm Capacity</v>
      </c>
      <c r="C2491" t="str">
        <f t="shared" si="149"/>
        <v>EAAA_K CNPPD_Firm Capacity</v>
      </c>
      <c r="D2491" t="s">
        <v>343</v>
      </c>
      <c r="E2491" s="15" t="s">
        <v>92</v>
      </c>
      <c r="F2491" s="15" t="s">
        <v>146</v>
      </c>
      <c r="G2491" s="15" t="s">
        <v>76</v>
      </c>
      <c r="H2491" s="15" t="s">
        <v>154</v>
      </c>
      <c r="I2491" s="15" t="s">
        <v>148</v>
      </c>
      <c r="J2491" s="16">
        <v>1</v>
      </c>
      <c r="K2491" s="15" t="s">
        <v>96</v>
      </c>
      <c r="L2491" s="17">
        <v>61.54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7">
        <v>0</v>
      </c>
      <c r="X2491" s="17">
        <v>0</v>
      </c>
      <c r="Y2491" s="17">
        <v>0</v>
      </c>
      <c r="Z2491" s="17">
        <v>0</v>
      </c>
      <c r="AA2491" s="17">
        <v>0</v>
      </c>
      <c r="AB2491" s="17">
        <v>0</v>
      </c>
      <c r="AC2491" s="17">
        <v>0</v>
      </c>
      <c r="AD2491" s="17">
        <v>0</v>
      </c>
      <c r="AE2491" s="17">
        <v>0</v>
      </c>
    </row>
    <row r="2492" spans="1:31" ht="57.6" x14ac:dyDescent="0.3">
      <c r="A2492" t="str">
        <f t="shared" si="147"/>
        <v>EAAA_Firm Capacity</v>
      </c>
      <c r="B2492" t="str">
        <f t="shared" si="148"/>
        <v>EAAA_Solar_Firm Capacity</v>
      </c>
      <c r="C2492" t="str">
        <f t="shared" si="149"/>
        <v>EAAA_K HAWTHORN SOLAR_Firm Capacity</v>
      </c>
      <c r="D2492" t="s">
        <v>343</v>
      </c>
      <c r="E2492" s="15" t="s">
        <v>92</v>
      </c>
      <c r="F2492" s="15" t="s">
        <v>146</v>
      </c>
      <c r="G2492" s="15" t="s">
        <v>72</v>
      </c>
      <c r="H2492" s="15" t="s">
        <v>155</v>
      </c>
      <c r="I2492" s="15" t="s">
        <v>148</v>
      </c>
      <c r="J2492" s="16">
        <v>1</v>
      </c>
      <c r="K2492" s="15" t="s">
        <v>96</v>
      </c>
      <c r="L2492" s="17">
        <v>4.5011999999999999</v>
      </c>
      <c r="M2492" s="17">
        <v>3.3</v>
      </c>
      <c r="N2492" s="17">
        <v>3.3</v>
      </c>
      <c r="O2492" s="17">
        <v>3.3</v>
      </c>
      <c r="P2492" s="17">
        <v>3.3</v>
      </c>
      <c r="Q2492" s="17">
        <v>3.3</v>
      </c>
      <c r="R2492" s="17">
        <v>3.3</v>
      </c>
      <c r="S2492" s="17">
        <v>3.3</v>
      </c>
      <c r="T2492" s="17">
        <v>3.3</v>
      </c>
      <c r="U2492" s="17">
        <v>3.3</v>
      </c>
      <c r="V2492" s="17">
        <v>3.3</v>
      </c>
      <c r="W2492" s="17">
        <v>3.3</v>
      </c>
      <c r="X2492" s="17">
        <v>3.3</v>
      </c>
      <c r="Y2492" s="17">
        <v>3.3</v>
      </c>
      <c r="Z2492" s="17">
        <v>3.3</v>
      </c>
      <c r="AA2492" s="17">
        <v>3.3</v>
      </c>
      <c r="AB2492" s="17">
        <v>3.3</v>
      </c>
      <c r="AC2492" s="17">
        <v>3.3</v>
      </c>
      <c r="AD2492" s="17">
        <v>3.3</v>
      </c>
      <c r="AE2492" s="17">
        <v>3.3</v>
      </c>
    </row>
    <row r="2493" spans="1:31" ht="28.8" x14ac:dyDescent="0.3">
      <c r="A2493" t="str">
        <f t="shared" si="147"/>
        <v>EAAA_Firm Capacity</v>
      </c>
      <c r="B2493" t="str">
        <f t="shared" si="148"/>
        <v>EAAA_Build CC_Firm Capacity</v>
      </c>
      <c r="C2493" t="str">
        <f t="shared" si="149"/>
        <v>EAAA_Build CC 2028_Firm Capacity</v>
      </c>
      <c r="D2493" t="s">
        <v>343</v>
      </c>
      <c r="E2493" s="15" t="s">
        <v>92</v>
      </c>
      <c r="F2493" s="15" t="s">
        <v>146</v>
      </c>
      <c r="G2493" s="15" t="s">
        <v>156</v>
      </c>
      <c r="H2493" s="15" t="s">
        <v>67</v>
      </c>
      <c r="I2493" s="15" t="s">
        <v>148</v>
      </c>
      <c r="J2493" s="16">
        <v>1</v>
      </c>
      <c r="K2493" s="15" t="s">
        <v>96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0</v>
      </c>
      <c r="X2493" s="17">
        <v>0</v>
      </c>
      <c r="Y2493" s="17">
        <v>0</v>
      </c>
      <c r="Z2493" s="17">
        <v>0</v>
      </c>
      <c r="AA2493" s="17">
        <v>0</v>
      </c>
      <c r="AB2493" s="17">
        <v>0</v>
      </c>
      <c r="AC2493" s="17">
        <v>0</v>
      </c>
      <c r="AD2493" s="17">
        <v>0</v>
      </c>
      <c r="AE2493" s="17">
        <v>0</v>
      </c>
    </row>
    <row r="2494" spans="1:31" ht="28.8" x14ac:dyDescent="0.3">
      <c r="A2494" t="str">
        <f t="shared" si="147"/>
        <v>EAAA_Firm Capacity</v>
      </c>
      <c r="B2494" t="str">
        <f t="shared" si="148"/>
        <v>EAAA_Build CC_Firm Capacity</v>
      </c>
      <c r="C2494" t="str">
        <f t="shared" si="149"/>
        <v>EAAA_Build CC 2029_Firm Capacity</v>
      </c>
      <c r="D2494" t="s">
        <v>343</v>
      </c>
      <c r="E2494" s="15" t="s">
        <v>92</v>
      </c>
      <c r="F2494" s="15" t="s">
        <v>146</v>
      </c>
      <c r="G2494" s="15" t="s">
        <v>157</v>
      </c>
      <c r="H2494" s="15" t="s">
        <v>67</v>
      </c>
      <c r="I2494" s="15" t="s">
        <v>148</v>
      </c>
      <c r="J2494" s="16">
        <v>1</v>
      </c>
      <c r="K2494" s="15" t="s">
        <v>96</v>
      </c>
      <c r="L2494" s="17">
        <v>0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  <c r="T2494" s="17">
        <v>0</v>
      </c>
      <c r="U2494" s="17">
        <v>0</v>
      </c>
      <c r="V2494" s="17">
        <v>0</v>
      </c>
      <c r="W2494" s="17">
        <v>0</v>
      </c>
      <c r="X2494" s="17">
        <v>0</v>
      </c>
      <c r="Y2494" s="17">
        <v>0</v>
      </c>
      <c r="Z2494" s="17">
        <v>0</v>
      </c>
      <c r="AA2494" s="17">
        <v>0</v>
      </c>
      <c r="AB2494" s="17">
        <v>0</v>
      </c>
      <c r="AC2494" s="17">
        <v>0</v>
      </c>
      <c r="AD2494" s="17">
        <v>0</v>
      </c>
      <c r="AE2494" s="17">
        <v>0</v>
      </c>
    </row>
    <row r="2495" spans="1:31" ht="28.8" x14ac:dyDescent="0.3">
      <c r="A2495" t="str">
        <f t="shared" si="147"/>
        <v>EAAA_Firm Capacity</v>
      </c>
      <c r="B2495" t="str">
        <f t="shared" si="148"/>
        <v>EAAA_Build CC_Firm Capacity</v>
      </c>
      <c r="C2495" t="str">
        <f t="shared" si="149"/>
        <v>EAAA_Build CC 2030_Firm Capacity</v>
      </c>
      <c r="D2495" t="s">
        <v>343</v>
      </c>
      <c r="E2495" s="15" t="s">
        <v>92</v>
      </c>
      <c r="F2495" s="15" t="s">
        <v>146</v>
      </c>
      <c r="G2495" s="15" t="s">
        <v>158</v>
      </c>
      <c r="H2495" s="15" t="s">
        <v>67</v>
      </c>
      <c r="I2495" s="15" t="s">
        <v>148</v>
      </c>
      <c r="J2495" s="16">
        <v>1</v>
      </c>
      <c r="K2495" s="15" t="s">
        <v>96</v>
      </c>
      <c r="L2495" s="17">
        <v>0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7">
        <v>0</v>
      </c>
      <c r="X2495" s="17">
        <v>0</v>
      </c>
      <c r="Y2495" s="17">
        <v>0</v>
      </c>
      <c r="Z2495" s="17">
        <v>0</v>
      </c>
      <c r="AA2495" s="17">
        <v>0</v>
      </c>
      <c r="AB2495" s="17">
        <v>0</v>
      </c>
      <c r="AC2495" s="17">
        <v>0</v>
      </c>
      <c r="AD2495" s="17">
        <v>0</v>
      </c>
      <c r="AE2495" s="17">
        <v>0</v>
      </c>
    </row>
    <row r="2496" spans="1:31" ht="28.8" x14ac:dyDescent="0.3">
      <c r="A2496" t="str">
        <f t="shared" si="147"/>
        <v>EAAA_Firm Capacity</v>
      </c>
      <c r="B2496" t="str">
        <f t="shared" si="148"/>
        <v>EAAA_Build CC_Firm Capacity</v>
      </c>
      <c r="C2496" t="str">
        <f t="shared" si="149"/>
        <v>EAAA_Build CC 2031_Firm Capacity</v>
      </c>
      <c r="D2496" t="s">
        <v>343</v>
      </c>
      <c r="E2496" s="15" t="s">
        <v>92</v>
      </c>
      <c r="F2496" s="15" t="s">
        <v>146</v>
      </c>
      <c r="G2496" s="15" t="s">
        <v>159</v>
      </c>
      <c r="H2496" s="15" t="s">
        <v>67</v>
      </c>
      <c r="I2496" s="15" t="s">
        <v>148</v>
      </c>
      <c r="J2496" s="16">
        <v>1</v>
      </c>
      <c r="K2496" s="15" t="s">
        <v>96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7">
        <v>0</v>
      </c>
      <c r="Z2496" s="17">
        <v>0</v>
      </c>
      <c r="AA2496" s="17">
        <v>0</v>
      </c>
      <c r="AB2496" s="17">
        <v>0</v>
      </c>
      <c r="AC2496" s="17">
        <v>0</v>
      </c>
      <c r="AD2496" s="17">
        <v>0</v>
      </c>
      <c r="AE2496" s="17">
        <v>0</v>
      </c>
    </row>
    <row r="2497" spans="1:31" ht="28.8" x14ac:dyDescent="0.3">
      <c r="A2497" t="str">
        <f t="shared" si="147"/>
        <v>EAAA_Firm Capacity</v>
      </c>
      <c r="B2497" t="str">
        <f t="shared" si="148"/>
        <v>EAAA_Build CC_Firm Capacity</v>
      </c>
      <c r="C2497" t="str">
        <f t="shared" si="149"/>
        <v>EAAA_Build CC 2032_Firm Capacity</v>
      </c>
      <c r="D2497" t="s">
        <v>343</v>
      </c>
      <c r="E2497" s="15" t="s">
        <v>92</v>
      </c>
      <c r="F2497" s="15" t="s">
        <v>146</v>
      </c>
      <c r="G2497" s="15" t="s">
        <v>160</v>
      </c>
      <c r="H2497" s="15" t="s">
        <v>67</v>
      </c>
      <c r="I2497" s="15" t="s">
        <v>148</v>
      </c>
      <c r="J2497" s="16">
        <v>1</v>
      </c>
      <c r="K2497" s="15" t="s">
        <v>96</v>
      </c>
      <c r="L2497" s="17">
        <v>0</v>
      </c>
      <c r="M2497" s="17">
        <v>0</v>
      </c>
      <c r="N2497" s="17">
        <v>0</v>
      </c>
      <c r="O2497" s="17">
        <v>0</v>
      </c>
      <c r="P2497" s="17">
        <v>0</v>
      </c>
      <c r="Q2497" s="17">
        <v>0</v>
      </c>
      <c r="R2497" s="17">
        <v>0</v>
      </c>
      <c r="S2497" s="17">
        <v>0</v>
      </c>
      <c r="T2497" s="17">
        <v>0</v>
      </c>
      <c r="U2497" s="17">
        <v>0</v>
      </c>
      <c r="V2497" s="17">
        <v>0</v>
      </c>
      <c r="W2497" s="17">
        <v>0</v>
      </c>
      <c r="X2497" s="17">
        <v>0</v>
      </c>
      <c r="Y2497" s="17">
        <v>0</v>
      </c>
      <c r="Z2497" s="17">
        <v>0</v>
      </c>
      <c r="AA2497" s="17">
        <v>0</v>
      </c>
      <c r="AB2497" s="17">
        <v>0</v>
      </c>
      <c r="AC2497" s="17">
        <v>0</v>
      </c>
      <c r="AD2497" s="17">
        <v>0</v>
      </c>
      <c r="AE2497" s="17">
        <v>0</v>
      </c>
    </row>
    <row r="2498" spans="1:31" ht="28.8" x14ac:dyDescent="0.3">
      <c r="A2498" t="str">
        <f t="shared" si="147"/>
        <v>EAAA_Firm Capacity</v>
      </c>
      <c r="B2498" t="str">
        <f t="shared" si="148"/>
        <v>EAAA_Build CC_Firm Capacity</v>
      </c>
      <c r="C2498" t="str">
        <f t="shared" si="149"/>
        <v>EAAA_Build CC 2033_Firm Capacity</v>
      </c>
      <c r="D2498" t="s">
        <v>343</v>
      </c>
      <c r="E2498" s="15" t="s">
        <v>92</v>
      </c>
      <c r="F2498" s="15" t="s">
        <v>146</v>
      </c>
      <c r="G2498" s="15" t="s">
        <v>161</v>
      </c>
      <c r="H2498" s="15" t="s">
        <v>67</v>
      </c>
      <c r="I2498" s="15" t="s">
        <v>148</v>
      </c>
      <c r="J2498" s="16">
        <v>1</v>
      </c>
      <c r="K2498" s="15" t="s">
        <v>96</v>
      </c>
      <c r="L2498" s="17">
        <v>0</v>
      </c>
      <c r="M2498" s="17">
        <v>0</v>
      </c>
      <c r="N2498" s="17">
        <v>0</v>
      </c>
      <c r="O2498" s="17">
        <v>0</v>
      </c>
      <c r="P2498" s="17">
        <v>0</v>
      </c>
      <c r="Q2498" s="17">
        <v>0</v>
      </c>
      <c r="R2498" s="17">
        <v>0</v>
      </c>
      <c r="S2498" s="17">
        <v>0</v>
      </c>
      <c r="T2498" s="17">
        <v>0</v>
      </c>
      <c r="U2498" s="17">
        <v>0</v>
      </c>
      <c r="V2498" s="17">
        <v>0</v>
      </c>
      <c r="W2498" s="17">
        <v>0</v>
      </c>
      <c r="X2498" s="17">
        <v>0</v>
      </c>
      <c r="Y2498" s="17">
        <v>0</v>
      </c>
      <c r="Z2498" s="17">
        <v>0</v>
      </c>
      <c r="AA2498" s="17">
        <v>0</v>
      </c>
      <c r="AB2498" s="17">
        <v>0</v>
      </c>
      <c r="AC2498" s="17">
        <v>0</v>
      </c>
      <c r="AD2498" s="17">
        <v>0</v>
      </c>
      <c r="AE2498" s="17">
        <v>0</v>
      </c>
    </row>
    <row r="2499" spans="1:31" ht="28.8" x14ac:dyDescent="0.3">
      <c r="A2499" t="str">
        <f t="shared" si="147"/>
        <v>EAAA_Firm Capacity</v>
      </c>
      <c r="B2499" t="str">
        <f t="shared" si="148"/>
        <v>EAAA_Build CC_Firm Capacity</v>
      </c>
      <c r="C2499" t="str">
        <f t="shared" si="149"/>
        <v>EAAA_Build CC 2034_Firm Capacity</v>
      </c>
      <c r="D2499" t="s">
        <v>343</v>
      </c>
      <c r="E2499" s="15" t="s">
        <v>92</v>
      </c>
      <c r="F2499" s="15" t="s">
        <v>146</v>
      </c>
      <c r="G2499" s="15" t="s">
        <v>162</v>
      </c>
      <c r="H2499" s="15" t="s">
        <v>67</v>
      </c>
      <c r="I2499" s="15" t="s">
        <v>148</v>
      </c>
      <c r="J2499" s="16">
        <v>1</v>
      </c>
      <c r="K2499" s="15" t="s">
        <v>96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0</v>
      </c>
      <c r="X2499" s="17">
        <v>0</v>
      </c>
      <c r="Y2499" s="17">
        <v>0</v>
      </c>
      <c r="Z2499" s="17">
        <v>0</v>
      </c>
      <c r="AA2499" s="17">
        <v>0</v>
      </c>
      <c r="AB2499" s="17">
        <v>0</v>
      </c>
      <c r="AC2499" s="17">
        <v>0</v>
      </c>
      <c r="AD2499" s="17">
        <v>0</v>
      </c>
      <c r="AE2499" s="17">
        <v>0</v>
      </c>
    </row>
    <row r="2500" spans="1:31" ht="28.8" x14ac:dyDescent="0.3">
      <c r="A2500" t="str">
        <f t="shared" si="147"/>
        <v>EAAA_Firm Capacity</v>
      </c>
      <c r="B2500" t="str">
        <f t="shared" si="148"/>
        <v>EAAA_Build CC_Firm Capacity</v>
      </c>
      <c r="C2500" t="str">
        <f t="shared" si="149"/>
        <v>EAAA_Build CC 2035_Firm Capacity</v>
      </c>
      <c r="D2500" t="s">
        <v>343</v>
      </c>
      <c r="E2500" s="15" t="s">
        <v>92</v>
      </c>
      <c r="F2500" s="15" t="s">
        <v>146</v>
      </c>
      <c r="G2500" s="15" t="s">
        <v>163</v>
      </c>
      <c r="H2500" s="15" t="s">
        <v>67</v>
      </c>
      <c r="I2500" s="15" t="s">
        <v>148</v>
      </c>
      <c r="J2500" s="16">
        <v>1</v>
      </c>
      <c r="K2500" s="15" t="s">
        <v>96</v>
      </c>
      <c r="L2500" s="17">
        <v>0</v>
      </c>
      <c r="M2500" s="17">
        <v>0</v>
      </c>
      <c r="N2500" s="17">
        <v>0</v>
      </c>
      <c r="O2500" s="17">
        <v>0</v>
      </c>
      <c r="P2500" s="17">
        <v>0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17">
        <v>0</v>
      </c>
      <c r="X2500" s="17">
        <v>0</v>
      </c>
      <c r="Y2500" s="17">
        <v>0</v>
      </c>
      <c r="Z2500" s="17">
        <v>0</v>
      </c>
      <c r="AA2500" s="17">
        <v>0</v>
      </c>
      <c r="AB2500" s="17">
        <v>0</v>
      </c>
      <c r="AC2500" s="17">
        <v>0</v>
      </c>
      <c r="AD2500" s="17">
        <v>0</v>
      </c>
      <c r="AE2500" s="17">
        <v>0</v>
      </c>
    </row>
    <row r="2501" spans="1:31" ht="28.8" x14ac:dyDescent="0.3">
      <c r="A2501" t="str">
        <f t="shared" si="147"/>
        <v>EAAA_Firm Capacity</v>
      </c>
      <c r="B2501" t="str">
        <f t="shared" si="148"/>
        <v>EAAA_Build CC_Firm Capacity</v>
      </c>
      <c r="C2501" t="str">
        <f t="shared" si="149"/>
        <v>EAAA_Build CC 2036_Firm Capacity</v>
      </c>
      <c r="D2501" t="s">
        <v>343</v>
      </c>
      <c r="E2501" s="15" t="s">
        <v>92</v>
      </c>
      <c r="F2501" s="15" t="s">
        <v>146</v>
      </c>
      <c r="G2501" s="15" t="s">
        <v>164</v>
      </c>
      <c r="H2501" s="15" t="s">
        <v>67</v>
      </c>
      <c r="I2501" s="15" t="s">
        <v>148</v>
      </c>
      <c r="J2501" s="16">
        <v>1</v>
      </c>
      <c r="K2501" s="15" t="s">
        <v>96</v>
      </c>
      <c r="L2501" s="17">
        <v>0</v>
      </c>
      <c r="M2501" s="17">
        <v>0</v>
      </c>
      <c r="N2501" s="17">
        <v>0</v>
      </c>
      <c r="O2501" s="17">
        <v>0</v>
      </c>
      <c r="P2501" s="17">
        <v>0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0</v>
      </c>
      <c r="X2501" s="17">
        <v>0</v>
      </c>
      <c r="Y2501" s="17">
        <v>0</v>
      </c>
      <c r="Z2501" s="17">
        <v>0</v>
      </c>
      <c r="AA2501" s="17">
        <v>0</v>
      </c>
      <c r="AB2501" s="17">
        <v>0</v>
      </c>
      <c r="AC2501" s="17">
        <v>0</v>
      </c>
      <c r="AD2501" s="17">
        <v>0</v>
      </c>
      <c r="AE2501" s="17">
        <v>0</v>
      </c>
    </row>
    <row r="2502" spans="1:31" ht="28.8" x14ac:dyDescent="0.3">
      <c r="A2502" t="str">
        <f t="shared" si="147"/>
        <v>EAAA_Firm Capacity</v>
      </c>
      <c r="B2502" t="str">
        <f t="shared" si="148"/>
        <v>EAAA_Build CC_Firm Capacity</v>
      </c>
      <c r="C2502" t="str">
        <f t="shared" si="149"/>
        <v>EAAA_Build CC 2037_Firm Capacity</v>
      </c>
      <c r="D2502" t="s">
        <v>343</v>
      </c>
      <c r="E2502" s="15" t="s">
        <v>92</v>
      </c>
      <c r="F2502" s="15" t="s">
        <v>146</v>
      </c>
      <c r="G2502" s="15" t="s">
        <v>165</v>
      </c>
      <c r="H2502" s="15" t="s">
        <v>67</v>
      </c>
      <c r="I2502" s="15" t="s">
        <v>148</v>
      </c>
      <c r="J2502" s="16">
        <v>1</v>
      </c>
      <c r="K2502" s="15" t="s">
        <v>96</v>
      </c>
      <c r="L2502" s="17">
        <v>0</v>
      </c>
      <c r="M2502" s="17">
        <v>0</v>
      </c>
      <c r="N2502" s="17">
        <v>0</v>
      </c>
      <c r="O2502" s="17">
        <v>0</v>
      </c>
      <c r="P2502" s="17">
        <v>0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17">
        <v>0</v>
      </c>
      <c r="X2502" s="17">
        <v>0</v>
      </c>
      <c r="Y2502" s="17">
        <v>0</v>
      </c>
      <c r="Z2502" s="17">
        <v>0</v>
      </c>
      <c r="AA2502" s="17">
        <v>0</v>
      </c>
      <c r="AB2502" s="17">
        <v>0</v>
      </c>
      <c r="AC2502" s="17">
        <v>0</v>
      </c>
      <c r="AD2502" s="17">
        <v>0</v>
      </c>
      <c r="AE2502" s="17">
        <v>0</v>
      </c>
    </row>
    <row r="2503" spans="1:31" ht="28.8" x14ac:dyDescent="0.3">
      <c r="A2503" t="str">
        <f t="shared" si="147"/>
        <v>EAAA_Firm Capacity</v>
      </c>
      <c r="B2503" t="str">
        <f t="shared" si="148"/>
        <v>EAAA_Build CC_Firm Capacity</v>
      </c>
      <c r="C2503" t="str">
        <f t="shared" si="149"/>
        <v>EAAA_Build CC 2038_Firm Capacity</v>
      </c>
      <c r="D2503" t="s">
        <v>343</v>
      </c>
      <c r="E2503" s="15" t="s">
        <v>92</v>
      </c>
      <c r="F2503" s="15" t="s">
        <v>146</v>
      </c>
      <c r="G2503" s="15" t="s">
        <v>166</v>
      </c>
      <c r="H2503" s="15" t="s">
        <v>67</v>
      </c>
      <c r="I2503" s="15" t="s">
        <v>148</v>
      </c>
      <c r="J2503" s="16">
        <v>1</v>
      </c>
      <c r="K2503" s="15" t="s">
        <v>96</v>
      </c>
      <c r="L2503" s="17">
        <v>0</v>
      </c>
      <c r="M2503" s="17">
        <v>0</v>
      </c>
      <c r="N2503" s="17">
        <v>0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7">
        <v>0</v>
      </c>
      <c r="X2503" s="17">
        <v>0</v>
      </c>
      <c r="Y2503" s="17">
        <v>0</v>
      </c>
      <c r="Z2503" s="17">
        <v>0</v>
      </c>
      <c r="AA2503" s="17">
        <v>260.35000000000002</v>
      </c>
      <c r="AB2503" s="17">
        <v>260.35000000000002</v>
      </c>
      <c r="AC2503" s="17">
        <v>260.35000000000002</v>
      </c>
      <c r="AD2503" s="17">
        <v>260.35000000000002</v>
      </c>
      <c r="AE2503" s="17">
        <v>260.35000000000002</v>
      </c>
    </row>
    <row r="2504" spans="1:31" ht="28.8" x14ac:dyDescent="0.3">
      <c r="A2504" t="str">
        <f t="shared" si="147"/>
        <v>EAAA_Firm Capacity</v>
      </c>
      <c r="B2504" t="str">
        <f t="shared" si="148"/>
        <v>EAAA_Build CC_Firm Capacity</v>
      </c>
      <c r="C2504" t="str">
        <f t="shared" si="149"/>
        <v>EAAA_Build CC 2039_Firm Capacity</v>
      </c>
      <c r="D2504" t="s">
        <v>343</v>
      </c>
      <c r="E2504" s="15" t="s">
        <v>92</v>
      </c>
      <c r="F2504" s="15" t="s">
        <v>146</v>
      </c>
      <c r="G2504" s="15" t="s">
        <v>167</v>
      </c>
      <c r="H2504" s="15" t="s">
        <v>67</v>
      </c>
      <c r="I2504" s="15" t="s">
        <v>148</v>
      </c>
      <c r="J2504" s="16">
        <v>1</v>
      </c>
      <c r="K2504" s="15" t="s">
        <v>96</v>
      </c>
      <c r="L2504" s="17">
        <v>0</v>
      </c>
      <c r="M2504" s="17">
        <v>0</v>
      </c>
      <c r="N2504" s="17">
        <v>0</v>
      </c>
      <c r="O2504" s="17">
        <v>0</v>
      </c>
      <c r="P2504" s="17">
        <v>0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7">
        <v>0</v>
      </c>
      <c r="X2504" s="17">
        <v>0</v>
      </c>
      <c r="Y2504" s="17">
        <v>0</v>
      </c>
      <c r="Z2504" s="17">
        <v>0</v>
      </c>
      <c r="AA2504" s="17">
        <v>0</v>
      </c>
      <c r="AB2504" s="17">
        <v>260.35000000000002</v>
      </c>
      <c r="AC2504" s="17">
        <v>260.35000000000002</v>
      </c>
      <c r="AD2504" s="17">
        <v>260.35000000000002</v>
      </c>
      <c r="AE2504" s="17">
        <v>260.35000000000002</v>
      </c>
    </row>
    <row r="2505" spans="1:31" ht="28.8" x14ac:dyDescent="0.3">
      <c r="A2505" t="str">
        <f t="shared" si="147"/>
        <v>EAAA_Firm Capacity</v>
      </c>
      <c r="B2505" t="str">
        <f t="shared" si="148"/>
        <v>EAAA_Build CC_Firm Capacity</v>
      </c>
      <c r="C2505" t="str">
        <f t="shared" si="149"/>
        <v>EAAA_Build CC 2040_Firm Capacity</v>
      </c>
      <c r="D2505" t="s">
        <v>343</v>
      </c>
      <c r="E2505" s="15" t="s">
        <v>92</v>
      </c>
      <c r="F2505" s="15" t="s">
        <v>146</v>
      </c>
      <c r="G2505" s="15" t="s">
        <v>168</v>
      </c>
      <c r="H2505" s="15" t="s">
        <v>67</v>
      </c>
      <c r="I2505" s="15" t="s">
        <v>148</v>
      </c>
      <c r="J2505" s="16">
        <v>1</v>
      </c>
      <c r="K2505" s="15" t="s">
        <v>96</v>
      </c>
      <c r="L2505" s="17">
        <v>0</v>
      </c>
      <c r="M2505" s="17">
        <v>0</v>
      </c>
      <c r="N2505" s="17">
        <v>0</v>
      </c>
      <c r="O2505" s="17">
        <v>0</v>
      </c>
      <c r="P2505" s="17">
        <v>0</v>
      </c>
      <c r="Q2505" s="17">
        <v>0</v>
      </c>
      <c r="R2505" s="17">
        <v>0</v>
      </c>
      <c r="S2505" s="17">
        <v>0</v>
      </c>
      <c r="T2505" s="17">
        <v>0</v>
      </c>
      <c r="U2505" s="17">
        <v>0</v>
      </c>
      <c r="V2505" s="17">
        <v>0</v>
      </c>
      <c r="W2505" s="17">
        <v>0</v>
      </c>
      <c r="X2505" s="17">
        <v>0</v>
      </c>
      <c r="Y2505" s="17">
        <v>0</v>
      </c>
      <c r="Z2505" s="17">
        <v>0</v>
      </c>
      <c r="AA2505" s="17">
        <v>0</v>
      </c>
      <c r="AB2505" s="17">
        <v>0</v>
      </c>
      <c r="AC2505" s="17">
        <v>260.35000000000002</v>
      </c>
      <c r="AD2505" s="17">
        <v>260.35000000000002</v>
      </c>
      <c r="AE2505" s="17">
        <v>260.35000000000002</v>
      </c>
    </row>
    <row r="2506" spans="1:31" ht="28.8" x14ac:dyDescent="0.3">
      <c r="A2506" t="str">
        <f t="shared" si="147"/>
        <v>EAAA_Firm Capacity</v>
      </c>
      <c r="B2506" t="str">
        <f t="shared" si="148"/>
        <v>EAAA_Build CC_Firm Capacity</v>
      </c>
      <c r="C2506" t="str">
        <f t="shared" si="149"/>
        <v>EAAA_Build CC 2041_Firm Capacity</v>
      </c>
      <c r="D2506" t="s">
        <v>343</v>
      </c>
      <c r="E2506" s="15" t="s">
        <v>92</v>
      </c>
      <c r="F2506" s="15" t="s">
        <v>146</v>
      </c>
      <c r="G2506" s="15" t="s">
        <v>169</v>
      </c>
      <c r="H2506" s="15" t="s">
        <v>67</v>
      </c>
      <c r="I2506" s="15" t="s">
        <v>148</v>
      </c>
      <c r="J2506" s="16">
        <v>1</v>
      </c>
      <c r="K2506" s="15" t="s">
        <v>96</v>
      </c>
      <c r="L2506" s="17">
        <v>0</v>
      </c>
      <c r="M2506" s="17">
        <v>0</v>
      </c>
      <c r="N2506" s="17">
        <v>0</v>
      </c>
      <c r="O2506" s="17">
        <v>0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0</v>
      </c>
      <c r="X2506" s="17">
        <v>0</v>
      </c>
      <c r="Y2506" s="17">
        <v>0</v>
      </c>
      <c r="Z2506" s="17">
        <v>0</v>
      </c>
      <c r="AA2506" s="17">
        <v>0</v>
      </c>
      <c r="AB2506" s="17">
        <v>0</v>
      </c>
      <c r="AC2506" s="17">
        <v>0</v>
      </c>
      <c r="AD2506" s="17">
        <v>0</v>
      </c>
      <c r="AE2506" s="17">
        <v>0</v>
      </c>
    </row>
    <row r="2507" spans="1:31" ht="28.8" x14ac:dyDescent="0.3">
      <c r="A2507" t="str">
        <f t="shared" si="147"/>
        <v>EAAA_Firm Capacity</v>
      </c>
      <c r="B2507" t="str">
        <f t="shared" si="148"/>
        <v>EAAA_Build CC_Firm Capacity</v>
      </c>
      <c r="C2507" t="str">
        <f t="shared" si="149"/>
        <v>EAAA_Build CC 2042_Firm Capacity</v>
      </c>
      <c r="D2507" t="s">
        <v>343</v>
      </c>
      <c r="E2507" s="15" t="s">
        <v>92</v>
      </c>
      <c r="F2507" s="15" t="s">
        <v>146</v>
      </c>
      <c r="G2507" s="15" t="s">
        <v>170</v>
      </c>
      <c r="H2507" s="15" t="s">
        <v>67</v>
      </c>
      <c r="I2507" s="15" t="s">
        <v>148</v>
      </c>
      <c r="J2507" s="16">
        <v>1</v>
      </c>
      <c r="K2507" s="15" t="s">
        <v>96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0</v>
      </c>
      <c r="X2507" s="17">
        <v>0</v>
      </c>
      <c r="Y2507" s="17">
        <v>0</v>
      </c>
      <c r="Z2507" s="17">
        <v>0</v>
      </c>
      <c r="AA2507" s="17">
        <v>0</v>
      </c>
      <c r="AB2507" s="17">
        <v>0</v>
      </c>
      <c r="AC2507" s="17">
        <v>0</v>
      </c>
      <c r="AD2507" s="17">
        <v>0</v>
      </c>
      <c r="AE2507" s="17">
        <v>0</v>
      </c>
    </row>
    <row r="2508" spans="1:31" ht="43.2" x14ac:dyDescent="0.3">
      <c r="A2508" t="str">
        <f t="shared" si="147"/>
        <v>EAAA_Firm Capacity</v>
      </c>
      <c r="B2508" t="str">
        <f t="shared" si="148"/>
        <v>EAAA_DSM Potential_Firm Capacity</v>
      </c>
      <c r="C2508" t="str">
        <f t="shared" si="149"/>
        <v>EAAA_Metro Low KS DSM_Firm Capacity</v>
      </c>
      <c r="D2508" t="s">
        <v>343</v>
      </c>
      <c r="E2508" s="15" t="s">
        <v>92</v>
      </c>
      <c r="F2508" s="15" t="s">
        <v>146</v>
      </c>
      <c r="G2508" s="15" t="s">
        <v>171</v>
      </c>
      <c r="H2508" s="15" t="s">
        <v>172</v>
      </c>
      <c r="I2508" s="15" t="s">
        <v>148</v>
      </c>
      <c r="J2508" s="16">
        <v>1</v>
      </c>
      <c r="K2508" s="15" t="s">
        <v>96</v>
      </c>
      <c r="L2508" s="17">
        <v>0</v>
      </c>
      <c r="M2508" s="17">
        <v>0.19063451000000001</v>
      </c>
      <c r="N2508" s="17">
        <v>0.56778806000000004</v>
      </c>
      <c r="O2508" s="17">
        <v>1.0600829700000001</v>
      </c>
      <c r="P2508" s="17">
        <v>1.56965646</v>
      </c>
      <c r="Q2508" s="17">
        <v>1.74295355</v>
      </c>
      <c r="R2508" s="17">
        <v>1.69523932</v>
      </c>
      <c r="S2508" s="17">
        <v>1.5687450000000001</v>
      </c>
      <c r="T2508" s="17">
        <v>1.3758480200000001</v>
      </c>
      <c r="U2508" s="17">
        <v>1.1265810999999999</v>
      </c>
      <c r="V2508" s="17">
        <v>0.84393457999999999</v>
      </c>
      <c r="W2508" s="17">
        <v>0.71683989000000004</v>
      </c>
      <c r="X2508" s="17">
        <v>0.69776665000000004</v>
      </c>
      <c r="Y2508" s="17">
        <v>0.67710921000000002</v>
      </c>
      <c r="Z2508" s="17">
        <v>0.65663906000000005</v>
      </c>
      <c r="AA2508" s="17">
        <v>0.64303829999999995</v>
      </c>
      <c r="AB2508" s="17">
        <v>0.63175946999999999</v>
      </c>
      <c r="AC2508" s="17">
        <v>0.61358995000000005</v>
      </c>
      <c r="AD2508" s="17">
        <v>0.58796923000000001</v>
      </c>
      <c r="AE2508" s="17">
        <v>0.51653589</v>
      </c>
    </row>
    <row r="2509" spans="1:31" ht="57.6" x14ac:dyDescent="0.3">
      <c r="A2509" t="str">
        <f t="shared" si="147"/>
        <v>EAAA_Firm Capacity</v>
      </c>
      <c r="B2509" t="str">
        <f t="shared" si="148"/>
        <v>EAAA_DSM Potential_Firm Capacity</v>
      </c>
      <c r="C2509" t="str">
        <f t="shared" si="149"/>
        <v>EAAA_Metro Low KS DSM DRDSR_Firm Capacity</v>
      </c>
      <c r="D2509" t="s">
        <v>343</v>
      </c>
      <c r="E2509" s="15" t="s">
        <v>92</v>
      </c>
      <c r="F2509" s="15" t="s">
        <v>146</v>
      </c>
      <c r="G2509" s="15" t="s">
        <v>173</v>
      </c>
      <c r="H2509" s="15" t="s">
        <v>172</v>
      </c>
      <c r="I2509" s="15" t="s">
        <v>148</v>
      </c>
      <c r="J2509" s="16">
        <v>1</v>
      </c>
      <c r="K2509" s="15" t="s">
        <v>96</v>
      </c>
      <c r="L2509" s="17">
        <v>0</v>
      </c>
      <c r="M2509" s="17">
        <v>0</v>
      </c>
      <c r="N2509" s="17">
        <v>19.372696139999999</v>
      </c>
      <c r="O2509" s="17">
        <v>25.89466195</v>
      </c>
      <c r="P2509" s="17">
        <v>39.210140770000002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0</v>
      </c>
      <c r="X2509" s="17">
        <v>0</v>
      </c>
      <c r="Y2509" s="17">
        <v>0</v>
      </c>
      <c r="Z2509" s="17">
        <v>0</v>
      </c>
      <c r="AA2509" s="17">
        <v>0</v>
      </c>
      <c r="AB2509" s="17">
        <v>0</v>
      </c>
      <c r="AC2509" s="17">
        <v>0</v>
      </c>
      <c r="AD2509" s="17">
        <v>0</v>
      </c>
      <c r="AE2509" s="17">
        <v>0</v>
      </c>
    </row>
    <row r="2510" spans="1:31" ht="28.8" x14ac:dyDescent="0.3">
      <c r="A2510" t="str">
        <f t="shared" si="147"/>
        <v>EAAA_Firm Capacity</v>
      </c>
      <c r="B2510" t="str">
        <f t="shared" si="148"/>
        <v>EAAA_DSM Potential_Firm Capacity</v>
      </c>
      <c r="C2510" t="str">
        <f t="shared" si="149"/>
        <v>EAAA_Metro RAPplus_Firm Capacity</v>
      </c>
      <c r="D2510" t="s">
        <v>343</v>
      </c>
      <c r="E2510" s="15" t="s">
        <v>92</v>
      </c>
      <c r="F2510" s="15" t="s">
        <v>146</v>
      </c>
      <c r="G2510" s="15" t="s">
        <v>341</v>
      </c>
      <c r="H2510" s="15" t="s">
        <v>172</v>
      </c>
      <c r="I2510" s="15" t="s">
        <v>148</v>
      </c>
      <c r="J2510" s="16">
        <v>1</v>
      </c>
      <c r="K2510" s="15" t="s">
        <v>96</v>
      </c>
      <c r="L2510" s="17">
        <v>0</v>
      </c>
      <c r="M2510" s="17">
        <v>12.121185710000001</v>
      </c>
      <c r="N2510" s="17">
        <v>25.4143756</v>
      </c>
      <c r="O2510" s="17">
        <v>38.711687320000003</v>
      </c>
      <c r="P2510" s="17">
        <v>51.997188350000002</v>
      </c>
      <c r="Q2510" s="17">
        <v>65.863250710000003</v>
      </c>
      <c r="R2510" s="17">
        <v>79.566717990000001</v>
      </c>
      <c r="S2510" s="17">
        <v>94.212556390000003</v>
      </c>
      <c r="T2510" s="17">
        <v>108.85949429999999</v>
      </c>
      <c r="U2510" s="17">
        <v>123.4032522</v>
      </c>
      <c r="V2510" s="17">
        <v>137.8358044</v>
      </c>
      <c r="W2510" s="17">
        <v>151.18469899999999</v>
      </c>
      <c r="X2510" s="17">
        <v>164.4694533</v>
      </c>
      <c r="Y2510" s="17">
        <v>177.57822870000001</v>
      </c>
      <c r="Z2510" s="17">
        <v>190.59405709999999</v>
      </c>
      <c r="AA2510" s="17">
        <v>203.4545703</v>
      </c>
      <c r="AB2510" s="17">
        <v>214.2853088</v>
      </c>
      <c r="AC2510" s="17">
        <v>224.5718899</v>
      </c>
      <c r="AD2510" s="17">
        <v>234.35750669999999</v>
      </c>
      <c r="AE2510" s="17">
        <v>242.6888337</v>
      </c>
    </row>
    <row r="2511" spans="1:31" ht="43.2" x14ac:dyDescent="0.3">
      <c r="A2511" t="str">
        <f t="shared" si="147"/>
        <v>EAAA_Firm Capacity</v>
      </c>
      <c r="B2511" t="str">
        <f t="shared" si="148"/>
        <v>EAAA_DSM Potential_Firm Capacity</v>
      </c>
      <c r="C2511" t="str">
        <f t="shared" si="149"/>
        <v>EAAA_Metro RAPplus DRDSR_Firm Capacity</v>
      </c>
      <c r="D2511" t="s">
        <v>343</v>
      </c>
      <c r="E2511" s="15" t="s">
        <v>92</v>
      </c>
      <c r="F2511" s="15" t="s">
        <v>146</v>
      </c>
      <c r="G2511" s="15" t="s">
        <v>342</v>
      </c>
      <c r="H2511" s="15" t="s">
        <v>172</v>
      </c>
      <c r="I2511" s="15" t="s">
        <v>148</v>
      </c>
      <c r="J2511" s="16">
        <v>1</v>
      </c>
      <c r="K2511" s="15" t="s">
        <v>96</v>
      </c>
      <c r="L2511" s="17">
        <v>0</v>
      </c>
      <c r="M2511" s="17">
        <v>48.260161429999997</v>
      </c>
      <c r="N2511" s="17">
        <v>79.686577850000006</v>
      </c>
      <c r="O2511" s="17">
        <v>104.1400041</v>
      </c>
      <c r="P2511" s="17">
        <v>112.31771809999999</v>
      </c>
      <c r="Q2511" s="17">
        <v>118.7475838</v>
      </c>
      <c r="R2511" s="17">
        <v>122.8729367</v>
      </c>
      <c r="S2511" s="17">
        <v>125.439442</v>
      </c>
      <c r="T2511" s="17">
        <v>126.8854327</v>
      </c>
      <c r="U2511" s="17">
        <v>127.91396520000001</v>
      </c>
      <c r="V2511" s="17">
        <v>129.0316785</v>
      </c>
      <c r="W2511" s="17">
        <v>128.92120550000001</v>
      </c>
      <c r="X2511" s="17">
        <v>129.09654509999999</v>
      </c>
      <c r="Y2511" s="17">
        <v>129.136932</v>
      </c>
      <c r="Z2511" s="17">
        <v>129.17454269999999</v>
      </c>
      <c r="AA2511" s="17">
        <v>129.24444159999999</v>
      </c>
      <c r="AB2511" s="17">
        <v>129.2906193</v>
      </c>
      <c r="AC2511" s="17">
        <v>129.2101571</v>
      </c>
      <c r="AD2511" s="17">
        <v>128.8384958</v>
      </c>
      <c r="AE2511" s="17">
        <v>128.8366374</v>
      </c>
    </row>
    <row r="2512" spans="1:31" ht="28.8" x14ac:dyDescent="0.3">
      <c r="A2512" t="str">
        <f t="shared" si="147"/>
        <v>EAAA_Firm Capacity</v>
      </c>
      <c r="B2512" t="str">
        <f t="shared" si="148"/>
        <v>EAAA_Capacity Only_Firm Capacity</v>
      </c>
      <c r="C2512" t="str">
        <f t="shared" si="149"/>
        <v>EAAA_Metro Cap Buy_Firm Capacity</v>
      </c>
      <c r="D2512" t="s">
        <v>343</v>
      </c>
      <c r="E2512" s="15" t="s">
        <v>92</v>
      </c>
      <c r="F2512" s="15" t="s">
        <v>146</v>
      </c>
      <c r="G2512" s="15" t="s">
        <v>176</v>
      </c>
      <c r="H2512" s="15" t="s">
        <v>177</v>
      </c>
      <c r="I2512" s="15" t="s">
        <v>148</v>
      </c>
      <c r="J2512" s="16">
        <v>1</v>
      </c>
      <c r="K2512" s="15" t="s">
        <v>96</v>
      </c>
      <c r="L2512" s="17">
        <v>60.48</v>
      </c>
      <c r="M2512" s="17">
        <v>0</v>
      </c>
      <c r="N2512" s="17">
        <v>0</v>
      </c>
      <c r="O2512" s="17">
        <v>0</v>
      </c>
      <c r="P2512" s="17">
        <v>0</v>
      </c>
      <c r="Q2512" s="17">
        <v>0</v>
      </c>
      <c r="R2512" s="17">
        <v>0</v>
      </c>
      <c r="S2512" s="17">
        <v>0</v>
      </c>
      <c r="T2512" s="17">
        <v>0</v>
      </c>
      <c r="U2512" s="17">
        <v>0</v>
      </c>
      <c r="V2512" s="17">
        <v>0</v>
      </c>
      <c r="W2512" s="17">
        <v>0</v>
      </c>
      <c r="X2512" s="17">
        <v>0</v>
      </c>
      <c r="Y2512" s="17">
        <v>0</v>
      </c>
      <c r="Z2512" s="17">
        <v>0</v>
      </c>
      <c r="AA2512" s="17">
        <v>0</v>
      </c>
      <c r="AB2512" s="17">
        <v>0</v>
      </c>
      <c r="AC2512" s="17">
        <v>0</v>
      </c>
      <c r="AD2512" s="17">
        <v>0</v>
      </c>
      <c r="AE2512" s="17">
        <v>0</v>
      </c>
    </row>
    <row r="2513" spans="1:31" ht="28.8" x14ac:dyDescent="0.3">
      <c r="A2513" t="str">
        <f t="shared" si="147"/>
        <v>EAAA_Firm Capacity</v>
      </c>
      <c r="B2513" t="str">
        <f t="shared" si="148"/>
        <v>EAAA_Capacity Only_Firm Capacity</v>
      </c>
      <c r="C2513" t="str">
        <f t="shared" si="149"/>
        <v>EAAA_Metro Cap Sale_Firm Capacity</v>
      </c>
      <c r="D2513" t="s">
        <v>343</v>
      </c>
      <c r="E2513" s="15" t="s">
        <v>92</v>
      </c>
      <c r="F2513" s="15" t="s">
        <v>146</v>
      </c>
      <c r="G2513" s="15" t="s">
        <v>178</v>
      </c>
      <c r="H2513" s="15" t="s">
        <v>177</v>
      </c>
      <c r="I2513" s="15" t="s">
        <v>148</v>
      </c>
      <c r="J2513" s="16">
        <v>1</v>
      </c>
      <c r="K2513" s="15" t="s">
        <v>96</v>
      </c>
      <c r="L2513" s="17">
        <v>-483</v>
      </c>
      <c r="M2513" s="17">
        <v>-305</v>
      </c>
      <c r="N2513" s="17">
        <v>-290</v>
      </c>
      <c r="O2513" s="17">
        <v>-255</v>
      </c>
      <c r="P2513" s="17">
        <v>-215</v>
      </c>
      <c r="Q2513" s="17">
        <v>-215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7">
        <v>0</v>
      </c>
      <c r="X2513" s="17">
        <v>0</v>
      </c>
      <c r="Y2513" s="17">
        <v>0</v>
      </c>
      <c r="Z2513" s="17">
        <v>0</v>
      </c>
      <c r="AA2513" s="17">
        <v>0</v>
      </c>
      <c r="AB2513" s="17">
        <v>0</v>
      </c>
      <c r="AC2513" s="17">
        <v>0</v>
      </c>
      <c r="AD2513" s="17">
        <v>0</v>
      </c>
      <c r="AE2513" s="17">
        <v>0</v>
      </c>
    </row>
    <row r="2514" spans="1:31" ht="72" x14ac:dyDescent="0.3">
      <c r="A2514" t="str">
        <f t="shared" si="147"/>
        <v>EAAA_Firm Capacity</v>
      </c>
      <c r="B2514" t="str">
        <f t="shared" si="148"/>
        <v>EAAA_Trans Upgrades_Firm Capacity</v>
      </c>
      <c r="C2514" t="str">
        <f t="shared" si="149"/>
        <v>EAAA_Trans Upgrade Iatan1 retires 2039_Firm Capacity</v>
      </c>
      <c r="D2514" t="s">
        <v>343</v>
      </c>
      <c r="E2514" s="15" t="s">
        <v>92</v>
      </c>
      <c r="F2514" s="15" t="s">
        <v>146</v>
      </c>
      <c r="G2514" s="15" t="s">
        <v>179</v>
      </c>
      <c r="H2514" s="15" t="s">
        <v>180</v>
      </c>
      <c r="I2514" s="15" t="s">
        <v>148</v>
      </c>
      <c r="J2514" s="16">
        <v>1</v>
      </c>
      <c r="K2514" s="15" t="s">
        <v>96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  <c r="S2514" s="17">
        <v>0</v>
      </c>
      <c r="T2514" s="17">
        <v>0</v>
      </c>
      <c r="U2514" s="17">
        <v>0</v>
      </c>
      <c r="V2514" s="17">
        <v>0</v>
      </c>
      <c r="W2514" s="17">
        <v>0</v>
      </c>
      <c r="X2514" s="17">
        <v>0</v>
      </c>
      <c r="Y2514" s="17">
        <v>0</v>
      </c>
      <c r="Z2514" s="17">
        <v>0</v>
      </c>
      <c r="AA2514" s="17">
        <v>0</v>
      </c>
      <c r="AB2514" s="17">
        <v>0</v>
      </c>
      <c r="AC2514" s="17">
        <v>0</v>
      </c>
      <c r="AD2514" s="17">
        <v>0</v>
      </c>
      <c r="AE2514" s="17">
        <v>0</v>
      </c>
    </row>
    <row r="2515" spans="1:31" ht="72" x14ac:dyDescent="0.3">
      <c r="A2515" t="str">
        <f t="shared" si="147"/>
        <v>EAAA_Firm Capacity</v>
      </c>
      <c r="B2515" t="str">
        <f t="shared" si="148"/>
        <v>EAAA_Trans Upgrades_Firm Capacity</v>
      </c>
      <c r="C2515" t="str">
        <f t="shared" si="149"/>
        <v>EAAA_Trans Upgrade LAC Plant retires 2039_Firm Capacity</v>
      </c>
      <c r="D2515" t="s">
        <v>343</v>
      </c>
      <c r="E2515" s="15" t="s">
        <v>92</v>
      </c>
      <c r="F2515" s="15" t="s">
        <v>146</v>
      </c>
      <c r="G2515" s="15" t="s">
        <v>181</v>
      </c>
      <c r="H2515" s="15" t="s">
        <v>180</v>
      </c>
      <c r="I2515" s="15" t="s">
        <v>148</v>
      </c>
      <c r="J2515" s="16">
        <v>1</v>
      </c>
      <c r="K2515" s="15" t="s">
        <v>96</v>
      </c>
      <c r="L2515" s="17">
        <v>0</v>
      </c>
      <c r="M2515" s="17">
        <v>0</v>
      </c>
      <c r="N2515" s="17">
        <v>0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7">
        <v>0</v>
      </c>
      <c r="X2515" s="17">
        <v>0</v>
      </c>
      <c r="Y2515" s="17">
        <v>0</v>
      </c>
      <c r="Z2515" s="17">
        <v>0</v>
      </c>
      <c r="AA2515" s="17">
        <v>0</v>
      </c>
      <c r="AB2515" s="17">
        <v>0</v>
      </c>
      <c r="AC2515" s="17">
        <v>0</v>
      </c>
      <c r="AD2515" s="17">
        <v>0</v>
      </c>
      <c r="AE2515" s="17">
        <v>0</v>
      </c>
    </row>
    <row r="2516" spans="1:31" ht="43.2" x14ac:dyDescent="0.3">
      <c r="A2516" t="str">
        <f t="shared" si="147"/>
        <v>EAAA_Firm Capacity</v>
      </c>
      <c r="B2516" t="str">
        <f t="shared" si="148"/>
        <v>EAAA_Build Wind_Firm Capacity</v>
      </c>
      <c r="C2516" t="str">
        <f t="shared" si="149"/>
        <v>EAAA_Build Wind 2026_Firm Capacity</v>
      </c>
      <c r="D2516" t="s">
        <v>343</v>
      </c>
      <c r="E2516" s="15" t="s">
        <v>92</v>
      </c>
      <c r="F2516" s="15" t="s">
        <v>146</v>
      </c>
      <c r="G2516" s="15" t="s">
        <v>182</v>
      </c>
      <c r="H2516" s="15" t="s">
        <v>73</v>
      </c>
      <c r="I2516" s="15" t="s">
        <v>148</v>
      </c>
      <c r="J2516" s="16">
        <v>1</v>
      </c>
      <c r="K2516" s="15" t="s">
        <v>96</v>
      </c>
      <c r="L2516" s="17">
        <v>0</v>
      </c>
      <c r="M2516" s="17">
        <v>0</v>
      </c>
      <c r="N2516" s="17">
        <v>0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0</v>
      </c>
      <c r="X2516" s="17">
        <v>0</v>
      </c>
      <c r="Y2516" s="17">
        <v>0</v>
      </c>
      <c r="Z2516" s="17">
        <v>0</v>
      </c>
      <c r="AA2516" s="17">
        <v>0</v>
      </c>
      <c r="AB2516" s="17">
        <v>0</v>
      </c>
      <c r="AC2516" s="17">
        <v>0</v>
      </c>
      <c r="AD2516" s="17">
        <v>0</v>
      </c>
      <c r="AE2516" s="17">
        <v>0</v>
      </c>
    </row>
    <row r="2517" spans="1:31" ht="43.2" x14ac:dyDescent="0.3">
      <c r="A2517" t="str">
        <f t="shared" si="147"/>
        <v>EAAA_Firm Capacity</v>
      </c>
      <c r="B2517" t="str">
        <f t="shared" si="148"/>
        <v>EAAA_Build Wind_Firm Capacity</v>
      </c>
      <c r="C2517" t="str">
        <f t="shared" si="149"/>
        <v>EAAA_Build Wind 2027_Firm Capacity</v>
      </c>
      <c r="D2517" t="s">
        <v>343</v>
      </c>
      <c r="E2517" s="15" t="s">
        <v>92</v>
      </c>
      <c r="F2517" s="15" t="s">
        <v>146</v>
      </c>
      <c r="G2517" s="15" t="s">
        <v>183</v>
      </c>
      <c r="H2517" s="15" t="s">
        <v>73</v>
      </c>
      <c r="I2517" s="15" t="s">
        <v>148</v>
      </c>
      <c r="J2517" s="16">
        <v>1</v>
      </c>
      <c r="K2517" s="15" t="s">
        <v>96</v>
      </c>
      <c r="L2517" s="17">
        <v>0</v>
      </c>
      <c r="M2517" s="17">
        <v>0</v>
      </c>
      <c r="N2517" s="17">
        <v>0</v>
      </c>
      <c r="O2517" s="17">
        <v>0</v>
      </c>
      <c r="P2517" s="17">
        <v>0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0</v>
      </c>
      <c r="X2517" s="17">
        <v>0</v>
      </c>
      <c r="Y2517" s="17">
        <v>0</v>
      </c>
      <c r="Z2517" s="17">
        <v>0</v>
      </c>
      <c r="AA2517" s="17">
        <v>0</v>
      </c>
      <c r="AB2517" s="17">
        <v>0</v>
      </c>
      <c r="AC2517" s="17">
        <v>0</v>
      </c>
      <c r="AD2517" s="17">
        <v>0</v>
      </c>
      <c r="AE2517" s="17">
        <v>0</v>
      </c>
    </row>
    <row r="2518" spans="1:31" ht="43.2" x14ac:dyDescent="0.3">
      <c r="A2518" t="str">
        <f t="shared" si="147"/>
        <v>EAAA_Firm Capacity</v>
      </c>
      <c r="B2518" t="str">
        <f t="shared" si="148"/>
        <v>EAAA_Build Wind_Firm Capacity</v>
      </c>
      <c r="C2518" t="str">
        <f t="shared" si="149"/>
        <v>EAAA_Build Wind 2028_Firm Capacity</v>
      </c>
      <c r="D2518" t="s">
        <v>343</v>
      </c>
      <c r="E2518" s="15" t="s">
        <v>92</v>
      </c>
      <c r="F2518" s="15" t="s">
        <v>146</v>
      </c>
      <c r="G2518" s="15" t="s">
        <v>184</v>
      </c>
      <c r="H2518" s="15" t="s">
        <v>73</v>
      </c>
      <c r="I2518" s="15" t="s">
        <v>148</v>
      </c>
      <c r="J2518" s="16">
        <v>1</v>
      </c>
      <c r="K2518" s="15" t="s">
        <v>96</v>
      </c>
      <c r="L2518" s="17">
        <v>0</v>
      </c>
      <c r="M2518" s="17">
        <v>0</v>
      </c>
      <c r="N2518" s="17">
        <v>0</v>
      </c>
      <c r="O2518" s="17">
        <v>0</v>
      </c>
      <c r="P2518" s="17">
        <v>0</v>
      </c>
      <c r="Q2518" s="17">
        <v>0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0</v>
      </c>
      <c r="X2518" s="17">
        <v>0</v>
      </c>
      <c r="Y2518" s="17">
        <v>0</v>
      </c>
      <c r="Z2518" s="17">
        <v>0</v>
      </c>
      <c r="AA2518" s="17">
        <v>0</v>
      </c>
      <c r="AB2518" s="17">
        <v>0</v>
      </c>
      <c r="AC2518" s="17">
        <v>0</v>
      </c>
      <c r="AD2518" s="17">
        <v>0</v>
      </c>
      <c r="AE2518" s="17">
        <v>0</v>
      </c>
    </row>
    <row r="2519" spans="1:31" ht="43.2" x14ac:dyDescent="0.3">
      <c r="A2519" t="str">
        <f t="shared" si="147"/>
        <v>EAAA_Firm Capacity</v>
      </c>
      <c r="B2519" t="str">
        <f t="shared" si="148"/>
        <v>EAAA_Build Wind_Firm Capacity</v>
      </c>
      <c r="C2519" t="str">
        <f t="shared" si="149"/>
        <v>EAAA_Build Wind 2029_Firm Capacity</v>
      </c>
      <c r="D2519" t="s">
        <v>343</v>
      </c>
      <c r="E2519" s="15" t="s">
        <v>92</v>
      </c>
      <c r="F2519" s="15" t="s">
        <v>146</v>
      </c>
      <c r="G2519" s="15" t="s">
        <v>185</v>
      </c>
      <c r="H2519" s="15" t="s">
        <v>73</v>
      </c>
      <c r="I2519" s="15" t="s">
        <v>148</v>
      </c>
      <c r="J2519" s="16">
        <v>1</v>
      </c>
      <c r="K2519" s="15" t="s">
        <v>96</v>
      </c>
      <c r="L2519" s="17">
        <v>0</v>
      </c>
      <c r="M2519" s="17">
        <v>0</v>
      </c>
      <c r="N2519" s="17">
        <v>0</v>
      </c>
      <c r="O2519" s="17">
        <v>0</v>
      </c>
      <c r="P2519" s="17">
        <v>0</v>
      </c>
      <c r="Q2519" s="17">
        <v>0</v>
      </c>
      <c r="R2519" s="17">
        <v>0</v>
      </c>
      <c r="S2519" s="17">
        <v>0</v>
      </c>
      <c r="T2519" s="17">
        <v>0</v>
      </c>
      <c r="U2519" s="17">
        <v>0</v>
      </c>
      <c r="V2519" s="17">
        <v>0</v>
      </c>
      <c r="W2519" s="17">
        <v>0</v>
      </c>
      <c r="X2519" s="17">
        <v>0</v>
      </c>
      <c r="Y2519" s="17">
        <v>0</v>
      </c>
      <c r="Z2519" s="17">
        <v>0</v>
      </c>
      <c r="AA2519" s="17">
        <v>0</v>
      </c>
      <c r="AB2519" s="17">
        <v>0</v>
      </c>
      <c r="AC2519" s="17">
        <v>0</v>
      </c>
      <c r="AD2519" s="17">
        <v>0</v>
      </c>
      <c r="AE2519" s="17">
        <v>0</v>
      </c>
    </row>
    <row r="2520" spans="1:31" ht="43.2" x14ac:dyDescent="0.3">
      <c r="A2520" t="str">
        <f t="shared" si="147"/>
        <v>EAAA_Firm Capacity</v>
      </c>
      <c r="B2520" t="str">
        <f t="shared" si="148"/>
        <v>EAAA_Build Wind_Firm Capacity</v>
      </c>
      <c r="C2520" t="str">
        <f t="shared" si="149"/>
        <v>EAAA_Build Wind 2030_Firm Capacity</v>
      </c>
      <c r="D2520" t="s">
        <v>343</v>
      </c>
      <c r="E2520" s="15" t="s">
        <v>92</v>
      </c>
      <c r="F2520" s="15" t="s">
        <v>146</v>
      </c>
      <c r="G2520" s="15" t="s">
        <v>186</v>
      </c>
      <c r="H2520" s="15" t="s">
        <v>73</v>
      </c>
      <c r="I2520" s="15" t="s">
        <v>148</v>
      </c>
      <c r="J2520" s="16">
        <v>1</v>
      </c>
      <c r="K2520" s="15" t="s">
        <v>96</v>
      </c>
      <c r="L2520" s="17">
        <v>0</v>
      </c>
      <c r="M2520" s="17">
        <v>0</v>
      </c>
      <c r="N2520" s="17">
        <v>0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7">
        <v>0</v>
      </c>
      <c r="X2520" s="17">
        <v>0</v>
      </c>
      <c r="Y2520" s="17">
        <v>0</v>
      </c>
      <c r="Z2520" s="17">
        <v>0</v>
      </c>
      <c r="AA2520" s="17">
        <v>0</v>
      </c>
      <c r="AB2520" s="17">
        <v>0</v>
      </c>
      <c r="AC2520" s="17">
        <v>0</v>
      </c>
      <c r="AD2520" s="17">
        <v>0</v>
      </c>
      <c r="AE2520" s="17">
        <v>0</v>
      </c>
    </row>
    <row r="2521" spans="1:31" ht="43.2" x14ac:dyDescent="0.3">
      <c r="A2521" t="str">
        <f t="shared" si="147"/>
        <v>EAAA_Firm Capacity</v>
      </c>
      <c r="B2521" t="str">
        <f t="shared" si="148"/>
        <v>EAAA_Build Wind_Firm Capacity</v>
      </c>
      <c r="C2521" t="str">
        <f t="shared" si="149"/>
        <v>EAAA_Build Wind 2031_Firm Capacity</v>
      </c>
      <c r="D2521" t="s">
        <v>343</v>
      </c>
      <c r="E2521" s="15" t="s">
        <v>92</v>
      </c>
      <c r="F2521" s="15" t="s">
        <v>146</v>
      </c>
      <c r="G2521" s="15" t="s">
        <v>187</v>
      </c>
      <c r="H2521" s="15" t="s">
        <v>73</v>
      </c>
      <c r="I2521" s="15" t="s">
        <v>148</v>
      </c>
      <c r="J2521" s="16">
        <v>1</v>
      </c>
      <c r="K2521" s="15" t="s">
        <v>96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17">
        <v>0</v>
      </c>
      <c r="X2521" s="17">
        <v>0</v>
      </c>
      <c r="Y2521" s="17">
        <v>0</v>
      </c>
      <c r="Z2521" s="17">
        <v>0</v>
      </c>
      <c r="AA2521" s="17">
        <v>0</v>
      </c>
      <c r="AB2521" s="17">
        <v>0</v>
      </c>
      <c r="AC2521" s="17">
        <v>0</v>
      </c>
      <c r="AD2521" s="17">
        <v>0</v>
      </c>
      <c r="AE2521" s="17">
        <v>0</v>
      </c>
    </row>
    <row r="2522" spans="1:31" ht="43.2" x14ac:dyDescent="0.3">
      <c r="A2522" t="str">
        <f t="shared" si="147"/>
        <v>EAAA_Firm Capacity</v>
      </c>
      <c r="B2522" t="str">
        <f t="shared" si="148"/>
        <v>EAAA_Build Wind_Firm Capacity</v>
      </c>
      <c r="C2522" t="str">
        <f t="shared" si="149"/>
        <v>EAAA_Build Wind 2032_Firm Capacity</v>
      </c>
      <c r="D2522" t="s">
        <v>343</v>
      </c>
      <c r="E2522" s="15" t="s">
        <v>92</v>
      </c>
      <c r="F2522" s="15" t="s">
        <v>146</v>
      </c>
      <c r="G2522" s="15" t="s">
        <v>188</v>
      </c>
      <c r="H2522" s="15" t="s">
        <v>73</v>
      </c>
      <c r="I2522" s="15" t="s">
        <v>148</v>
      </c>
      <c r="J2522" s="16">
        <v>1</v>
      </c>
      <c r="K2522" s="15" t="s">
        <v>96</v>
      </c>
      <c r="L2522" s="17">
        <v>0</v>
      </c>
      <c r="M2522" s="17">
        <v>0</v>
      </c>
      <c r="N2522" s="17">
        <v>0</v>
      </c>
      <c r="O2522" s="17">
        <v>0</v>
      </c>
      <c r="P2522" s="17">
        <v>0</v>
      </c>
      <c r="Q2522" s="17">
        <v>0</v>
      </c>
      <c r="R2522" s="17">
        <v>0</v>
      </c>
      <c r="S2522" s="17">
        <v>0</v>
      </c>
      <c r="T2522" s="17">
        <v>0</v>
      </c>
      <c r="U2522" s="17">
        <v>15</v>
      </c>
      <c r="V2522" s="17">
        <v>15</v>
      </c>
      <c r="W2522" s="17">
        <v>15</v>
      </c>
      <c r="X2522" s="17">
        <v>15</v>
      </c>
      <c r="Y2522" s="17">
        <v>15</v>
      </c>
      <c r="Z2522" s="17">
        <v>37.5</v>
      </c>
      <c r="AA2522" s="17">
        <v>37.5</v>
      </c>
      <c r="AB2522" s="17">
        <v>37.5</v>
      </c>
      <c r="AC2522" s="17">
        <v>37.5</v>
      </c>
      <c r="AD2522" s="17">
        <v>37.5</v>
      </c>
      <c r="AE2522" s="17">
        <v>37.5</v>
      </c>
    </row>
    <row r="2523" spans="1:31" ht="43.2" x14ac:dyDescent="0.3">
      <c r="A2523" t="str">
        <f t="shared" si="147"/>
        <v>EAAA_Firm Capacity</v>
      </c>
      <c r="B2523" t="str">
        <f t="shared" si="148"/>
        <v>EAAA_Build Wind_Firm Capacity</v>
      </c>
      <c r="C2523" t="str">
        <f t="shared" si="149"/>
        <v>EAAA_Build Wind 2033_Firm Capacity</v>
      </c>
      <c r="D2523" t="s">
        <v>343</v>
      </c>
      <c r="E2523" s="15" t="s">
        <v>92</v>
      </c>
      <c r="F2523" s="15" t="s">
        <v>146</v>
      </c>
      <c r="G2523" s="15" t="s">
        <v>189</v>
      </c>
      <c r="H2523" s="15" t="s">
        <v>73</v>
      </c>
      <c r="I2523" s="15" t="s">
        <v>148</v>
      </c>
      <c r="J2523" s="16">
        <v>1</v>
      </c>
      <c r="K2523" s="15" t="s">
        <v>96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15</v>
      </c>
      <c r="W2523" s="17">
        <v>15</v>
      </c>
      <c r="X2523" s="17">
        <v>15</v>
      </c>
      <c r="Y2523" s="17">
        <v>15</v>
      </c>
      <c r="Z2523" s="17">
        <v>37.5</v>
      </c>
      <c r="AA2523" s="17">
        <v>37.5</v>
      </c>
      <c r="AB2523" s="17">
        <v>37.5</v>
      </c>
      <c r="AC2523" s="17">
        <v>37.5</v>
      </c>
      <c r="AD2523" s="17">
        <v>37.5</v>
      </c>
      <c r="AE2523" s="17">
        <v>37.5</v>
      </c>
    </row>
    <row r="2524" spans="1:31" ht="43.2" x14ac:dyDescent="0.3">
      <c r="A2524" t="str">
        <f t="shared" si="147"/>
        <v>EAAA_Firm Capacity</v>
      </c>
      <c r="B2524" t="str">
        <f t="shared" si="148"/>
        <v>EAAA_Build Wind_Firm Capacity</v>
      </c>
      <c r="C2524" t="str">
        <f t="shared" si="149"/>
        <v>EAAA_Build Wind 2034_Firm Capacity</v>
      </c>
      <c r="D2524" t="s">
        <v>343</v>
      </c>
      <c r="E2524" s="15" t="s">
        <v>92</v>
      </c>
      <c r="F2524" s="15" t="s">
        <v>146</v>
      </c>
      <c r="G2524" s="15" t="s">
        <v>190</v>
      </c>
      <c r="H2524" s="15" t="s">
        <v>73</v>
      </c>
      <c r="I2524" s="15" t="s">
        <v>148</v>
      </c>
      <c r="J2524" s="16">
        <v>1</v>
      </c>
      <c r="K2524" s="15" t="s">
        <v>96</v>
      </c>
      <c r="L2524" s="17">
        <v>0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</v>
      </c>
      <c r="X2524" s="17">
        <v>0</v>
      </c>
      <c r="Y2524" s="17">
        <v>0</v>
      </c>
      <c r="Z2524" s="17">
        <v>0</v>
      </c>
      <c r="AA2524" s="17">
        <v>0</v>
      </c>
      <c r="AB2524" s="17">
        <v>0</v>
      </c>
      <c r="AC2524" s="17">
        <v>0</v>
      </c>
      <c r="AD2524" s="17">
        <v>0</v>
      </c>
      <c r="AE2524" s="17">
        <v>0</v>
      </c>
    </row>
    <row r="2525" spans="1:31" ht="43.2" x14ac:dyDescent="0.3">
      <c r="A2525" t="str">
        <f t="shared" si="147"/>
        <v>EAAA_Firm Capacity</v>
      </c>
      <c r="B2525" t="str">
        <f t="shared" si="148"/>
        <v>EAAA_Build Wind_Firm Capacity</v>
      </c>
      <c r="C2525" t="str">
        <f t="shared" si="149"/>
        <v>EAAA_Build Wind 2035_Firm Capacity</v>
      </c>
      <c r="D2525" t="s">
        <v>343</v>
      </c>
      <c r="E2525" s="15" t="s">
        <v>92</v>
      </c>
      <c r="F2525" s="15" t="s">
        <v>146</v>
      </c>
      <c r="G2525" s="15" t="s">
        <v>191</v>
      </c>
      <c r="H2525" s="15" t="s">
        <v>73</v>
      </c>
      <c r="I2525" s="15" t="s">
        <v>148</v>
      </c>
      <c r="J2525" s="16">
        <v>1</v>
      </c>
      <c r="K2525" s="15" t="s">
        <v>96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0</v>
      </c>
      <c r="X2525" s="17">
        <v>0</v>
      </c>
      <c r="Y2525" s="17">
        <v>0</v>
      </c>
      <c r="Z2525" s="17">
        <v>0</v>
      </c>
      <c r="AA2525" s="17">
        <v>0</v>
      </c>
      <c r="AB2525" s="17">
        <v>0</v>
      </c>
      <c r="AC2525" s="17">
        <v>0</v>
      </c>
      <c r="AD2525" s="17">
        <v>0</v>
      </c>
      <c r="AE2525" s="17">
        <v>0</v>
      </c>
    </row>
    <row r="2526" spans="1:31" ht="43.2" x14ac:dyDescent="0.3">
      <c r="A2526" t="str">
        <f t="shared" si="147"/>
        <v>EAAA_Firm Capacity</v>
      </c>
      <c r="B2526" t="str">
        <f t="shared" si="148"/>
        <v>EAAA_Build Wind_Firm Capacity</v>
      </c>
      <c r="C2526" t="str">
        <f t="shared" si="149"/>
        <v>EAAA_Build Wind 2036_Firm Capacity</v>
      </c>
      <c r="D2526" t="s">
        <v>343</v>
      </c>
      <c r="E2526" s="15" t="s">
        <v>92</v>
      </c>
      <c r="F2526" s="15" t="s">
        <v>146</v>
      </c>
      <c r="G2526" s="15" t="s">
        <v>192</v>
      </c>
      <c r="H2526" s="15" t="s">
        <v>73</v>
      </c>
      <c r="I2526" s="15" t="s">
        <v>148</v>
      </c>
      <c r="J2526" s="16">
        <v>1</v>
      </c>
      <c r="K2526" s="15" t="s">
        <v>96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7">
        <v>0</v>
      </c>
      <c r="Z2526" s="17">
        <v>0</v>
      </c>
      <c r="AA2526" s="17">
        <v>0</v>
      </c>
      <c r="AB2526" s="17">
        <v>0</v>
      </c>
      <c r="AC2526" s="17">
        <v>0</v>
      </c>
      <c r="AD2526" s="17">
        <v>0</v>
      </c>
      <c r="AE2526" s="17">
        <v>0</v>
      </c>
    </row>
    <row r="2527" spans="1:31" ht="43.2" x14ac:dyDescent="0.3">
      <c r="A2527" t="str">
        <f t="shared" si="147"/>
        <v>EAAA_Firm Capacity</v>
      </c>
      <c r="B2527" t="str">
        <f t="shared" si="148"/>
        <v>EAAA_Build Wind_Firm Capacity</v>
      </c>
      <c r="C2527" t="str">
        <f t="shared" si="149"/>
        <v>EAAA_Build Wind 2037_Firm Capacity</v>
      </c>
      <c r="D2527" t="s">
        <v>343</v>
      </c>
      <c r="E2527" s="15" t="s">
        <v>92</v>
      </c>
      <c r="F2527" s="15" t="s">
        <v>146</v>
      </c>
      <c r="G2527" s="15" t="s">
        <v>193</v>
      </c>
      <c r="H2527" s="15" t="s">
        <v>73</v>
      </c>
      <c r="I2527" s="15" t="s">
        <v>148</v>
      </c>
      <c r="J2527" s="16">
        <v>1</v>
      </c>
      <c r="K2527" s="15" t="s">
        <v>96</v>
      </c>
      <c r="L2527" s="17">
        <v>0</v>
      </c>
      <c r="M2527" s="17">
        <v>0</v>
      </c>
      <c r="N2527" s="17">
        <v>0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17">
        <v>0</v>
      </c>
      <c r="X2527" s="17">
        <v>0</v>
      </c>
      <c r="Y2527" s="17">
        <v>0</v>
      </c>
      <c r="Z2527" s="17">
        <v>0</v>
      </c>
      <c r="AA2527" s="17">
        <v>0</v>
      </c>
      <c r="AB2527" s="17">
        <v>0</v>
      </c>
      <c r="AC2527" s="17">
        <v>0</v>
      </c>
      <c r="AD2527" s="17">
        <v>0</v>
      </c>
      <c r="AE2527" s="17">
        <v>0</v>
      </c>
    </row>
    <row r="2528" spans="1:31" ht="43.2" x14ac:dyDescent="0.3">
      <c r="A2528" t="str">
        <f t="shared" si="147"/>
        <v>EAAA_Firm Capacity</v>
      </c>
      <c r="B2528" t="str">
        <f t="shared" si="148"/>
        <v>EAAA_Build Wind_Firm Capacity</v>
      </c>
      <c r="C2528" t="str">
        <f t="shared" si="149"/>
        <v>EAAA_Build Wind 2038_Firm Capacity</v>
      </c>
      <c r="D2528" t="s">
        <v>343</v>
      </c>
      <c r="E2528" s="15" t="s">
        <v>92</v>
      </c>
      <c r="F2528" s="15" t="s">
        <v>146</v>
      </c>
      <c r="G2528" s="15" t="s">
        <v>194</v>
      </c>
      <c r="H2528" s="15" t="s">
        <v>73</v>
      </c>
      <c r="I2528" s="15" t="s">
        <v>148</v>
      </c>
      <c r="J2528" s="16">
        <v>1</v>
      </c>
      <c r="K2528" s="15" t="s">
        <v>96</v>
      </c>
      <c r="L2528" s="17">
        <v>0</v>
      </c>
      <c r="M2528" s="17">
        <v>0</v>
      </c>
      <c r="N2528" s="17">
        <v>0</v>
      </c>
      <c r="O2528" s="17">
        <v>0</v>
      </c>
      <c r="P2528" s="17">
        <v>0</v>
      </c>
      <c r="Q2528" s="17">
        <v>0</v>
      </c>
      <c r="R2528" s="17">
        <v>0</v>
      </c>
      <c r="S2528" s="17">
        <v>0</v>
      </c>
      <c r="T2528" s="17">
        <v>0</v>
      </c>
      <c r="U2528" s="17">
        <v>0</v>
      </c>
      <c r="V2528" s="17">
        <v>0</v>
      </c>
      <c r="W2528" s="17">
        <v>0</v>
      </c>
      <c r="X2528" s="17">
        <v>0</v>
      </c>
      <c r="Y2528" s="17">
        <v>0</v>
      </c>
      <c r="Z2528" s="17">
        <v>0</v>
      </c>
      <c r="AA2528" s="17">
        <v>0</v>
      </c>
      <c r="AB2528" s="17">
        <v>0</v>
      </c>
      <c r="AC2528" s="17">
        <v>0</v>
      </c>
      <c r="AD2528" s="17">
        <v>0</v>
      </c>
      <c r="AE2528" s="17">
        <v>0</v>
      </c>
    </row>
    <row r="2529" spans="1:31" ht="43.2" x14ac:dyDescent="0.3">
      <c r="A2529" t="str">
        <f t="shared" si="147"/>
        <v>EAAA_Firm Capacity</v>
      </c>
      <c r="B2529" t="str">
        <f t="shared" si="148"/>
        <v>EAAA_Build Wind_Firm Capacity</v>
      </c>
      <c r="C2529" t="str">
        <f t="shared" si="149"/>
        <v>EAAA_Build Wind 2039_Firm Capacity</v>
      </c>
      <c r="D2529" t="s">
        <v>343</v>
      </c>
      <c r="E2529" s="15" t="s">
        <v>92</v>
      </c>
      <c r="F2529" s="15" t="s">
        <v>146</v>
      </c>
      <c r="G2529" s="15" t="s">
        <v>195</v>
      </c>
      <c r="H2529" s="15" t="s">
        <v>73</v>
      </c>
      <c r="I2529" s="15" t="s">
        <v>148</v>
      </c>
      <c r="J2529" s="16">
        <v>1</v>
      </c>
      <c r="K2529" s="15" t="s">
        <v>96</v>
      </c>
      <c r="L2529" s="17">
        <v>0</v>
      </c>
      <c r="M2529" s="17">
        <v>0</v>
      </c>
      <c r="N2529" s="17">
        <v>0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7">
        <v>0</v>
      </c>
      <c r="X2529" s="17">
        <v>0</v>
      </c>
      <c r="Y2529" s="17">
        <v>0</v>
      </c>
      <c r="Z2529" s="17">
        <v>0</v>
      </c>
      <c r="AA2529" s="17">
        <v>0</v>
      </c>
      <c r="AB2529" s="17">
        <v>0</v>
      </c>
      <c r="AC2529" s="17">
        <v>0</v>
      </c>
      <c r="AD2529" s="17">
        <v>0</v>
      </c>
      <c r="AE2529" s="17">
        <v>0</v>
      </c>
    </row>
    <row r="2530" spans="1:31" ht="43.2" x14ac:dyDescent="0.3">
      <c r="A2530" t="str">
        <f t="shared" si="147"/>
        <v>EAAA_Firm Capacity</v>
      </c>
      <c r="B2530" t="str">
        <f t="shared" si="148"/>
        <v>EAAA_Build Wind_Firm Capacity</v>
      </c>
      <c r="C2530" t="str">
        <f t="shared" si="149"/>
        <v>EAAA_Build Wind 2040_Firm Capacity</v>
      </c>
      <c r="D2530" t="s">
        <v>343</v>
      </c>
      <c r="E2530" s="15" t="s">
        <v>92</v>
      </c>
      <c r="F2530" s="15" t="s">
        <v>146</v>
      </c>
      <c r="G2530" s="15" t="s">
        <v>196</v>
      </c>
      <c r="H2530" s="15" t="s">
        <v>73</v>
      </c>
      <c r="I2530" s="15" t="s">
        <v>148</v>
      </c>
      <c r="J2530" s="16">
        <v>1</v>
      </c>
      <c r="K2530" s="15" t="s">
        <v>96</v>
      </c>
      <c r="L2530" s="17">
        <v>0</v>
      </c>
      <c r="M2530" s="17">
        <v>0</v>
      </c>
      <c r="N2530" s="17">
        <v>0</v>
      </c>
      <c r="O2530" s="17">
        <v>0</v>
      </c>
      <c r="P2530" s="17">
        <v>0</v>
      </c>
      <c r="Q2530" s="17">
        <v>0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17">
        <v>0</v>
      </c>
      <c r="X2530" s="17">
        <v>0</v>
      </c>
      <c r="Y2530" s="17">
        <v>0</v>
      </c>
      <c r="Z2530" s="17">
        <v>0</v>
      </c>
      <c r="AA2530" s="17">
        <v>0</v>
      </c>
      <c r="AB2530" s="17">
        <v>0</v>
      </c>
      <c r="AC2530" s="17">
        <v>0</v>
      </c>
      <c r="AD2530" s="17">
        <v>0</v>
      </c>
      <c r="AE2530" s="17">
        <v>0</v>
      </c>
    </row>
    <row r="2531" spans="1:31" ht="43.2" x14ac:dyDescent="0.3">
      <c r="A2531" t="str">
        <f t="shared" si="147"/>
        <v>EAAA_Firm Capacity</v>
      </c>
      <c r="B2531" t="str">
        <f t="shared" si="148"/>
        <v>EAAA_Build Wind_Firm Capacity</v>
      </c>
      <c r="C2531" t="str">
        <f t="shared" si="149"/>
        <v>EAAA_Build Wind 2041_Firm Capacity</v>
      </c>
      <c r="D2531" t="s">
        <v>343</v>
      </c>
      <c r="E2531" s="15" t="s">
        <v>92</v>
      </c>
      <c r="F2531" s="15" t="s">
        <v>146</v>
      </c>
      <c r="G2531" s="15" t="s">
        <v>197</v>
      </c>
      <c r="H2531" s="15" t="s">
        <v>73</v>
      </c>
      <c r="I2531" s="15" t="s">
        <v>148</v>
      </c>
      <c r="J2531" s="16">
        <v>1</v>
      </c>
      <c r="K2531" s="15" t="s">
        <v>96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7">
        <v>0</v>
      </c>
      <c r="X2531" s="17">
        <v>0</v>
      </c>
      <c r="Y2531" s="17">
        <v>0</v>
      </c>
      <c r="Z2531" s="17">
        <v>0</v>
      </c>
      <c r="AA2531" s="17">
        <v>0</v>
      </c>
      <c r="AB2531" s="17">
        <v>0</v>
      </c>
      <c r="AC2531" s="17">
        <v>0</v>
      </c>
      <c r="AD2531" s="17">
        <v>0</v>
      </c>
      <c r="AE2531" s="17">
        <v>0</v>
      </c>
    </row>
    <row r="2532" spans="1:31" ht="43.2" x14ac:dyDescent="0.3">
      <c r="A2532" t="str">
        <f t="shared" si="147"/>
        <v>EAAA_Firm Capacity</v>
      </c>
      <c r="B2532" t="str">
        <f t="shared" si="148"/>
        <v>EAAA_Build Wind_Firm Capacity</v>
      </c>
      <c r="C2532" t="str">
        <f t="shared" si="149"/>
        <v>EAAA_Build Wind 2042_Firm Capacity</v>
      </c>
      <c r="D2532" t="s">
        <v>343</v>
      </c>
      <c r="E2532" s="15" t="s">
        <v>92</v>
      </c>
      <c r="F2532" s="15" t="s">
        <v>146</v>
      </c>
      <c r="G2532" s="15" t="s">
        <v>198</v>
      </c>
      <c r="H2532" s="15" t="s">
        <v>73</v>
      </c>
      <c r="I2532" s="15" t="s">
        <v>148</v>
      </c>
      <c r="J2532" s="16">
        <v>1</v>
      </c>
      <c r="K2532" s="15" t="s">
        <v>96</v>
      </c>
      <c r="L2532" s="17">
        <v>0</v>
      </c>
      <c r="M2532" s="17">
        <v>0</v>
      </c>
      <c r="N2532" s="17">
        <v>0</v>
      </c>
      <c r="O2532" s="17">
        <v>0</v>
      </c>
      <c r="P2532" s="17">
        <v>0</v>
      </c>
      <c r="Q2532" s="17">
        <v>0</v>
      </c>
      <c r="R2532" s="17">
        <v>0</v>
      </c>
      <c r="S2532" s="17">
        <v>0</v>
      </c>
      <c r="T2532" s="17">
        <v>0</v>
      </c>
      <c r="U2532" s="17">
        <v>0</v>
      </c>
      <c r="V2532" s="17">
        <v>0</v>
      </c>
      <c r="W2532" s="17">
        <v>0</v>
      </c>
      <c r="X2532" s="17">
        <v>0</v>
      </c>
      <c r="Y2532" s="17">
        <v>0</v>
      </c>
      <c r="Z2532" s="17">
        <v>0</v>
      </c>
      <c r="AA2532" s="17">
        <v>0</v>
      </c>
      <c r="AB2532" s="17">
        <v>0</v>
      </c>
      <c r="AC2532" s="17">
        <v>0</v>
      </c>
      <c r="AD2532" s="17">
        <v>0</v>
      </c>
      <c r="AE2532" s="17">
        <v>37.5</v>
      </c>
    </row>
    <row r="2533" spans="1:31" ht="43.2" x14ac:dyDescent="0.3">
      <c r="A2533" t="str">
        <f t="shared" si="147"/>
        <v>EAAA_Firm Capacity</v>
      </c>
      <c r="B2533" t="str">
        <f t="shared" si="148"/>
        <v>EAAA_Build Solar_Firm Capacity</v>
      </c>
      <c r="C2533" t="str">
        <f t="shared" si="149"/>
        <v>EAAA_Build Solar 2026_Firm Capacity</v>
      </c>
      <c r="D2533" t="s">
        <v>343</v>
      </c>
      <c r="E2533" s="15" t="s">
        <v>92</v>
      </c>
      <c r="F2533" s="15" t="s">
        <v>146</v>
      </c>
      <c r="G2533" s="15" t="s">
        <v>199</v>
      </c>
      <c r="H2533" s="15" t="s">
        <v>84</v>
      </c>
      <c r="I2533" s="15" t="s">
        <v>148</v>
      </c>
      <c r="J2533" s="16">
        <v>1</v>
      </c>
      <c r="K2533" s="15" t="s">
        <v>96</v>
      </c>
      <c r="L2533" s="17">
        <v>0</v>
      </c>
      <c r="M2533" s="17">
        <v>0</v>
      </c>
      <c r="N2533" s="17">
        <v>0</v>
      </c>
      <c r="O2533" s="17">
        <v>0</v>
      </c>
      <c r="P2533" s="17">
        <v>0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7">
        <v>0</v>
      </c>
      <c r="X2533" s="17">
        <v>0</v>
      </c>
      <c r="Y2533" s="17">
        <v>0</v>
      </c>
      <c r="Z2533" s="17">
        <v>0</v>
      </c>
      <c r="AA2533" s="17">
        <v>0</v>
      </c>
      <c r="AB2533" s="17">
        <v>0</v>
      </c>
      <c r="AC2533" s="17">
        <v>0</v>
      </c>
      <c r="AD2533" s="17">
        <v>0</v>
      </c>
      <c r="AE2533" s="17">
        <v>0</v>
      </c>
    </row>
    <row r="2534" spans="1:31" ht="43.2" x14ac:dyDescent="0.3">
      <c r="A2534" t="str">
        <f t="shared" si="147"/>
        <v>EAAA_Firm Capacity</v>
      </c>
      <c r="B2534" t="str">
        <f t="shared" si="148"/>
        <v>EAAA_Build Solar_Firm Capacity</v>
      </c>
      <c r="C2534" t="str">
        <f t="shared" si="149"/>
        <v>EAAA_Build Solar 2027_Firm Capacity</v>
      </c>
      <c r="D2534" t="s">
        <v>343</v>
      </c>
      <c r="E2534" s="15" t="s">
        <v>92</v>
      </c>
      <c r="F2534" s="15" t="s">
        <v>146</v>
      </c>
      <c r="G2534" s="15" t="s">
        <v>200</v>
      </c>
      <c r="H2534" s="15" t="s">
        <v>84</v>
      </c>
      <c r="I2534" s="15" t="s">
        <v>148</v>
      </c>
      <c r="J2534" s="16">
        <v>1</v>
      </c>
      <c r="K2534" s="15" t="s">
        <v>96</v>
      </c>
      <c r="L2534" s="17">
        <v>0</v>
      </c>
      <c r="M2534" s="17">
        <v>0</v>
      </c>
      <c r="N2534" s="17">
        <v>0</v>
      </c>
      <c r="O2534" s="17">
        <v>0</v>
      </c>
      <c r="P2534" s="17">
        <v>0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7">
        <v>0</v>
      </c>
      <c r="X2534" s="17">
        <v>0</v>
      </c>
      <c r="Y2534" s="17">
        <v>0</v>
      </c>
      <c r="Z2534" s="17">
        <v>0</v>
      </c>
      <c r="AA2534" s="17">
        <v>0</v>
      </c>
      <c r="AB2534" s="17">
        <v>0</v>
      </c>
      <c r="AC2534" s="17">
        <v>0</v>
      </c>
      <c r="AD2534" s="17">
        <v>0</v>
      </c>
      <c r="AE2534" s="17">
        <v>0</v>
      </c>
    </row>
    <row r="2535" spans="1:31" ht="43.2" x14ac:dyDescent="0.3">
      <c r="A2535" t="str">
        <f t="shared" si="147"/>
        <v>EAAA_Firm Capacity</v>
      </c>
      <c r="B2535" t="str">
        <f t="shared" si="148"/>
        <v>EAAA_Build Solar_Firm Capacity</v>
      </c>
      <c r="C2535" t="str">
        <f t="shared" si="149"/>
        <v>EAAA_Build Solar 2027 T2_Firm Capacity</v>
      </c>
      <c r="D2535" t="s">
        <v>343</v>
      </c>
      <c r="E2535" s="15" t="s">
        <v>92</v>
      </c>
      <c r="F2535" s="15" t="s">
        <v>146</v>
      </c>
      <c r="G2535" s="15" t="s">
        <v>201</v>
      </c>
      <c r="H2535" s="15" t="s">
        <v>84</v>
      </c>
      <c r="I2535" s="15" t="s">
        <v>148</v>
      </c>
      <c r="J2535" s="16">
        <v>1</v>
      </c>
      <c r="K2535" s="15" t="s">
        <v>96</v>
      </c>
      <c r="L2535" s="17">
        <v>0</v>
      </c>
      <c r="M2535" s="17">
        <v>0</v>
      </c>
      <c r="N2535" s="17">
        <v>0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7">
        <v>0</v>
      </c>
      <c r="X2535" s="17">
        <v>0</v>
      </c>
      <c r="Y2535" s="17">
        <v>0</v>
      </c>
      <c r="Z2535" s="17">
        <v>0</v>
      </c>
      <c r="AA2535" s="17">
        <v>0</v>
      </c>
      <c r="AB2535" s="17">
        <v>0</v>
      </c>
      <c r="AC2535" s="17">
        <v>0</v>
      </c>
      <c r="AD2535" s="17">
        <v>0</v>
      </c>
      <c r="AE2535" s="17">
        <v>0</v>
      </c>
    </row>
    <row r="2536" spans="1:31" ht="43.2" x14ac:dyDescent="0.3">
      <c r="A2536" t="str">
        <f t="shared" si="147"/>
        <v>EAAA_Firm Capacity</v>
      </c>
      <c r="B2536" t="str">
        <f t="shared" si="148"/>
        <v>EAAA_Build Solar_Firm Capacity</v>
      </c>
      <c r="C2536" t="str">
        <f t="shared" si="149"/>
        <v>EAAA_Build Solar 2028_Firm Capacity</v>
      </c>
      <c r="D2536" t="s">
        <v>343</v>
      </c>
      <c r="E2536" s="15" t="s">
        <v>92</v>
      </c>
      <c r="F2536" s="15" t="s">
        <v>146</v>
      </c>
      <c r="G2536" s="15" t="s">
        <v>202</v>
      </c>
      <c r="H2536" s="15" t="s">
        <v>84</v>
      </c>
      <c r="I2536" s="15" t="s">
        <v>148</v>
      </c>
      <c r="J2536" s="16">
        <v>1</v>
      </c>
      <c r="K2536" s="15" t="s">
        <v>96</v>
      </c>
      <c r="L2536" s="17">
        <v>0</v>
      </c>
      <c r="M2536" s="17">
        <v>0</v>
      </c>
      <c r="N2536" s="17">
        <v>0</v>
      </c>
      <c r="O2536" s="17">
        <v>0</v>
      </c>
      <c r="P2536" s="17">
        <v>0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7">
        <v>0</v>
      </c>
      <c r="X2536" s="17">
        <v>0</v>
      </c>
      <c r="Y2536" s="17">
        <v>0</v>
      </c>
      <c r="Z2536" s="17">
        <v>0</v>
      </c>
      <c r="AA2536" s="17">
        <v>0</v>
      </c>
      <c r="AB2536" s="17">
        <v>0</v>
      </c>
      <c r="AC2536" s="17">
        <v>0</v>
      </c>
      <c r="AD2536" s="17">
        <v>0</v>
      </c>
      <c r="AE2536" s="17">
        <v>0</v>
      </c>
    </row>
    <row r="2537" spans="1:31" ht="43.2" x14ac:dyDescent="0.3">
      <c r="A2537" t="str">
        <f t="shared" ref="A2537:A2600" si="150">D2537&amp;"_"&amp;I2537</f>
        <v>EAAA_Firm Capacity</v>
      </c>
      <c r="B2537" t="str">
        <f t="shared" ref="B2537:B2600" si="151">D2537&amp;"_"&amp;H2537&amp;"_"&amp;I2537</f>
        <v>EAAA_Build Solar_Firm Capacity</v>
      </c>
      <c r="C2537" t="str">
        <f t="shared" ref="C2537:C2600" si="152">D2537&amp;"_"&amp;G2537&amp;"_"&amp;I2537</f>
        <v>EAAA_Build Solar 2028 T2_Firm Capacity</v>
      </c>
      <c r="D2537" t="s">
        <v>343</v>
      </c>
      <c r="E2537" s="15" t="s">
        <v>92</v>
      </c>
      <c r="F2537" s="15" t="s">
        <v>146</v>
      </c>
      <c r="G2537" s="15" t="s">
        <v>203</v>
      </c>
      <c r="H2537" s="15" t="s">
        <v>84</v>
      </c>
      <c r="I2537" s="15" t="s">
        <v>148</v>
      </c>
      <c r="J2537" s="16">
        <v>1</v>
      </c>
      <c r="K2537" s="15" t="s">
        <v>96</v>
      </c>
      <c r="L2537" s="17">
        <v>0</v>
      </c>
      <c r="M2537" s="17">
        <v>0</v>
      </c>
      <c r="N2537" s="17">
        <v>0</v>
      </c>
      <c r="O2537" s="17">
        <v>0</v>
      </c>
      <c r="P2537" s="17">
        <v>0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17">
        <v>0</v>
      </c>
      <c r="W2537" s="17">
        <v>0</v>
      </c>
      <c r="X2537" s="17">
        <v>0</v>
      </c>
      <c r="Y2537" s="17">
        <v>0</v>
      </c>
      <c r="Z2537" s="17">
        <v>0</v>
      </c>
      <c r="AA2537" s="17">
        <v>0</v>
      </c>
      <c r="AB2537" s="17">
        <v>0</v>
      </c>
      <c r="AC2537" s="17">
        <v>0</v>
      </c>
      <c r="AD2537" s="17">
        <v>0</v>
      </c>
      <c r="AE2537" s="17">
        <v>0</v>
      </c>
    </row>
    <row r="2538" spans="1:31" ht="43.2" x14ac:dyDescent="0.3">
      <c r="A2538" t="str">
        <f t="shared" si="150"/>
        <v>EAAA_Firm Capacity</v>
      </c>
      <c r="B2538" t="str">
        <f t="shared" si="151"/>
        <v>EAAA_Build Solar_Firm Capacity</v>
      </c>
      <c r="C2538" t="str">
        <f t="shared" si="152"/>
        <v>EAAA_Build Solar 2029_Firm Capacity</v>
      </c>
      <c r="D2538" t="s">
        <v>343</v>
      </c>
      <c r="E2538" s="15" t="s">
        <v>92</v>
      </c>
      <c r="F2538" s="15" t="s">
        <v>146</v>
      </c>
      <c r="G2538" s="15" t="s">
        <v>204</v>
      </c>
      <c r="H2538" s="15" t="s">
        <v>84</v>
      </c>
      <c r="I2538" s="15" t="s">
        <v>148</v>
      </c>
      <c r="J2538" s="16">
        <v>1</v>
      </c>
      <c r="K2538" s="15" t="s">
        <v>96</v>
      </c>
      <c r="L2538" s="17">
        <v>0</v>
      </c>
      <c r="M2538" s="17">
        <v>0</v>
      </c>
      <c r="N2538" s="17">
        <v>0</v>
      </c>
      <c r="O2538" s="17">
        <v>0</v>
      </c>
      <c r="P2538" s="17">
        <v>0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7">
        <v>0</v>
      </c>
      <c r="X2538" s="17">
        <v>0</v>
      </c>
      <c r="Y2538" s="17">
        <v>0</v>
      </c>
      <c r="Z2538" s="17">
        <v>0</v>
      </c>
      <c r="AA2538" s="17">
        <v>0</v>
      </c>
      <c r="AB2538" s="17">
        <v>0</v>
      </c>
      <c r="AC2538" s="17">
        <v>0</v>
      </c>
      <c r="AD2538" s="17">
        <v>0</v>
      </c>
      <c r="AE2538" s="17">
        <v>0</v>
      </c>
    </row>
    <row r="2539" spans="1:31" ht="43.2" x14ac:dyDescent="0.3">
      <c r="A2539" t="str">
        <f t="shared" si="150"/>
        <v>EAAA_Firm Capacity</v>
      </c>
      <c r="B2539" t="str">
        <f t="shared" si="151"/>
        <v>EAAA_Build Solar_Firm Capacity</v>
      </c>
      <c r="C2539" t="str">
        <f t="shared" si="152"/>
        <v>EAAA_Build Solar 2029 T2_Firm Capacity</v>
      </c>
      <c r="D2539" t="s">
        <v>343</v>
      </c>
      <c r="E2539" s="15" t="s">
        <v>92</v>
      </c>
      <c r="F2539" s="15" t="s">
        <v>146</v>
      </c>
      <c r="G2539" s="15" t="s">
        <v>205</v>
      </c>
      <c r="H2539" s="15" t="s">
        <v>84</v>
      </c>
      <c r="I2539" s="15" t="s">
        <v>148</v>
      </c>
      <c r="J2539" s="16">
        <v>1</v>
      </c>
      <c r="K2539" s="15" t="s">
        <v>96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  <c r="T2539" s="17">
        <v>0</v>
      </c>
      <c r="U2539" s="17">
        <v>0</v>
      </c>
      <c r="V2539" s="17">
        <v>0</v>
      </c>
      <c r="W2539" s="17">
        <v>0</v>
      </c>
      <c r="X2539" s="17">
        <v>0</v>
      </c>
      <c r="Y2539" s="17">
        <v>0</v>
      </c>
      <c r="Z2539" s="17">
        <v>0</v>
      </c>
      <c r="AA2539" s="17">
        <v>0</v>
      </c>
      <c r="AB2539" s="17">
        <v>0</v>
      </c>
      <c r="AC2539" s="17">
        <v>0</v>
      </c>
      <c r="AD2539" s="17">
        <v>0</v>
      </c>
      <c r="AE2539" s="17">
        <v>0</v>
      </c>
    </row>
    <row r="2540" spans="1:31" ht="43.2" x14ac:dyDescent="0.3">
      <c r="A2540" t="str">
        <f t="shared" si="150"/>
        <v>EAAA_Firm Capacity</v>
      </c>
      <c r="B2540" t="str">
        <f t="shared" si="151"/>
        <v>EAAA_Build Solar_Firm Capacity</v>
      </c>
      <c r="C2540" t="str">
        <f t="shared" si="152"/>
        <v>EAAA_Build Solar 2030_Firm Capacity</v>
      </c>
      <c r="D2540" t="s">
        <v>343</v>
      </c>
      <c r="E2540" s="15" t="s">
        <v>92</v>
      </c>
      <c r="F2540" s="15" t="s">
        <v>146</v>
      </c>
      <c r="G2540" s="15" t="s">
        <v>206</v>
      </c>
      <c r="H2540" s="15" t="s">
        <v>84</v>
      </c>
      <c r="I2540" s="15" t="s">
        <v>148</v>
      </c>
      <c r="J2540" s="16">
        <v>1</v>
      </c>
      <c r="K2540" s="15" t="s">
        <v>96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75</v>
      </c>
      <c r="T2540" s="17">
        <v>75</v>
      </c>
      <c r="U2540" s="17">
        <v>75</v>
      </c>
      <c r="V2540" s="17">
        <v>75</v>
      </c>
      <c r="W2540" s="17">
        <v>75</v>
      </c>
      <c r="X2540" s="17">
        <v>75</v>
      </c>
      <c r="Y2540" s="17">
        <v>75</v>
      </c>
      <c r="Z2540" s="17">
        <v>75</v>
      </c>
      <c r="AA2540" s="17">
        <v>75</v>
      </c>
      <c r="AB2540" s="17">
        <v>75</v>
      </c>
      <c r="AC2540" s="17">
        <v>75</v>
      </c>
      <c r="AD2540" s="17">
        <v>75</v>
      </c>
      <c r="AE2540" s="17">
        <v>75</v>
      </c>
    </row>
    <row r="2541" spans="1:31" ht="43.2" x14ac:dyDescent="0.3">
      <c r="A2541" t="str">
        <f t="shared" si="150"/>
        <v>EAAA_Firm Capacity</v>
      </c>
      <c r="B2541" t="str">
        <f t="shared" si="151"/>
        <v>EAAA_Build Solar_Firm Capacity</v>
      </c>
      <c r="C2541" t="str">
        <f t="shared" si="152"/>
        <v>EAAA_Build Solar 2030 T2_Firm Capacity</v>
      </c>
      <c r="D2541" t="s">
        <v>343</v>
      </c>
      <c r="E2541" s="15" t="s">
        <v>92</v>
      </c>
      <c r="F2541" s="15" t="s">
        <v>146</v>
      </c>
      <c r="G2541" s="15" t="s">
        <v>207</v>
      </c>
      <c r="H2541" s="15" t="s">
        <v>84</v>
      </c>
      <c r="I2541" s="15" t="s">
        <v>148</v>
      </c>
      <c r="J2541" s="16">
        <v>1</v>
      </c>
      <c r="K2541" s="15" t="s">
        <v>96</v>
      </c>
      <c r="L2541" s="17">
        <v>0</v>
      </c>
      <c r="M2541" s="17">
        <v>0</v>
      </c>
      <c r="N2541" s="17">
        <v>0</v>
      </c>
      <c r="O2541" s="17">
        <v>0</v>
      </c>
      <c r="P2541" s="17">
        <v>0</v>
      </c>
      <c r="Q2541" s="17">
        <v>0</v>
      </c>
      <c r="R2541" s="17">
        <v>0</v>
      </c>
      <c r="S2541" s="17">
        <v>0</v>
      </c>
      <c r="T2541" s="17">
        <v>0</v>
      </c>
      <c r="U2541" s="17">
        <v>0</v>
      </c>
      <c r="V2541" s="17">
        <v>0</v>
      </c>
      <c r="W2541" s="17">
        <v>0</v>
      </c>
      <c r="X2541" s="17">
        <v>0</v>
      </c>
      <c r="Y2541" s="17">
        <v>0</v>
      </c>
      <c r="Z2541" s="17">
        <v>0</v>
      </c>
      <c r="AA2541" s="17">
        <v>0</v>
      </c>
      <c r="AB2541" s="17">
        <v>0</v>
      </c>
      <c r="AC2541" s="17">
        <v>0</v>
      </c>
      <c r="AD2541" s="17">
        <v>0</v>
      </c>
      <c r="AE2541" s="17">
        <v>0</v>
      </c>
    </row>
    <row r="2542" spans="1:31" ht="43.2" x14ac:dyDescent="0.3">
      <c r="A2542" t="str">
        <f t="shared" si="150"/>
        <v>EAAA_Firm Capacity</v>
      </c>
      <c r="B2542" t="str">
        <f t="shared" si="151"/>
        <v>EAAA_Build Solar_Firm Capacity</v>
      </c>
      <c r="C2542" t="str">
        <f t="shared" si="152"/>
        <v>EAAA_Build Solar 2031_Firm Capacity</v>
      </c>
      <c r="D2542" t="s">
        <v>343</v>
      </c>
      <c r="E2542" s="15" t="s">
        <v>92</v>
      </c>
      <c r="F2542" s="15" t="s">
        <v>146</v>
      </c>
      <c r="G2542" s="15" t="s">
        <v>208</v>
      </c>
      <c r="H2542" s="15" t="s">
        <v>84</v>
      </c>
      <c r="I2542" s="15" t="s">
        <v>148</v>
      </c>
      <c r="J2542" s="16">
        <v>1</v>
      </c>
      <c r="K2542" s="15" t="s">
        <v>96</v>
      </c>
      <c r="L2542" s="17">
        <v>0</v>
      </c>
      <c r="M2542" s="17">
        <v>0</v>
      </c>
      <c r="N2542" s="17">
        <v>0</v>
      </c>
      <c r="O2542" s="17">
        <v>0</v>
      </c>
      <c r="P2542" s="17">
        <v>0</v>
      </c>
      <c r="Q2542" s="17">
        <v>0</v>
      </c>
      <c r="R2542" s="17">
        <v>0</v>
      </c>
      <c r="S2542" s="17">
        <v>0</v>
      </c>
      <c r="T2542" s="17">
        <v>75</v>
      </c>
      <c r="U2542" s="17">
        <v>75</v>
      </c>
      <c r="V2542" s="17">
        <v>75</v>
      </c>
      <c r="W2542" s="17">
        <v>75</v>
      </c>
      <c r="X2542" s="17">
        <v>75</v>
      </c>
      <c r="Y2542" s="17">
        <v>75</v>
      </c>
      <c r="Z2542" s="17">
        <v>75</v>
      </c>
      <c r="AA2542" s="17">
        <v>75</v>
      </c>
      <c r="AB2542" s="17">
        <v>75</v>
      </c>
      <c r="AC2542" s="17">
        <v>75</v>
      </c>
      <c r="AD2542" s="17">
        <v>75</v>
      </c>
      <c r="AE2542" s="17">
        <v>75</v>
      </c>
    </row>
    <row r="2543" spans="1:31" ht="43.2" x14ac:dyDescent="0.3">
      <c r="A2543" t="str">
        <f t="shared" si="150"/>
        <v>EAAA_Firm Capacity</v>
      </c>
      <c r="B2543" t="str">
        <f t="shared" si="151"/>
        <v>EAAA_Build Solar_Firm Capacity</v>
      </c>
      <c r="C2543" t="str">
        <f t="shared" si="152"/>
        <v>EAAA_Build Solar 2031 T2_Firm Capacity</v>
      </c>
      <c r="D2543" t="s">
        <v>343</v>
      </c>
      <c r="E2543" s="15" t="s">
        <v>92</v>
      </c>
      <c r="F2543" s="15" t="s">
        <v>146</v>
      </c>
      <c r="G2543" s="15" t="s">
        <v>209</v>
      </c>
      <c r="H2543" s="15" t="s">
        <v>84</v>
      </c>
      <c r="I2543" s="15" t="s">
        <v>148</v>
      </c>
      <c r="J2543" s="16">
        <v>1</v>
      </c>
      <c r="K2543" s="15" t="s">
        <v>96</v>
      </c>
      <c r="L2543" s="17">
        <v>0</v>
      </c>
      <c r="M2543" s="17">
        <v>0</v>
      </c>
      <c r="N2543" s="17">
        <v>0</v>
      </c>
      <c r="O2543" s="17">
        <v>0</v>
      </c>
      <c r="P2543" s="17">
        <v>0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0</v>
      </c>
      <c r="X2543" s="17">
        <v>0</v>
      </c>
      <c r="Y2543" s="17">
        <v>0</v>
      </c>
      <c r="Z2543" s="17">
        <v>0</v>
      </c>
      <c r="AA2543" s="17">
        <v>0</v>
      </c>
      <c r="AB2543" s="17">
        <v>0</v>
      </c>
      <c r="AC2543" s="17">
        <v>0</v>
      </c>
      <c r="AD2543" s="17">
        <v>0</v>
      </c>
      <c r="AE2543" s="17">
        <v>0</v>
      </c>
    </row>
    <row r="2544" spans="1:31" ht="43.2" x14ac:dyDescent="0.3">
      <c r="A2544" t="str">
        <f t="shared" si="150"/>
        <v>EAAA_Firm Capacity</v>
      </c>
      <c r="B2544" t="str">
        <f t="shared" si="151"/>
        <v>EAAA_Build Solar_Firm Capacity</v>
      </c>
      <c r="C2544" t="str">
        <f t="shared" si="152"/>
        <v>EAAA_Build Solar 2032_Firm Capacity</v>
      </c>
      <c r="D2544" t="s">
        <v>343</v>
      </c>
      <c r="E2544" s="15" t="s">
        <v>92</v>
      </c>
      <c r="F2544" s="15" t="s">
        <v>146</v>
      </c>
      <c r="G2544" s="15" t="s">
        <v>210</v>
      </c>
      <c r="H2544" s="15" t="s">
        <v>84</v>
      </c>
      <c r="I2544" s="15" t="s">
        <v>148</v>
      </c>
      <c r="J2544" s="16">
        <v>1</v>
      </c>
      <c r="K2544" s="15" t="s">
        <v>96</v>
      </c>
      <c r="L2544" s="17">
        <v>0</v>
      </c>
      <c r="M2544" s="17">
        <v>0</v>
      </c>
      <c r="N2544" s="17">
        <v>0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7">
        <v>0</v>
      </c>
      <c r="X2544" s="17">
        <v>0</v>
      </c>
      <c r="Y2544" s="17">
        <v>0</v>
      </c>
      <c r="Z2544" s="17">
        <v>0</v>
      </c>
      <c r="AA2544" s="17">
        <v>0</v>
      </c>
      <c r="AB2544" s="17">
        <v>0</v>
      </c>
      <c r="AC2544" s="17">
        <v>0</v>
      </c>
      <c r="AD2544" s="17">
        <v>0</v>
      </c>
      <c r="AE2544" s="17">
        <v>0</v>
      </c>
    </row>
    <row r="2545" spans="1:31" ht="43.2" x14ac:dyDescent="0.3">
      <c r="A2545" t="str">
        <f t="shared" si="150"/>
        <v>EAAA_Firm Capacity</v>
      </c>
      <c r="B2545" t="str">
        <f t="shared" si="151"/>
        <v>EAAA_Build Solar_Firm Capacity</v>
      </c>
      <c r="C2545" t="str">
        <f t="shared" si="152"/>
        <v>EAAA_Build Solar 2032 T2_Firm Capacity</v>
      </c>
      <c r="D2545" t="s">
        <v>343</v>
      </c>
      <c r="E2545" s="15" t="s">
        <v>92</v>
      </c>
      <c r="F2545" s="15" t="s">
        <v>146</v>
      </c>
      <c r="G2545" s="15" t="s">
        <v>211</v>
      </c>
      <c r="H2545" s="15" t="s">
        <v>84</v>
      </c>
      <c r="I2545" s="15" t="s">
        <v>148</v>
      </c>
      <c r="J2545" s="16">
        <v>1</v>
      </c>
      <c r="K2545" s="15" t="s">
        <v>96</v>
      </c>
      <c r="L2545" s="17">
        <v>0</v>
      </c>
      <c r="M2545" s="17">
        <v>0</v>
      </c>
      <c r="N2545" s="17">
        <v>0</v>
      </c>
      <c r="O2545" s="17">
        <v>0</v>
      </c>
      <c r="P2545" s="17">
        <v>0</v>
      </c>
      <c r="Q2545" s="17">
        <v>0</v>
      </c>
      <c r="R2545" s="17">
        <v>0</v>
      </c>
      <c r="S2545" s="17">
        <v>0</v>
      </c>
      <c r="T2545" s="17">
        <v>0</v>
      </c>
      <c r="U2545" s="17">
        <v>0</v>
      </c>
      <c r="V2545" s="17">
        <v>0</v>
      </c>
      <c r="W2545" s="17">
        <v>0</v>
      </c>
      <c r="X2545" s="17">
        <v>0</v>
      </c>
      <c r="Y2545" s="17">
        <v>0</v>
      </c>
      <c r="Z2545" s="17">
        <v>0</v>
      </c>
      <c r="AA2545" s="17">
        <v>0</v>
      </c>
      <c r="AB2545" s="17">
        <v>0</v>
      </c>
      <c r="AC2545" s="17">
        <v>0</v>
      </c>
      <c r="AD2545" s="17">
        <v>0</v>
      </c>
      <c r="AE2545" s="17">
        <v>0</v>
      </c>
    </row>
    <row r="2546" spans="1:31" ht="43.2" x14ac:dyDescent="0.3">
      <c r="A2546" t="str">
        <f t="shared" si="150"/>
        <v>EAAA_Firm Capacity</v>
      </c>
      <c r="B2546" t="str">
        <f t="shared" si="151"/>
        <v>EAAA_Build Solar_Firm Capacity</v>
      </c>
      <c r="C2546" t="str">
        <f t="shared" si="152"/>
        <v>EAAA_Build Solar 2033_Firm Capacity</v>
      </c>
      <c r="D2546" t="s">
        <v>343</v>
      </c>
      <c r="E2546" s="15" t="s">
        <v>92</v>
      </c>
      <c r="F2546" s="15" t="s">
        <v>146</v>
      </c>
      <c r="G2546" s="15" t="s">
        <v>212</v>
      </c>
      <c r="H2546" s="15" t="s">
        <v>84</v>
      </c>
      <c r="I2546" s="15" t="s">
        <v>148</v>
      </c>
      <c r="J2546" s="16">
        <v>1</v>
      </c>
      <c r="K2546" s="15" t="s">
        <v>96</v>
      </c>
      <c r="L2546" s="17">
        <v>0</v>
      </c>
      <c r="M2546" s="17">
        <v>0</v>
      </c>
      <c r="N2546" s="17">
        <v>0</v>
      </c>
      <c r="O2546" s="17">
        <v>0</v>
      </c>
      <c r="P2546" s="17">
        <v>0</v>
      </c>
      <c r="Q2546" s="17">
        <v>0</v>
      </c>
      <c r="R2546" s="17">
        <v>0</v>
      </c>
      <c r="S2546" s="17">
        <v>0</v>
      </c>
      <c r="T2546" s="17">
        <v>0</v>
      </c>
      <c r="U2546" s="17">
        <v>0</v>
      </c>
      <c r="V2546" s="17">
        <v>0</v>
      </c>
      <c r="W2546" s="17">
        <v>0</v>
      </c>
      <c r="X2546" s="17">
        <v>0</v>
      </c>
      <c r="Y2546" s="17">
        <v>0</v>
      </c>
      <c r="Z2546" s="17">
        <v>0</v>
      </c>
      <c r="AA2546" s="17">
        <v>0</v>
      </c>
      <c r="AB2546" s="17">
        <v>0</v>
      </c>
      <c r="AC2546" s="17">
        <v>0</v>
      </c>
      <c r="AD2546" s="17">
        <v>0</v>
      </c>
      <c r="AE2546" s="17">
        <v>0</v>
      </c>
    </row>
    <row r="2547" spans="1:31" ht="43.2" x14ac:dyDescent="0.3">
      <c r="A2547" t="str">
        <f t="shared" si="150"/>
        <v>EAAA_Firm Capacity</v>
      </c>
      <c r="B2547" t="str">
        <f t="shared" si="151"/>
        <v>EAAA_Build Solar_Firm Capacity</v>
      </c>
      <c r="C2547" t="str">
        <f t="shared" si="152"/>
        <v>EAAA_Build Solar 2033 T2_Firm Capacity</v>
      </c>
      <c r="D2547" t="s">
        <v>343</v>
      </c>
      <c r="E2547" s="15" t="s">
        <v>92</v>
      </c>
      <c r="F2547" s="15" t="s">
        <v>146</v>
      </c>
      <c r="G2547" s="15" t="s">
        <v>213</v>
      </c>
      <c r="H2547" s="15" t="s">
        <v>84</v>
      </c>
      <c r="I2547" s="15" t="s">
        <v>148</v>
      </c>
      <c r="J2547" s="16">
        <v>1</v>
      </c>
      <c r="K2547" s="15" t="s">
        <v>96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0</v>
      </c>
      <c r="X2547" s="17">
        <v>0</v>
      </c>
      <c r="Y2547" s="17">
        <v>0</v>
      </c>
      <c r="Z2547" s="17">
        <v>0</v>
      </c>
      <c r="AA2547" s="17">
        <v>0</v>
      </c>
      <c r="AB2547" s="17">
        <v>0</v>
      </c>
      <c r="AC2547" s="17">
        <v>0</v>
      </c>
      <c r="AD2547" s="17">
        <v>0</v>
      </c>
      <c r="AE2547" s="17">
        <v>0</v>
      </c>
    </row>
    <row r="2548" spans="1:31" ht="43.2" x14ac:dyDescent="0.3">
      <c r="A2548" t="str">
        <f t="shared" si="150"/>
        <v>EAAA_Firm Capacity</v>
      </c>
      <c r="B2548" t="str">
        <f t="shared" si="151"/>
        <v>EAAA_Build Solar_Firm Capacity</v>
      </c>
      <c r="C2548" t="str">
        <f t="shared" si="152"/>
        <v>EAAA_Build Solar 2034_Firm Capacity</v>
      </c>
      <c r="D2548" t="s">
        <v>343</v>
      </c>
      <c r="E2548" s="15" t="s">
        <v>92</v>
      </c>
      <c r="F2548" s="15" t="s">
        <v>146</v>
      </c>
      <c r="G2548" s="15" t="s">
        <v>214</v>
      </c>
      <c r="H2548" s="15" t="s">
        <v>84</v>
      </c>
      <c r="I2548" s="15" t="s">
        <v>148</v>
      </c>
      <c r="J2548" s="16">
        <v>1</v>
      </c>
      <c r="K2548" s="15" t="s">
        <v>96</v>
      </c>
      <c r="L2548" s="17">
        <v>0</v>
      </c>
      <c r="M2548" s="17">
        <v>0</v>
      </c>
      <c r="N2548" s="17">
        <v>0</v>
      </c>
      <c r="O2548" s="17">
        <v>0</v>
      </c>
      <c r="P2548" s="17">
        <v>0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17">
        <v>75</v>
      </c>
      <c r="X2548" s="17">
        <v>75</v>
      </c>
      <c r="Y2548" s="17">
        <v>75</v>
      </c>
      <c r="Z2548" s="17">
        <v>75</v>
      </c>
      <c r="AA2548" s="17">
        <v>75</v>
      </c>
      <c r="AB2548" s="17">
        <v>75</v>
      </c>
      <c r="AC2548" s="17">
        <v>75</v>
      </c>
      <c r="AD2548" s="17">
        <v>75</v>
      </c>
      <c r="AE2548" s="17">
        <v>75</v>
      </c>
    </row>
    <row r="2549" spans="1:31" ht="43.2" x14ac:dyDescent="0.3">
      <c r="A2549" t="str">
        <f t="shared" si="150"/>
        <v>EAAA_Firm Capacity</v>
      </c>
      <c r="B2549" t="str">
        <f t="shared" si="151"/>
        <v>EAAA_Build Solar_Firm Capacity</v>
      </c>
      <c r="C2549" t="str">
        <f t="shared" si="152"/>
        <v>EAAA_Build Solar 2034 T2_Firm Capacity</v>
      </c>
      <c r="D2549" t="s">
        <v>343</v>
      </c>
      <c r="E2549" s="15" t="s">
        <v>92</v>
      </c>
      <c r="F2549" s="15" t="s">
        <v>146</v>
      </c>
      <c r="G2549" s="15" t="s">
        <v>215</v>
      </c>
      <c r="H2549" s="15" t="s">
        <v>84</v>
      </c>
      <c r="I2549" s="15" t="s">
        <v>148</v>
      </c>
      <c r="J2549" s="16">
        <v>1</v>
      </c>
      <c r="K2549" s="15" t="s">
        <v>96</v>
      </c>
      <c r="L2549" s="17">
        <v>0</v>
      </c>
      <c r="M2549" s="17">
        <v>0</v>
      </c>
      <c r="N2549" s="17">
        <v>0</v>
      </c>
      <c r="O2549" s="17">
        <v>0</v>
      </c>
      <c r="P2549" s="17">
        <v>0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7">
        <v>0</v>
      </c>
      <c r="X2549" s="17">
        <v>0</v>
      </c>
      <c r="Y2549" s="17">
        <v>0</v>
      </c>
      <c r="Z2549" s="17">
        <v>0</v>
      </c>
      <c r="AA2549" s="17">
        <v>0</v>
      </c>
      <c r="AB2549" s="17">
        <v>0</v>
      </c>
      <c r="AC2549" s="17">
        <v>0</v>
      </c>
      <c r="AD2549" s="17">
        <v>0</v>
      </c>
      <c r="AE2549" s="17">
        <v>0</v>
      </c>
    </row>
    <row r="2550" spans="1:31" ht="43.2" x14ac:dyDescent="0.3">
      <c r="A2550" t="str">
        <f t="shared" si="150"/>
        <v>EAAA_Firm Capacity</v>
      </c>
      <c r="B2550" t="str">
        <f t="shared" si="151"/>
        <v>EAAA_Build Solar_Firm Capacity</v>
      </c>
      <c r="C2550" t="str">
        <f t="shared" si="152"/>
        <v>EAAA_Build Solar 2035_Firm Capacity</v>
      </c>
      <c r="D2550" t="s">
        <v>343</v>
      </c>
      <c r="E2550" s="15" t="s">
        <v>92</v>
      </c>
      <c r="F2550" s="15" t="s">
        <v>146</v>
      </c>
      <c r="G2550" s="15" t="s">
        <v>216</v>
      </c>
      <c r="H2550" s="15" t="s">
        <v>84</v>
      </c>
      <c r="I2550" s="15" t="s">
        <v>148</v>
      </c>
      <c r="J2550" s="16">
        <v>1</v>
      </c>
      <c r="K2550" s="15" t="s">
        <v>96</v>
      </c>
      <c r="L2550" s="17">
        <v>0</v>
      </c>
      <c r="M2550" s="17">
        <v>0</v>
      </c>
      <c r="N2550" s="17">
        <v>0</v>
      </c>
      <c r="O2550" s="17">
        <v>0</v>
      </c>
      <c r="P2550" s="17">
        <v>0</v>
      </c>
      <c r="Q2550" s="17">
        <v>0</v>
      </c>
      <c r="R2550" s="17">
        <v>0</v>
      </c>
      <c r="S2550" s="17">
        <v>0</v>
      </c>
      <c r="T2550" s="17">
        <v>0</v>
      </c>
      <c r="U2550" s="17">
        <v>0</v>
      </c>
      <c r="V2550" s="17">
        <v>0</v>
      </c>
      <c r="W2550" s="17">
        <v>0</v>
      </c>
      <c r="X2550" s="17">
        <v>0</v>
      </c>
      <c r="Y2550" s="17">
        <v>0</v>
      </c>
      <c r="Z2550" s="17">
        <v>0</v>
      </c>
      <c r="AA2550" s="17">
        <v>0</v>
      </c>
      <c r="AB2550" s="17">
        <v>0</v>
      </c>
      <c r="AC2550" s="17">
        <v>0</v>
      </c>
      <c r="AD2550" s="17">
        <v>0</v>
      </c>
      <c r="AE2550" s="17">
        <v>0</v>
      </c>
    </row>
    <row r="2551" spans="1:31" ht="43.2" x14ac:dyDescent="0.3">
      <c r="A2551" t="str">
        <f t="shared" si="150"/>
        <v>EAAA_Firm Capacity</v>
      </c>
      <c r="B2551" t="str">
        <f t="shared" si="151"/>
        <v>EAAA_Build Solar_Firm Capacity</v>
      </c>
      <c r="C2551" t="str">
        <f t="shared" si="152"/>
        <v>EAAA_Build Solar 2035 T2_Firm Capacity</v>
      </c>
      <c r="D2551" t="s">
        <v>343</v>
      </c>
      <c r="E2551" s="15" t="s">
        <v>92</v>
      </c>
      <c r="F2551" s="15" t="s">
        <v>146</v>
      </c>
      <c r="G2551" s="15" t="s">
        <v>217</v>
      </c>
      <c r="H2551" s="15" t="s">
        <v>84</v>
      </c>
      <c r="I2551" s="15" t="s">
        <v>148</v>
      </c>
      <c r="J2551" s="16">
        <v>1</v>
      </c>
      <c r="K2551" s="15" t="s">
        <v>96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7">
        <v>0</v>
      </c>
      <c r="Z2551" s="17">
        <v>0</v>
      </c>
      <c r="AA2551" s="17">
        <v>0</v>
      </c>
      <c r="AB2551" s="17">
        <v>0</v>
      </c>
      <c r="AC2551" s="17">
        <v>0</v>
      </c>
      <c r="AD2551" s="17">
        <v>0</v>
      </c>
      <c r="AE2551" s="17">
        <v>0</v>
      </c>
    </row>
    <row r="2552" spans="1:31" ht="43.2" x14ac:dyDescent="0.3">
      <c r="A2552" t="str">
        <f t="shared" si="150"/>
        <v>EAAA_Firm Capacity</v>
      </c>
      <c r="B2552" t="str">
        <f t="shared" si="151"/>
        <v>EAAA_Build Solar_Firm Capacity</v>
      </c>
      <c r="C2552" t="str">
        <f t="shared" si="152"/>
        <v>EAAA_Build Solar 2036_Firm Capacity</v>
      </c>
      <c r="D2552" t="s">
        <v>343</v>
      </c>
      <c r="E2552" s="15" t="s">
        <v>92</v>
      </c>
      <c r="F2552" s="15" t="s">
        <v>146</v>
      </c>
      <c r="G2552" s="15" t="s">
        <v>218</v>
      </c>
      <c r="H2552" s="15" t="s">
        <v>84</v>
      </c>
      <c r="I2552" s="15" t="s">
        <v>148</v>
      </c>
      <c r="J2552" s="16">
        <v>1</v>
      </c>
      <c r="K2552" s="15" t="s">
        <v>96</v>
      </c>
      <c r="L2552" s="17">
        <v>0</v>
      </c>
      <c r="M2552" s="17">
        <v>0</v>
      </c>
      <c r="N2552" s="17">
        <v>0</v>
      </c>
      <c r="O2552" s="17">
        <v>0</v>
      </c>
      <c r="P2552" s="17">
        <v>0</v>
      </c>
      <c r="Q2552" s="17">
        <v>0</v>
      </c>
      <c r="R2552" s="17">
        <v>0</v>
      </c>
      <c r="S2552" s="17">
        <v>0</v>
      </c>
      <c r="T2552" s="17">
        <v>0</v>
      </c>
      <c r="U2552" s="17">
        <v>0</v>
      </c>
      <c r="V2552" s="17">
        <v>0</v>
      </c>
      <c r="W2552" s="17">
        <v>0</v>
      </c>
      <c r="X2552" s="17">
        <v>0</v>
      </c>
      <c r="Y2552" s="17">
        <v>0</v>
      </c>
      <c r="Z2552" s="17">
        <v>0</v>
      </c>
      <c r="AA2552" s="17">
        <v>0</v>
      </c>
      <c r="AB2552" s="17">
        <v>0</v>
      </c>
      <c r="AC2552" s="17">
        <v>0</v>
      </c>
      <c r="AD2552" s="17">
        <v>0</v>
      </c>
      <c r="AE2552" s="17">
        <v>0</v>
      </c>
    </row>
    <row r="2553" spans="1:31" ht="43.2" x14ac:dyDescent="0.3">
      <c r="A2553" t="str">
        <f t="shared" si="150"/>
        <v>EAAA_Firm Capacity</v>
      </c>
      <c r="B2553" t="str">
        <f t="shared" si="151"/>
        <v>EAAA_Build Solar_Firm Capacity</v>
      </c>
      <c r="C2553" t="str">
        <f t="shared" si="152"/>
        <v>EAAA_Build Solar 2036 T2_Firm Capacity</v>
      </c>
      <c r="D2553" t="s">
        <v>343</v>
      </c>
      <c r="E2553" s="15" t="s">
        <v>92</v>
      </c>
      <c r="F2553" s="15" t="s">
        <v>146</v>
      </c>
      <c r="G2553" s="15" t="s">
        <v>219</v>
      </c>
      <c r="H2553" s="15" t="s">
        <v>84</v>
      </c>
      <c r="I2553" s="15" t="s">
        <v>148</v>
      </c>
      <c r="J2553" s="16">
        <v>1</v>
      </c>
      <c r="K2553" s="15" t="s">
        <v>96</v>
      </c>
      <c r="L2553" s="17">
        <v>0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7">
        <v>0</v>
      </c>
      <c r="X2553" s="17">
        <v>0</v>
      </c>
      <c r="Y2553" s="17">
        <v>0</v>
      </c>
      <c r="Z2553" s="17">
        <v>0</v>
      </c>
      <c r="AA2553" s="17">
        <v>0</v>
      </c>
      <c r="AB2553" s="17">
        <v>0</v>
      </c>
      <c r="AC2553" s="17">
        <v>0</v>
      </c>
      <c r="AD2553" s="17">
        <v>0</v>
      </c>
      <c r="AE2553" s="17">
        <v>0</v>
      </c>
    </row>
    <row r="2554" spans="1:31" ht="43.2" x14ac:dyDescent="0.3">
      <c r="A2554" t="str">
        <f t="shared" si="150"/>
        <v>EAAA_Firm Capacity</v>
      </c>
      <c r="B2554" t="str">
        <f t="shared" si="151"/>
        <v>EAAA_Build Solar_Firm Capacity</v>
      </c>
      <c r="C2554" t="str">
        <f t="shared" si="152"/>
        <v>EAAA_Build Solar 2037_Firm Capacity</v>
      </c>
      <c r="D2554" t="s">
        <v>343</v>
      </c>
      <c r="E2554" s="15" t="s">
        <v>92</v>
      </c>
      <c r="F2554" s="15" t="s">
        <v>146</v>
      </c>
      <c r="G2554" s="15" t="s">
        <v>220</v>
      </c>
      <c r="H2554" s="15" t="s">
        <v>84</v>
      </c>
      <c r="I2554" s="15" t="s">
        <v>148</v>
      </c>
      <c r="J2554" s="16">
        <v>1</v>
      </c>
      <c r="K2554" s="15" t="s">
        <v>96</v>
      </c>
      <c r="L2554" s="17">
        <v>0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>
        <v>0</v>
      </c>
      <c r="U2554" s="17">
        <v>0</v>
      </c>
      <c r="V2554" s="17">
        <v>0</v>
      </c>
      <c r="W2554" s="17">
        <v>0</v>
      </c>
      <c r="X2554" s="17">
        <v>0</v>
      </c>
      <c r="Y2554" s="17">
        <v>0</v>
      </c>
      <c r="Z2554" s="17">
        <v>0</v>
      </c>
      <c r="AA2554" s="17">
        <v>0</v>
      </c>
      <c r="AB2554" s="17">
        <v>0</v>
      </c>
      <c r="AC2554" s="17">
        <v>0</v>
      </c>
      <c r="AD2554" s="17">
        <v>0</v>
      </c>
      <c r="AE2554" s="17">
        <v>0</v>
      </c>
    </row>
    <row r="2555" spans="1:31" ht="43.2" x14ac:dyDescent="0.3">
      <c r="A2555" t="str">
        <f t="shared" si="150"/>
        <v>EAAA_Firm Capacity</v>
      </c>
      <c r="B2555" t="str">
        <f t="shared" si="151"/>
        <v>EAAA_Build Solar_Firm Capacity</v>
      </c>
      <c r="C2555" t="str">
        <f t="shared" si="152"/>
        <v>EAAA_Build Solar 2037 T2_Firm Capacity</v>
      </c>
      <c r="D2555" t="s">
        <v>343</v>
      </c>
      <c r="E2555" s="15" t="s">
        <v>92</v>
      </c>
      <c r="F2555" s="15" t="s">
        <v>146</v>
      </c>
      <c r="G2555" s="15" t="s">
        <v>221</v>
      </c>
      <c r="H2555" s="15" t="s">
        <v>84</v>
      </c>
      <c r="I2555" s="15" t="s">
        <v>148</v>
      </c>
      <c r="J2555" s="16">
        <v>1</v>
      </c>
      <c r="K2555" s="15" t="s">
        <v>96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0</v>
      </c>
      <c r="X2555" s="17">
        <v>0</v>
      </c>
      <c r="Y2555" s="17">
        <v>0</v>
      </c>
      <c r="Z2555" s="17">
        <v>0</v>
      </c>
      <c r="AA2555" s="17">
        <v>0</v>
      </c>
      <c r="AB2555" s="17">
        <v>0</v>
      </c>
      <c r="AC2555" s="17">
        <v>0</v>
      </c>
      <c r="AD2555" s="17">
        <v>0</v>
      </c>
      <c r="AE2555" s="17">
        <v>0</v>
      </c>
    </row>
    <row r="2556" spans="1:31" ht="43.2" x14ac:dyDescent="0.3">
      <c r="A2556" t="str">
        <f t="shared" si="150"/>
        <v>EAAA_Firm Capacity</v>
      </c>
      <c r="B2556" t="str">
        <f t="shared" si="151"/>
        <v>EAAA_Build Solar_Firm Capacity</v>
      </c>
      <c r="C2556" t="str">
        <f t="shared" si="152"/>
        <v>EAAA_Build Solar 2038_Firm Capacity</v>
      </c>
      <c r="D2556" t="s">
        <v>343</v>
      </c>
      <c r="E2556" s="15" t="s">
        <v>92</v>
      </c>
      <c r="F2556" s="15" t="s">
        <v>146</v>
      </c>
      <c r="G2556" s="15" t="s">
        <v>222</v>
      </c>
      <c r="H2556" s="15" t="s">
        <v>84</v>
      </c>
      <c r="I2556" s="15" t="s">
        <v>148</v>
      </c>
      <c r="J2556" s="16">
        <v>1</v>
      </c>
      <c r="K2556" s="15" t="s">
        <v>96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7">
        <v>0</v>
      </c>
      <c r="Z2556" s="17">
        <v>0</v>
      </c>
      <c r="AA2556" s="17">
        <v>0</v>
      </c>
      <c r="AB2556" s="17">
        <v>0</v>
      </c>
      <c r="AC2556" s="17">
        <v>0</v>
      </c>
      <c r="AD2556" s="17">
        <v>0</v>
      </c>
      <c r="AE2556" s="17">
        <v>0</v>
      </c>
    </row>
    <row r="2557" spans="1:31" ht="43.2" x14ac:dyDescent="0.3">
      <c r="A2557" t="str">
        <f t="shared" si="150"/>
        <v>EAAA_Firm Capacity</v>
      </c>
      <c r="B2557" t="str">
        <f t="shared" si="151"/>
        <v>EAAA_Build Solar_Firm Capacity</v>
      </c>
      <c r="C2557" t="str">
        <f t="shared" si="152"/>
        <v>EAAA_Build Solar 2038 T2_Firm Capacity</v>
      </c>
      <c r="D2557" t="s">
        <v>343</v>
      </c>
      <c r="E2557" s="15" t="s">
        <v>92</v>
      </c>
      <c r="F2557" s="15" t="s">
        <v>146</v>
      </c>
      <c r="G2557" s="15" t="s">
        <v>223</v>
      </c>
      <c r="H2557" s="15" t="s">
        <v>84</v>
      </c>
      <c r="I2557" s="15" t="s">
        <v>148</v>
      </c>
      <c r="J2557" s="16">
        <v>1</v>
      </c>
      <c r="K2557" s="15" t="s">
        <v>96</v>
      </c>
      <c r="L2557" s="17">
        <v>0</v>
      </c>
      <c r="M2557" s="17">
        <v>0</v>
      </c>
      <c r="N2557" s="17">
        <v>0</v>
      </c>
      <c r="O2557" s="17">
        <v>0</v>
      </c>
      <c r="P2557" s="17">
        <v>0</v>
      </c>
      <c r="Q2557" s="17">
        <v>0</v>
      </c>
      <c r="R2557" s="17">
        <v>0</v>
      </c>
      <c r="S2557" s="17">
        <v>0</v>
      </c>
      <c r="T2557" s="17">
        <v>0</v>
      </c>
      <c r="U2557" s="17">
        <v>0</v>
      </c>
      <c r="V2557" s="17">
        <v>0</v>
      </c>
      <c r="W2557" s="17">
        <v>0</v>
      </c>
      <c r="X2557" s="17">
        <v>0</v>
      </c>
      <c r="Y2557" s="17">
        <v>0</v>
      </c>
      <c r="Z2557" s="17">
        <v>0</v>
      </c>
      <c r="AA2557" s="17">
        <v>0</v>
      </c>
      <c r="AB2557" s="17">
        <v>0</v>
      </c>
      <c r="AC2557" s="17">
        <v>0</v>
      </c>
      <c r="AD2557" s="17">
        <v>0</v>
      </c>
      <c r="AE2557" s="17">
        <v>0</v>
      </c>
    </row>
    <row r="2558" spans="1:31" ht="43.2" x14ac:dyDescent="0.3">
      <c r="A2558" t="str">
        <f t="shared" si="150"/>
        <v>EAAA_Firm Capacity</v>
      </c>
      <c r="B2558" t="str">
        <f t="shared" si="151"/>
        <v>EAAA_Build Solar_Firm Capacity</v>
      </c>
      <c r="C2558" t="str">
        <f t="shared" si="152"/>
        <v>EAAA_Build Solar 2039_Firm Capacity</v>
      </c>
      <c r="D2558" t="s">
        <v>343</v>
      </c>
      <c r="E2558" s="15" t="s">
        <v>92</v>
      </c>
      <c r="F2558" s="15" t="s">
        <v>146</v>
      </c>
      <c r="G2558" s="15" t="s">
        <v>224</v>
      </c>
      <c r="H2558" s="15" t="s">
        <v>84</v>
      </c>
      <c r="I2558" s="15" t="s">
        <v>148</v>
      </c>
      <c r="J2558" s="16">
        <v>1</v>
      </c>
      <c r="K2558" s="15" t="s">
        <v>96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  <c r="S2558" s="17">
        <v>0</v>
      </c>
      <c r="T2558" s="17">
        <v>0</v>
      </c>
      <c r="U2558" s="17">
        <v>0</v>
      </c>
      <c r="V2558" s="17">
        <v>0</v>
      </c>
      <c r="W2558" s="17">
        <v>0</v>
      </c>
      <c r="X2558" s="17">
        <v>0</v>
      </c>
      <c r="Y2558" s="17">
        <v>0</v>
      </c>
      <c r="Z2558" s="17">
        <v>0</v>
      </c>
      <c r="AA2558" s="17">
        <v>0</v>
      </c>
      <c r="AB2558" s="17">
        <v>0</v>
      </c>
      <c r="AC2558" s="17">
        <v>0</v>
      </c>
      <c r="AD2558" s="17">
        <v>0</v>
      </c>
      <c r="AE2558" s="17">
        <v>0</v>
      </c>
    </row>
    <row r="2559" spans="1:31" ht="43.2" x14ac:dyDescent="0.3">
      <c r="A2559" t="str">
        <f t="shared" si="150"/>
        <v>EAAA_Firm Capacity</v>
      </c>
      <c r="B2559" t="str">
        <f t="shared" si="151"/>
        <v>EAAA_Build Solar_Firm Capacity</v>
      </c>
      <c r="C2559" t="str">
        <f t="shared" si="152"/>
        <v>EAAA_Build Solar 2039 T2_Firm Capacity</v>
      </c>
      <c r="D2559" t="s">
        <v>343</v>
      </c>
      <c r="E2559" s="15" t="s">
        <v>92</v>
      </c>
      <c r="F2559" s="15" t="s">
        <v>146</v>
      </c>
      <c r="G2559" s="15" t="s">
        <v>225</v>
      </c>
      <c r="H2559" s="15" t="s">
        <v>84</v>
      </c>
      <c r="I2559" s="15" t="s">
        <v>148</v>
      </c>
      <c r="J2559" s="16">
        <v>1</v>
      </c>
      <c r="K2559" s="15" t="s">
        <v>96</v>
      </c>
      <c r="L2559" s="17">
        <v>0</v>
      </c>
      <c r="M2559" s="17">
        <v>0</v>
      </c>
      <c r="N2559" s="17">
        <v>0</v>
      </c>
      <c r="O2559" s="17">
        <v>0</v>
      </c>
      <c r="P2559" s="17">
        <v>0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7">
        <v>0</v>
      </c>
      <c r="X2559" s="17">
        <v>0</v>
      </c>
      <c r="Y2559" s="17">
        <v>0</v>
      </c>
      <c r="Z2559" s="17">
        <v>0</v>
      </c>
      <c r="AA2559" s="17">
        <v>0</v>
      </c>
      <c r="AB2559" s="17">
        <v>0</v>
      </c>
      <c r="AC2559" s="17">
        <v>0</v>
      </c>
      <c r="AD2559" s="17">
        <v>0</v>
      </c>
      <c r="AE2559" s="17">
        <v>0</v>
      </c>
    </row>
    <row r="2560" spans="1:31" ht="43.2" x14ac:dyDescent="0.3">
      <c r="A2560" t="str">
        <f t="shared" si="150"/>
        <v>EAAA_Firm Capacity</v>
      </c>
      <c r="B2560" t="str">
        <f t="shared" si="151"/>
        <v>EAAA_Build Solar_Firm Capacity</v>
      </c>
      <c r="C2560" t="str">
        <f t="shared" si="152"/>
        <v>EAAA_Build Solar 2040_Firm Capacity</v>
      </c>
      <c r="D2560" t="s">
        <v>343</v>
      </c>
      <c r="E2560" s="15" t="s">
        <v>92</v>
      </c>
      <c r="F2560" s="15" t="s">
        <v>146</v>
      </c>
      <c r="G2560" s="15" t="s">
        <v>226</v>
      </c>
      <c r="H2560" s="15" t="s">
        <v>84</v>
      </c>
      <c r="I2560" s="15" t="s">
        <v>148</v>
      </c>
      <c r="J2560" s="16">
        <v>1</v>
      </c>
      <c r="K2560" s="15" t="s">
        <v>96</v>
      </c>
      <c r="L2560" s="17">
        <v>0</v>
      </c>
      <c r="M2560" s="17">
        <v>0</v>
      </c>
      <c r="N2560" s="17">
        <v>0</v>
      </c>
      <c r="O2560" s="17">
        <v>0</v>
      </c>
      <c r="P2560" s="17">
        <v>0</v>
      </c>
      <c r="Q2560" s="17">
        <v>0</v>
      </c>
      <c r="R2560" s="17">
        <v>0</v>
      </c>
      <c r="S2560" s="17">
        <v>0</v>
      </c>
      <c r="T2560" s="17">
        <v>0</v>
      </c>
      <c r="U2560" s="17">
        <v>0</v>
      </c>
      <c r="V2560" s="17">
        <v>0</v>
      </c>
      <c r="W2560" s="17">
        <v>0</v>
      </c>
      <c r="X2560" s="17">
        <v>0</v>
      </c>
      <c r="Y2560" s="17">
        <v>0</v>
      </c>
      <c r="Z2560" s="17">
        <v>0</v>
      </c>
      <c r="AA2560" s="17">
        <v>0</v>
      </c>
      <c r="AB2560" s="17">
        <v>0</v>
      </c>
      <c r="AC2560" s="17">
        <v>0</v>
      </c>
      <c r="AD2560" s="17">
        <v>0</v>
      </c>
      <c r="AE2560" s="17">
        <v>0</v>
      </c>
    </row>
    <row r="2561" spans="1:31" ht="43.2" x14ac:dyDescent="0.3">
      <c r="A2561" t="str">
        <f t="shared" si="150"/>
        <v>EAAA_Firm Capacity</v>
      </c>
      <c r="B2561" t="str">
        <f t="shared" si="151"/>
        <v>EAAA_Build Solar_Firm Capacity</v>
      </c>
      <c r="C2561" t="str">
        <f t="shared" si="152"/>
        <v>EAAA_Build Solar 2040 T2_Firm Capacity</v>
      </c>
      <c r="D2561" t="s">
        <v>343</v>
      </c>
      <c r="E2561" s="15" t="s">
        <v>92</v>
      </c>
      <c r="F2561" s="15" t="s">
        <v>146</v>
      </c>
      <c r="G2561" s="15" t="s">
        <v>227</v>
      </c>
      <c r="H2561" s="15" t="s">
        <v>84</v>
      </c>
      <c r="I2561" s="15" t="s">
        <v>148</v>
      </c>
      <c r="J2561" s="16">
        <v>1</v>
      </c>
      <c r="K2561" s="15" t="s">
        <v>96</v>
      </c>
      <c r="L2561" s="17">
        <v>0</v>
      </c>
      <c r="M2561" s="17">
        <v>0</v>
      </c>
      <c r="N2561" s="17">
        <v>0</v>
      </c>
      <c r="O2561" s="17">
        <v>0</v>
      </c>
      <c r="P2561" s="17">
        <v>0</v>
      </c>
      <c r="Q2561" s="17">
        <v>0</v>
      </c>
      <c r="R2561" s="17">
        <v>0</v>
      </c>
      <c r="S2561" s="17">
        <v>0</v>
      </c>
      <c r="T2561" s="17">
        <v>0</v>
      </c>
      <c r="U2561" s="17">
        <v>0</v>
      </c>
      <c r="V2561" s="17">
        <v>0</v>
      </c>
      <c r="W2561" s="17">
        <v>0</v>
      </c>
      <c r="X2561" s="17">
        <v>0</v>
      </c>
      <c r="Y2561" s="17">
        <v>0</v>
      </c>
      <c r="Z2561" s="17">
        <v>0</v>
      </c>
      <c r="AA2561" s="17">
        <v>0</v>
      </c>
      <c r="AB2561" s="17">
        <v>0</v>
      </c>
      <c r="AC2561" s="17">
        <v>0</v>
      </c>
      <c r="AD2561" s="17">
        <v>0</v>
      </c>
      <c r="AE2561" s="17">
        <v>0</v>
      </c>
    </row>
    <row r="2562" spans="1:31" ht="43.2" x14ac:dyDescent="0.3">
      <c r="A2562" t="str">
        <f t="shared" si="150"/>
        <v>EAAA_Firm Capacity</v>
      </c>
      <c r="B2562" t="str">
        <f t="shared" si="151"/>
        <v>EAAA_Build Solar_Firm Capacity</v>
      </c>
      <c r="C2562" t="str">
        <f t="shared" si="152"/>
        <v>EAAA_Build Solar 2041_Firm Capacity</v>
      </c>
      <c r="D2562" t="s">
        <v>343</v>
      </c>
      <c r="E2562" s="15" t="s">
        <v>92</v>
      </c>
      <c r="F2562" s="15" t="s">
        <v>146</v>
      </c>
      <c r="G2562" s="15" t="s">
        <v>228</v>
      </c>
      <c r="H2562" s="15" t="s">
        <v>84</v>
      </c>
      <c r="I2562" s="15" t="s">
        <v>148</v>
      </c>
      <c r="J2562" s="16">
        <v>1</v>
      </c>
      <c r="K2562" s="15" t="s">
        <v>96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  <c r="S2562" s="17">
        <v>0</v>
      </c>
      <c r="T2562" s="17">
        <v>0</v>
      </c>
      <c r="U2562" s="17">
        <v>0</v>
      </c>
      <c r="V2562" s="17">
        <v>0</v>
      </c>
      <c r="W2562" s="17">
        <v>0</v>
      </c>
      <c r="X2562" s="17">
        <v>0</v>
      </c>
      <c r="Y2562" s="17">
        <v>0</v>
      </c>
      <c r="Z2562" s="17">
        <v>0</v>
      </c>
      <c r="AA2562" s="17">
        <v>0</v>
      </c>
      <c r="AB2562" s="17">
        <v>0</v>
      </c>
      <c r="AC2562" s="17">
        <v>0</v>
      </c>
      <c r="AD2562" s="17">
        <v>0</v>
      </c>
      <c r="AE2562" s="17">
        <v>0</v>
      </c>
    </row>
    <row r="2563" spans="1:31" ht="43.2" x14ac:dyDescent="0.3">
      <c r="A2563" t="str">
        <f t="shared" si="150"/>
        <v>EAAA_Firm Capacity</v>
      </c>
      <c r="B2563" t="str">
        <f t="shared" si="151"/>
        <v>EAAA_Build Solar_Firm Capacity</v>
      </c>
      <c r="C2563" t="str">
        <f t="shared" si="152"/>
        <v>EAAA_Build Solar 2041 T2_Firm Capacity</v>
      </c>
      <c r="D2563" t="s">
        <v>343</v>
      </c>
      <c r="E2563" s="15" t="s">
        <v>92</v>
      </c>
      <c r="F2563" s="15" t="s">
        <v>146</v>
      </c>
      <c r="G2563" s="15" t="s">
        <v>229</v>
      </c>
      <c r="H2563" s="15" t="s">
        <v>84</v>
      </c>
      <c r="I2563" s="15" t="s">
        <v>148</v>
      </c>
      <c r="J2563" s="16">
        <v>1</v>
      </c>
      <c r="K2563" s="15" t="s">
        <v>96</v>
      </c>
      <c r="L2563" s="17">
        <v>0</v>
      </c>
      <c r="M2563" s="17">
        <v>0</v>
      </c>
      <c r="N2563" s="17">
        <v>0</v>
      </c>
      <c r="O2563" s="17">
        <v>0</v>
      </c>
      <c r="P2563" s="17">
        <v>0</v>
      </c>
      <c r="Q2563" s="17">
        <v>0</v>
      </c>
      <c r="R2563" s="17">
        <v>0</v>
      </c>
      <c r="S2563" s="17">
        <v>0</v>
      </c>
      <c r="T2563" s="17">
        <v>0</v>
      </c>
      <c r="U2563" s="17">
        <v>0</v>
      </c>
      <c r="V2563" s="17">
        <v>0</v>
      </c>
      <c r="W2563" s="17">
        <v>0</v>
      </c>
      <c r="X2563" s="17">
        <v>0</v>
      </c>
      <c r="Y2563" s="17">
        <v>0</v>
      </c>
      <c r="Z2563" s="17">
        <v>0</v>
      </c>
      <c r="AA2563" s="17">
        <v>0</v>
      </c>
      <c r="AB2563" s="17">
        <v>0</v>
      </c>
      <c r="AC2563" s="17">
        <v>0</v>
      </c>
      <c r="AD2563" s="17">
        <v>15</v>
      </c>
      <c r="AE2563" s="17">
        <v>14.925000000000001</v>
      </c>
    </row>
    <row r="2564" spans="1:31" ht="43.2" x14ac:dyDescent="0.3">
      <c r="A2564" t="str">
        <f t="shared" si="150"/>
        <v>EAAA_Firm Capacity</v>
      </c>
      <c r="B2564" t="str">
        <f t="shared" si="151"/>
        <v>EAAA_Build Solar_Firm Capacity</v>
      </c>
      <c r="C2564" t="str">
        <f t="shared" si="152"/>
        <v>EAAA_Build Solar 2042_Firm Capacity</v>
      </c>
      <c r="D2564" t="s">
        <v>343</v>
      </c>
      <c r="E2564" s="15" t="s">
        <v>92</v>
      </c>
      <c r="F2564" s="15" t="s">
        <v>146</v>
      </c>
      <c r="G2564" s="15" t="s">
        <v>230</v>
      </c>
      <c r="H2564" s="15" t="s">
        <v>84</v>
      </c>
      <c r="I2564" s="15" t="s">
        <v>148</v>
      </c>
      <c r="J2564" s="16">
        <v>1</v>
      </c>
      <c r="K2564" s="15" t="s">
        <v>96</v>
      </c>
      <c r="L2564" s="17">
        <v>0</v>
      </c>
      <c r="M2564" s="17">
        <v>0</v>
      </c>
      <c r="N2564" s="17">
        <v>0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  <c r="T2564" s="17">
        <v>0</v>
      </c>
      <c r="U2564" s="17">
        <v>0</v>
      </c>
      <c r="V2564" s="17">
        <v>0</v>
      </c>
      <c r="W2564" s="17">
        <v>0</v>
      </c>
      <c r="X2564" s="17">
        <v>0</v>
      </c>
      <c r="Y2564" s="17">
        <v>0</v>
      </c>
      <c r="Z2564" s="17">
        <v>0</v>
      </c>
      <c r="AA2564" s="17">
        <v>0</v>
      </c>
      <c r="AB2564" s="17">
        <v>0</v>
      </c>
      <c r="AC2564" s="17">
        <v>0</v>
      </c>
      <c r="AD2564" s="17">
        <v>0</v>
      </c>
      <c r="AE2564" s="17">
        <v>0</v>
      </c>
    </row>
    <row r="2565" spans="1:31" ht="43.2" x14ac:dyDescent="0.3">
      <c r="A2565" t="str">
        <f t="shared" si="150"/>
        <v>EAAA_Firm Capacity</v>
      </c>
      <c r="B2565" t="str">
        <f t="shared" si="151"/>
        <v>EAAA_Build Solar_Firm Capacity</v>
      </c>
      <c r="C2565" t="str">
        <f t="shared" si="152"/>
        <v>EAAA_Build Solar 2042 T2_Firm Capacity</v>
      </c>
      <c r="D2565" t="s">
        <v>343</v>
      </c>
      <c r="E2565" s="15" t="s">
        <v>92</v>
      </c>
      <c r="F2565" s="15" t="s">
        <v>146</v>
      </c>
      <c r="G2565" s="15" t="s">
        <v>231</v>
      </c>
      <c r="H2565" s="15" t="s">
        <v>84</v>
      </c>
      <c r="I2565" s="15" t="s">
        <v>148</v>
      </c>
      <c r="J2565" s="16">
        <v>1</v>
      </c>
      <c r="K2565" s="15" t="s">
        <v>96</v>
      </c>
      <c r="L2565" s="17">
        <v>0</v>
      </c>
      <c r="M2565" s="17">
        <v>0</v>
      </c>
      <c r="N2565" s="17">
        <v>0</v>
      </c>
      <c r="O2565" s="17">
        <v>0</v>
      </c>
      <c r="P2565" s="17">
        <v>0</v>
      </c>
      <c r="Q2565" s="17">
        <v>0</v>
      </c>
      <c r="R2565" s="17">
        <v>0</v>
      </c>
      <c r="S2565" s="17">
        <v>0</v>
      </c>
      <c r="T2565" s="17">
        <v>0</v>
      </c>
      <c r="U2565" s="17">
        <v>0</v>
      </c>
      <c r="V2565" s="17">
        <v>0</v>
      </c>
      <c r="W2565" s="17">
        <v>0</v>
      </c>
      <c r="X2565" s="17">
        <v>0</v>
      </c>
      <c r="Y2565" s="17">
        <v>0</v>
      </c>
      <c r="Z2565" s="17">
        <v>0</v>
      </c>
      <c r="AA2565" s="17">
        <v>0</v>
      </c>
      <c r="AB2565" s="17">
        <v>0</v>
      </c>
      <c r="AC2565" s="17">
        <v>0</v>
      </c>
      <c r="AD2565" s="17">
        <v>0</v>
      </c>
      <c r="AE2565" s="17">
        <v>0</v>
      </c>
    </row>
    <row r="2566" spans="1:31" ht="28.8" x14ac:dyDescent="0.3">
      <c r="A2566" t="str">
        <f t="shared" si="150"/>
        <v>EAAA_Firm Capacity</v>
      </c>
      <c r="B2566" t="str">
        <f t="shared" si="151"/>
        <v>EAAA_Build CT_Firm Capacity</v>
      </c>
      <c r="C2566" t="str">
        <f t="shared" si="152"/>
        <v>EAAA_Build CT 2028_Firm Capacity</v>
      </c>
      <c r="D2566" t="s">
        <v>343</v>
      </c>
      <c r="E2566" s="15" t="s">
        <v>92</v>
      </c>
      <c r="F2566" s="15" t="s">
        <v>146</v>
      </c>
      <c r="G2566" s="15" t="s">
        <v>232</v>
      </c>
      <c r="H2566" s="15" t="s">
        <v>68</v>
      </c>
      <c r="I2566" s="15" t="s">
        <v>148</v>
      </c>
      <c r="J2566" s="16">
        <v>1</v>
      </c>
      <c r="K2566" s="15" t="s">
        <v>96</v>
      </c>
      <c r="L2566" s="17">
        <v>0</v>
      </c>
      <c r="M2566" s="17">
        <v>0</v>
      </c>
      <c r="N2566" s="17">
        <v>0</v>
      </c>
      <c r="O2566" s="17">
        <v>0</v>
      </c>
      <c r="P2566" s="17">
        <v>0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0</v>
      </c>
      <c r="X2566" s="17">
        <v>0</v>
      </c>
      <c r="Y2566" s="17">
        <v>0</v>
      </c>
      <c r="Z2566" s="17">
        <v>0</v>
      </c>
      <c r="AA2566" s="17">
        <v>0</v>
      </c>
      <c r="AB2566" s="17">
        <v>0</v>
      </c>
      <c r="AC2566" s="17">
        <v>0</v>
      </c>
      <c r="AD2566" s="17">
        <v>0</v>
      </c>
      <c r="AE2566" s="17">
        <v>0</v>
      </c>
    </row>
    <row r="2567" spans="1:31" ht="28.8" x14ac:dyDescent="0.3">
      <c r="A2567" t="str">
        <f t="shared" si="150"/>
        <v>EAAA_Firm Capacity</v>
      </c>
      <c r="B2567" t="str">
        <f t="shared" si="151"/>
        <v>EAAA_Build CT_Firm Capacity</v>
      </c>
      <c r="C2567" t="str">
        <f t="shared" si="152"/>
        <v>EAAA_Build CT 2029_Firm Capacity</v>
      </c>
      <c r="D2567" t="s">
        <v>343</v>
      </c>
      <c r="E2567" s="15" t="s">
        <v>92</v>
      </c>
      <c r="F2567" s="15" t="s">
        <v>146</v>
      </c>
      <c r="G2567" s="15" t="s">
        <v>233</v>
      </c>
      <c r="H2567" s="15" t="s">
        <v>68</v>
      </c>
      <c r="I2567" s="15" t="s">
        <v>148</v>
      </c>
      <c r="J2567" s="16">
        <v>1</v>
      </c>
      <c r="K2567" s="15" t="s">
        <v>96</v>
      </c>
      <c r="L2567" s="17">
        <v>0</v>
      </c>
      <c r="M2567" s="17">
        <v>0</v>
      </c>
      <c r="N2567" s="17">
        <v>0</v>
      </c>
      <c r="O2567" s="17">
        <v>0</v>
      </c>
      <c r="P2567" s="17">
        <v>0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0</v>
      </c>
      <c r="X2567" s="17">
        <v>0</v>
      </c>
      <c r="Y2567" s="17">
        <v>0</v>
      </c>
      <c r="Z2567" s="17">
        <v>0</v>
      </c>
      <c r="AA2567" s="17">
        <v>0</v>
      </c>
      <c r="AB2567" s="17">
        <v>0</v>
      </c>
      <c r="AC2567" s="17">
        <v>0</v>
      </c>
      <c r="AD2567" s="17">
        <v>0</v>
      </c>
      <c r="AE2567" s="17">
        <v>0</v>
      </c>
    </row>
    <row r="2568" spans="1:31" ht="28.8" x14ac:dyDescent="0.3">
      <c r="A2568" t="str">
        <f t="shared" si="150"/>
        <v>EAAA_Firm Capacity</v>
      </c>
      <c r="B2568" t="str">
        <f t="shared" si="151"/>
        <v>EAAA_Build CT_Firm Capacity</v>
      </c>
      <c r="C2568" t="str">
        <f t="shared" si="152"/>
        <v>EAAA_Build CT 2030_Firm Capacity</v>
      </c>
      <c r="D2568" t="s">
        <v>343</v>
      </c>
      <c r="E2568" s="15" t="s">
        <v>92</v>
      </c>
      <c r="F2568" s="15" t="s">
        <v>146</v>
      </c>
      <c r="G2568" s="15" t="s">
        <v>234</v>
      </c>
      <c r="H2568" s="15" t="s">
        <v>68</v>
      </c>
      <c r="I2568" s="15" t="s">
        <v>148</v>
      </c>
      <c r="J2568" s="16">
        <v>1</v>
      </c>
      <c r="K2568" s="15" t="s">
        <v>96</v>
      </c>
      <c r="L2568" s="17">
        <v>0</v>
      </c>
      <c r="M2568" s="17">
        <v>0</v>
      </c>
      <c r="N2568" s="17">
        <v>0</v>
      </c>
      <c r="O2568" s="17">
        <v>0</v>
      </c>
      <c r="P2568" s="17">
        <v>0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7">
        <v>0</v>
      </c>
      <c r="X2568" s="17">
        <v>0</v>
      </c>
      <c r="Y2568" s="17">
        <v>0</v>
      </c>
      <c r="Z2568" s="17">
        <v>0</v>
      </c>
      <c r="AA2568" s="17">
        <v>0</v>
      </c>
      <c r="AB2568" s="17">
        <v>0</v>
      </c>
      <c r="AC2568" s="17">
        <v>0</v>
      </c>
      <c r="AD2568" s="17">
        <v>0</v>
      </c>
      <c r="AE2568" s="17">
        <v>0</v>
      </c>
    </row>
    <row r="2569" spans="1:31" ht="28.8" x14ac:dyDescent="0.3">
      <c r="A2569" t="str">
        <f t="shared" si="150"/>
        <v>EAAA_Firm Capacity</v>
      </c>
      <c r="B2569" t="str">
        <f t="shared" si="151"/>
        <v>EAAA_Build CT_Firm Capacity</v>
      </c>
      <c r="C2569" t="str">
        <f t="shared" si="152"/>
        <v>EAAA_Build CT 2031_Firm Capacity</v>
      </c>
      <c r="D2569" t="s">
        <v>343</v>
      </c>
      <c r="E2569" s="15" t="s">
        <v>92</v>
      </c>
      <c r="F2569" s="15" t="s">
        <v>146</v>
      </c>
      <c r="G2569" s="15" t="s">
        <v>235</v>
      </c>
      <c r="H2569" s="15" t="s">
        <v>68</v>
      </c>
      <c r="I2569" s="15" t="s">
        <v>148</v>
      </c>
      <c r="J2569" s="16">
        <v>1</v>
      </c>
      <c r="K2569" s="15" t="s">
        <v>96</v>
      </c>
      <c r="L2569" s="17">
        <v>0</v>
      </c>
      <c r="M2569" s="17">
        <v>0</v>
      </c>
      <c r="N2569" s="17">
        <v>0</v>
      </c>
      <c r="O2569" s="17">
        <v>0</v>
      </c>
      <c r="P2569" s="17">
        <v>0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7">
        <v>0</v>
      </c>
      <c r="X2569" s="17">
        <v>0</v>
      </c>
      <c r="Y2569" s="17">
        <v>0</v>
      </c>
      <c r="Z2569" s="17">
        <v>0</v>
      </c>
      <c r="AA2569" s="17">
        <v>0</v>
      </c>
      <c r="AB2569" s="17">
        <v>0</v>
      </c>
      <c r="AC2569" s="17">
        <v>0</v>
      </c>
      <c r="AD2569" s="17">
        <v>0</v>
      </c>
      <c r="AE2569" s="17">
        <v>0</v>
      </c>
    </row>
    <row r="2570" spans="1:31" ht="28.8" x14ac:dyDescent="0.3">
      <c r="A2570" t="str">
        <f t="shared" si="150"/>
        <v>EAAA_Firm Capacity</v>
      </c>
      <c r="B2570" t="str">
        <f t="shared" si="151"/>
        <v>EAAA_Build CT_Firm Capacity</v>
      </c>
      <c r="C2570" t="str">
        <f t="shared" si="152"/>
        <v>EAAA_Build CT 2032_Firm Capacity</v>
      </c>
      <c r="D2570" t="s">
        <v>343</v>
      </c>
      <c r="E2570" s="15" t="s">
        <v>92</v>
      </c>
      <c r="F2570" s="15" t="s">
        <v>146</v>
      </c>
      <c r="G2570" s="15" t="s">
        <v>236</v>
      </c>
      <c r="H2570" s="15" t="s">
        <v>68</v>
      </c>
      <c r="I2570" s="15" t="s">
        <v>148</v>
      </c>
      <c r="J2570" s="16">
        <v>1</v>
      </c>
      <c r="K2570" s="15" t="s">
        <v>96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7">
        <v>0</v>
      </c>
      <c r="Z2570" s="17">
        <v>0</v>
      </c>
      <c r="AA2570" s="17">
        <v>0</v>
      </c>
      <c r="AB2570" s="17">
        <v>0</v>
      </c>
      <c r="AC2570" s="17">
        <v>0</v>
      </c>
      <c r="AD2570" s="17">
        <v>0</v>
      </c>
      <c r="AE2570" s="17">
        <v>0</v>
      </c>
    </row>
    <row r="2571" spans="1:31" ht="28.8" x14ac:dyDescent="0.3">
      <c r="A2571" t="str">
        <f t="shared" si="150"/>
        <v>EAAA_Firm Capacity</v>
      </c>
      <c r="B2571" t="str">
        <f t="shared" si="151"/>
        <v>EAAA_Build CT_Firm Capacity</v>
      </c>
      <c r="C2571" t="str">
        <f t="shared" si="152"/>
        <v>EAAA_Build CT 2033_Firm Capacity</v>
      </c>
      <c r="D2571" t="s">
        <v>343</v>
      </c>
      <c r="E2571" s="15" t="s">
        <v>92</v>
      </c>
      <c r="F2571" s="15" t="s">
        <v>146</v>
      </c>
      <c r="G2571" s="15" t="s">
        <v>237</v>
      </c>
      <c r="H2571" s="15" t="s">
        <v>68</v>
      </c>
      <c r="I2571" s="15" t="s">
        <v>148</v>
      </c>
      <c r="J2571" s="16">
        <v>1</v>
      </c>
      <c r="K2571" s="15" t="s">
        <v>96</v>
      </c>
      <c r="L2571" s="17">
        <v>0</v>
      </c>
      <c r="M2571" s="17">
        <v>0</v>
      </c>
      <c r="N2571" s="17">
        <v>0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0</v>
      </c>
      <c r="U2571" s="17">
        <v>0</v>
      </c>
      <c r="V2571" s="17">
        <v>0</v>
      </c>
      <c r="W2571" s="17">
        <v>0</v>
      </c>
      <c r="X2571" s="17">
        <v>0</v>
      </c>
      <c r="Y2571" s="17">
        <v>0</v>
      </c>
      <c r="Z2571" s="17">
        <v>0</v>
      </c>
      <c r="AA2571" s="17">
        <v>0</v>
      </c>
      <c r="AB2571" s="17">
        <v>0</v>
      </c>
      <c r="AC2571" s="17">
        <v>0</v>
      </c>
      <c r="AD2571" s="17">
        <v>0</v>
      </c>
      <c r="AE2571" s="17">
        <v>0</v>
      </c>
    </row>
    <row r="2572" spans="1:31" ht="28.8" x14ac:dyDescent="0.3">
      <c r="A2572" t="str">
        <f t="shared" si="150"/>
        <v>EAAA_Firm Capacity</v>
      </c>
      <c r="B2572" t="str">
        <f t="shared" si="151"/>
        <v>EAAA_Build CT_Firm Capacity</v>
      </c>
      <c r="C2572" t="str">
        <f t="shared" si="152"/>
        <v>EAAA_Build CT 2034_Firm Capacity</v>
      </c>
      <c r="D2572" t="s">
        <v>343</v>
      </c>
      <c r="E2572" s="15" t="s">
        <v>92</v>
      </c>
      <c r="F2572" s="15" t="s">
        <v>146</v>
      </c>
      <c r="G2572" s="15" t="s">
        <v>238</v>
      </c>
      <c r="H2572" s="15" t="s">
        <v>68</v>
      </c>
      <c r="I2572" s="15" t="s">
        <v>148</v>
      </c>
      <c r="J2572" s="16">
        <v>1</v>
      </c>
      <c r="K2572" s="15" t="s">
        <v>96</v>
      </c>
      <c r="L2572" s="17">
        <v>0</v>
      </c>
      <c r="M2572" s="17">
        <v>0</v>
      </c>
      <c r="N2572" s="17">
        <v>0</v>
      </c>
      <c r="O2572" s="17">
        <v>0</v>
      </c>
      <c r="P2572" s="17">
        <v>0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0</v>
      </c>
      <c r="X2572" s="17">
        <v>0</v>
      </c>
      <c r="Y2572" s="17">
        <v>0</v>
      </c>
      <c r="Z2572" s="17">
        <v>0</v>
      </c>
      <c r="AA2572" s="17">
        <v>0</v>
      </c>
      <c r="AB2572" s="17">
        <v>0</v>
      </c>
      <c r="AC2572" s="17">
        <v>0</v>
      </c>
      <c r="AD2572" s="17">
        <v>0</v>
      </c>
      <c r="AE2572" s="17">
        <v>0</v>
      </c>
    </row>
    <row r="2573" spans="1:31" ht="28.8" x14ac:dyDescent="0.3">
      <c r="A2573" t="str">
        <f t="shared" si="150"/>
        <v>EAAA_Firm Capacity</v>
      </c>
      <c r="B2573" t="str">
        <f t="shared" si="151"/>
        <v>EAAA_Build CT_Firm Capacity</v>
      </c>
      <c r="C2573" t="str">
        <f t="shared" si="152"/>
        <v>EAAA_Build CT 2035_Firm Capacity</v>
      </c>
      <c r="D2573" t="s">
        <v>343</v>
      </c>
      <c r="E2573" s="15" t="s">
        <v>92</v>
      </c>
      <c r="F2573" s="15" t="s">
        <v>146</v>
      </c>
      <c r="G2573" s="15" t="s">
        <v>239</v>
      </c>
      <c r="H2573" s="15" t="s">
        <v>68</v>
      </c>
      <c r="I2573" s="15" t="s">
        <v>148</v>
      </c>
      <c r="J2573" s="16">
        <v>1</v>
      </c>
      <c r="K2573" s="15" t="s">
        <v>96</v>
      </c>
      <c r="L2573" s="17">
        <v>0</v>
      </c>
      <c r="M2573" s="17">
        <v>0</v>
      </c>
      <c r="N2573" s="17">
        <v>0</v>
      </c>
      <c r="O2573" s="17">
        <v>0</v>
      </c>
      <c r="P2573" s="17">
        <v>0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7">
        <v>0</v>
      </c>
      <c r="X2573" s="17">
        <v>0</v>
      </c>
      <c r="Y2573" s="17">
        <v>0</v>
      </c>
      <c r="Z2573" s="17">
        <v>0</v>
      </c>
      <c r="AA2573" s="17">
        <v>0</v>
      </c>
      <c r="AB2573" s="17">
        <v>0</v>
      </c>
      <c r="AC2573" s="17">
        <v>0</v>
      </c>
      <c r="AD2573" s="17">
        <v>0</v>
      </c>
      <c r="AE2573" s="17">
        <v>0</v>
      </c>
    </row>
    <row r="2574" spans="1:31" ht="28.8" x14ac:dyDescent="0.3">
      <c r="A2574" t="str">
        <f t="shared" si="150"/>
        <v>EAAA_Firm Capacity</v>
      </c>
      <c r="B2574" t="str">
        <f t="shared" si="151"/>
        <v>EAAA_Build CT_Firm Capacity</v>
      </c>
      <c r="C2574" t="str">
        <f t="shared" si="152"/>
        <v>EAAA_Build CT 2036_Firm Capacity</v>
      </c>
      <c r="D2574" t="s">
        <v>343</v>
      </c>
      <c r="E2574" s="15" t="s">
        <v>92</v>
      </c>
      <c r="F2574" s="15" t="s">
        <v>146</v>
      </c>
      <c r="G2574" s="15" t="s">
        <v>240</v>
      </c>
      <c r="H2574" s="15" t="s">
        <v>68</v>
      </c>
      <c r="I2574" s="15" t="s">
        <v>148</v>
      </c>
      <c r="J2574" s="16">
        <v>1</v>
      </c>
      <c r="K2574" s="15" t="s">
        <v>96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7">
        <v>0</v>
      </c>
      <c r="Z2574" s="17">
        <v>0</v>
      </c>
      <c r="AA2574" s="17">
        <v>0</v>
      </c>
      <c r="AB2574" s="17">
        <v>0</v>
      </c>
      <c r="AC2574" s="17">
        <v>0</v>
      </c>
      <c r="AD2574" s="17">
        <v>0</v>
      </c>
      <c r="AE2574" s="17">
        <v>0</v>
      </c>
    </row>
    <row r="2575" spans="1:31" ht="28.8" x14ac:dyDescent="0.3">
      <c r="A2575" t="str">
        <f t="shared" si="150"/>
        <v>EAAA_Firm Capacity</v>
      </c>
      <c r="B2575" t="str">
        <f t="shared" si="151"/>
        <v>EAAA_Build CT_Firm Capacity</v>
      </c>
      <c r="C2575" t="str">
        <f t="shared" si="152"/>
        <v>EAAA_Build CT 2037_Firm Capacity</v>
      </c>
      <c r="D2575" t="s">
        <v>343</v>
      </c>
      <c r="E2575" s="15" t="s">
        <v>92</v>
      </c>
      <c r="F2575" s="15" t="s">
        <v>146</v>
      </c>
      <c r="G2575" s="15" t="s">
        <v>241</v>
      </c>
      <c r="H2575" s="15" t="s">
        <v>68</v>
      </c>
      <c r="I2575" s="15" t="s">
        <v>148</v>
      </c>
      <c r="J2575" s="16">
        <v>1</v>
      </c>
      <c r="K2575" s="15" t="s">
        <v>96</v>
      </c>
      <c r="L2575" s="17">
        <v>0</v>
      </c>
      <c r="M2575" s="17">
        <v>0</v>
      </c>
      <c r="N2575" s="17">
        <v>0</v>
      </c>
      <c r="O2575" s="17">
        <v>0</v>
      </c>
      <c r="P2575" s="17">
        <v>0</v>
      </c>
      <c r="Q2575" s="17">
        <v>0</v>
      </c>
      <c r="R2575" s="17">
        <v>0</v>
      </c>
      <c r="S2575" s="17">
        <v>0</v>
      </c>
      <c r="T2575" s="17">
        <v>0</v>
      </c>
      <c r="U2575" s="17">
        <v>0</v>
      </c>
      <c r="V2575" s="17">
        <v>0</v>
      </c>
      <c r="W2575" s="17">
        <v>0</v>
      </c>
      <c r="X2575" s="17">
        <v>0</v>
      </c>
      <c r="Y2575" s="17">
        <v>0</v>
      </c>
      <c r="Z2575" s="17">
        <v>0</v>
      </c>
      <c r="AA2575" s="17">
        <v>0</v>
      </c>
      <c r="AB2575" s="17">
        <v>0</v>
      </c>
      <c r="AC2575" s="17">
        <v>0</v>
      </c>
      <c r="AD2575" s="17">
        <v>0</v>
      </c>
      <c r="AE2575" s="17">
        <v>0</v>
      </c>
    </row>
    <row r="2576" spans="1:31" ht="28.8" x14ac:dyDescent="0.3">
      <c r="A2576" t="str">
        <f t="shared" si="150"/>
        <v>EAAA_Firm Capacity</v>
      </c>
      <c r="B2576" t="str">
        <f t="shared" si="151"/>
        <v>EAAA_Build CT_Firm Capacity</v>
      </c>
      <c r="C2576" t="str">
        <f t="shared" si="152"/>
        <v>EAAA_Build CT 2038_Firm Capacity</v>
      </c>
      <c r="D2576" t="s">
        <v>343</v>
      </c>
      <c r="E2576" s="15" t="s">
        <v>92</v>
      </c>
      <c r="F2576" s="15" t="s">
        <v>146</v>
      </c>
      <c r="G2576" s="15" t="s">
        <v>242</v>
      </c>
      <c r="H2576" s="15" t="s">
        <v>68</v>
      </c>
      <c r="I2576" s="15" t="s">
        <v>148</v>
      </c>
      <c r="J2576" s="16">
        <v>1</v>
      </c>
      <c r="K2576" s="15" t="s">
        <v>96</v>
      </c>
      <c r="L2576" s="17">
        <v>0</v>
      </c>
      <c r="M2576" s="17">
        <v>0</v>
      </c>
      <c r="N2576" s="17">
        <v>0</v>
      </c>
      <c r="O2576" s="17">
        <v>0</v>
      </c>
      <c r="P2576" s="17">
        <v>0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7">
        <v>0</v>
      </c>
      <c r="X2576" s="17">
        <v>0</v>
      </c>
      <c r="Y2576" s="17">
        <v>0</v>
      </c>
      <c r="Z2576" s="17">
        <v>0</v>
      </c>
      <c r="AA2576" s="17">
        <v>0</v>
      </c>
      <c r="AB2576" s="17">
        <v>0</v>
      </c>
      <c r="AC2576" s="17">
        <v>0</v>
      </c>
      <c r="AD2576" s="17">
        <v>0</v>
      </c>
      <c r="AE2576" s="17">
        <v>0</v>
      </c>
    </row>
    <row r="2577" spans="1:31" ht="28.8" x14ac:dyDescent="0.3">
      <c r="A2577" t="str">
        <f t="shared" si="150"/>
        <v>EAAA_Firm Capacity</v>
      </c>
      <c r="B2577" t="str">
        <f t="shared" si="151"/>
        <v>EAAA_Build CT_Firm Capacity</v>
      </c>
      <c r="C2577" t="str">
        <f t="shared" si="152"/>
        <v>EAAA_Build CT 2039_Firm Capacity</v>
      </c>
      <c r="D2577" t="s">
        <v>343</v>
      </c>
      <c r="E2577" s="15" t="s">
        <v>92</v>
      </c>
      <c r="F2577" s="15" t="s">
        <v>146</v>
      </c>
      <c r="G2577" s="15" t="s">
        <v>243</v>
      </c>
      <c r="H2577" s="15" t="s">
        <v>68</v>
      </c>
      <c r="I2577" s="15" t="s">
        <v>148</v>
      </c>
      <c r="J2577" s="16">
        <v>1</v>
      </c>
      <c r="K2577" s="18" t="s">
        <v>96</v>
      </c>
      <c r="L2577" s="17">
        <v>0</v>
      </c>
      <c r="M2577" s="17">
        <v>0</v>
      </c>
      <c r="N2577" s="17">
        <v>0</v>
      </c>
      <c r="O2577" s="17">
        <v>0</v>
      </c>
      <c r="P2577" s="17">
        <v>0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0</v>
      </c>
      <c r="X2577" s="17">
        <v>0</v>
      </c>
      <c r="Y2577" s="17">
        <v>0</v>
      </c>
      <c r="Z2577" s="17">
        <v>0</v>
      </c>
      <c r="AA2577" s="17">
        <v>0</v>
      </c>
      <c r="AB2577" s="17">
        <v>0</v>
      </c>
      <c r="AC2577" s="17">
        <v>0</v>
      </c>
      <c r="AD2577" s="17">
        <v>0</v>
      </c>
      <c r="AE2577" s="17">
        <v>0</v>
      </c>
    </row>
    <row r="2578" spans="1:31" ht="28.8" x14ac:dyDescent="0.3">
      <c r="A2578" t="str">
        <f t="shared" si="150"/>
        <v>EAAA_Firm Capacity</v>
      </c>
      <c r="B2578" t="str">
        <f t="shared" si="151"/>
        <v>EAAA_Build CT_Firm Capacity</v>
      </c>
      <c r="C2578" t="str">
        <f t="shared" si="152"/>
        <v>EAAA_Build CT 2040_Firm Capacity</v>
      </c>
      <c r="D2578" t="s">
        <v>343</v>
      </c>
      <c r="E2578" s="15" t="s">
        <v>92</v>
      </c>
      <c r="F2578" s="15" t="s">
        <v>146</v>
      </c>
      <c r="G2578" s="15" t="s">
        <v>244</v>
      </c>
      <c r="H2578" s="15" t="s">
        <v>68</v>
      </c>
      <c r="I2578" s="15" t="s">
        <v>148</v>
      </c>
      <c r="J2578" s="16">
        <v>1</v>
      </c>
      <c r="K2578" s="18" t="s">
        <v>96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7">
        <v>0</v>
      </c>
      <c r="X2578" s="17">
        <v>0</v>
      </c>
      <c r="Y2578" s="17">
        <v>0</v>
      </c>
      <c r="Z2578" s="17">
        <v>0</v>
      </c>
      <c r="AA2578" s="17">
        <v>0</v>
      </c>
      <c r="AB2578" s="17">
        <v>0</v>
      </c>
      <c r="AC2578" s="17">
        <v>0</v>
      </c>
      <c r="AD2578" s="17">
        <v>0</v>
      </c>
      <c r="AE2578" s="17">
        <v>0</v>
      </c>
    </row>
    <row r="2579" spans="1:31" ht="28.8" x14ac:dyDescent="0.3">
      <c r="A2579" t="str">
        <f t="shared" si="150"/>
        <v>EAAA_Firm Capacity</v>
      </c>
      <c r="B2579" t="str">
        <f t="shared" si="151"/>
        <v>EAAA_Build CT_Firm Capacity</v>
      </c>
      <c r="C2579" t="str">
        <f t="shared" si="152"/>
        <v>EAAA_Build CT 2041_Firm Capacity</v>
      </c>
      <c r="D2579" t="s">
        <v>343</v>
      </c>
      <c r="E2579" s="15" t="s">
        <v>92</v>
      </c>
      <c r="F2579" s="15" t="s">
        <v>146</v>
      </c>
      <c r="G2579" s="15" t="s">
        <v>245</v>
      </c>
      <c r="H2579" s="15" t="s">
        <v>68</v>
      </c>
      <c r="I2579" s="15" t="s">
        <v>148</v>
      </c>
      <c r="J2579" s="16">
        <v>1</v>
      </c>
      <c r="K2579" s="18" t="s">
        <v>96</v>
      </c>
      <c r="L2579" s="17">
        <v>0</v>
      </c>
      <c r="M2579" s="17">
        <v>0</v>
      </c>
      <c r="N2579" s="17">
        <v>0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0</v>
      </c>
      <c r="X2579" s="17">
        <v>0</v>
      </c>
      <c r="Y2579" s="17">
        <v>0</v>
      </c>
      <c r="Z2579" s="17">
        <v>0</v>
      </c>
      <c r="AA2579" s="17">
        <v>0</v>
      </c>
      <c r="AB2579" s="17">
        <v>0</v>
      </c>
      <c r="AC2579" s="17">
        <v>0</v>
      </c>
      <c r="AD2579" s="17">
        <v>0</v>
      </c>
      <c r="AE2579" s="17">
        <v>0</v>
      </c>
    </row>
    <row r="2580" spans="1:31" ht="28.8" x14ac:dyDescent="0.3">
      <c r="A2580" t="str">
        <f t="shared" si="150"/>
        <v>EAAA_Firm Capacity</v>
      </c>
      <c r="B2580" t="str">
        <f t="shared" si="151"/>
        <v>EAAA_Build CT_Firm Capacity</v>
      </c>
      <c r="C2580" t="str">
        <f t="shared" si="152"/>
        <v>EAAA_Build CT 2042_Firm Capacity</v>
      </c>
      <c r="D2580" t="s">
        <v>343</v>
      </c>
      <c r="E2580" s="15" t="s">
        <v>92</v>
      </c>
      <c r="F2580" s="15" t="s">
        <v>146</v>
      </c>
      <c r="G2580" s="15" t="s">
        <v>246</v>
      </c>
      <c r="H2580" s="15" t="s">
        <v>68</v>
      </c>
      <c r="I2580" s="15" t="s">
        <v>148</v>
      </c>
      <c r="J2580" s="16">
        <v>1</v>
      </c>
      <c r="K2580" s="18" t="s">
        <v>96</v>
      </c>
      <c r="L2580" s="17">
        <v>0</v>
      </c>
      <c r="M2580" s="17">
        <v>0</v>
      </c>
      <c r="N2580" s="17">
        <v>0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>
        <v>0</v>
      </c>
      <c r="U2580" s="17">
        <v>0</v>
      </c>
      <c r="V2580" s="17">
        <v>0</v>
      </c>
      <c r="W2580" s="17">
        <v>0</v>
      </c>
      <c r="X2580" s="17">
        <v>0</v>
      </c>
      <c r="Y2580" s="17">
        <v>0</v>
      </c>
      <c r="Z2580" s="17">
        <v>0</v>
      </c>
      <c r="AA2580" s="17">
        <v>0</v>
      </c>
      <c r="AB2580" s="17">
        <v>0</v>
      </c>
      <c r="AC2580" s="17">
        <v>0</v>
      </c>
      <c r="AD2580" s="17">
        <v>0</v>
      </c>
      <c r="AE2580" s="17">
        <v>0</v>
      </c>
    </row>
    <row r="2581" spans="1:31" ht="43.2" x14ac:dyDescent="0.3">
      <c r="A2581" t="str">
        <f t="shared" si="150"/>
        <v>EAAA_Firm Capacity</v>
      </c>
      <c r="B2581" t="str">
        <f t="shared" si="151"/>
        <v>EAAA_Build Capacity_Firm Capacity</v>
      </c>
      <c r="C2581" t="str">
        <f t="shared" si="152"/>
        <v>EAAA_Build Capacity Only_Firm Capacity</v>
      </c>
      <c r="D2581" t="s">
        <v>343</v>
      </c>
      <c r="E2581" s="15" t="s">
        <v>92</v>
      </c>
      <c r="F2581" s="15" t="s">
        <v>146</v>
      </c>
      <c r="G2581" s="15" t="s">
        <v>247</v>
      </c>
      <c r="H2581" s="15" t="s">
        <v>89</v>
      </c>
      <c r="I2581" s="15" t="s">
        <v>148</v>
      </c>
      <c r="J2581" s="16">
        <v>1</v>
      </c>
      <c r="K2581" s="15" t="s">
        <v>96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7">
        <v>0</v>
      </c>
      <c r="Z2581" s="17">
        <v>0</v>
      </c>
      <c r="AA2581" s="17">
        <v>0</v>
      </c>
      <c r="AB2581" s="17">
        <v>0</v>
      </c>
      <c r="AC2581" s="17">
        <v>0</v>
      </c>
      <c r="AD2581" s="17">
        <v>6</v>
      </c>
      <c r="AE2581" s="17">
        <v>30</v>
      </c>
    </row>
    <row r="2582" spans="1:31" ht="43.2" x14ac:dyDescent="0.3">
      <c r="A2582" t="str">
        <f t="shared" si="150"/>
        <v>EAAA_Firm Capacity</v>
      </c>
      <c r="B2582" t="str">
        <f t="shared" si="151"/>
        <v>EAAA_Sell Capacity_Firm Capacity</v>
      </c>
      <c r="C2582" t="str">
        <f t="shared" si="152"/>
        <v>EAAA_Sell Capacity Only_Firm Capacity</v>
      </c>
      <c r="D2582" t="s">
        <v>343</v>
      </c>
      <c r="E2582" s="15" t="s">
        <v>92</v>
      </c>
      <c r="F2582" s="15" t="s">
        <v>146</v>
      </c>
      <c r="G2582" s="15" t="s">
        <v>248</v>
      </c>
      <c r="H2582" s="15" t="s">
        <v>90</v>
      </c>
      <c r="I2582" s="15" t="s">
        <v>148</v>
      </c>
      <c r="J2582" s="16">
        <v>1</v>
      </c>
      <c r="K2582" s="15" t="s">
        <v>96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  <c r="T2582" s="17">
        <v>-15</v>
      </c>
      <c r="U2582" s="17">
        <v>-30</v>
      </c>
      <c r="V2582" s="17">
        <v>-45</v>
      </c>
      <c r="W2582" s="17">
        <v>-60</v>
      </c>
      <c r="X2582" s="17">
        <v>-75</v>
      </c>
      <c r="Y2582" s="17">
        <v>-75</v>
      </c>
      <c r="Z2582" s="17">
        <v>-75</v>
      </c>
      <c r="AA2582" s="17">
        <v>-100</v>
      </c>
      <c r="AB2582" s="17">
        <v>-100</v>
      </c>
      <c r="AC2582" s="17">
        <v>0</v>
      </c>
      <c r="AD2582" s="17">
        <v>0</v>
      </c>
      <c r="AE2582" s="17">
        <v>-67</v>
      </c>
    </row>
    <row r="2583" spans="1:31" ht="43.2" x14ac:dyDescent="0.3">
      <c r="A2583" t="str">
        <f t="shared" si="150"/>
        <v>EAAA_Firm Capacity</v>
      </c>
      <c r="B2583" t="str">
        <f t="shared" si="151"/>
        <v>EAAA_DSM Existing_Firm Capacity</v>
      </c>
      <c r="C2583" t="str">
        <f t="shared" si="152"/>
        <v>EAAA_K DSM Existing DSRDR_Firm Capacity</v>
      </c>
      <c r="D2583" t="s">
        <v>343</v>
      </c>
      <c r="E2583" s="15" t="s">
        <v>92</v>
      </c>
      <c r="F2583" s="15" t="s">
        <v>146</v>
      </c>
      <c r="G2583" s="15" t="s">
        <v>249</v>
      </c>
      <c r="H2583" s="15" t="s">
        <v>250</v>
      </c>
      <c r="I2583" s="15" t="s">
        <v>148</v>
      </c>
      <c r="J2583" s="16">
        <v>1</v>
      </c>
      <c r="K2583" s="15" t="s">
        <v>96</v>
      </c>
      <c r="L2583" s="17">
        <v>59.129808750000002</v>
      </c>
      <c r="M2583" s="17">
        <v>38.729343499999999</v>
      </c>
      <c r="N2583" s="17">
        <v>38.592137000000001</v>
      </c>
      <c r="O2583" s="17">
        <v>35.187837999999999</v>
      </c>
      <c r="P2583" s="17">
        <v>31.783539000000001</v>
      </c>
      <c r="Q2583" s="17">
        <v>28.379239999999999</v>
      </c>
      <c r="R2583" s="17">
        <v>24.974941000000001</v>
      </c>
      <c r="S2583" s="17">
        <v>21.570641999999999</v>
      </c>
      <c r="T2583" s="17">
        <v>18.166343000000001</v>
      </c>
      <c r="U2583" s="17">
        <v>14.762043999999999</v>
      </c>
      <c r="V2583" s="17">
        <v>3.2670925</v>
      </c>
      <c r="W2583" s="17">
        <v>0</v>
      </c>
      <c r="X2583" s="17">
        <v>0</v>
      </c>
      <c r="Y2583" s="17">
        <v>0</v>
      </c>
      <c r="Z2583" s="17">
        <v>0</v>
      </c>
      <c r="AA2583" s="17">
        <v>0</v>
      </c>
      <c r="AB2583" s="17">
        <v>0</v>
      </c>
      <c r="AC2583" s="17">
        <v>0</v>
      </c>
      <c r="AD2583" s="17">
        <v>0</v>
      </c>
      <c r="AE2583" s="17">
        <v>0</v>
      </c>
    </row>
    <row r="2584" spans="1:31" ht="28.8" x14ac:dyDescent="0.3">
      <c r="A2584" t="str">
        <f t="shared" si="150"/>
        <v>EAAA_Firm Capacity</v>
      </c>
      <c r="B2584" t="str">
        <f t="shared" si="151"/>
        <v>EAAA_TOU Rate Impact_Firm Capacity</v>
      </c>
      <c r="C2584" t="str">
        <f t="shared" si="152"/>
        <v>EAAA_Metro TOU_Firm Capacity</v>
      </c>
      <c r="D2584" t="s">
        <v>343</v>
      </c>
      <c r="E2584" s="15" t="s">
        <v>92</v>
      </c>
      <c r="F2584" s="15" t="s">
        <v>146</v>
      </c>
      <c r="G2584" s="15" t="s">
        <v>251</v>
      </c>
      <c r="H2584" s="15" t="s">
        <v>252</v>
      </c>
      <c r="I2584" s="15" t="s">
        <v>148</v>
      </c>
      <c r="J2584" s="16">
        <v>1</v>
      </c>
      <c r="K2584" s="15" t="s">
        <v>96</v>
      </c>
      <c r="L2584" s="17">
        <v>0</v>
      </c>
      <c r="M2584" s="17">
        <v>9.4599648399999996</v>
      </c>
      <c r="N2584" s="17">
        <v>16.551802080000002</v>
      </c>
      <c r="O2584" s="17">
        <v>24.762811670000001</v>
      </c>
      <c r="P2584" s="17">
        <v>32.952282820000001</v>
      </c>
      <c r="Q2584" s="17">
        <v>32.898660409999998</v>
      </c>
      <c r="R2584" s="17">
        <v>32.812320479999997</v>
      </c>
      <c r="S2584" s="17">
        <v>32.7212575</v>
      </c>
      <c r="T2584" s="17">
        <v>32.678978190000002</v>
      </c>
      <c r="U2584" s="17">
        <v>32.709868790000002</v>
      </c>
      <c r="V2584" s="17">
        <v>32.619226329999996</v>
      </c>
      <c r="W2584" s="17">
        <v>32.579755319999997</v>
      </c>
      <c r="X2584" s="17">
        <v>32.582112160000001</v>
      </c>
      <c r="Y2584" s="17">
        <v>32.648407050000003</v>
      </c>
      <c r="Z2584" s="17">
        <v>32.6356222</v>
      </c>
      <c r="AA2584" s="17">
        <v>32.655033709999998</v>
      </c>
      <c r="AB2584" s="17">
        <v>32.684706200000001</v>
      </c>
      <c r="AC2584" s="17">
        <v>32.730465760000001</v>
      </c>
      <c r="AD2584" s="17">
        <v>32.611748839999997</v>
      </c>
      <c r="AE2584" s="17">
        <v>32.694610679999997</v>
      </c>
    </row>
    <row r="2585" spans="1:31" ht="43.2" x14ac:dyDescent="0.3">
      <c r="A2585" t="str">
        <f t="shared" si="150"/>
        <v>EAAA_Firm Capacity</v>
      </c>
      <c r="B2585" t="str">
        <f t="shared" si="151"/>
        <v>EAAA_Reserve Buffer_Firm Capacity</v>
      </c>
      <c r="C2585" t="str">
        <f t="shared" si="152"/>
        <v>EAAA_Metro Extra Capacity_Firm Capacity</v>
      </c>
      <c r="D2585" t="s">
        <v>343</v>
      </c>
      <c r="E2585" s="15" t="s">
        <v>92</v>
      </c>
      <c r="F2585" s="15" t="s">
        <v>146</v>
      </c>
      <c r="G2585" s="15" t="s">
        <v>253</v>
      </c>
      <c r="H2585" s="15" t="s">
        <v>254</v>
      </c>
      <c r="I2585" s="15" t="s">
        <v>148</v>
      </c>
      <c r="J2585" s="16">
        <v>1</v>
      </c>
      <c r="K2585" s="18" t="s">
        <v>96</v>
      </c>
      <c r="L2585" s="17">
        <v>0</v>
      </c>
      <c r="M2585" s="17">
        <v>0</v>
      </c>
      <c r="N2585" s="17">
        <v>0</v>
      </c>
      <c r="O2585" s="17">
        <v>-60</v>
      </c>
      <c r="P2585" s="17">
        <v>-100</v>
      </c>
      <c r="Q2585" s="17">
        <v>-100</v>
      </c>
      <c r="R2585" s="17">
        <v>-100</v>
      </c>
      <c r="S2585" s="17">
        <v>-100</v>
      </c>
      <c r="T2585" s="17">
        <v>-100</v>
      </c>
      <c r="U2585" s="17">
        <v>-100</v>
      </c>
      <c r="V2585" s="17">
        <v>-100</v>
      </c>
      <c r="W2585" s="17">
        <v>-100</v>
      </c>
      <c r="X2585" s="17">
        <v>-100</v>
      </c>
      <c r="Y2585" s="17">
        <v>-100</v>
      </c>
      <c r="Z2585" s="17">
        <v>-100</v>
      </c>
      <c r="AA2585" s="17">
        <v>-100</v>
      </c>
      <c r="AB2585" s="17">
        <v>-100</v>
      </c>
      <c r="AC2585" s="17">
        <v>-100</v>
      </c>
      <c r="AD2585" s="17">
        <v>-100</v>
      </c>
      <c r="AE2585" s="17">
        <v>-100</v>
      </c>
    </row>
    <row r="2586" spans="1:31" ht="43.2" x14ac:dyDescent="0.3">
      <c r="A2586" t="str">
        <f t="shared" si="150"/>
        <v>EAAA_Firm Capacity</v>
      </c>
      <c r="B2586" t="str">
        <f t="shared" si="151"/>
        <v>EAAA_Build Hy-Solar_Firm Capacity</v>
      </c>
      <c r="C2586" t="str">
        <f t="shared" si="152"/>
        <v>EAAA_Build Hy-Solar 2027_Firm Capacity</v>
      </c>
      <c r="D2586" t="s">
        <v>343</v>
      </c>
      <c r="E2586" s="15" t="s">
        <v>92</v>
      </c>
      <c r="F2586" s="15" t="s">
        <v>146</v>
      </c>
      <c r="G2586" s="15" t="s">
        <v>255</v>
      </c>
      <c r="H2586" s="15" t="s">
        <v>85</v>
      </c>
      <c r="I2586" s="15" t="s">
        <v>148</v>
      </c>
      <c r="J2586" s="16">
        <v>1</v>
      </c>
      <c r="K2586" s="18" t="s">
        <v>96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7">
        <v>0</v>
      </c>
      <c r="Z2586" s="17">
        <v>0</v>
      </c>
      <c r="AA2586" s="17">
        <v>0</v>
      </c>
      <c r="AB2586" s="17">
        <v>0</v>
      </c>
      <c r="AC2586" s="17">
        <v>0</v>
      </c>
      <c r="AD2586" s="17">
        <v>0</v>
      </c>
      <c r="AE2586" s="17">
        <v>0</v>
      </c>
    </row>
    <row r="2587" spans="1:31" ht="43.2" x14ac:dyDescent="0.3">
      <c r="A2587" t="str">
        <f t="shared" si="150"/>
        <v>EAAA_Firm Capacity</v>
      </c>
      <c r="B2587" t="str">
        <f t="shared" si="151"/>
        <v>EAAA_Build Hy-Solar_Firm Capacity</v>
      </c>
      <c r="C2587" t="str">
        <f t="shared" si="152"/>
        <v>EAAA_Build Hy-Solar 2028_Firm Capacity</v>
      </c>
      <c r="D2587" t="s">
        <v>343</v>
      </c>
      <c r="E2587" s="15" t="s">
        <v>92</v>
      </c>
      <c r="F2587" s="15" t="s">
        <v>146</v>
      </c>
      <c r="G2587" s="15" t="s">
        <v>256</v>
      </c>
      <c r="H2587" s="15" t="s">
        <v>85</v>
      </c>
      <c r="I2587" s="15" t="s">
        <v>148</v>
      </c>
      <c r="J2587" s="16">
        <v>1</v>
      </c>
      <c r="K2587" s="15" t="s">
        <v>96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  <c r="T2587" s="17">
        <v>0</v>
      </c>
      <c r="U2587" s="17">
        <v>0</v>
      </c>
      <c r="V2587" s="17">
        <v>0</v>
      </c>
      <c r="W2587" s="17">
        <v>0</v>
      </c>
      <c r="X2587" s="17">
        <v>0</v>
      </c>
      <c r="Y2587" s="17">
        <v>0</v>
      </c>
      <c r="Z2587" s="17">
        <v>0</v>
      </c>
      <c r="AA2587" s="17">
        <v>0</v>
      </c>
      <c r="AB2587" s="17">
        <v>0</v>
      </c>
      <c r="AC2587" s="17">
        <v>0</v>
      </c>
      <c r="AD2587" s="17">
        <v>0</v>
      </c>
      <c r="AE2587" s="17">
        <v>0</v>
      </c>
    </row>
    <row r="2588" spans="1:31" ht="43.2" x14ac:dyDescent="0.3">
      <c r="A2588" t="str">
        <f t="shared" si="150"/>
        <v>EAAA_Firm Capacity</v>
      </c>
      <c r="B2588" t="str">
        <f t="shared" si="151"/>
        <v>EAAA_Build Hy-Solar_Firm Capacity</v>
      </c>
      <c r="C2588" t="str">
        <f t="shared" si="152"/>
        <v>EAAA_Build Hy-Solar 2029_Firm Capacity</v>
      </c>
      <c r="D2588" t="s">
        <v>343</v>
      </c>
      <c r="E2588" s="15" t="s">
        <v>92</v>
      </c>
      <c r="F2588" s="15" t="s">
        <v>146</v>
      </c>
      <c r="G2588" s="15" t="s">
        <v>257</v>
      </c>
      <c r="H2588" s="15" t="s">
        <v>85</v>
      </c>
      <c r="I2588" s="15" t="s">
        <v>148</v>
      </c>
      <c r="J2588" s="16">
        <v>1</v>
      </c>
      <c r="K2588" s="18" t="s">
        <v>96</v>
      </c>
      <c r="L2588" s="17">
        <v>0</v>
      </c>
      <c r="M2588" s="17">
        <v>0</v>
      </c>
      <c r="N2588" s="17">
        <v>0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  <c r="T2588" s="17">
        <v>0</v>
      </c>
      <c r="U2588" s="17">
        <v>0</v>
      </c>
      <c r="V2588" s="17">
        <v>0</v>
      </c>
      <c r="W2588" s="17">
        <v>0</v>
      </c>
      <c r="X2588" s="17">
        <v>0</v>
      </c>
      <c r="Y2588" s="17">
        <v>0</v>
      </c>
      <c r="Z2588" s="17">
        <v>0</v>
      </c>
      <c r="AA2588" s="17">
        <v>0</v>
      </c>
      <c r="AB2588" s="17">
        <v>0</v>
      </c>
      <c r="AC2588" s="17">
        <v>0</v>
      </c>
      <c r="AD2588" s="17">
        <v>0</v>
      </c>
      <c r="AE2588" s="17">
        <v>0</v>
      </c>
    </row>
    <row r="2589" spans="1:31" ht="43.2" x14ac:dyDescent="0.3">
      <c r="A2589" t="str">
        <f t="shared" si="150"/>
        <v>EAAA_Firm Capacity</v>
      </c>
      <c r="B2589" t="str">
        <f t="shared" si="151"/>
        <v>EAAA_Build Hy-Solar_Firm Capacity</v>
      </c>
      <c r="C2589" t="str">
        <f t="shared" si="152"/>
        <v>EAAA_Build Hy-Solar 2030_Firm Capacity</v>
      </c>
      <c r="D2589" t="s">
        <v>343</v>
      </c>
      <c r="E2589" s="15" t="s">
        <v>92</v>
      </c>
      <c r="F2589" s="15" t="s">
        <v>146</v>
      </c>
      <c r="G2589" s="15" t="s">
        <v>258</v>
      </c>
      <c r="H2589" s="15" t="s">
        <v>85</v>
      </c>
      <c r="I2589" s="15" t="s">
        <v>148</v>
      </c>
      <c r="J2589" s="16">
        <v>1</v>
      </c>
      <c r="K2589" s="18" t="s">
        <v>96</v>
      </c>
      <c r="L2589" s="17">
        <v>0</v>
      </c>
      <c r="M2589" s="17">
        <v>0</v>
      </c>
      <c r="N2589" s="17">
        <v>0</v>
      </c>
      <c r="O2589" s="17">
        <v>0</v>
      </c>
      <c r="P2589" s="17">
        <v>0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7">
        <v>0</v>
      </c>
      <c r="X2589" s="17">
        <v>0</v>
      </c>
      <c r="Y2589" s="17">
        <v>0</v>
      </c>
      <c r="Z2589" s="17">
        <v>0</v>
      </c>
      <c r="AA2589" s="17">
        <v>0</v>
      </c>
      <c r="AB2589" s="17">
        <v>0</v>
      </c>
      <c r="AC2589" s="17">
        <v>0</v>
      </c>
      <c r="AD2589" s="17">
        <v>0</v>
      </c>
      <c r="AE2589" s="17">
        <v>0</v>
      </c>
    </row>
    <row r="2590" spans="1:31" ht="43.2" x14ac:dyDescent="0.3">
      <c r="A2590" t="str">
        <f t="shared" si="150"/>
        <v>EAAA_Firm Capacity</v>
      </c>
      <c r="B2590" t="str">
        <f t="shared" si="151"/>
        <v>EAAA_Build Hy-Solar_Firm Capacity</v>
      </c>
      <c r="C2590" t="str">
        <f t="shared" si="152"/>
        <v>EAAA_Build Hy-Solar 2031_Firm Capacity</v>
      </c>
      <c r="D2590" t="s">
        <v>343</v>
      </c>
      <c r="E2590" s="15" t="s">
        <v>92</v>
      </c>
      <c r="F2590" s="15" t="s">
        <v>146</v>
      </c>
      <c r="G2590" s="15" t="s">
        <v>259</v>
      </c>
      <c r="H2590" s="15" t="s">
        <v>85</v>
      </c>
      <c r="I2590" s="15" t="s">
        <v>148</v>
      </c>
      <c r="J2590" s="16">
        <v>1</v>
      </c>
      <c r="K2590" s="18" t="s">
        <v>96</v>
      </c>
      <c r="L2590" s="17">
        <v>0</v>
      </c>
      <c r="M2590" s="17">
        <v>0</v>
      </c>
      <c r="N2590" s="17">
        <v>0</v>
      </c>
      <c r="O2590" s="17">
        <v>0</v>
      </c>
      <c r="P2590" s="17">
        <v>0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7">
        <v>0</v>
      </c>
      <c r="X2590" s="17">
        <v>0</v>
      </c>
      <c r="Y2590" s="17">
        <v>0</v>
      </c>
      <c r="Z2590" s="17">
        <v>0</v>
      </c>
      <c r="AA2590" s="17">
        <v>0</v>
      </c>
      <c r="AB2590" s="17">
        <v>0</v>
      </c>
      <c r="AC2590" s="17">
        <v>0</v>
      </c>
      <c r="AD2590" s="17">
        <v>0</v>
      </c>
      <c r="AE2590" s="17">
        <v>0</v>
      </c>
    </row>
    <row r="2591" spans="1:31" ht="43.2" x14ac:dyDescent="0.3">
      <c r="A2591" t="str">
        <f t="shared" si="150"/>
        <v>EAAA_Firm Capacity</v>
      </c>
      <c r="B2591" t="str">
        <f t="shared" si="151"/>
        <v>EAAA_Build Hy-Solar_Firm Capacity</v>
      </c>
      <c r="C2591" t="str">
        <f t="shared" si="152"/>
        <v>EAAA_Build Hy-Solar 2032_Firm Capacity</v>
      </c>
      <c r="D2591" t="s">
        <v>343</v>
      </c>
      <c r="E2591" s="15" t="s">
        <v>92</v>
      </c>
      <c r="F2591" s="15" t="s">
        <v>146</v>
      </c>
      <c r="G2591" s="15" t="s">
        <v>260</v>
      </c>
      <c r="H2591" s="15" t="s">
        <v>85</v>
      </c>
      <c r="I2591" s="15" t="s">
        <v>148</v>
      </c>
      <c r="J2591" s="16">
        <v>1</v>
      </c>
      <c r="K2591" s="18" t="s">
        <v>96</v>
      </c>
      <c r="L2591" s="17">
        <v>0</v>
      </c>
      <c r="M2591" s="17">
        <v>0</v>
      </c>
      <c r="N2591" s="17">
        <v>0</v>
      </c>
      <c r="O2591" s="17">
        <v>0</v>
      </c>
      <c r="P2591" s="17">
        <v>0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7">
        <v>0</v>
      </c>
      <c r="X2591" s="17">
        <v>0</v>
      </c>
      <c r="Y2591" s="17">
        <v>0</v>
      </c>
      <c r="Z2591" s="17">
        <v>0</v>
      </c>
      <c r="AA2591" s="17">
        <v>0</v>
      </c>
      <c r="AB2591" s="17">
        <v>0</v>
      </c>
      <c r="AC2591" s="17">
        <v>0</v>
      </c>
      <c r="AD2591" s="17">
        <v>0</v>
      </c>
      <c r="AE2591" s="17">
        <v>0</v>
      </c>
    </row>
    <row r="2592" spans="1:31" ht="43.2" x14ac:dyDescent="0.3">
      <c r="A2592" t="str">
        <f t="shared" si="150"/>
        <v>EAAA_Firm Capacity</v>
      </c>
      <c r="B2592" t="str">
        <f t="shared" si="151"/>
        <v>EAAA_Build Hy-Solar_Firm Capacity</v>
      </c>
      <c r="C2592" t="str">
        <f t="shared" si="152"/>
        <v>EAAA_Build Hy-Solar 2033_Firm Capacity</v>
      </c>
      <c r="D2592" t="s">
        <v>343</v>
      </c>
      <c r="E2592" s="15" t="s">
        <v>92</v>
      </c>
      <c r="F2592" s="15" t="s">
        <v>146</v>
      </c>
      <c r="G2592" s="15" t="s">
        <v>261</v>
      </c>
      <c r="H2592" s="15" t="s">
        <v>85</v>
      </c>
      <c r="I2592" s="15" t="s">
        <v>148</v>
      </c>
      <c r="J2592" s="16">
        <v>1</v>
      </c>
      <c r="K2592" s="18" t="s">
        <v>96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7">
        <v>0</v>
      </c>
      <c r="X2592" s="17">
        <v>0</v>
      </c>
      <c r="Y2592" s="17">
        <v>0</v>
      </c>
      <c r="Z2592" s="17">
        <v>0</v>
      </c>
      <c r="AA2592" s="17">
        <v>0</v>
      </c>
      <c r="AB2592" s="17">
        <v>0</v>
      </c>
      <c r="AC2592" s="17">
        <v>0</v>
      </c>
      <c r="AD2592" s="17">
        <v>0</v>
      </c>
      <c r="AE2592" s="17">
        <v>0</v>
      </c>
    </row>
    <row r="2593" spans="1:31" ht="43.2" x14ac:dyDescent="0.3">
      <c r="A2593" t="str">
        <f t="shared" si="150"/>
        <v>EAAA_Firm Capacity</v>
      </c>
      <c r="B2593" t="str">
        <f t="shared" si="151"/>
        <v>EAAA_Build Hy-Solar_Firm Capacity</v>
      </c>
      <c r="C2593" t="str">
        <f t="shared" si="152"/>
        <v>EAAA_Build Hy-Solar 2034_Firm Capacity</v>
      </c>
      <c r="D2593" t="s">
        <v>343</v>
      </c>
      <c r="E2593" s="15" t="s">
        <v>92</v>
      </c>
      <c r="F2593" s="15" t="s">
        <v>146</v>
      </c>
      <c r="G2593" s="15" t="s">
        <v>262</v>
      </c>
      <c r="H2593" s="15" t="s">
        <v>85</v>
      </c>
      <c r="I2593" s="15" t="s">
        <v>148</v>
      </c>
      <c r="J2593" s="16">
        <v>1</v>
      </c>
      <c r="K2593" s="15" t="s">
        <v>96</v>
      </c>
      <c r="L2593" s="17">
        <v>0</v>
      </c>
      <c r="M2593" s="17">
        <v>0</v>
      </c>
      <c r="N2593" s="17">
        <v>0</v>
      </c>
      <c r="O2593" s="17">
        <v>0</v>
      </c>
      <c r="P2593" s="17">
        <v>0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</v>
      </c>
      <c r="X2593" s="17">
        <v>0</v>
      </c>
      <c r="Y2593" s="17">
        <v>0</v>
      </c>
      <c r="Z2593" s="17">
        <v>0</v>
      </c>
      <c r="AA2593" s="17">
        <v>0</v>
      </c>
      <c r="AB2593" s="17">
        <v>0</v>
      </c>
      <c r="AC2593" s="17">
        <v>0</v>
      </c>
      <c r="AD2593" s="17">
        <v>0</v>
      </c>
      <c r="AE2593" s="17">
        <v>0</v>
      </c>
    </row>
    <row r="2594" spans="1:31" ht="43.2" x14ac:dyDescent="0.3">
      <c r="A2594" t="str">
        <f t="shared" si="150"/>
        <v>EAAA_Firm Capacity</v>
      </c>
      <c r="B2594" t="str">
        <f t="shared" si="151"/>
        <v>EAAA_Build Hy-Solar_Firm Capacity</v>
      </c>
      <c r="C2594" t="str">
        <f t="shared" si="152"/>
        <v>EAAA_Build Hy-Solar 2035_Firm Capacity</v>
      </c>
      <c r="D2594" t="s">
        <v>343</v>
      </c>
      <c r="E2594" s="15" t="s">
        <v>92</v>
      </c>
      <c r="F2594" s="15" t="s">
        <v>146</v>
      </c>
      <c r="G2594" s="15" t="s">
        <v>263</v>
      </c>
      <c r="H2594" s="15" t="s">
        <v>85</v>
      </c>
      <c r="I2594" s="15" t="s">
        <v>148</v>
      </c>
      <c r="J2594" s="16">
        <v>1</v>
      </c>
      <c r="K2594" s="18" t="s">
        <v>96</v>
      </c>
      <c r="L2594" s="17">
        <v>0</v>
      </c>
      <c r="M2594" s="17">
        <v>0</v>
      </c>
      <c r="N2594" s="17">
        <v>0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7">
        <v>0</v>
      </c>
      <c r="X2594" s="17">
        <v>0</v>
      </c>
      <c r="Y2594" s="17">
        <v>0</v>
      </c>
      <c r="Z2594" s="17">
        <v>0</v>
      </c>
      <c r="AA2594" s="17">
        <v>0</v>
      </c>
      <c r="AB2594" s="17">
        <v>0</v>
      </c>
      <c r="AC2594" s="17">
        <v>0</v>
      </c>
      <c r="AD2594" s="17">
        <v>0</v>
      </c>
      <c r="AE2594" s="17">
        <v>0</v>
      </c>
    </row>
    <row r="2595" spans="1:31" ht="43.2" x14ac:dyDescent="0.3">
      <c r="A2595" t="str">
        <f t="shared" si="150"/>
        <v>EAAA_Firm Capacity</v>
      </c>
      <c r="B2595" t="str">
        <f t="shared" si="151"/>
        <v>EAAA_Build Hy-Solar_Firm Capacity</v>
      </c>
      <c r="C2595" t="str">
        <f t="shared" si="152"/>
        <v>EAAA_Build Hy-Solar 2036_Firm Capacity</v>
      </c>
      <c r="D2595" t="s">
        <v>343</v>
      </c>
      <c r="E2595" s="15" t="s">
        <v>92</v>
      </c>
      <c r="F2595" s="15" t="s">
        <v>146</v>
      </c>
      <c r="G2595" s="15" t="s">
        <v>264</v>
      </c>
      <c r="H2595" s="15" t="s">
        <v>85</v>
      </c>
      <c r="I2595" s="15" t="s">
        <v>148</v>
      </c>
      <c r="J2595" s="16">
        <v>1</v>
      </c>
      <c r="K2595" s="18" t="s">
        <v>96</v>
      </c>
      <c r="L2595" s="17">
        <v>0</v>
      </c>
      <c r="M2595" s="17">
        <v>0</v>
      </c>
      <c r="N2595" s="17">
        <v>0</v>
      </c>
      <c r="O2595" s="17">
        <v>0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0</v>
      </c>
      <c r="X2595" s="17">
        <v>0</v>
      </c>
      <c r="Y2595" s="17">
        <v>0</v>
      </c>
      <c r="Z2595" s="17">
        <v>0</v>
      </c>
      <c r="AA2595" s="17">
        <v>0</v>
      </c>
      <c r="AB2595" s="17">
        <v>0</v>
      </c>
      <c r="AC2595" s="17">
        <v>0</v>
      </c>
      <c r="AD2595" s="17">
        <v>0</v>
      </c>
      <c r="AE2595" s="17">
        <v>0</v>
      </c>
    </row>
    <row r="2596" spans="1:31" ht="43.2" x14ac:dyDescent="0.3">
      <c r="A2596" t="str">
        <f t="shared" si="150"/>
        <v>EAAA_Firm Capacity</v>
      </c>
      <c r="B2596" t="str">
        <f t="shared" si="151"/>
        <v>EAAA_Build Hy-Solar_Firm Capacity</v>
      </c>
      <c r="C2596" t="str">
        <f t="shared" si="152"/>
        <v>EAAA_Build Hy-Solar 2037_Firm Capacity</v>
      </c>
      <c r="D2596" t="s">
        <v>343</v>
      </c>
      <c r="E2596" s="15" t="s">
        <v>92</v>
      </c>
      <c r="F2596" s="15" t="s">
        <v>146</v>
      </c>
      <c r="G2596" s="15" t="s">
        <v>265</v>
      </c>
      <c r="H2596" s="15" t="s">
        <v>85</v>
      </c>
      <c r="I2596" s="15" t="s">
        <v>148</v>
      </c>
      <c r="J2596" s="16">
        <v>1</v>
      </c>
      <c r="K2596" s="18" t="s">
        <v>96</v>
      </c>
      <c r="L2596" s="17">
        <v>0</v>
      </c>
      <c r="M2596" s="17">
        <v>0</v>
      </c>
      <c r="N2596" s="17">
        <v>0</v>
      </c>
      <c r="O2596" s="17">
        <v>0</v>
      </c>
      <c r="P2596" s="17">
        <v>0</v>
      </c>
      <c r="Q2596" s="17">
        <v>0</v>
      </c>
      <c r="R2596" s="17">
        <v>0</v>
      </c>
      <c r="S2596" s="17">
        <v>0</v>
      </c>
      <c r="T2596" s="17">
        <v>0</v>
      </c>
      <c r="U2596" s="17">
        <v>0</v>
      </c>
      <c r="V2596" s="17">
        <v>0</v>
      </c>
      <c r="W2596" s="17">
        <v>0</v>
      </c>
      <c r="X2596" s="17">
        <v>0</v>
      </c>
      <c r="Y2596" s="17">
        <v>0</v>
      </c>
      <c r="Z2596" s="17">
        <v>0</v>
      </c>
      <c r="AA2596" s="17">
        <v>0</v>
      </c>
      <c r="AB2596" s="17">
        <v>0</v>
      </c>
      <c r="AC2596" s="17">
        <v>0</v>
      </c>
      <c r="AD2596" s="17">
        <v>0</v>
      </c>
      <c r="AE2596" s="17">
        <v>0</v>
      </c>
    </row>
    <row r="2597" spans="1:31" ht="43.2" x14ac:dyDescent="0.3">
      <c r="A2597" t="str">
        <f t="shared" si="150"/>
        <v>EAAA_Firm Capacity</v>
      </c>
      <c r="B2597" t="str">
        <f t="shared" si="151"/>
        <v>EAAA_Build Hy-Solar_Firm Capacity</v>
      </c>
      <c r="C2597" t="str">
        <f t="shared" si="152"/>
        <v>EAAA_Build Hy-Solar 2038_Firm Capacity</v>
      </c>
      <c r="D2597" t="s">
        <v>343</v>
      </c>
      <c r="E2597" s="15" t="s">
        <v>92</v>
      </c>
      <c r="F2597" s="15" t="s">
        <v>146</v>
      </c>
      <c r="G2597" s="15" t="s">
        <v>266</v>
      </c>
      <c r="H2597" s="15" t="s">
        <v>85</v>
      </c>
      <c r="I2597" s="15" t="s">
        <v>148</v>
      </c>
      <c r="J2597" s="16">
        <v>1</v>
      </c>
      <c r="K2597" s="18" t="s">
        <v>96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7">
        <v>0</v>
      </c>
      <c r="X2597" s="17">
        <v>0</v>
      </c>
      <c r="Y2597" s="17">
        <v>0</v>
      </c>
      <c r="Z2597" s="17">
        <v>0</v>
      </c>
      <c r="AA2597" s="17">
        <v>0</v>
      </c>
      <c r="AB2597" s="17">
        <v>0</v>
      </c>
      <c r="AC2597" s="17">
        <v>0</v>
      </c>
      <c r="AD2597" s="17">
        <v>0</v>
      </c>
      <c r="AE2597" s="17">
        <v>0</v>
      </c>
    </row>
    <row r="2598" spans="1:31" ht="43.2" x14ac:dyDescent="0.3">
      <c r="A2598" t="str">
        <f t="shared" si="150"/>
        <v>EAAA_Firm Capacity</v>
      </c>
      <c r="B2598" t="str">
        <f t="shared" si="151"/>
        <v>EAAA_Build Hy-Solar_Firm Capacity</v>
      </c>
      <c r="C2598" t="str">
        <f t="shared" si="152"/>
        <v>EAAA_Build Hy-Solar 2039_Firm Capacity</v>
      </c>
      <c r="D2598" t="s">
        <v>343</v>
      </c>
      <c r="E2598" s="15" t="s">
        <v>92</v>
      </c>
      <c r="F2598" s="15" t="s">
        <v>146</v>
      </c>
      <c r="G2598" s="15" t="s">
        <v>267</v>
      </c>
      <c r="H2598" s="15" t="s">
        <v>85</v>
      </c>
      <c r="I2598" s="15" t="s">
        <v>148</v>
      </c>
      <c r="J2598" s="16">
        <v>1</v>
      </c>
      <c r="K2598" s="18" t="s">
        <v>96</v>
      </c>
      <c r="L2598" s="17">
        <v>0</v>
      </c>
      <c r="M2598" s="17">
        <v>0</v>
      </c>
      <c r="N2598" s="17">
        <v>0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0</v>
      </c>
      <c r="X2598" s="17">
        <v>0</v>
      </c>
      <c r="Y2598" s="17">
        <v>0</v>
      </c>
      <c r="Z2598" s="17">
        <v>0</v>
      </c>
      <c r="AA2598" s="17">
        <v>0</v>
      </c>
      <c r="AB2598" s="17">
        <v>0</v>
      </c>
      <c r="AC2598" s="17">
        <v>0</v>
      </c>
      <c r="AD2598" s="17">
        <v>0</v>
      </c>
      <c r="AE2598" s="17">
        <v>0</v>
      </c>
    </row>
    <row r="2599" spans="1:31" ht="43.2" x14ac:dyDescent="0.3">
      <c r="A2599" t="str">
        <f t="shared" si="150"/>
        <v>EAAA_Firm Capacity</v>
      </c>
      <c r="B2599" t="str">
        <f t="shared" si="151"/>
        <v>EAAA_Build Hy-Solar_Firm Capacity</v>
      </c>
      <c r="C2599" t="str">
        <f t="shared" si="152"/>
        <v>EAAA_Build Hy-Solar 2040_Firm Capacity</v>
      </c>
      <c r="D2599" t="s">
        <v>343</v>
      </c>
      <c r="E2599" s="15" t="s">
        <v>92</v>
      </c>
      <c r="F2599" s="15" t="s">
        <v>146</v>
      </c>
      <c r="G2599" s="15" t="s">
        <v>268</v>
      </c>
      <c r="H2599" s="15" t="s">
        <v>85</v>
      </c>
      <c r="I2599" s="15" t="s">
        <v>148</v>
      </c>
      <c r="J2599" s="16">
        <v>1</v>
      </c>
      <c r="K2599" s="18" t="s">
        <v>96</v>
      </c>
      <c r="L2599" s="17">
        <v>0</v>
      </c>
      <c r="M2599" s="17">
        <v>0</v>
      </c>
      <c r="N2599" s="17">
        <v>0</v>
      </c>
      <c r="O2599" s="17">
        <v>0</v>
      </c>
      <c r="P2599" s="17">
        <v>0</v>
      </c>
      <c r="Q2599" s="17">
        <v>0</v>
      </c>
      <c r="R2599" s="17">
        <v>0</v>
      </c>
      <c r="S2599" s="17">
        <v>0</v>
      </c>
      <c r="T2599" s="17">
        <v>0</v>
      </c>
      <c r="U2599" s="17">
        <v>0</v>
      </c>
      <c r="V2599" s="17">
        <v>0</v>
      </c>
      <c r="W2599" s="17">
        <v>0</v>
      </c>
      <c r="X2599" s="17">
        <v>0</v>
      </c>
      <c r="Y2599" s="17">
        <v>0</v>
      </c>
      <c r="Z2599" s="17">
        <v>0</v>
      </c>
      <c r="AA2599" s="17">
        <v>0</v>
      </c>
      <c r="AB2599" s="17">
        <v>0</v>
      </c>
      <c r="AC2599" s="17">
        <v>0</v>
      </c>
      <c r="AD2599" s="17">
        <v>0</v>
      </c>
      <c r="AE2599" s="17">
        <v>0</v>
      </c>
    </row>
    <row r="2600" spans="1:31" ht="43.2" x14ac:dyDescent="0.3">
      <c r="A2600" t="str">
        <f t="shared" si="150"/>
        <v>EAAA_Firm Capacity</v>
      </c>
      <c r="B2600" t="str">
        <f t="shared" si="151"/>
        <v>EAAA_Build Hy-Solar_Firm Capacity</v>
      </c>
      <c r="C2600" t="str">
        <f t="shared" si="152"/>
        <v>EAAA_Build Hy-Solar 2041_Firm Capacity</v>
      </c>
      <c r="D2600" t="s">
        <v>343</v>
      </c>
      <c r="E2600" s="15" t="s">
        <v>92</v>
      </c>
      <c r="F2600" s="15" t="s">
        <v>146</v>
      </c>
      <c r="G2600" s="15" t="s">
        <v>269</v>
      </c>
      <c r="H2600" s="15" t="s">
        <v>85</v>
      </c>
      <c r="I2600" s="15" t="s">
        <v>148</v>
      </c>
      <c r="J2600" s="16">
        <v>1</v>
      </c>
      <c r="K2600" s="18" t="s">
        <v>96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7">
        <v>0</v>
      </c>
      <c r="Z2600" s="17">
        <v>0</v>
      </c>
      <c r="AA2600" s="17">
        <v>0</v>
      </c>
      <c r="AB2600" s="17">
        <v>0</v>
      </c>
      <c r="AC2600" s="17">
        <v>0</v>
      </c>
      <c r="AD2600" s="17">
        <v>0</v>
      </c>
      <c r="AE2600" s="17">
        <v>0</v>
      </c>
    </row>
    <row r="2601" spans="1:31" ht="43.2" x14ac:dyDescent="0.3">
      <c r="A2601" t="str">
        <f t="shared" ref="A2601:A2610" si="153">D2601&amp;"_"&amp;I2601</f>
        <v>EAAA_Firm Capacity</v>
      </c>
      <c r="B2601" t="str">
        <f t="shared" ref="B2601:B2610" si="154">D2601&amp;"_"&amp;H2601&amp;"_"&amp;I2601</f>
        <v>EAAA_Build Hy-Solar_Firm Capacity</v>
      </c>
      <c r="C2601" t="str">
        <f t="shared" ref="C2601:C2610" si="155">D2601&amp;"_"&amp;G2601&amp;"_"&amp;I2601</f>
        <v>EAAA_Build Hy-Solar 2042_Firm Capacity</v>
      </c>
      <c r="D2601" t="s">
        <v>343</v>
      </c>
      <c r="E2601" s="15" t="s">
        <v>92</v>
      </c>
      <c r="F2601" s="15" t="s">
        <v>146</v>
      </c>
      <c r="G2601" s="15" t="s">
        <v>270</v>
      </c>
      <c r="H2601" s="15" t="s">
        <v>85</v>
      </c>
      <c r="I2601" s="15" t="s">
        <v>148</v>
      </c>
      <c r="J2601" s="16">
        <v>1</v>
      </c>
      <c r="K2601" s="18" t="s">
        <v>96</v>
      </c>
      <c r="L2601" s="17">
        <v>0</v>
      </c>
      <c r="M2601" s="17">
        <v>0</v>
      </c>
      <c r="N2601" s="17">
        <v>0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7">
        <v>0</v>
      </c>
      <c r="X2601" s="17">
        <v>0</v>
      </c>
      <c r="Y2601" s="17">
        <v>0</v>
      </c>
      <c r="Z2601" s="17">
        <v>0</v>
      </c>
      <c r="AA2601" s="17">
        <v>0</v>
      </c>
      <c r="AB2601" s="17">
        <v>0</v>
      </c>
      <c r="AC2601" s="17">
        <v>0</v>
      </c>
      <c r="AD2601" s="17">
        <v>0</v>
      </c>
      <c r="AE2601" s="17">
        <v>0</v>
      </c>
    </row>
    <row r="2602" spans="1:31" ht="57.6" x14ac:dyDescent="0.3">
      <c r="A2602" t="str">
        <f t="shared" si="153"/>
        <v>EAAA_Firm Generation Capacity</v>
      </c>
      <c r="B2602" t="str">
        <f t="shared" si="154"/>
        <v>EAAA_Zonal Regions_Firm Generation Capacity</v>
      </c>
      <c r="C2602" t="str">
        <f t="shared" si="155"/>
        <v>EAAA_Build Zonal Region_Firm Generation Capacity</v>
      </c>
      <c r="D2602" t="s">
        <v>343</v>
      </c>
      <c r="E2602" s="15" t="s">
        <v>92</v>
      </c>
      <c r="F2602" s="15" t="s">
        <v>271</v>
      </c>
      <c r="G2602" s="15" t="s">
        <v>272</v>
      </c>
      <c r="H2602" s="15" t="s">
        <v>273</v>
      </c>
      <c r="I2602" s="15" t="s">
        <v>95</v>
      </c>
      <c r="J2602" s="16">
        <v>1</v>
      </c>
      <c r="K2602" s="18" t="s">
        <v>96</v>
      </c>
      <c r="L2602" s="17">
        <v>0</v>
      </c>
      <c r="M2602" s="17">
        <v>0</v>
      </c>
      <c r="N2602" s="17">
        <v>0</v>
      </c>
      <c r="O2602" s="17">
        <v>0</v>
      </c>
      <c r="P2602" s="17">
        <v>0</v>
      </c>
      <c r="Q2602" s="17">
        <v>0</v>
      </c>
      <c r="R2602" s="17">
        <v>0</v>
      </c>
      <c r="S2602" s="17">
        <v>75</v>
      </c>
      <c r="T2602" s="17">
        <v>135</v>
      </c>
      <c r="U2602" s="17">
        <v>135</v>
      </c>
      <c r="V2602" s="17">
        <v>135</v>
      </c>
      <c r="W2602" s="17">
        <v>195</v>
      </c>
      <c r="X2602" s="17">
        <v>180</v>
      </c>
      <c r="Y2602" s="17">
        <v>180</v>
      </c>
      <c r="Z2602" s="17">
        <v>225</v>
      </c>
      <c r="AA2602" s="17">
        <v>460.35</v>
      </c>
      <c r="AB2602" s="17">
        <v>720.7</v>
      </c>
      <c r="AC2602" s="17">
        <v>1081.05</v>
      </c>
      <c r="AD2602" s="17">
        <v>1102.05</v>
      </c>
      <c r="AE2602" s="17">
        <v>1096.4749999999999</v>
      </c>
    </row>
    <row r="2603" spans="1:31" ht="43.2" x14ac:dyDescent="0.3">
      <c r="A2603" t="str">
        <f t="shared" si="153"/>
        <v>EAAA_Planning Peak Load</v>
      </c>
      <c r="B2603" t="str">
        <f t="shared" si="154"/>
        <v>EAAA_Zonal Regions_Planning Peak Load</v>
      </c>
      <c r="C2603" t="str">
        <f t="shared" si="155"/>
        <v>EAAA_Build Zonal Region_Planning Peak Load</v>
      </c>
      <c r="D2603" t="s">
        <v>343</v>
      </c>
      <c r="E2603" s="15" t="s">
        <v>92</v>
      </c>
      <c r="F2603" s="15" t="s">
        <v>271</v>
      </c>
      <c r="G2603" s="15" t="s">
        <v>272</v>
      </c>
      <c r="H2603" s="15" t="s">
        <v>273</v>
      </c>
      <c r="I2603" s="15" t="s">
        <v>274</v>
      </c>
      <c r="J2603" s="16">
        <v>1</v>
      </c>
      <c r="K2603" s="18" t="s">
        <v>96</v>
      </c>
      <c r="L2603" s="17">
        <v>0</v>
      </c>
      <c r="M2603" s="17">
        <v>0</v>
      </c>
      <c r="N2603" s="17">
        <v>0</v>
      </c>
      <c r="O2603" s="17">
        <v>0</v>
      </c>
      <c r="P2603" s="17">
        <v>0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7">
        <v>0</v>
      </c>
      <c r="X2603" s="17">
        <v>0</v>
      </c>
      <c r="Y2603" s="17">
        <v>0</v>
      </c>
      <c r="Z2603" s="17">
        <v>0</v>
      </c>
      <c r="AA2603" s="17">
        <v>0</v>
      </c>
      <c r="AB2603" s="17">
        <v>0</v>
      </c>
      <c r="AC2603" s="17">
        <v>0</v>
      </c>
      <c r="AD2603" s="17">
        <v>0</v>
      </c>
      <c r="AE2603" s="17">
        <v>0</v>
      </c>
    </row>
    <row r="2604" spans="1:31" ht="57.6" x14ac:dyDescent="0.3">
      <c r="A2604" t="str">
        <f t="shared" si="153"/>
        <v>EAAA_Firm Generation Capacity</v>
      </c>
      <c r="B2604" t="str">
        <f t="shared" si="154"/>
        <v>EAAA_Zonal Regions_Firm Generation Capacity</v>
      </c>
      <c r="C2604" t="str">
        <f t="shared" si="155"/>
        <v>EAAA_External Sales Metro_Firm Generation Capacity</v>
      </c>
      <c r="D2604" t="s">
        <v>343</v>
      </c>
      <c r="E2604" s="15" t="s">
        <v>92</v>
      </c>
      <c r="F2604" s="15" t="s">
        <v>271</v>
      </c>
      <c r="G2604" s="15" t="s">
        <v>275</v>
      </c>
      <c r="H2604" s="15" t="s">
        <v>273</v>
      </c>
      <c r="I2604" s="15" t="s">
        <v>95</v>
      </c>
      <c r="J2604" s="16">
        <v>1</v>
      </c>
      <c r="K2604" s="18" t="s">
        <v>96</v>
      </c>
      <c r="L2604" s="17">
        <v>0</v>
      </c>
      <c r="M2604" s="17">
        <v>0</v>
      </c>
      <c r="N2604" s="17">
        <v>0</v>
      </c>
      <c r="O2604" s="17">
        <v>0</v>
      </c>
      <c r="P2604" s="17">
        <v>0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7">
        <v>0</v>
      </c>
      <c r="X2604" s="17">
        <v>0</v>
      </c>
      <c r="Y2604" s="17">
        <v>0</v>
      </c>
      <c r="Z2604" s="17">
        <v>0</v>
      </c>
      <c r="AA2604" s="17">
        <v>0</v>
      </c>
      <c r="AB2604" s="17">
        <v>0</v>
      </c>
      <c r="AC2604" s="17">
        <v>0</v>
      </c>
      <c r="AD2604" s="17">
        <v>0</v>
      </c>
      <c r="AE2604" s="17">
        <v>0</v>
      </c>
    </row>
    <row r="2605" spans="1:31" ht="43.2" x14ac:dyDescent="0.3">
      <c r="A2605" t="str">
        <f t="shared" si="153"/>
        <v>EAAA_Planning Peak Load</v>
      </c>
      <c r="B2605" t="str">
        <f t="shared" si="154"/>
        <v>EAAA_Zonal Regions_Planning Peak Load</v>
      </c>
      <c r="C2605" t="str">
        <f t="shared" si="155"/>
        <v>EAAA_External Sales Metro_Planning Peak Load</v>
      </c>
      <c r="D2605" t="s">
        <v>343</v>
      </c>
      <c r="E2605" s="15" t="s">
        <v>92</v>
      </c>
      <c r="F2605" s="15" t="s">
        <v>271</v>
      </c>
      <c r="G2605" s="15" t="s">
        <v>275</v>
      </c>
      <c r="H2605" s="15" t="s">
        <v>273</v>
      </c>
      <c r="I2605" s="15" t="s">
        <v>274</v>
      </c>
      <c r="J2605" s="16">
        <v>1</v>
      </c>
      <c r="K2605" s="18" t="s">
        <v>96</v>
      </c>
      <c r="L2605" s="17">
        <v>0</v>
      </c>
      <c r="M2605" s="17">
        <v>0</v>
      </c>
      <c r="N2605" s="17">
        <v>0</v>
      </c>
      <c r="O2605" s="17">
        <v>0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0</v>
      </c>
      <c r="X2605" s="17">
        <v>0</v>
      </c>
      <c r="Y2605" s="17">
        <v>0</v>
      </c>
      <c r="Z2605" s="17">
        <v>0</v>
      </c>
      <c r="AA2605" s="17">
        <v>0</v>
      </c>
      <c r="AB2605" s="17">
        <v>0</v>
      </c>
      <c r="AC2605" s="17">
        <v>0</v>
      </c>
      <c r="AD2605" s="17">
        <v>0</v>
      </c>
      <c r="AE2605" s="17">
        <v>0</v>
      </c>
    </row>
    <row r="2606" spans="1:31" ht="57.6" x14ac:dyDescent="0.3">
      <c r="A2606" t="str">
        <f t="shared" si="153"/>
        <v>EAAA_Firm Generation Capacity</v>
      </c>
      <c r="B2606" t="str">
        <f t="shared" si="154"/>
        <v>EAAA_Zonal Regions_Firm Generation Capacity</v>
      </c>
      <c r="C2606" t="str">
        <f t="shared" si="155"/>
        <v>EAAA_Metro Zonal Region_Firm Generation Capacity</v>
      </c>
      <c r="D2606" t="s">
        <v>343</v>
      </c>
      <c r="E2606" s="15" t="s">
        <v>92</v>
      </c>
      <c r="F2606" s="15" t="s">
        <v>271</v>
      </c>
      <c r="G2606" s="15" t="s">
        <v>276</v>
      </c>
      <c r="H2606" s="15" t="s">
        <v>273</v>
      </c>
      <c r="I2606" s="15" t="s">
        <v>95</v>
      </c>
      <c r="J2606" s="16">
        <v>1</v>
      </c>
      <c r="K2606" s="18" t="s">
        <v>96</v>
      </c>
      <c r="L2606" s="17">
        <v>4150.9176072700002</v>
      </c>
      <c r="M2606" s="17">
        <v>4067.6151537400001</v>
      </c>
      <c r="N2606" s="17">
        <v>4154.0392404900003</v>
      </c>
      <c r="O2606" s="17">
        <v>4178.6109497699999</v>
      </c>
      <c r="P2606" s="17">
        <v>4218.68438926</v>
      </c>
      <c r="Q2606" s="17">
        <v>4196.4855522199996</v>
      </c>
      <c r="R2606" s="17">
        <v>4425.7760192400001</v>
      </c>
      <c r="S2606" s="17">
        <v>4439.3665066499998</v>
      </c>
      <c r="T2606" s="17">
        <v>4451.8199599700001</v>
      </c>
      <c r="U2606" s="17">
        <v>4427.8930460600004</v>
      </c>
      <c r="V2606" s="17">
        <v>4029.4786746899999</v>
      </c>
      <c r="W2606" s="17">
        <v>4039.2834380899999</v>
      </c>
      <c r="X2606" s="17">
        <v>4052.7268155900001</v>
      </c>
      <c r="Y2606" s="17">
        <v>3988.3428747200001</v>
      </c>
      <c r="Z2606" s="17">
        <v>3978.4430149999998</v>
      </c>
      <c r="AA2606" s="17">
        <v>3951.3025982600002</v>
      </c>
      <c r="AB2606" s="17">
        <v>3962.1979081200002</v>
      </c>
      <c r="AC2606" s="17">
        <v>3127.49332052</v>
      </c>
      <c r="AD2606" s="17">
        <v>3121.5068691800002</v>
      </c>
      <c r="AE2606" s="17">
        <v>3129.8477662800001</v>
      </c>
    </row>
    <row r="2607" spans="1:31" ht="43.2" x14ac:dyDescent="0.3">
      <c r="A2607" t="str">
        <f t="shared" si="153"/>
        <v>EAAA_Planning Peak Load</v>
      </c>
      <c r="B2607" t="str">
        <f t="shared" si="154"/>
        <v>EAAA_Zonal Regions_Planning Peak Load</v>
      </c>
      <c r="C2607" t="str">
        <f t="shared" si="155"/>
        <v>EAAA_Metro Zonal Region_Planning Peak Load</v>
      </c>
      <c r="D2607" t="s">
        <v>343</v>
      </c>
      <c r="E2607" s="15" t="s">
        <v>92</v>
      </c>
      <c r="F2607" s="15" t="s">
        <v>271</v>
      </c>
      <c r="G2607" s="15" t="s">
        <v>276</v>
      </c>
      <c r="H2607" s="15" t="s">
        <v>273</v>
      </c>
      <c r="I2607" s="15" t="s">
        <v>274</v>
      </c>
      <c r="J2607" s="16">
        <v>1</v>
      </c>
      <c r="K2607" s="18" t="s">
        <v>96</v>
      </c>
      <c r="L2607" s="17">
        <v>3437</v>
      </c>
      <c r="M2607" s="17">
        <v>3444</v>
      </c>
      <c r="N2607" s="17">
        <v>3450</v>
      </c>
      <c r="O2607" s="17">
        <v>3462</v>
      </c>
      <c r="P2607" s="17">
        <v>3473</v>
      </c>
      <c r="Q2607" s="17">
        <v>3487</v>
      </c>
      <c r="R2607" s="17">
        <v>3496</v>
      </c>
      <c r="S2607" s="17">
        <v>3502</v>
      </c>
      <c r="T2607" s="17">
        <v>3507</v>
      </c>
      <c r="U2607" s="17">
        <v>3521</v>
      </c>
      <c r="V2607" s="17">
        <v>3531</v>
      </c>
      <c r="W2607" s="17">
        <v>3548</v>
      </c>
      <c r="X2607" s="17">
        <v>3566</v>
      </c>
      <c r="Y2607" s="17">
        <v>3585</v>
      </c>
      <c r="Z2607" s="17">
        <v>3600</v>
      </c>
      <c r="AA2607" s="17">
        <v>3618</v>
      </c>
      <c r="AB2607" s="17">
        <v>3637</v>
      </c>
      <c r="AC2607" s="17">
        <v>3659</v>
      </c>
      <c r="AD2607" s="17">
        <v>3672</v>
      </c>
      <c r="AE2607" s="17">
        <v>3675</v>
      </c>
    </row>
    <row r="2608" spans="1:31" ht="57.6" x14ac:dyDescent="0.3">
      <c r="A2608" t="str">
        <f t="shared" si="153"/>
        <v>EAAA_Firm Generation Capacity</v>
      </c>
      <c r="B2608" t="str">
        <f t="shared" si="154"/>
        <v>EAAA_Zonal Regions_Firm Generation Capacity</v>
      </c>
      <c r="C2608" t="str">
        <f t="shared" si="155"/>
        <v>EAAA_SPP Zonal Region_Firm Generation Capacity</v>
      </c>
      <c r="D2608" t="s">
        <v>343</v>
      </c>
      <c r="E2608" s="15" t="s">
        <v>92</v>
      </c>
      <c r="F2608" s="15" t="s">
        <v>271</v>
      </c>
      <c r="G2608" s="15" t="s">
        <v>277</v>
      </c>
      <c r="H2608" s="15" t="s">
        <v>273</v>
      </c>
      <c r="I2608" s="15" t="s">
        <v>95</v>
      </c>
      <c r="J2608" s="16">
        <v>1</v>
      </c>
      <c r="K2608" s="18" t="s">
        <v>96</v>
      </c>
      <c r="L2608" s="17">
        <v>0</v>
      </c>
      <c r="M2608" s="17">
        <v>0</v>
      </c>
      <c r="N2608" s="17">
        <v>0</v>
      </c>
      <c r="O2608" s="17">
        <v>0</v>
      </c>
      <c r="P2608" s="17">
        <v>0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7">
        <v>0</v>
      </c>
      <c r="X2608" s="17">
        <v>0</v>
      </c>
      <c r="Y2608" s="17">
        <v>0</v>
      </c>
      <c r="Z2608" s="17">
        <v>0</v>
      </c>
      <c r="AA2608" s="17">
        <v>0</v>
      </c>
      <c r="AB2608" s="17">
        <v>0</v>
      </c>
      <c r="AC2608" s="17">
        <v>0</v>
      </c>
      <c r="AD2608" s="17">
        <v>0</v>
      </c>
      <c r="AE2608" s="17">
        <v>0</v>
      </c>
    </row>
    <row r="2609" spans="1:31" ht="43.2" x14ac:dyDescent="0.3">
      <c r="A2609" t="str">
        <f t="shared" si="153"/>
        <v>EAAA_Planning Peak Load</v>
      </c>
      <c r="B2609" t="str">
        <f t="shared" si="154"/>
        <v>EAAA_Zonal Regions_Planning Peak Load</v>
      </c>
      <c r="C2609" t="str">
        <f t="shared" si="155"/>
        <v>EAAA_SPP Zonal Region_Planning Peak Load</v>
      </c>
      <c r="D2609" t="s">
        <v>343</v>
      </c>
      <c r="E2609" s="15" t="s">
        <v>92</v>
      </c>
      <c r="F2609" s="15" t="s">
        <v>271</v>
      </c>
      <c r="G2609" s="15" t="s">
        <v>277</v>
      </c>
      <c r="H2609" s="15" t="s">
        <v>273</v>
      </c>
      <c r="I2609" s="15" t="s">
        <v>274</v>
      </c>
      <c r="J2609" s="16">
        <v>1</v>
      </c>
      <c r="K2609" s="18" t="s">
        <v>96</v>
      </c>
      <c r="L2609" s="17">
        <v>0</v>
      </c>
      <c r="M2609" s="17">
        <v>0</v>
      </c>
      <c r="N2609" s="17">
        <v>0</v>
      </c>
      <c r="O2609" s="17">
        <v>0</v>
      </c>
      <c r="P2609" s="17">
        <v>0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7">
        <v>0</v>
      </c>
      <c r="X2609" s="17">
        <v>0</v>
      </c>
      <c r="Y2609" s="17">
        <v>0</v>
      </c>
      <c r="Z2609" s="17">
        <v>0</v>
      </c>
      <c r="AA2609" s="17">
        <v>0</v>
      </c>
      <c r="AB2609" s="17">
        <v>0</v>
      </c>
      <c r="AC2609" s="17">
        <v>0</v>
      </c>
      <c r="AD2609" s="17">
        <v>0</v>
      </c>
      <c r="AE2609" s="17">
        <v>0</v>
      </c>
    </row>
    <row r="2610" spans="1:31" ht="28.8" x14ac:dyDescent="0.3">
      <c r="A2610" t="str">
        <f t="shared" si="153"/>
        <v>EAAO_Firm Capacity</v>
      </c>
      <c r="B2610" t="str">
        <f t="shared" si="154"/>
        <v>EAAO_Nuclear_Firm Capacity</v>
      </c>
      <c r="C2610" t="str">
        <f t="shared" si="155"/>
        <v>EAAO_J WCK_Firm Capacity</v>
      </c>
      <c r="D2610" t="s">
        <v>344</v>
      </c>
      <c r="E2610" s="15" t="s">
        <v>92</v>
      </c>
      <c r="F2610" s="15" t="s">
        <v>146</v>
      </c>
      <c r="G2610" s="15" t="s">
        <v>45</v>
      </c>
      <c r="H2610" s="15" t="s">
        <v>147</v>
      </c>
      <c r="I2610" s="15" t="s">
        <v>148</v>
      </c>
      <c r="J2610" s="16">
        <v>1</v>
      </c>
      <c r="K2610" s="15" t="s">
        <v>96</v>
      </c>
      <c r="L2610" s="17">
        <v>552.6</v>
      </c>
      <c r="M2610" s="17">
        <v>552.6</v>
      </c>
      <c r="N2610" s="17">
        <v>552.6</v>
      </c>
      <c r="O2610" s="17">
        <v>552.6</v>
      </c>
      <c r="P2610" s="17">
        <v>552.6</v>
      </c>
      <c r="Q2610" s="17">
        <v>552.6</v>
      </c>
      <c r="R2610" s="17">
        <v>552.6</v>
      </c>
      <c r="S2610" s="17">
        <v>552.6</v>
      </c>
      <c r="T2610" s="17">
        <v>552.6</v>
      </c>
      <c r="U2610" s="17">
        <v>552.6</v>
      </c>
      <c r="V2610" s="17">
        <v>552.6</v>
      </c>
      <c r="W2610" s="17">
        <v>552.6</v>
      </c>
      <c r="X2610" s="17">
        <v>552.6</v>
      </c>
      <c r="Y2610" s="17">
        <v>552.6</v>
      </c>
      <c r="Z2610" s="17">
        <v>552.6</v>
      </c>
      <c r="AA2610" s="17">
        <v>552.6</v>
      </c>
      <c r="AB2610" s="17">
        <v>552.6</v>
      </c>
      <c r="AC2610" s="17">
        <v>552.6</v>
      </c>
      <c r="AD2610" s="17">
        <v>552.6</v>
      </c>
      <c r="AE2610" s="17">
        <v>552.6</v>
      </c>
    </row>
    <row r="2611" spans="1:31" ht="28.8" x14ac:dyDescent="0.3">
      <c r="A2611" t="str">
        <f t="shared" ref="A2611:A2674" si="156">D2611&amp;"_"&amp;I2611</f>
        <v>EAAO_Firm Capacity</v>
      </c>
      <c r="B2611" t="str">
        <f t="shared" ref="B2611:B2674" si="157">D2611&amp;"_"&amp;H2611&amp;"_"&amp;I2611</f>
        <v>EAAO_Coal_Firm Capacity</v>
      </c>
      <c r="C2611" t="str">
        <f t="shared" ref="C2611:C2674" si="158">D2611&amp;"_"&amp;G2611&amp;"_"&amp;I2611</f>
        <v>EAAO_J IATAN1_Firm Capacity</v>
      </c>
      <c r="D2611" t="s">
        <v>344</v>
      </c>
      <c r="E2611" s="15" t="s">
        <v>92</v>
      </c>
      <c r="F2611" s="15" t="s">
        <v>146</v>
      </c>
      <c r="G2611" s="15" t="s">
        <v>46</v>
      </c>
      <c r="H2611" s="15" t="s">
        <v>149</v>
      </c>
      <c r="I2611" s="15" t="s">
        <v>148</v>
      </c>
      <c r="J2611" s="16">
        <v>1</v>
      </c>
      <c r="K2611" s="15" t="s">
        <v>96</v>
      </c>
      <c r="L2611" s="17">
        <v>491.8</v>
      </c>
      <c r="M2611" s="17">
        <v>491.8</v>
      </c>
      <c r="N2611" s="17">
        <v>491.8</v>
      </c>
      <c r="O2611" s="17">
        <v>491.8</v>
      </c>
      <c r="P2611" s="17">
        <v>491.8</v>
      </c>
      <c r="Q2611" s="17">
        <v>491.8</v>
      </c>
      <c r="R2611" s="17">
        <v>491.8</v>
      </c>
      <c r="S2611" s="17">
        <v>491.8</v>
      </c>
      <c r="T2611" s="17">
        <v>491.8</v>
      </c>
      <c r="U2611" s="17">
        <v>491.8</v>
      </c>
      <c r="V2611" s="17">
        <v>491.8</v>
      </c>
      <c r="W2611" s="17">
        <v>491.8</v>
      </c>
      <c r="X2611" s="17">
        <v>491.8</v>
      </c>
      <c r="Y2611" s="17">
        <v>491.8</v>
      </c>
      <c r="Z2611" s="17">
        <v>491.8</v>
      </c>
      <c r="AA2611" s="17">
        <v>491.8</v>
      </c>
      <c r="AB2611" s="17">
        <v>491.8</v>
      </c>
      <c r="AC2611" s="17">
        <v>0</v>
      </c>
      <c r="AD2611" s="17">
        <v>0</v>
      </c>
      <c r="AE2611" s="17">
        <v>0</v>
      </c>
    </row>
    <row r="2612" spans="1:31" ht="28.8" x14ac:dyDescent="0.3">
      <c r="A2612" t="str">
        <f t="shared" si="156"/>
        <v>EAAO_Firm Capacity</v>
      </c>
      <c r="B2612" t="str">
        <f t="shared" si="157"/>
        <v>EAAO_Coal_Firm Capacity</v>
      </c>
      <c r="C2612" t="str">
        <f t="shared" si="158"/>
        <v>EAAO_J IATAN2_Firm Capacity</v>
      </c>
      <c r="D2612" t="s">
        <v>344</v>
      </c>
      <c r="E2612" s="15" t="s">
        <v>92</v>
      </c>
      <c r="F2612" s="15" t="s">
        <v>146</v>
      </c>
      <c r="G2612" s="15" t="s">
        <v>47</v>
      </c>
      <c r="H2612" s="15" t="s">
        <v>149</v>
      </c>
      <c r="I2612" s="15" t="s">
        <v>148</v>
      </c>
      <c r="J2612" s="16">
        <v>1</v>
      </c>
      <c r="K2612" s="15" t="s">
        <v>96</v>
      </c>
      <c r="L2612" s="17">
        <v>490.80340999999999</v>
      </c>
      <c r="M2612" s="17">
        <v>490.80340999999999</v>
      </c>
      <c r="N2612" s="17">
        <v>490.80340999999999</v>
      </c>
      <c r="O2612" s="17">
        <v>490.80340999999999</v>
      </c>
      <c r="P2612" s="17">
        <v>490.80340999999999</v>
      </c>
      <c r="Q2612" s="17">
        <v>490.80340999999999</v>
      </c>
      <c r="R2612" s="17">
        <v>490.80340999999999</v>
      </c>
      <c r="S2612" s="17">
        <v>490.80340999999999</v>
      </c>
      <c r="T2612" s="17">
        <v>490.80340999999999</v>
      </c>
      <c r="U2612" s="17">
        <v>490.80340999999999</v>
      </c>
      <c r="V2612" s="17">
        <v>490.80340999999999</v>
      </c>
      <c r="W2612" s="17">
        <v>490.80340999999999</v>
      </c>
      <c r="X2612" s="17">
        <v>490.80340999999999</v>
      </c>
      <c r="Y2612" s="17">
        <v>490.80340999999999</v>
      </c>
      <c r="Z2612" s="17">
        <v>490.80340999999999</v>
      </c>
      <c r="AA2612" s="17">
        <v>490.80340999999999</v>
      </c>
      <c r="AB2612" s="17">
        <v>490.80340999999999</v>
      </c>
      <c r="AC2612" s="17">
        <v>490.80340999999999</v>
      </c>
      <c r="AD2612" s="17">
        <v>490.80340999999999</v>
      </c>
      <c r="AE2612" s="17">
        <v>490.80340999999999</v>
      </c>
    </row>
    <row r="2613" spans="1:31" ht="28.8" x14ac:dyDescent="0.3">
      <c r="A2613" t="str">
        <f t="shared" si="156"/>
        <v>EAAO_Firm Capacity</v>
      </c>
      <c r="B2613" t="str">
        <f t="shared" si="157"/>
        <v>EAAO_Coal_Firm Capacity</v>
      </c>
      <c r="C2613" t="str">
        <f t="shared" si="158"/>
        <v>EAAO_J LAC1_Firm Capacity</v>
      </c>
      <c r="D2613" t="s">
        <v>344</v>
      </c>
      <c r="E2613" s="15" t="s">
        <v>92</v>
      </c>
      <c r="F2613" s="15" t="s">
        <v>146</v>
      </c>
      <c r="G2613" s="15" t="s">
        <v>49</v>
      </c>
      <c r="H2613" s="15" t="s">
        <v>149</v>
      </c>
      <c r="I2613" s="15" t="s">
        <v>148</v>
      </c>
      <c r="J2613" s="16">
        <v>1</v>
      </c>
      <c r="K2613" s="15" t="s">
        <v>96</v>
      </c>
      <c r="L2613" s="17">
        <v>379</v>
      </c>
      <c r="M2613" s="17">
        <v>379</v>
      </c>
      <c r="N2613" s="17">
        <v>379</v>
      </c>
      <c r="O2613" s="17">
        <v>379</v>
      </c>
      <c r="P2613" s="17">
        <v>379</v>
      </c>
      <c r="Q2613" s="17">
        <v>379</v>
      </c>
      <c r="R2613" s="17">
        <v>379</v>
      </c>
      <c r="S2613" s="17">
        <v>379</v>
      </c>
      <c r="T2613" s="17">
        <v>379</v>
      </c>
      <c r="U2613" s="17">
        <v>379</v>
      </c>
      <c r="V2613" s="17">
        <v>0</v>
      </c>
      <c r="W2613" s="17">
        <v>0</v>
      </c>
      <c r="X2613" s="17">
        <v>0</v>
      </c>
      <c r="Y2613" s="17">
        <v>0</v>
      </c>
      <c r="Z2613" s="17">
        <v>0</v>
      </c>
      <c r="AA2613" s="17">
        <v>0</v>
      </c>
      <c r="AB2613" s="17">
        <v>0</v>
      </c>
      <c r="AC2613" s="17">
        <v>0</v>
      </c>
      <c r="AD2613" s="17">
        <v>0</v>
      </c>
      <c r="AE2613" s="17">
        <v>0</v>
      </c>
    </row>
    <row r="2614" spans="1:31" ht="28.8" x14ac:dyDescent="0.3">
      <c r="A2614" t="str">
        <f t="shared" si="156"/>
        <v>EAAO_Firm Capacity</v>
      </c>
      <c r="B2614" t="str">
        <f t="shared" si="157"/>
        <v>EAAO_Coal_Firm Capacity</v>
      </c>
      <c r="C2614" t="str">
        <f t="shared" si="158"/>
        <v>EAAO_J LAC2_Firm Capacity</v>
      </c>
      <c r="D2614" t="s">
        <v>344</v>
      </c>
      <c r="E2614" s="15" t="s">
        <v>92</v>
      </c>
      <c r="F2614" s="15" t="s">
        <v>146</v>
      </c>
      <c r="G2614" s="15" t="s">
        <v>50</v>
      </c>
      <c r="H2614" s="15" t="s">
        <v>149</v>
      </c>
      <c r="I2614" s="15" t="s">
        <v>148</v>
      </c>
      <c r="J2614" s="16">
        <v>1</v>
      </c>
      <c r="K2614" s="15" t="s">
        <v>96</v>
      </c>
      <c r="L2614" s="17">
        <v>334</v>
      </c>
      <c r="M2614" s="17">
        <v>334</v>
      </c>
      <c r="N2614" s="17">
        <v>334</v>
      </c>
      <c r="O2614" s="17">
        <v>334</v>
      </c>
      <c r="P2614" s="17">
        <v>334</v>
      </c>
      <c r="Q2614" s="17">
        <v>334</v>
      </c>
      <c r="R2614" s="17">
        <v>334</v>
      </c>
      <c r="S2614" s="17">
        <v>334</v>
      </c>
      <c r="T2614" s="17">
        <v>334</v>
      </c>
      <c r="U2614" s="17">
        <v>334</v>
      </c>
      <c r="V2614" s="17">
        <v>334</v>
      </c>
      <c r="W2614" s="17">
        <v>334</v>
      </c>
      <c r="X2614" s="17">
        <v>334</v>
      </c>
      <c r="Y2614" s="17">
        <v>334</v>
      </c>
      <c r="Z2614" s="17">
        <v>334</v>
      </c>
      <c r="AA2614" s="17">
        <v>334</v>
      </c>
      <c r="AB2614" s="17">
        <v>334</v>
      </c>
      <c r="AC2614" s="17">
        <v>0</v>
      </c>
      <c r="AD2614" s="17">
        <v>0</v>
      </c>
      <c r="AE2614" s="17">
        <v>0</v>
      </c>
    </row>
    <row r="2615" spans="1:31" ht="43.2" x14ac:dyDescent="0.3">
      <c r="A2615" t="str">
        <f t="shared" si="156"/>
        <v>EAAO_Firm Capacity</v>
      </c>
      <c r="B2615" t="str">
        <f t="shared" si="157"/>
        <v>EAAO_Coal_Firm Capacity</v>
      </c>
      <c r="C2615" t="str">
        <f t="shared" si="158"/>
        <v>EAAO_K HAWTHORN5_Firm Capacity</v>
      </c>
      <c r="D2615" t="s">
        <v>344</v>
      </c>
      <c r="E2615" s="15" t="s">
        <v>92</v>
      </c>
      <c r="F2615" s="15" t="s">
        <v>146</v>
      </c>
      <c r="G2615" s="15" t="s">
        <v>48</v>
      </c>
      <c r="H2615" s="15" t="s">
        <v>149</v>
      </c>
      <c r="I2615" s="15" t="s">
        <v>148</v>
      </c>
      <c r="J2615" s="16">
        <v>1</v>
      </c>
      <c r="K2615" s="15" t="s">
        <v>96</v>
      </c>
      <c r="L2615" s="17">
        <v>561.6</v>
      </c>
      <c r="M2615" s="17">
        <v>561.6</v>
      </c>
      <c r="N2615" s="17">
        <v>561.6</v>
      </c>
      <c r="O2615" s="17">
        <v>561.6</v>
      </c>
      <c r="P2615" s="17">
        <v>561.6</v>
      </c>
      <c r="Q2615" s="17">
        <v>561.6</v>
      </c>
      <c r="R2615" s="17">
        <v>561.6</v>
      </c>
      <c r="S2615" s="17">
        <v>561.6</v>
      </c>
      <c r="T2615" s="17">
        <v>561.6</v>
      </c>
      <c r="U2615" s="17">
        <v>561.6</v>
      </c>
      <c r="V2615" s="17">
        <v>561.6</v>
      </c>
      <c r="W2615" s="17">
        <v>561.6</v>
      </c>
      <c r="X2615" s="17">
        <v>561.6</v>
      </c>
      <c r="Y2615" s="17">
        <v>561.6</v>
      </c>
      <c r="Z2615" s="17">
        <v>561.6</v>
      </c>
      <c r="AA2615" s="17">
        <v>561.6</v>
      </c>
      <c r="AB2615" s="17">
        <v>561.6</v>
      </c>
      <c r="AC2615" s="17">
        <v>561.6</v>
      </c>
      <c r="AD2615" s="17">
        <v>561.6</v>
      </c>
      <c r="AE2615" s="17">
        <v>561.6</v>
      </c>
    </row>
    <row r="2616" spans="1:31" ht="43.2" x14ac:dyDescent="0.3">
      <c r="A2616" t="str">
        <f t="shared" si="156"/>
        <v>EAAO_Firm Capacity</v>
      </c>
      <c r="B2616" t="str">
        <f t="shared" si="157"/>
        <v>EAAO_Gas_Firm Capacity</v>
      </c>
      <c r="C2616" t="str">
        <f t="shared" si="158"/>
        <v>EAAO_K HAWTHORN69_Firm Capacity</v>
      </c>
      <c r="D2616" t="s">
        <v>344</v>
      </c>
      <c r="E2616" s="15" t="s">
        <v>92</v>
      </c>
      <c r="F2616" s="15" t="s">
        <v>146</v>
      </c>
      <c r="G2616" s="15" t="s">
        <v>51</v>
      </c>
      <c r="H2616" s="15" t="s">
        <v>150</v>
      </c>
      <c r="I2616" s="15" t="s">
        <v>148</v>
      </c>
      <c r="J2616" s="16">
        <v>1</v>
      </c>
      <c r="K2616" s="15" t="s">
        <v>96</v>
      </c>
      <c r="L2616" s="17">
        <v>234.7</v>
      </c>
      <c r="M2616" s="17">
        <v>234.7</v>
      </c>
      <c r="N2616" s="17">
        <v>234.7</v>
      </c>
      <c r="O2616" s="17">
        <v>234.7</v>
      </c>
      <c r="P2616" s="17">
        <v>234.7</v>
      </c>
      <c r="Q2616" s="17">
        <v>234.7</v>
      </c>
      <c r="R2616" s="17">
        <v>234.7</v>
      </c>
      <c r="S2616" s="17">
        <v>234.7</v>
      </c>
      <c r="T2616" s="17">
        <v>234.7</v>
      </c>
      <c r="U2616" s="17">
        <v>234.7</v>
      </c>
      <c r="V2616" s="17">
        <v>234.7</v>
      </c>
      <c r="W2616" s="17">
        <v>234.7</v>
      </c>
      <c r="X2616" s="17">
        <v>234.7</v>
      </c>
      <c r="Y2616" s="17">
        <v>234.7</v>
      </c>
      <c r="Z2616" s="17">
        <v>234.7</v>
      </c>
      <c r="AA2616" s="17">
        <v>234.7</v>
      </c>
      <c r="AB2616" s="17">
        <v>234.7</v>
      </c>
      <c r="AC2616" s="17">
        <v>234.7</v>
      </c>
      <c r="AD2616" s="17">
        <v>234.7</v>
      </c>
      <c r="AE2616" s="17">
        <v>234.7</v>
      </c>
    </row>
    <row r="2617" spans="1:31" ht="43.2" x14ac:dyDescent="0.3">
      <c r="A2617" t="str">
        <f t="shared" si="156"/>
        <v>EAAO_Firm Capacity</v>
      </c>
      <c r="B2617" t="str">
        <f t="shared" si="157"/>
        <v>EAAO_Gas_Firm Capacity</v>
      </c>
      <c r="C2617" t="str">
        <f t="shared" si="158"/>
        <v>EAAO_K HAWTHORN7_Firm Capacity</v>
      </c>
      <c r="D2617" t="s">
        <v>344</v>
      </c>
      <c r="E2617" s="15" t="s">
        <v>92</v>
      </c>
      <c r="F2617" s="15" t="s">
        <v>146</v>
      </c>
      <c r="G2617" s="15" t="s">
        <v>52</v>
      </c>
      <c r="H2617" s="15" t="s">
        <v>150</v>
      </c>
      <c r="I2617" s="15" t="s">
        <v>148</v>
      </c>
      <c r="J2617" s="16">
        <v>1</v>
      </c>
      <c r="K2617" s="15" t="s">
        <v>96</v>
      </c>
      <c r="L2617" s="17">
        <v>76.2</v>
      </c>
      <c r="M2617" s="17">
        <v>76.2</v>
      </c>
      <c r="N2617" s="17">
        <v>76.2</v>
      </c>
      <c r="O2617" s="17">
        <v>76.2</v>
      </c>
      <c r="P2617" s="17">
        <v>76.2</v>
      </c>
      <c r="Q2617" s="17">
        <v>76.2</v>
      </c>
      <c r="R2617" s="17">
        <v>76.2</v>
      </c>
      <c r="S2617" s="17">
        <v>76.2</v>
      </c>
      <c r="T2617" s="17">
        <v>76.2</v>
      </c>
      <c r="U2617" s="17">
        <v>76.2</v>
      </c>
      <c r="V2617" s="17">
        <v>76.2</v>
      </c>
      <c r="W2617" s="17">
        <v>76.2</v>
      </c>
      <c r="X2617" s="17">
        <v>76.2</v>
      </c>
      <c r="Y2617" s="17">
        <v>76.2</v>
      </c>
      <c r="Z2617" s="17">
        <v>76.2</v>
      </c>
      <c r="AA2617" s="17">
        <v>76.2</v>
      </c>
      <c r="AB2617" s="17">
        <v>76.2</v>
      </c>
      <c r="AC2617" s="17">
        <v>76.2</v>
      </c>
      <c r="AD2617" s="17">
        <v>76.2</v>
      </c>
      <c r="AE2617" s="17">
        <v>76.2</v>
      </c>
    </row>
    <row r="2618" spans="1:31" ht="43.2" x14ac:dyDescent="0.3">
      <c r="A2618" t="str">
        <f t="shared" si="156"/>
        <v>EAAO_Firm Capacity</v>
      </c>
      <c r="B2618" t="str">
        <f t="shared" si="157"/>
        <v>EAAO_Gas_Firm Capacity</v>
      </c>
      <c r="C2618" t="str">
        <f t="shared" si="158"/>
        <v>EAAO_K HAWTHORN8_Firm Capacity</v>
      </c>
      <c r="D2618" t="s">
        <v>344</v>
      </c>
      <c r="E2618" s="15" t="s">
        <v>92</v>
      </c>
      <c r="F2618" s="15" t="s">
        <v>146</v>
      </c>
      <c r="G2618" s="15" t="s">
        <v>53</v>
      </c>
      <c r="H2618" s="15" t="s">
        <v>150</v>
      </c>
      <c r="I2618" s="15" t="s">
        <v>148</v>
      </c>
      <c r="J2618" s="16">
        <v>1</v>
      </c>
      <c r="K2618" s="15" t="s">
        <v>96</v>
      </c>
      <c r="L2618" s="17">
        <v>77.2</v>
      </c>
      <c r="M2618" s="17">
        <v>77.2</v>
      </c>
      <c r="N2618" s="17">
        <v>77.2</v>
      </c>
      <c r="O2618" s="17">
        <v>77.2</v>
      </c>
      <c r="P2618" s="17">
        <v>77.2</v>
      </c>
      <c r="Q2618" s="17">
        <v>77.2</v>
      </c>
      <c r="R2618" s="17">
        <v>77.2</v>
      </c>
      <c r="S2618" s="17">
        <v>77.2</v>
      </c>
      <c r="T2618" s="17">
        <v>77.2</v>
      </c>
      <c r="U2618" s="17">
        <v>77.2</v>
      </c>
      <c r="V2618" s="17">
        <v>77.2</v>
      </c>
      <c r="W2618" s="17">
        <v>77.2</v>
      </c>
      <c r="X2618" s="17">
        <v>77.2</v>
      </c>
      <c r="Y2618" s="17">
        <v>77.2</v>
      </c>
      <c r="Z2618" s="17">
        <v>77.2</v>
      </c>
      <c r="AA2618" s="17">
        <v>77.2</v>
      </c>
      <c r="AB2618" s="17">
        <v>77.2</v>
      </c>
      <c r="AC2618" s="17">
        <v>77.2</v>
      </c>
      <c r="AD2618" s="17">
        <v>77.2</v>
      </c>
      <c r="AE2618" s="17">
        <v>77.2</v>
      </c>
    </row>
    <row r="2619" spans="1:31" ht="43.2" x14ac:dyDescent="0.3">
      <c r="A2619" t="str">
        <f t="shared" si="156"/>
        <v>EAAO_Firm Capacity</v>
      </c>
      <c r="B2619" t="str">
        <f t="shared" si="157"/>
        <v>EAAO_Gas_Firm Capacity</v>
      </c>
      <c r="C2619" t="str">
        <f t="shared" si="158"/>
        <v>EAAO_K Osawatomie_Firm Capacity</v>
      </c>
      <c r="D2619" t="s">
        <v>344</v>
      </c>
      <c r="E2619" s="15" t="s">
        <v>92</v>
      </c>
      <c r="F2619" s="15" t="s">
        <v>146</v>
      </c>
      <c r="G2619" s="15" t="s">
        <v>66</v>
      </c>
      <c r="H2619" s="15" t="s">
        <v>150</v>
      </c>
      <c r="I2619" s="15" t="s">
        <v>148</v>
      </c>
      <c r="J2619" s="16">
        <v>1</v>
      </c>
      <c r="K2619" s="15" t="s">
        <v>96</v>
      </c>
      <c r="L2619" s="17">
        <v>75.400000000000006</v>
      </c>
      <c r="M2619" s="17">
        <v>75.400000000000006</v>
      </c>
      <c r="N2619" s="17">
        <v>75.400000000000006</v>
      </c>
      <c r="O2619" s="17">
        <v>75.400000000000006</v>
      </c>
      <c r="P2619" s="17">
        <v>75.400000000000006</v>
      </c>
      <c r="Q2619" s="17">
        <v>75.400000000000006</v>
      </c>
      <c r="R2619" s="17">
        <v>75.400000000000006</v>
      </c>
      <c r="S2619" s="17">
        <v>75.400000000000006</v>
      </c>
      <c r="T2619" s="17">
        <v>75.400000000000006</v>
      </c>
      <c r="U2619" s="17">
        <v>75.400000000000006</v>
      </c>
      <c r="V2619" s="17">
        <v>75.400000000000006</v>
      </c>
      <c r="W2619" s="17">
        <v>75.400000000000006</v>
      </c>
      <c r="X2619" s="17">
        <v>75.400000000000006</v>
      </c>
      <c r="Y2619" s="17">
        <v>75.400000000000006</v>
      </c>
      <c r="Z2619" s="17">
        <v>75.400000000000006</v>
      </c>
      <c r="AA2619" s="17">
        <v>75.400000000000006</v>
      </c>
      <c r="AB2619" s="17">
        <v>75.400000000000006</v>
      </c>
      <c r="AC2619" s="17">
        <v>75.400000000000006</v>
      </c>
      <c r="AD2619" s="17">
        <v>75.400000000000006</v>
      </c>
      <c r="AE2619" s="17">
        <v>75.400000000000006</v>
      </c>
    </row>
    <row r="2620" spans="1:31" ht="43.2" x14ac:dyDescent="0.3">
      <c r="A2620" t="str">
        <f t="shared" si="156"/>
        <v>EAAO_Firm Capacity</v>
      </c>
      <c r="B2620" t="str">
        <f t="shared" si="157"/>
        <v>EAAO_Gas_Firm Capacity</v>
      </c>
      <c r="C2620" t="str">
        <f t="shared" si="158"/>
        <v>EAAO_K WestGardner1_Firm Capacity</v>
      </c>
      <c r="D2620" t="s">
        <v>344</v>
      </c>
      <c r="E2620" s="15" t="s">
        <v>92</v>
      </c>
      <c r="F2620" s="15" t="s">
        <v>146</v>
      </c>
      <c r="G2620" s="15" t="s">
        <v>62</v>
      </c>
      <c r="H2620" s="15" t="s">
        <v>150</v>
      </c>
      <c r="I2620" s="15" t="s">
        <v>148</v>
      </c>
      <c r="J2620" s="16">
        <v>1</v>
      </c>
      <c r="K2620" s="15" t="s">
        <v>96</v>
      </c>
      <c r="L2620" s="17">
        <v>77.400000000000006</v>
      </c>
      <c r="M2620" s="17">
        <v>77.400000000000006</v>
      </c>
      <c r="N2620" s="17">
        <v>77.400000000000006</v>
      </c>
      <c r="O2620" s="17">
        <v>77.400000000000006</v>
      </c>
      <c r="P2620" s="17">
        <v>77.400000000000006</v>
      </c>
      <c r="Q2620" s="17">
        <v>77.400000000000006</v>
      </c>
      <c r="R2620" s="17">
        <v>77.400000000000006</v>
      </c>
      <c r="S2620" s="17">
        <v>77.400000000000006</v>
      </c>
      <c r="T2620" s="17">
        <v>77.400000000000006</v>
      </c>
      <c r="U2620" s="17">
        <v>77.400000000000006</v>
      </c>
      <c r="V2620" s="17">
        <v>77.400000000000006</v>
      </c>
      <c r="W2620" s="17">
        <v>77.400000000000006</v>
      </c>
      <c r="X2620" s="17">
        <v>77.400000000000006</v>
      </c>
      <c r="Y2620" s="17">
        <v>77.400000000000006</v>
      </c>
      <c r="Z2620" s="17">
        <v>77.400000000000006</v>
      </c>
      <c r="AA2620" s="17">
        <v>77.400000000000006</v>
      </c>
      <c r="AB2620" s="17">
        <v>77.400000000000006</v>
      </c>
      <c r="AC2620" s="17">
        <v>77.400000000000006</v>
      </c>
      <c r="AD2620" s="17">
        <v>77.400000000000006</v>
      </c>
      <c r="AE2620" s="17">
        <v>77.400000000000006</v>
      </c>
    </row>
    <row r="2621" spans="1:31" ht="43.2" x14ac:dyDescent="0.3">
      <c r="A2621" t="str">
        <f t="shared" si="156"/>
        <v>EAAO_Firm Capacity</v>
      </c>
      <c r="B2621" t="str">
        <f t="shared" si="157"/>
        <v>EAAO_Gas_Firm Capacity</v>
      </c>
      <c r="C2621" t="str">
        <f t="shared" si="158"/>
        <v>EAAO_K WestGardner2_Firm Capacity</v>
      </c>
      <c r="D2621" t="s">
        <v>344</v>
      </c>
      <c r="E2621" s="15" t="s">
        <v>92</v>
      </c>
      <c r="F2621" s="15" t="s">
        <v>146</v>
      </c>
      <c r="G2621" s="15" t="s">
        <v>63</v>
      </c>
      <c r="H2621" s="15" t="s">
        <v>150</v>
      </c>
      <c r="I2621" s="15" t="s">
        <v>148</v>
      </c>
      <c r="J2621" s="16">
        <v>1</v>
      </c>
      <c r="K2621" s="15" t="s">
        <v>96</v>
      </c>
      <c r="L2621" s="17">
        <v>77.5</v>
      </c>
      <c r="M2621" s="17">
        <v>77.5</v>
      </c>
      <c r="N2621" s="17">
        <v>77.5</v>
      </c>
      <c r="O2621" s="17">
        <v>77.5</v>
      </c>
      <c r="P2621" s="17">
        <v>77.5</v>
      </c>
      <c r="Q2621" s="17">
        <v>77.5</v>
      </c>
      <c r="R2621" s="17">
        <v>77.5</v>
      </c>
      <c r="S2621" s="17">
        <v>77.5</v>
      </c>
      <c r="T2621" s="17">
        <v>77.5</v>
      </c>
      <c r="U2621" s="17">
        <v>77.5</v>
      </c>
      <c r="V2621" s="17">
        <v>77.5</v>
      </c>
      <c r="W2621" s="17">
        <v>77.5</v>
      </c>
      <c r="X2621" s="17">
        <v>77.5</v>
      </c>
      <c r="Y2621" s="17">
        <v>77.5</v>
      </c>
      <c r="Z2621" s="17">
        <v>77.5</v>
      </c>
      <c r="AA2621" s="17">
        <v>77.5</v>
      </c>
      <c r="AB2621" s="17">
        <v>77.5</v>
      </c>
      <c r="AC2621" s="17">
        <v>77.5</v>
      </c>
      <c r="AD2621" s="17">
        <v>77.5</v>
      </c>
      <c r="AE2621" s="17">
        <v>77.5</v>
      </c>
    </row>
    <row r="2622" spans="1:31" ht="43.2" x14ac:dyDescent="0.3">
      <c r="A2622" t="str">
        <f t="shared" si="156"/>
        <v>EAAO_Firm Capacity</v>
      </c>
      <c r="B2622" t="str">
        <f t="shared" si="157"/>
        <v>EAAO_Gas_Firm Capacity</v>
      </c>
      <c r="C2622" t="str">
        <f t="shared" si="158"/>
        <v>EAAO_K WestGardner3_Firm Capacity</v>
      </c>
      <c r="D2622" t="s">
        <v>344</v>
      </c>
      <c r="E2622" s="15" t="s">
        <v>92</v>
      </c>
      <c r="F2622" s="15" t="s">
        <v>146</v>
      </c>
      <c r="G2622" s="15" t="s">
        <v>64</v>
      </c>
      <c r="H2622" s="15" t="s">
        <v>150</v>
      </c>
      <c r="I2622" s="15" t="s">
        <v>148</v>
      </c>
      <c r="J2622" s="16">
        <v>1</v>
      </c>
      <c r="K2622" s="15" t="s">
        <v>96</v>
      </c>
      <c r="L2622" s="17">
        <v>75</v>
      </c>
      <c r="M2622" s="17">
        <v>75</v>
      </c>
      <c r="N2622" s="17">
        <v>75</v>
      </c>
      <c r="O2622" s="17">
        <v>75</v>
      </c>
      <c r="P2622" s="17">
        <v>75</v>
      </c>
      <c r="Q2622" s="17">
        <v>75</v>
      </c>
      <c r="R2622" s="17">
        <v>75</v>
      </c>
      <c r="S2622" s="17">
        <v>75</v>
      </c>
      <c r="T2622" s="17">
        <v>75</v>
      </c>
      <c r="U2622" s="17">
        <v>75</v>
      </c>
      <c r="V2622" s="17">
        <v>75</v>
      </c>
      <c r="W2622" s="17">
        <v>75</v>
      </c>
      <c r="X2622" s="17">
        <v>75</v>
      </c>
      <c r="Y2622" s="17">
        <v>75</v>
      </c>
      <c r="Z2622" s="17">
        <v>75</v>
      </c>
      <c r="AA2622" s="17">
        <v>75</v>
      </c>
      <c r="AB2622" s="17">
        <v>75</v>
      </c>
      <c r="AC2622" s="17">
        <v>75</v>
      </c>
      <c r="AD2622" s="17">
        <v>75</v>
      </c>
      <c r="AE2622" s="17">
        <v>75</v>
      </c>
    </row>
    <row r="2623" spans="1:31" ht="43.2" x14ac:dyDescent="0.3">
      <c r="A2623" t="str">
        <f t="shared" si="156"/>
        <v>EAAO_Firm Capacity</v>
      </c>
      <c r="B2623" t="str">
        <f t="shared" si="157"/>
        <v>EAAO_Gas_Firm Capacity</v>
      </c>
      <c r="C2623" t="str">
        <f t="shared" si="158"/>
        <v>EAAO_K WestGardner4_Firm Capacity</v>
      </c>
      <c r="D2623" t="s">
        <v>344</v>
      </c>
      <c r="E2623" s="15" t="s">
        <v>92</v>
      </c>
      <c r="F2623" s="15" t="s">
        <v>146</v>
      </c>
      <c r="G2623" s="15" t="s">
        <v>65</v>
      </c>
      <c r="H2623" s="15" t="s">
        <v>150</v>
      </c>
      <c r="I2623" s="15" t="s">
        <v>148</v>
      </c>
      <c r="J2623" s="16">
        <v>1</v>
      </c>
      <c r="K2623" s="15" t="s">
        <v>96</v>
      </c>
      <c r="L2623" s="17">
        <v>79.2</v>
      </c>
      <c r="M2623" s="17">
        <v>79.2</v>
      </c>
      <c r="N2623" s="17">
        <v>79.2</v>
      </c>
      <c r="O2623" s="17">
        <v>79.2</v>
      </c>
      <c r="P2623" s="17">
        <v>79.2</v>
      </c>
      <c r="Q2623" s="17">
        <v>79.2</v>
      </c>
      <c r="R2623" s="17">
        <v>79.2</v>
      </c>
      <c r="S2623" s="17">
        <v>79.2</v>
      </c>
      <c r="T2623" s="17">
        <v>79.2</v>
      </c>
      <c r="U2623" s="17">
        <v>79.2</v>
      </c>
      <c r="V2623" s="17">
        <v>79.2</v>
      </c>
      <c r="W2623" s="17">
        <v>79.2</v>
      </c>
      <c r="X2623" s="17">
        <v>79.2</v>
      </c>
      <c r="Y2623" s="17">
        <v>79.2</v>
      </c>
      <c r="Z2623" s="17">
        <v>79.2</v>
      </c>
      <c r="AA2623" s="17">
        <v>79.2</v>
      </c>
      <c r="AB2623" s="17">
        <v>79.2</v>
      </c>
      <c r="AC2623" s="17">
        <v>79.2</v>
      </c>
      <c r="AD2623" s="17">
        <v>79.2</v>
      </c>
      <c r="AE2623" s="17">
        <v>79.2</v>
      </c>
    </row>
    <row r="2624" spans="1:31" ht="43.2" x14ac:dyDescent="0.3">
      <c r="A2624" t="str">
        <f t="shared" si="156"/>
        <v>EAAO_Firm Capacity</v>
      </c>
      <c r="B2624" t="str">
        <f t="shared" si="157"/>
        <v>EAAO_Oil_Firm Capacity</v>
      </c>
      <c r="C2624" t="str">
        <f t="shared" si="158"/>
        <v>EAAO_K NORTHEAST11_Firm Capacity</v>
      </c>
      <c r="D2624" t="s">
        <v>344</v>
      </c>
      <c r="E2624" s="15" t="s">
        <v>92</v>
      </c>
      <c r="F2624" s="15" t="s">
        <v>146</v>
      </c>
      <c r="G2624" s="15" t="s">
        <v>54</v>
      </c>
      <c r="H2624" s="15" t="s">
        <v>151</v>
      </c>
      <c r="I2624" s="15" t="s">
        <v>148</v>
      </c>
      <c r="J2624" s="16">
        <v>1</v>
      </c>
      <c r="K2624" s="15" t="s">
        <v>96</v>
      </c>
      <c r="L2624" s="17">
        <v>46.6</v>
      </c>
      <c r="M2624" s="17">
        <v>46.6</v>
      </c>
      <c r="N2624" s="17">
        <v>46.6</v>
      </c>
      <c r="O2624" s="17">
        <v>46.6</v>
      </c>
      <c r="P2624" s="17">
        <v>46.6</v>
      </c>
      <c r="Q2624" s="17">
        <v>46.6</v>
      </c>
      <c r="R2624" s="17">
        <v>46.6</v>
      </c>
      <c r="S2624" s="17">
        <v>46.6</v>
      </c>
      <c r="T2624" s="17">
        <v>46.6</v>
      </c>
      <c r="U2624" s="17">
        <v>46.6</v>
      </c>
      <c r="V2624" s="17">
        <v>46.6</v>
      </c>
      <c r="W2624" s="17">
        <v>46.6</v>
      </c>
      <c r="X2624" s="17">
        <v>46.6</v>
      </c>
      <c r="Y2624" s="17">
        <v>46.6</v>
      </c>
      <c r="Z2624" s="17">
        <v>46.6</v>
      </c>
      <c r="AA2624" s="17">
        <v>46.6</v>
      </c>
      <c r="AB2624" s="17">
        <v>46.6</v>
      </c>
      <c r="AC2624" s="17">
        <v>46.6</v>
      </c>
      <c r="AD2624" s="17">
        <v>46.6</v>
      </c>
      <c r="AE2624" s="17">
        <v>46.6</v>
      </c>
    </row>
    <row r="2625" spans="1:31" ht="43.2" x14ac:dyDescent="0.3">
      <c r="A2625" t="str">
        <f t="shared" si="156"/>
        <v>EAAO_Firm Capacity</v>
      </c>
      <c r="B2625" t="str">
        <f t="shared" si="157"/>
        <v>EAAO_Oil_Firm Capacity</v>
      </c>
      <c r="C2625" t="str">
        <f t="shared" si="158"/>
        <v>EAAO_K NORTHEAST12_Firm Capacity</v>
      </c>
      <c r="D2625" t="s">
        <v>344</v>
      </c>
      <c r="E2625" s="15" t="s">
        <v>92</v>
      </c>
      <c r="F2625" s="15" t="s">
        <v>146</v>
      </c>
      <c r="G2625" s="15" t="s">
        <v>55</v>
      </c>
      <c r="H2625" s="15" t="s">
        <v>151</v>
      </c>
      <c r="I2625" s="15" t="s">
        <v>148</v>
      </c>
      <c r="J2625" s="16">
        <v>1</v>
      </c>
      <c r="K2625" s="15" t="s">
        <v>96</v>
      </c>
      <c r="L2625" s="17">
        <v>46</v>
      </c>
      <c r="M2625" s="17">
        <v>46</v>
      </c>
      <c r="N2625" s="17">
        <v>46</v>
      </c>
      <c r="O2625" s="17">
        <v>46</v>
      </c>
      <c r="P2625" s="17">
        <v>46</v>
      </c>
      <c r="Q2625" s="17">
        <v>46</v>
      </c>
      <c r="R2625" s="17">
        <v>46</v>
      </c>
      <c r="S2625" s="17">
        <v>46</v>
      </c>
      <c r="T2625" s="17">
        <v>46</v>
      </c>
      <c r="U2625" s="17">
        <v>46</v>
      </c>
      <c r="V2625" s="17">
        <v>46</v>
      </c>
      <c r="W2625" s="17">
        <v>46</v>
      </c>
      <c r="X2625" s="17">
        <v>46</v>
      </c>
      <c r="Y2625" s="17">
        <v>46</v>
      </c>
      <c r="Z2625" s="17">
        <v>46</v>
      </c>
      <c r="AA2625" s="17">
        <v>46</v>
      </c>
      <c r="AB2625" s="17">
        <v>46</v>
      </c>
      <c r="AC2625" s="17">
        <v>46</v>
      </c>
      <c r="AD2625" s="17">
        <v>46</v>
      </c>
      <c r="AE2625" s="17">
        <v>46</v>
      </c>
    </row>
    <row r="2626" spans="1:31" ht="43.2" x14ac:dyDescent="0.3">
      <c r="A2626" t="str">
        <f t="shared" si="156"/>
        <v>EAAO_Firm Capacity</v>
      </c>
      <c r="B2626" t="str">
        <f t="shared" si="157"/>
        <v>EAAO_Oil_Firm Capacity</v>
      </c>
      <c r="C2626" t="str">
        <f t="shared" si="158"/>
        <v>EAAO_K NORTHEAST13_Firm Capacity</v>
      </c>
      <c r="D2626" t="s">
        <v>344</v>
      </c>
      <c r="E2626" s="15" t="s">
        <v>92</v>
      </c>
      <c r="F2626" s="15" t="s">
        <v>146</v>
      </c>
      <c r="G2626" s="15" t="s">
        <v>56</v>
      </c>
      <c r="H2626" s="15" t="s">
        <v>151</v>
      </c>
      <c r="I2626" s="15" t="s">
        <v>148</v>
      </c>
      <c r="J2626" s="16">
        <v>1</v>
      </c>
      <c r="K2626" s="15" t="s">
        <v>96</v>
      </c>
      <c r="L2626" s="17">
        <v>48.2</v>
      </c>
      <c r="M2626" s="17">
        <v>48.2</v>
      </c>
      <c r="N2626" s="17">
        <v>48.2</v>
      </c>
      <c r="O2626" s="17">
        <v>48.2</v>
      </c>
      <c r="P2626" s="17">
        <v>48.2</v>
      </c>
      <c r="Q2626" s="17">
        <v>48.2</v>
      </c>
      <c r="R2626" s="17">
        <v>48.2</v>
      </c>
      <c r="S2626" s="17">
        <v>48.2</v>
      </c>
      <c r="T2626" s="17">
        <v>48.2</v>
      </c>
      <c r="U2626" s="17">
        <v>48.2</v>
      </c>
      <c r="V2626" s="17">
        <v>48.2</v>
      </c>
      <c r="W2626" s="17">
        <v>48.2</v>
      </c>
      <c r="X2626" s="17">
        <v>48.2</v>
      </c>
      <c r="Y2626" s="17">
        <v>48.2</v>
      </c>
      <c r="Z2626" s="17">
        <v>48.2</v>
      </c>
      <c r="AA2626" s="17">
        <v>48.2</v>
      </c>
      <c r="AB2626" s="17">
        <v>48.2</v>
      </c>
      <c r="AC2626" s="17">
        <v>48.2</v>
      </c>
      <c r="AD2626" s="17">
        <v>48.2</v>
      </c>
      <c r="AE2626" s="17">
        <v>48.2</v>
      </c>
    </row>
    <row r="2627" spans="1:31" ht="43.2" x14ac:dyDescent="0.3">
      <c r="A2627" t="str">
        <f t="shared" si="156"/>
        <v>EAAO_Firm Capacity</v>
      </c>
      <c r="B2627" t="str">
        <f t="shared" si="157"/>
        <v>EAAO_Oil_Firm Capacity</v>
      </c>
      <c r="C2627" t="str">
        <f t="shared" si="158"/>
        <v>EAAO_K NORTHEAST14_Firm Capacity</v>
      </c>
      <c r="D2627" t="s">
        <v>344</v>
      </c>
      <c r="E2627" s="15" t="s">
        <v>92</v>
      </c>
      <c r="F2627" s="15" t="s">
        <v>146</v>
      </c>
      <c r="G2627" s="15" t="s">
        <v>57</v>
      </c>
      <c r="H2627" s="15" t="s">
        <v>151</v>
      </c>
      <c r="I2627" s="15" t="s">
        <v>148</v>
      </c>
      <c r="J2627" s="16">
        <v>1</v>
      </c>
      <c r="K2627" s="15" t="s">
        <v>96</v>
      </c>
      <c r="L2627" s="17">
        <v>47.5</v>
      </c>
      <c r="M2627" s="17">
        <v>47.5</v>
      </c>
      <c r="N2627" s="17">
        <v>47.5</v>
      </c>
      <c r="O2627" s="17">
        <v>47.5</v>
      </c>
      <c r="P2627" s="17">
        <v>47.5</v>
      </c>
      <c r="Q2627" s="17">
        <v>47.5</v>
      </c>
      <c r="R2627" s="17">
        <v>47.5</v>
      </c>
      <c r="S2627" s="17">
        <v>47.5</v>
      </c>
      <c r="T2627" s="17">
        <v>47.5</v>
      </c>
      <c r="U2627" s="17">
        <v>47.5</v>
      </c>
      <c r="V2627" s="17">
        <v>47.5</v>
      </c>
      <c r="W2627" s="17">
        <v>47.5</v>
      </c>
      <c r="X2627" s="17">
        <v>47.5</v>
      </c>
      <c r="Y2627" s="17">
        <v>47.5</v>
      </c>
      <c r="Z2627" s="17">
        <v>47.5</v>
      </c>
      <c r="AA2627" s="17">
        <v>47.5</v>
      </c>
      <c r="AB2627" s="17">
        <v>47.5</v>
      </c>
      <c r="AC2627" s="17">
        <v>47.5</v>
      </c>
      <c r="AD2627" s="17">
        <v>47.5</v>
      </c>
      <c r="AE2627" s="17">
        <v>47.5</v>
      </c>
    </row>
    <row r="2628" spans="1:31" ht="43.2" x14ac:dyDescent="0.3">
      <c r="A2628" t="str">
        <f t="shared" si="156"/>
        <v>EAAO_Firm Capacity</v>
      </c>
      <c r="B2628" t="str">
        <f t="shared" si="157"/>
        <v>EAAO_Oil_Firm Capacity</v>
      </c>
      <c r="C2628" t="str">
        <f t="shared" si="158"/>
        <v>EAAO_K NORTHEAST15_Firm Capacity</v>
      </c>
      <c r="D2628" t="s">
        <v>344</v>
      </c>
      <c r="E2628" s="15" t="s">
        <v>92</v>
      </c>
      <c r="F2628" s="15" t="s">
        <v>146</v>
      </c>
      <c r="G2628" s="15" t="s">
        <v>58</v>
      </c>
      <c r="H2628" s="15" t="s">
        <v>151</v>
      </c>
      <c r="I2628" s="15" t="s">
        <v>148</v>
      </c>
      <c r="J2628" s="16">
        <v>1</v>
      </c>
      <c r="K2628" s="15" t="s">
        <v>96</v>
      </c>
      <c r="L2628" s="17">
        <v>47.5</v>
      </c>
      <c r="M2628" s="17">
        <v>47.5</v>
      </c>
      <c r="N2628" s="17">
        <v>47.5</v>
      </c>
      <c r="O2628" s="17">
        <v>47.5</v>
      </c>
      <c r="P2628" s="17">
        <v>47.5</v>
      </c>
      <c r="Q2628" s="17">
        <v>47.5</v>
      </c>
      <c r="R2628" s="17">
        <v>47.5</v>
      </c>
      <c r="S2628" s="17">
        <v>47.5</v>
      </c>
      <c r="T2628" s="17">
        <v>47.5</v>
      </c>
      <c r="U2628" s="17">
        <v>47.5</v>
      </c>
      <c r="V2628" s="17">
        <v>47.5</v>
      </c>
      <c r="W2628" s="17">
        <v>47.5</v>
      </c>
      <c r="X2628" s="17">
        <v>47.5</v>
      </c>
      <c r="Y2628" s="17">
        <v>47.5</v>
      </c>
      <c r="Z2628" s="17">
        <v>47.5</v>
      </c>
      <c r="AA2628" s="17">
        <v>47.5</v>
      </c>
      <c r="AB2628" s="17">
        <v>47.5</v>
      </c>
      <c r="AC2628" s="17">
        <v>47.5</v>
      </c>
      <c r="AD2628" s="17">
        <v>47.5</v>
      </c>
      <c r="AE2628" s="17">
        <v>47.5</v>
      </c>
    </row>
    <row r="2629" spans="1:31" ht="43.2" x14ac:dyDescent="0.3">
      <c r="A2629" t="str">
        <f t="shared" si="156"/>
        <v>EAAO_Firm Capacity</v>
      </c>
      <c r="B2629" t="str">
        <f t="shared" si="157"/>
        <v>EAAO_Oil_Firm Capacity</v>
      </c>
      <c r="C2629" t="str">
        <f t="shared" si="158"/>
        <v>EAAO_K NORTHEAST16_Firm Capacity</v>
      </c>
      <c r="D2629" t="s">
        <v>344</v>
      </c>
      <c r="E2629" s="15" t="s">
        <v>92</v>
      </c>
      <c r="F2629" s="15" t="s">
        <v>146</v>
      </c>
      <c r="G2629" s="15" t="s">
        <v>59</v>
      </c>
      <c r="H2629" s="15" t="s">
        <v>151</v>
      </c>
      <c r="I2629" s="15" t="s">
        <v>148</v>
      </c>
      <c r="J2629" s="16">
        <v>1</v>
      </c>
      <c r="K2629" s="15" t="s">
        <v>96</v>
      </c>
      <c r="L2629" s="17">
        <v>46</v>
      </c>
      <c r="M2629" s="17">
        <v>46</v>
      </c>
      <c r="N2629" s="17">
        <v>46</v>
      </c>
      <c r="O2629" s="17">
        <v>46</v>
      </c>
      <c r="P2629" s="17">
        <v>46</v>
      </c>
      <c r="Q2629" s="17">
        <v>46</v>
      </c>
      <c r="R2629" s="17">
        <v>46</v>
      </c>
      <c r="S2629" s="17">
        <v>46</v>
      </c>
      <c r="T2629" s="17">
        <v>46</v>
      </c>
      <c r="U2629" s="17">
        <v>46</v>
      </c>
      <c r="V2629" s="17">
        <v>46</v>
      </c>
      <c r="W2629" s="17">
        <v>46</v>
      </c>
      <c r="X2629" s="17">
        <v>46</v>
      </c>
      <c r="Y2629" s="17">
        <v>46</v>
      </c>
      <c r="Z2629" s="17">
        <v>46</v>
      </c>
      <c r="AA2629" s="17">
        <v>46</v>
      </c>
      <c r="AB2629" s="17">
        <v>46</v>
      </c>
      <c r="AC2629" s="17">
        <v>46</v>
      </c>
      <c r="AD2629" s="17">
        <v>46</v>
      </c>
      <c r="AE2629" s="17">
        <v>46</v>
      </c>
    </row>
    <row r="2630" spans="1:31" ht="43.2" x14ac:dyDescent="0.3">
      <c r="A2630" t="str">
        <f t="shared" si="156"/>
        <v>EAAO_Firm Capacity</v>
      </c>
      <c r="B2630" t="str">
        <f t="shared" si="157"/>
        <v>EAAO_Oil_Firm Capacity</v>
      </c>
      <c r="C2630" t="str">
        <f t="shared" si="158"/>
        <v>EAAO_K NORTHEAST17_Firm Capacity</v>
      </c>
      <c r="D2630" t="s">
        <v>344</v>
      </c>
      <c r="E2630" s="15" t="s">
        <v>92</v>
      </c>
      <c r="F2630" s="15" t="s">
        <v>146</v>
      </c>
      <c r="G2630" s="15" t="s">
        <v>60</v>
      </c>
      <c r="H2630" s="15" t="s">
        <v>151</v>
      </c>
      <c r="I2630" s="15" t="s">
        <v>148</v>
      </c>
      <c r="J2630" s="16">
        <v>1</v>
      </c>
      <c r="K2630" s="15" t="s">
        <v>96</v>
      </c>
      <c r="L2630" s="17">
        <v>53.2</v>
      </c>
      <c r="M2630" s="17">
        <v>53.2</v>
      </c>
      <c r="N2630" s="17">
        <v>53.2</v>
      </c>
      <c r="O2630" s="17">
        <v>53.2</v>
      </c>
      <c r="P2630" s="17">
        <v>53.2</v>
      </c>
      <c r="Q2630" s="17">
        <v>53.2</v>
      </c>
      <c r="R2630" s="17">
        <v>53.2</v>
      </c>
      <c r="S2630" s="17">
        <v>53.2</v>
      </c>
      <c r="T2630" s="17">
        <v>53.2</v>
      </c>
      <c r="U2630" s="17">
        <v>53.2</v>
      </c>
      <c r="V2630" s="17">
        <v>53.2</v>
      </c>
      <c r="W2630" s="17">
        <v>53.2</v>
      </c>
      <c r="X2630" s="17">
        <v>53.2</v>
      </c>
      <c r="Y2630" s="17">
        <v>53.2</v>
      </c>
      <c r="Z2630" s="17">
        <v>53.2</v>
      </c>
      <c r="AA2630" s="17">
        <v>53.2</v>
      </c>
      <c r="AB2630" s="17">
        <v>53.2</v>
      </c>
      <c r="AC2630" s="17">
        <v>53.2</v>
      </c>
      <c r="AD2630" s="17">
        <v>53.2</v>
      </c>
      <c r="AE2630" s="17">
        <v>53.2</v>
      </c>
    </row>
    <row r="2631" spans="1:31" ht="43.2" x14ac:dyDescent="0.3">
      <c r="A2631" t="str">
        <f t="shared" si="156"/>
        <v>EAAO_Firm Capacity</v>
      </c>
      <c r="B2631" t="str">
        <f t="shared" si="157"/>
        <v>EAAO_Oil_Firm Capacity</v>
      </c>
      <c r="C2631" t="str">
        <f t="shared" si="158"/>
        <v>EAAO_K NORTHEAST18_Firm Capacity</v>
      </c>
      <c r="D2631" t="s">
        <v>344</v>
      </c>
      <c r="E2631" s="15" t="s">
        <v>92</v>
      </c>
      <c r="F2631" s="15" t="s">
        <v>146</v>
      </c>
      <c r="G2631" s="15" t="s">
        <v>61</v>
      </c>
      <c r="H2631" s="15" t="s">
        <v>151</v>
      </c>
      <c r="I2631" s="15" t="s">
        <v>148</v>
      </c>
      <c r="J2631" s="16">
        <v>1</v>
      </c>
      <c r="K2631" s="15" t="s">
        <v>96</v>
      </c>
      <c r="L2631" s="17">
        <v>47</v>
      </c>
      <c r="M2631" s="17">
        <v>47</v>
      </c>
      <c r="N2631" s="17">
        <v>47</v>
      </c>
      <c r="O2631" s="17">
        <v>47</v>
      </c>
      <c r="P2631" s="17">
        <v>47</v>
      </c>
      <c r="Q2631" s="17">
        <v>47</v>
      </c>
      <c r="R2631" s="17">
        <v>47</v>
      </c>
      <c r="S2631" s="17">
        <v>47</v>
      </c>
      <c r="T2631" s="17">
        <v>47</v>
      </c>
      <c r="U2631" s="17">
        <v>47</v>
      </c>
      <c r="V2631" s="17">
        <v>47</v>
      </c>
      <c r="W2631" s="17">
        <v>47</v>
      </c>
      <c r="X2631" s="17">
        <v>47</v>
      </c>
      <c r="Y2631" s="17">
        <v>47</v>
      </c>
      <c r="Z2631" s="17">
        <v>47</v>
      </c>
      <c r="AA2631" s="17">
        <v>47</v>
      </c>
      <c r="AB2631" s="17">
        <v>47</v>
      </c>
      <c r="AC2631" s="17">
        <v>47</v>
      </c>
      <c r="AD2631" s="17">
        <v>47</v>
      </c>
      <c r="AE2631" s="17">
        <v>47</v>
      </c>
    </row>
    <row r="2632" spans="1:31" ht="28.8" x14ac:dyDescent="0.3">
      <c r="A2632" t="str">
        <f t="shared" si="156"/>
        <v>EAAO_Firm Capacity</v>
      </c>
      <c r="B2632" t="str">
        <f t="shared" si="157"/>
        <v>EAAO_Wind_Firm Capacity</v>
      </c>
      <c r="C2632" t="str">
        <f t="shared" si="158"/>
        <v>EAAO_K SPEAR1_Firm Capacity</v>
      </c>
      <c r="D2632" t="s">
        <v>344</v>
      </c>
      <c r="E2632" s="15" t="s">
        <v>92</v>
      </c>
      <c r="F2632" s="15" t="s">
        <v>146</v>
      </c>
      <c r="G2632" s="15" t="s">
        <v>69</v>
      </c>
      <c r="H2632" s="15" t="s">
        <v>152</v>
      </c>
      <c r="I2632" s="15" t="s">
        <v>148</v>
      </c>
      <c r="J2632" s="16">
        <v>1</v>
      </c>
      <c r="K2632" s="15" t="s">
        <v>96</v>
      </c>
      <c r="L2632" s="17">
        <v>35.51</v>
      </c>
      <c r="M2632" s="17">
        <v>18.64290458</v>
      </c>
      <c r="N2632" s="17">
        <v>18.64290458</v>
      </c>
      <c r="O2632" s="17">
        <v>18.64290458</v>
      </c>
      <c r="P2632" s="17">
        <v>18.64290458</v>
      </c>
      <c r="Q2632" s="17">
        <v>18.64290458</v>
      </c>
      <c r="R2632" s="17">
        <v>18.64290458</v>
      </c>
      <c r="S2632" s="17">
        <v>18.64290458</v>
      </c>
      <c r="T2632" s="17">
        <v>18.64290458</v>
      </c>
      <c r="U2632" s="17">
        <v>18.64290458</v>
      </c>
      <c r="V2632" s="17">
        <v>18.64290458</v>
      </c>
      <c r="W2632" s="17">
        <v>18.64290458</v>
      </c>
      <c r="X2632" s="17">
        <v>18.64290458</v>
      </c>
      <c r="Y2632" s="17">
        <v>18.64290458</v>
      </c>
      <c r="Z2632" s="17">
        <v>18.64290458</v>
      </c>
      <c r="AA2632" s="17">
        <v>18.64290458</v>
      </c>
      <c r="AB2632" s="17">
        <v>18.64290458</v>
      </c>
      <c r="AC2632" s="17">
        <v>18.64290458</v>
      </c>
      <c r="AD2632" s="17">
        <v>18.64290458</v>
      </c>
      <c r="AE2632" s="17">
        <v>18.64290458</v>
      </c>
    </row>
    <row r="2633" spans="1:31" ht="28.8" x14ac:dyDescent="0.3">
      <c r="A2633" t="str">
        <f t="shared" si="156"/>
        <v>EAAO_Firm Capacity</v>
      </c>
      <c r="B2633" t="str">
        <f t="shared" si="157"/>
        <v>EAAO_Wind_Firm Capacity</v>
      </c>
      <c r="C2633" t="str">
        <f t="shared" si="158"/>
        <v>EAAO_K SPEAR2_Firm Capacity</v>
      </c>
      <c r="D2633" t="s">
        <v>344</v>
      </c>
      <c r="E2633" s="15" t="s">
        <v>92</v>
      </c>
      <c r="F2633" s="15" t="s">
        <v>146</v>
      </c>
      <c r="G2633" s="15" t="s">
        <v>70</v>
      </c>
      <c r="H2633" s="15" t="s">
        <v>152</v>
      </c>
      <c r="I2633" s="15" t="s">
        <v>148</v>
      </c>
      <c r="J2633" s="16">
        <v>1</v>
      </c>
      <c r="K2633" s="15" t="s">
        <v>96</v>
      </c>
      <c r="L2633" s="17">
        <v>16.96</v>
      </c>
      <c r="M2633" s="17">
        <v>10.88471245</v>
      </c>
      <c r="N2633" s="17">
        <v>10.88471245</v>
      </c>
      <c r="O2633" s="17">
        <v>10.88471245</v>
      </c>
      <c r="P2633" s="17">
        <v>10.88471245</v>
      </c>
      <c r="Q2633" s="17">
        <v>10.88471245</v>
      </c>
      <c r="R2633" s="17">
        <v>10.88471245</v>
      </c>
      <c r="S2633" s="17">
        <v>10.88471245</v>
      </c>
      <c r="T2633" s="17">
        <v>10.88471245</v>
      </c>
      <c r="U2633" s="17">
        <v>10.88471245</v>
      </c>
      <c r="V2633" s="17">
        <v>10.88471245</v>
      </c>
      <c r="W2633" s="17">
        <v>10.88471245</v>
      </c>
      <c r="X2633" s="17">
        <v>10.88471245</v>
      </c>
      <c r="Y2633" s="17">
        <v>10.88471245</v>
      </c>
      <c r="Z2633" s="17">
        <v>10.88471245</v>
      </c>
      <c r="AA2633" s="17">
        <v>10.88471245</v>
      </c>
      <c r="AB2633" s="17">
        <v>10.88471245</v>
      </c>
      <c r="AC2633" s="17">
        <v>10.88471245</v>
      </c>
      <c r="AD2633" s="17">
        <v>10.88471245</v>
      </c>
      <c r="AE2633" s="17">
        <v>10.88471245</v>
      </c>
    </row>
    <row r="2634" spans="1:31" ht="43.2" x14ac:dyDescent="0.3">
      <c r="A2634" t="str">
        <f t="shared" si="156"/>
        <v>EAAO_Firm Capacity</v>
      </c>
      <c r="B2634" t="str">
        <f t="shared" si="157"/>
        <v>EAAO_Wind PPA_Firm Capacity</v>
      </c>
      <c r="C2634" t="str">
        <f t="shared" si="158"/>
        <v>EAAO_K CIMARRON2_Firm Capacity</v>
      </c>
      <c r="D2634" t="s">
        <v>344</v>
      </c>
      <c r="E2634" s="15" t="s">
        <v>92</v>
      </c>
      <c r="F2634" s="15" t="s">
        <v>146</v>
      </c>
      <c r="G2634" s="15" t="s">
        <v>74</v>
      </c>
      <c r="H2634" s="15" t="s">
        <v>153</v>
      </c>
      <c r="I2634" s="15" t="s">
        <v>148</v>
      </c>
      <c r="J2634" s="16">
        <v>1</v>
      </c>
      <c r="K2634" s="15" t="s">
        <v>96</v>
      </c>
      <c r="L2634" s="17">
        <v>54.3</v>
      </c>
      <c r="M2634" s="17">
        <v>35.876528989999997</v>
      </c>
      <c r="N2634" s="17">
        <v>35.876528989999997</v>
      </c>
      <c r="O2634" s="17">
        <v>35.876528989999997</v>
      </c>
      <c r="P2634" s="17">
        <v>35.876528989999997</v>
      </c>
      <c r="Q2634" s="17">
        <v>35.876528989999997</v>
      </c>
      <c r="R2634" s="17">
        <v>35.876528989999997</v>
      </c>
      <c r="S2634" s="17">
        <v>35.876528989999997</v>
      </c>
      <c r="T2634" s="17">
        <v>35.876528989999997</v>
      </c>
      <c r="U2634" s="17">
        <v>0</v>
      </c>
      <c r="V2634" s="17">
        <v>0</v>
      </c>
      <c r="W2634" s="17">
        <v>0</v>
      </c>
      <c r="X2634" s="17">
        <v>0</v>
      </c>
      <c r="Y2634" s="17">
        <v>0</v>
      </c>
      <c r="Z2634" s="17">
        <v>0</v>
      </c>
      <c r="AA2634" s="17">
        <v>0</v>
      </c>
      <c r="AB2634" s="17">
        <v>0</v>
      </c>
      <c r="AC2634" s="17">
        <v>0</v>
      </c>
      <c r="AD2634" s="17">
        <v>0</v>
      </c>
      <c r="AE2634" s="17">
        <v>0</v>
      </c>
    </row>
    <row r="2635" spans="1:31" ht="28.8" x14ac:dyDescent="0.3">
      <c r="A2635" t="str">
        <f t="shared" si="156"/>
        <v>EAAO_Firm Capacity</v>
      </c>
      <c r="B2635" t="str">
        <f t="shared" si="157"/>
        <v>EAAO_Wind PPA_Firm Capacity</v>
      </c>
      <c r="C2635" t="str">
        <f t="shared" si="158"/>
        <v>EAAO_K OSBORN_Firm Capacity</v>
      </c>
      <c r="D2635" t="s">
        <v>344</v>
      </c>
      <c r="E2635" s="15" t="s">
        <v>92</v>
      </c>
      <c r="F2635" s="15" t="s">
        <v>146</v>
      </c>
      <c r="G2635" s="15" t="s">
        <v>80</v>
      </c>
      <c r="H2635" s="15" t="s">
        <v>153</v>
      </c>
      <c r="I2635" s="15" t="s">
        <v>148</v>
      </c>
      <c r="J2635" s="16">
        <v>1</v>
      </c>
      <c r="K2635" s="15" t="s">
        <v>96</v>
      </c>
      <c r="L2635" s="17">
        <v>20.7</v>
      </c>
      <c r="M2635" s="17">
        <v>22.92004382</v>
      </c>
      <c r="N2635" s="17">
        <v>22.92004382</v>
      </c>
      <c r="O2635" s="17">
        <v>22.92004382</v>
      </c>
      <c r="P2635" s="17">
        <v>22.92004382</v>
      </c>
      <c r="Q2635" s="17">
        <v>22.92004382</v>
      </c>
      <c r="R2635" s="17">
        <v>22.92004382</v>
      </c>
      <c r="S2635" s="17">
        <v>22.92004382</v>
      </c>
      <c r="T2635" s="17">
        <v>22.92004382</v>
      </c>
      <c r="U2635" s="17">
        <v>22.92004382</v>
      </c>
      <c r="V2635" s="17">
        <v>22.92004382</v>
      </c>
      <c r="W2635" s="17">
        <v>22.92004382</v>
      </c>
      <c r="X2635" s="17">
        <v>22.92004382</v>
      </c>
      <c r="Y2635" s="17">
        <v>22.92004382</v>
      </c>
      <c r="Z2635" s="17">
        <v>0</v>
      </c>
      <c r="AA2635" s="17">
        <v>0</v>
      </c>
      <c r="AB2635" s="17">
        <v>0</v>
      </c>
      <c r="AC2635" s="17">
        <v>0</v>
      </c>
      <c r="AD2635" s="17">
        <v>0</v>
      </c>
      <c r="AE2635" s="17">
        <v>0</v>
      </c>
    </row>
    <row r="2636" spans="1:31" ht="43.2" x14ac:dyDescent="0.3">
      <c r="A2636" t="str">
        <f t="shared" si="156"/>
        <v>EAAO_Firm Capacity</v>
      </c>
      <c r="B2636" t="str">
        <f t="shared" si="157"/>
        <v>EAAO_Wind PPA_Firm Capacity</v>
      </c>
      <c r="C2636" t="str">
        <f t="shared" si="158"/>
        <v>EAAO_K PONDEROSA_Firm Capacity</v>
      </c>
      <c r="D2636" t="s">
        <v>344</v>
      </c>
      <c r="E2636" s="15" t="s">
        <v>92</v>
      </c>
      <c r="F2636" s="15" t="s">
        <v>146</v>
      </c>
      <c r="G2636" s="15" t="s">
        <v>83</v>
      </c>
      <c r="H2636" s="15" t="s">
        <v>153</v>
      </c>
      <c r="I2636" s="15" t="s">
        <v>148</v>
      </c>
      <c r="J2636" s="16">
        <v>1</v>
      </c>
      <c r="K2636" s="15" t="s">
        <v>96</v>
      </c>
      <c r="L2636" s="17">
        <v>62.24</v>
      </c>
      <c r="M2636" s="17">
        <v>15.256069200000001</v>
      </c>
      <c r="N2636" s="17">
        <v>15.256069200000001</v>
      </c>
      <c r="O2636" s="17">
        <v>15.256069200000001</v>
      </c>
      <c r="P2636" s="17">
        <v>15.256069200000001</v>
      </c>
      <c r="Q2636" s="17">
        <v>15.256069200000001</v>
      </c>
      <c r="R2636" s="17">
        <v>15.256069200000001</v>
      </c>
      <c r="S2636" s="17">
        <v>15.256069200000001</v>
      </c>
      <c r="T2636" s="17">
        <v>15.256069200000001</v>
      </c>
      <c r="U2636" s="17">
        <v>15.256069200000001</v>
      </c>
      <c r="V2636" s="17">
        <v>15.256069200000001</v>
      </c>
      <c r="W2636" s="17">
        <v>15.256069200000001</v>
      </c>
      <c r="X2636" s="17">
        <v>15.256069200000001</v>
      </c>
      <c r="Y2636" s="17">
        <v>15.256069200000001</v>
      </c>
      <c r="Z2636" s="17">
        <v>15.256069200000001</v>
      </c>
      <c r="AA2636" s="17">
        <v>15.256069200000001</v>
      </c>
      <c r="AB2636" s="17">
        <v>15.256069200000001</v>
      </c>
      <c r="AC2636" s="17">
        <v>15.256069200000001</v>
      </c>
      <c r="AD2636" s="17">
        <v>0</v>
      </c>
      <c r="AE2636" s="17">
        <v>0</v>
      </c>
    </row>
    <row r="2637" spans="1:31" ht="43.2" x14ac:dyDescent="0.3">
      <c r="A2637" t="str">
        <f t="shared" si="156"/>
        <v>EAAO_Firm Capacity</v>
      </c>
      <c r="B2637" t="str">
        <f t="shared" si="157"/>
        <v>EAAO_Wind PPA_Firm Capacity</v>
      </c>
      <c r="C2637" t="str">
        <f t="shared" si="158"/>
        <v>EAAO_K PRAIRIEQUEEN_Firm Capacity</v>
      </c>
      <c r="D2637" t="s">
        <v>344</v>
      </c>
      <c r="E2637" s="15" t="s">
        <v>92</v>
      </c>
      <c r="F2637" s="15" t="s">
        <v>146</v>
      </c>
      <c r="G2637" s="15" t="s">
        <v>82</v>
      </c>
      <c r="H2637" s="15" t="s">
        <v>153</v>
      </c>
      <c r="I2637" s="15" t="s">
        <v>148</v>
      </c>
      <c r="J2637" s="16">
        <v>1</v>
      </c>
      <c r="K2637" s="15" t="s">
        <v>96</v>
      </c>
      <c r="L2637" s="17">
        <v>25.987500000000001</v>
      </c>
      <c r="M2637" s="17">
        <v>19.138296539999999</v>
      </c>
      <c r="N2637" s="17">
        <v>19.138296539999999</v>
      </c>
      <c r="O2637" s="17">
        <v>19.138296539999999</v>
      </c>
      <c r="P2637" s="17">
        <v>19.138296539999999</v>
      </c>
      <c r="Q2637" s="17">
        <v>19.138296539999999</v>
      </c>
      <c r="R2637" s="17">
        <v>19.138296539999999</v>
      </c>
      <c r="S2637" s="17">
        <v>19.138296539999999</v>
      </c>
      <c r="T2637" s="17">
        <v>19.138296539999999</v>
      </c>
      <c r="U2637" s="17">
        <v>19.138296539999999</v>
      </c>
      <c r="V2637" s="17">
        <v>19.138296539999999</v>
      </c>
      <c r="W2637" s="17">
        <v>19.138296539999999</v>
      </c>
      <c r="X2637" s="17">
        <v>19.138296539999999</v>
      </c>
      <c r="Y2637" s="17">
        <v>19.138296539999999</v>
      </c>
      <c r="Z2637" s="17">
        <v>19.138296539999999</v>
      </c>
      <c r="AA2637" s="17">
        <v>19.138296539999999</v>
      </c>
      <c r="AB2637" s="17">
        <v>19.138296539999999</v>
      </c>
      <c r="AC2637" s="17">
        <v>0</v>
      </c>
      <c r="AD2637" s="17">
        <v>0</v>
      </c>
      <c r="AE2637" s="17">
        <v>0</v>
      </c>
    </row>
    <row r="2638" spans="1:31" ht="28.8" x14ac:dyDescent="0.3">
      <c r="A2638" t="str">
        <f t="shared" si="156"/>
        <v>EAAO_Firm Capacity</v>
      </c>
      <c r="B2638" t="str">
        <f t="shared" si="157"/>
        <v>EAAO_Wind PPA_Firm Capacity</v>
      </c>
      <c r="C2638" t="str">
        <f t="shared" si="158"/>
        <v>EAAO_K PRATT_Firm Capacity</v>
      </c>
      <c r="D2638" t="s">
        <v>344</v>
      </c>
      <c r="E2638" s="15" t="s">
        <v>92</v>
      </c>
      <c r="F2638" s="15" t="s">
        <v>146</v>
      </c>
      <c r="G2638" s="15" t="s">
        <v>81</v>
      </c>
      <c r="H2638" s="15" t="s">
        <v>153</v>
      </c>
      <c r="I2638" s="15" t="s">
        <v>148</v>
      </c>
      <c r="J2638" s="16">
        <v>1</v>
      </c>
      <c r="K2638" s="15" t="s">
        <v>96</v>
      </c>
      <c r="L2638" s="17">
        <v>69.95368852</v>
      </c>
      <c r="M2638" s="17">
        <v>32.680121579999998</v>
      </c>
      <c r="N2638" s="17">
        <v>32.680121579999998</v>
      </c>
      <c r="O2638" s="17">
        <v>32.680121579999998</v>
      </c>
      <c r="P2638" s="17">
        <v>32.680121579999998</v>
      </c>
      <c r="Q2638" s="17">
        <v>32.680121579999998</v>
      </c>
      <c r="R2638" s="17">
        <v>32.680121579999998</v>
      </c>
      <c r="S2638" s="17">
        <v>32.680121579999998</v>
      </c>
      <c r="T2638" s="17">
        <v>32.680121579999998</v>
      </c>
      <c r="U2638" s="17">
        <v>32.680121579999998</v>
      </c>
      <c r="V2638" s="17">
        <v>32.680121579999998</v>
      </c>
      <c r="W2638" s="17">
        <v>32.680121579999998</v>
      </c>
      <c r="X2638" s="17">
        <v>32.680121579999998</v>
      </c>
      <c r="Y2638" s="17">
        <v>32.680121579999998</v>
      </c>
      <c r="Z2638" s="17">
        <v>32.680121579999998</v>
      </c>
      <c r="AA2638" s="17">
        <v>32.680121579999998</v>
      </c>
      <c r="AB2638" s="17">
        <v>32.680121579999998</v>
      </c>
      <c r="AC2638" s="17">
        <v>32.680121579999998</v>
      </c>
      <c r="AD2638" s="17">
        <v>32.680121579999998</v>
      </c>
      <c r="AE2638" s="17">
        <v>32.680121579999998</v>
      </c>
    </row>
    <row r="2639" spans="1:31" ht="43.2" x14ac:dyDescent="0.3">
      <c r="A2639" t="str">
        <f t="shared" si="156"/>
        <v>EAAO_Firm Capacity</v>
      </c>
      <c r="B2639" t="str">
        <f t="shared" si="157"/>
        <v>EAAO_Wind PPA_Firm Capacity</v>
      </c>
      <c r="C2639" t="str">
        <f t="shared" si="158"/>
        <v>EAAO_K ROCKCREEK_Firm Capacity</v>
      </c>
      <c r="D2639" t="s">
        <v>344</v>
      </c>
      <c r="E2639" s="15" t="s">
        <v>92</v>
      </c>
      <c r="F2639" s="15" t="s">
        <v>146</v>
      </c>
      <c r="G2639" s="15" t="s">
        <v>79</v>
      </c>
      <c r="H2639" s="15" t="s">
        <v>153</v>
      </c>
      <c r="I2639" s="15" t="s">
        <v>148</v>
      </c>
      <c r="J2639" s="16">
        <v>1</v>
      </c>
      <c r="K2639" s="15" t="s">
        <v>96</v>
      </c>
      <c r="L2639" s="17">
        <v>31.032</v>
      </c>
      <c r="M2639" s="17">
        <v>40.076639589999999</v>
      </c>
      <c r="N2639" s="17">
        <v>40.076639589999999</v>
      </c>
      <c r="O2639" s="17">
        <v>40.076639589999999</v>
      </c>
      <c r="P2639" s="17">
        <v>40.076639589999999</v>
      </c>
      <c r="Q2639" s="17">
        <v>40.076639589999999</v>
      </c>
      <c r="R2639" s="17">
        <v>40.076639589999999</v>
      </c>
      <c r="S2639" s="17">
        <v>40.076639589999999</v>
      </c>
      <c r="T2639" s="17">
        <v>40.076639589999999</v>
      </c>
      <c r="U2639" s="17">
        <v>40.076639589999999</v>
      </c>
      <c r="V2639" s="17">
        <v>40.076639589999999</v>
      </c>
      <c r="W2639" s="17">
        <v>40.076639589999999</v>
      </c>
      <c r="X2639" s="17">
        <v>40.076639589999999</v>
      </c>
      <c r="Y2639" s="17">
        <v>40.076639589999999</v>
      </c>
      <c r="Z2639" s="17">
        <v>40.076639589999999</v>
      </c>
      <c r="AA2639" s="17">
        <v>0</v>
      </c>
      <c r="AB2639" s="17">
        <v>0</v>
      </c>
      <c r="AC2639" s="17">
        <v>0</v>
      </c>
      <c r="AD2639" s="17">
        <v>0</v>
      </c>
      <c r="AE2639" s="17">
        <v>0</v>
      </c>
    </row>
    <row r="2640" spans="1:31" ht="43.2" x14ac:dyDescent="0.3">
      <c r="A2640" t="str">
        <f t="shared" si="156"/>
        <v>EAAO_Firm Capacity</v>
      </c>
      <c r="B2640" t="str">
        <f t="shared" si="157"/>
        <v>EAAO_Wind PPA_Firm Capacity</v>
      </c>
      <c r="C2640" t="str">
        <f t="shared" si="158"/>
        <v>EAAO_K SLATECREEK_Firm Capacity</v>
      </c>
      <c r="D2640" t="s">
        <v>344</v>
      </c>
      <c r="E2640" s="15" t="s">
        <v>92</v>
      </c>
      <c r="F2640" s="15" t="s">
        <v>146</v>
      </c>
      <c r="G2640" s="15" t="s">
        <v>78</v>
      </c>
      <c r="H2640" s="15" t="s">
        <v>153</v>
      </c>
      <c r="I2640" s="15" t="s">
        <v>148</v>
      </c>
      <c r="J2640" s="16">
        <v>1</v>
      </c>
      <c r="K2640" s="15" t="s">
        <v>96</v>
      </c>
      <c r="L2640" s="17">
        <v>66.69</v>
      </c>
      <c r="M2640" s="17">
        <v>37.707110030000003</v>
      </c>
      <c r="N2640" s="17">
        <v>37.707110030000003</v>
      </c>
      <c r="O2640" s="17">
        <v>37.707110030000003</v>
      </c>
      <c r="P2640" s="17">
        <v>37.707110030000003</v>
      </c>
      <c r="Q2640" s="17">
        <v>37.707110030000003</v>
      </c>
      <c r="R2640" s="17">
        <v>37.707110030000003</v>
      </c>
      <c r="S2640" s="17">
        <v>37.707110030000003</v>
      </c>
      <c r="T2640" s="17">
        <v>37.707110030000003</v>
      </c>
      <c r="U2640" s="17">
        <v>37.707110030000003</v>
      </c>
      <c r="V2640" s="17">
        <v>37.707110030000003</v>
      </c>
      <c r="W2640" s="17">
        <v>37.707110030000003</v>
      </c>
      <c r="X2640" s="17">
        <v>37.707110030000003</v>
      </c>
      <c r="Y2640" s="17">
        <v>0</v>
      </c>
      <c r="Z2640" s="17">
        <v>0</v>
      </c>
      <c r="AA2640" s="17">
        <v>0</v>
      </c>
      <c r="AB2640" s="17">
        <v>0</v>
      </c>
      <c r="AC2640" s="17">
        <v>0</v>
      </c>
      <c r="AD2640" s="17">
        <v>0</v>
      </c>
      <c r="AE2640" s="17">
        <v>0</v>
      </c>
    </row>
    <row r="2641" spans="1:31" ht="28.8" x14ac:dyDescent="0.3">
      <c r="A2641" t="str">
        <f t="shared" si="156"/>
        <v>EAAO_Firm Capacity</v>
      </c>
      <c r="B2641" t="str">
        <f t="shared" si="157"/>
        <v>EAAO_Wind PPA_Firm Capacity</v>
      </c>
      <c r="C2641" t="str">
        <f t="shared" si="158"/>
        <v>EAAO_K SPEAR3_Firm Capacity</v>
      </c>
      <c r="D2641" t="s">
        <v>344</v>
      </c>
      <c r="E2641" s="15" t="s">
        <v>92</v>
      </c>
      <c r="F2641" s="15" t="s">
        <v>146</v>
      </c>
      <c r="G2641" s="15" t="s">
        <v>75</v>
      </c>
      <c r="H2641" s="15" t="s">
        <v>153</v>
      </c>
      <c r="I2641" s="15" t="s">
        <v>148</v>
      </c>
      <c r="J2641" s="16">
        <v>1</v>
      </c>
      <c r="K2641" s="15" t="s">
        <v>96</v>
      </c>
      <c r="L2641" s="17">
        <v>38.159999999999997</v>
      </c>
      <c r="M2641" s="17">
        <v>23.096396389999999</v>
      </c>
      <c r="N2641" s="17">
        <v>23.096396389999999</v>
      </c>
      <c r="O2641" s="17">
        <v>23.096396389999999</v>
      </c>
      <c r="P2641" s="17">
        <v>23.096396389999999</v>
      </c>
      <c r="Q2641" s="17">
        <v>23.096396389999999</v>
      </c>
      <c r="R2641" s="17">
        <v>23.096396389999999</v>
      </c>
      <c r="S2641" s="17">
        <v>23.096396389999999</v>
      </c>
      <c r="T2641" s="17">
        <v>23.096396389999999</v>
      </c>
      <c r="U2641" s="17">
        <v>23.096396389999999</v>
      </c>
      <c r="V2641" s="17">
        <v>0</v>
      </c>
      <c r="W2641" s="17">
        <v>0</v>
      </c>
      <c r="X2641" s="17">
        <v>0</v>
      </c>
      <c r="Y2641" s="17">
        <v>0</v>
      </c>
      <c r="Z2641" s="17">
        <v>0</v>
      </c>
      <c r="AA2641" s="17">
        <v>0</v>
      </c>
      <c r="AB2641" s="17">
        <v>0</v>
      </c>
      <c r="AC2641" s="17">
        <v>0</v>
      </c>
      <c r="AD2641" s="17">
        <v>0</v>
      </c>
      <c r="AE2641" s="17">
        <v>0</v>
      </c>
    </row>
    <row r="2642" spans="1:31" ht="43.2" x14ac:dyDescent="0.3">
      <c r="A2642" t="str">
        <f t="shared" si="156"/>
        <v>EAAO_Firm Capacity</v>
      </c>
      <c r="B2642" t="str">
        <f t="shared" si="157"/>
        <v>EAAO_Wind PPA_Firm Capacity</v>
      </c>
      <c r="C2642" t="str">
        <f t="shared" si="158"/>
        <v>EAAO_K WAVERLY_Firm Capacity</v>
      </c>
      <c r="D2642" t="s">
        <v>344</v>
      </c>
      <c r="E2642" s="15" t="s">
        <v>92</v>
      </c>
      <c r="F2642" s="15" t="s">
        <v>146</v>
      </c>
      <c r="G2642" s="15" t="s">
        <v>77</v>
      </c>
      <c r="H2642" s="15" t="s">
        <v>153</v>
      </c>
      <c r="I2642" s="15" t="s">
        <v>148</v>
      </c>
      <c r="J2642" s="16">
        <v>1</v>
      </c>
      <c r="K2642" s="15" t="s">
        <v>96</v>
      </c>
      <c r="L2642" s="17">
        <v>62.33</v>
      </c>
      <c r="M2642" s="17">
        <v>39.871630590000002</v>
      </c>
      <c r="N2642" s="17">
        <v>39.871630590000002</v>
      </c>
      <c r="O2642" s="17">
        <v>39.871630590000002</v>
      </c>
      <c r="P2642" s="17">
        <v>39.871630590000002</v>
      </c>
      <c r="Q2642" s="17">
        <v>39.871630590000002</v>
      </c>
      <c r="R2642" s="17">
        <v>39.871630590000002</v>
      </c>
      <c r="S2642" s="17">
        <v>39.871630590000002</v>
      </c>
      <c r="T2642" s="17">
        <v>39.871630590000002</v>
      </c>
      <c r="U2642" s="17">
        <v>39.871630590000002</v>
      </c>
      <c r="V2642" s="17">
        <v>39.871630590000002</v>
      </c>
      <c r="W2642" s="17">
        <v>39.871630590000002</v>
      </c>
      <c r="X2642" s="17">
        <v>39.871630590000002</v>
      </c>
      <c r="Y2642" s="17">
        <v>0</v>
      </c>
      <c r="Z2642" s="17">
        <v>0</v>
      </c>
      <c r="AA2642" s="17">
        <v>0</v>
      </c>
      <c r="AB2642" s="17">
        <v>0</v>
      </c>
      <c r="AC2642" s="17">
        <v>0</v>
      </c>
      <c r="AD2642" s="17">
        <v>0</v>
      </c>
      <c r="AE2642" s="17">
        <v>0</v>
      </c>
    </row>
    <row r="2643" spans="1:31" ht="28.8" x14ac:dyDescent="0.3">
      <c r="A2643" t="str">
        <f t="shared" si="156"/>
        <v>EAAO_Firm Capacity</v>
      </c>
      <c r="B2643" t="str">
        <f t="shared" si="157"/>
        <v>EAAO_Hydro PPA_Firm Capacity</v>
      </c>
      <c r="C2643" t="str">
        <f t="shared" si="158"/>
        <v>EAAO_K CNPPD_Firm Capacity</v>
      </c>
      <c r="D2643" t="s">
        <v>344</v>
      </c>
      <c r="E2643" s="15" t="s">
        <v>92</v>
      </c>
      <c r="F2643" s="15" t="s">
        <v>146</v>
      </c>
      <c r="G2643" s="15" t="s">
        <v>76</v>
      </c>
      <c r="H2643" s="15" t="s">
        <v>154</v>
      </c>
      <c r="I2643" s="15" t="s">
        <v>148</v>
      </c>
      <c r="J2643" s="16">
        <v>1</v>
      </c>
      <c r="K2643" s="15" t="s">
        <v>96</v>
      </c>
      <c r="L2643" s="17">
        <v>61.54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0</v>
      </c>
      <c r="X2643" s="17">
        <v>0</v>
      </c>
      <c r="Y2643" s="17">
        <v>0</v>
      </c>
      <c r="Z2643" s="17">
        <v>0</v>
      </c>
      <c r="AA2643" s="17">
        <v>0</v>
      </c>
      <c r="AB2643" s="17">
        <v>0</v>
      </c>
      <c r="AC2643" s="17">
        <v>0</v>
      </c>
      <c r="AD2643" s="17">
        <v>0</v>
      </c>
      <c r="AE2643" s="17">
        <v>0</v>
      </c>
    </row>
    <row r="2644" spans="1:31" ht="57.6" x14ac:dyDescent="0.3">
      <c r="A2644" t="str">
        <f t="shared" si="156"/>
        <v>EAAO_Firm Capacity</v>
      </c>
      <c r="B2644" t="str">
        <f t="shared" si="157"/>
        <v>EAAO_Solar_Firm Capacity</v>
      </c>
      <c r="C2644" t="str">
        <f t="shared" si="158"/>
        <v>EAAO_K HAWTHORN SOLAR_Firm Capacity</v>
      </c>
      <c r="D2644" t="s">
        <v>344</v>
      </c>
      <c r="E2644" s="15" t="s">
        <v>92</v>
      </c>
      <c r="F2644" s="15" t="s">
        <v>146</v>
      </c>
      <c r="G2644" s="15" t="s">
        <v>72</v>
      </c>
      <c r="H2644" s="15" t="s">
        <v>155</v>
      </c>
      <c r="I2644" s="15" t="s">
        <v>148</v>
      </c>
      <c r="J2644" s="16">
        <v>1</v>
      </c>
      <c r="K2644" s="15" t="s">
        <v>96</v>
      </c>
      <c r="L2644" s="17">
        <v>4.5011999999999999</v>
      </c>
      <c r="M2644" s="17">
        <v>3.3</v>
      </c>
      <c r="N2644" s="17">
        <v>3.3</v>
      </c>
      <c r="O2644" s="17">
        <v>3.3</v>
      </c>
      <c r="P2644" s="17">
        <v>3.3</v>
      </c>
      <c r="Q2644" s="17">
        <v>3.3</v>
      </c>
      <c r="R2644" s="17">
        <v>3.3</v>
      </c>
      <c r="S2644" s="17">
        <v>3.3</v>
      </c>
      <c r="T2644" s="17">
        <v>3.3</v>
      </c>
      <c r="U2644" s="17">
        <v>3.3</v>
      </c>
      <c r="V2644" s="17">
        <v>3.3</v>
      </c>
      <c r="W2644" s="17">
        <v>3.3</v>
      </c>
      <c r="X2644" s="17">
        <v>3.3</v>
      </c>
      <c r="Y2644" s="17">
        <v>3.3</v>
      </c>
      <c r="Z2644" s="17">
        <v>3.3</v>
      </c>
      <c r="AA2644" s="17">
        <v>3.3</v>
      </c>
      <c r="AB2644" s="17">
        <v>3.3</v>
      </c>
      <c r="AC2644" s="17">
        <v>3.3</v>
      </c>
      <c r="AD2644" s="17">
        <v>3.3</v>
      </c>
      <c r="AE2644" s="17">
        <v>3.3</v>
      </c>
    </row>
    <row r="2645" spans="1:31" ht="28.8" x14ac:dyDescent="0.3">
      <c r="A2645" t="str">
        <f t="shared" si="156"/>
        <v>EAAO_Firm Capacity</v>
      </c>
      <c r="B2645" t="str">
        <f t="shared" si="157"/>
        <v>EAAO_Build CC_Firm Capacity</v>
      </c>
      <c r="C2645" t="str">
        <f t="shared" si="158"/>
        <v>EAAO_Build CC 2028_Firm Capacity</v>
      </c>
      <c r="D2645" t="s">
        <v>344</v>
      </c>
      <c r="E2645" s="15" t="s">
        <v>92</v>
      </c>
      <c r="F2645" s="15" t="s">
        <v>146</v>
      </c>
      <c r="G2645" s="15" t="s">
        <v>156</v>
      </c>
      <c r="H2645" s="15" t="s">
        <v>67</v>
      </c>
      <c r="I2645" s="15" t="s">
        <v>148</v>
      </c>
      <c r="J2645" s="16">
        <v>1</v>
      </c>
      <c r="K2645" s="15" t="s">
        <v>96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0</v>
      </c>
      <c r="X2645" s="17">
        <v>0</v>
      </c>
      <c r="Y2645" s="17">
        <v>0</v>
      </c>
      <c r="Z2645" s="17">
        <v>0</v>
      </c>
      <c r="AA2645" s="17">
        <v>0</v>
      </c>
      <c r="AB2645" s="17">
        <v>0</v>
      </c>
      <c r="AC2645" s="17">
        <v>0</v>
      </c>
      <c r="AD2645" s="17">
        <v>0</v>
      </c>
      <c r="AE2645" s="17">
        <v>0</v>
      </c>
    </row>
    <row r="2646" spans="1:31" ht="28.8" x14ac:dyDescent="0.3">
      <c r="A2646" t="str">
        <f t="shared" si="156"/>
        <v>EAAO_Firm Capacity</v>
      </c>
      <c r="B2646" t="str">
        <f t="shared" si="157"/>
        <v>EAAO_Build CC_Firm Capacity</v>
      </c>
      <c r="C2646" t="str">
        <f t="shared" si="158"/>
        <v>EAAO_Build CC 2029_Firm Capacity</v>
      </c>
      <c r="D2646" t="s">
        <v>344</v>
      </c>
      <c r="E2646" s="15" t="s">
        <v>92</v>
      </c>
      <c r="F2646" s="15" t="s">
        <v>146</v>
      </c>
      <c r="G2646" s="15" t="s">
        <v>157</v>
      </c>
      <c r="H2646" s="15" t="s">
        <v>67</v>
      </c>
      <c r="I2646" s="15" t="s">
        <v>148</v>
      </c>
      <c r="J2646" s="16">
        <v>1</v>
      </c>
      <c r="K2646" s="15" t="s">
        <v>96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0</v>
      </c>
      <c r="U2646" s="17">
        <v>0</v>
      </c>
      <c r="V2646" s="17">
        <v>0</v>
      </c>
      <c r="W2646" s="17">
        <v>0</v>
      </c>
      <c r="X2646" s="17">
        <v>0</v>
      </c>
      <c r="Y2646" s="17">
        <v>0</v>
      </c>
      <c r="Z2646" s="17">
        <v>0</v>
      </c>
      <c r="AA2646" s="17">
        <v>0</v>
      </c>
      <c r="AB2646" s="17">
        <v>0</v>
      </c>
      <c r="AC2646" s="17">
        <v>0</v>
      </c>
      <c r="AD2646" s="17">
        <v>0</v>
      </c>
      <c r="AE2646" s="17">
        <v>0</v>
      </c>
    </row>
    <row r="2647" spans="1:31" ht="28.8" x14ac:dyDescent="0.3">
      <c r="A2647" t="str">
        <f t="shared" si="156"/>
        <v>EAAO_Firm Capacity</v>
      </c>
      <c r="B2647" t="str">
        <f t="shared" si="157"/>
        <v>EAAO_Build CC_Firm Capacity</v>
      </c>
      <c r="C2647" t="str">
        <f t="shared" si="158"/>
        <v>EAAO_Build CC 2030_Firm Capacity</v>
      </c>
      <c r="D2647" t="s">
        <v>344</v>
      </c>
      <c r="E2647" s="15" t="s">
        <v>92</v>
      </c>
      <c r="F2647" s="15" t="s">
        <v>146</v>
      </c>
      <c r="G2647" s="15" t="s">
        <v>158</v>
      </c>
      <c r="H2647" s="15" t="s">
        <v>67</v>
      </c>
      <c r="I2647" s="15" t="s">
        <v>148</v>
      </c>
      <c r="J2647" s="16">
        <v>1</v>
      </c>
      <c r="K2647" s="15" t="s">
        <v>96</v>
      </c>
      <c r="L2647" s="17">
        <v>0</v>
      </c>
      <c r="M2647" s="17">
        <v>0</v>
      </c>
      <c r="N2647" s="17">
        <v>0</v>
      </c>
      <c r="O2647" s="17">
        <v>0</v>
      </c>
      <c r="P2647" s="17">
        <v>0</v>
      </c>
      <c r="Q2647" s="17">
        <v>0</v>
      </c>
      <c r="R2647" s="17">
        <v>0</v>
      </c>
      <c r="S2647" s="17">
        <v>0</v>
      </c>
      <c r="T2647" s="17">
        <v>0</v>
      </c>
      <c r="U2647" s="17">
        <v>0</v>
      </c>
      <c r="V2647" s="17">
        <v>0</v>
      </c>
      <c r="W2647" s="17">
        <v>0</v>
      </c>
      <c r="X2647" s="17">
        <v>0</v>
      </c>
      <c r="Y2647" s="17">
        <v>0</v>
      </c>
      <c r="Z2647" s="17">
        <v>0</v>
      </c>
      <c r="AA2647" s="17">
        <v>0</v>
      </c>
      <c r="AB2647" s="17">
        <v>0</v>
      </c>
      <c r="AC2647" s="17">
        <v>0</v>
      </c>
      <c r="AD2647" s="17">
        <v>0</v>
      </c>
      <c r="AE2647" s="17">
        <v>0</v>
      </c>
    </row>
    <row r="2648" spans="1:31" ht="28.8" x14ac:dyDescent="0.3">
      <c r="A2648" t="str">
        <f t="shared" si="156"/>
        <v>EAAO_Firm Capacity</v>
      </c>
      <c r="B2648" t="str">
        <f t="shared" si="157"/>
        <v>EAAO_Build CC_Firm Capacity</v>
      </c>
      <c r="C2648" t="str">
        <f t="shared" si="158"/>
        <v>EAAO_Build CC 2031_Firm Capacity</v>
      </c>
      <c r="D2648" t="s">
        <v>344</v>
      </c>
      <c r="E2648" s="15" t="s">
        <v>92</v>
      </c>
      <c r="F2648" s="15" t="s">
        <v>146</v>
      </c>
      <c r="G2648" s="15" t="s">
        <v>159</v>
      </c>
      <c r="H2648" s="15" t="s">
        <v>67</v>
      </c>
      <c r="I2648" s="15" t="s">
        <v>148</v>
      </c>
      <c r="J2648" s="16">
        <v>1</v>
      </c>
      <c r="K2648" s="15" t="s">
        <v>96</v>
      </c>
      <c r="L2648" s="17">
        <v>0</v>
      </c>
      <c r="M2648" s="17">
        <v>0</v>
      </c>
      <c r="N2648" s="17">
        <v>0</v>
      </c>
      <c r="O2648" s="17">
        <v>0</v>
      </c>
      <c r="P2648" s="17">
        <v>0</v>
      </c>
      <c r="Q2648" s="17">
        <v>0</v>
      </c>
      <c r="R2648" s="17">
        <v>0</v>
      </c>
      <c r="S2648" s="17">
        <v>0</v>
      </c>
      <c r="T2648" s="17">
        <v>0</v>
      </c>
      <c r="U2648" s="17">
        <v>0</v>
      </c>
      <c r="V2648" s="17">
        <v>0</v>
      </c>
      <c r="W2648" s="17">
        <v>0</v>
      </c>
      <c r="X2648" s="17">
        <v>0</v>
      </c>
      <c r="Y2648" s="17">
        <v>0</v>
      </c>
      <c r="Z2648" s="17">
        <v>0</v>
      </c>
      <c r="AA2648" s="17">
        <v>0</v>
      </c>
      <c r="AB2648" s="17">
        <v>0</v>
      </c>
      <c r="AC2648" s="17">
        <v>0</v>
      </c>
      <c r="AD2648" s="17">
        <v>0</v>
      </c>
      <c r="AE2648" s="17">
        <v>0</v>
      </c>
    </row>
    <row r="2649" spans="1:31" ht="28.8" x14ac:dyDescent="0.3">
      <c r="A2649" t="str">
        <f t="shared" si="156"/>
        <v>EAAO_Firm Capacity</v>
      </c>
      <c r="B2649" t="str">
        <f t="shared" si="157"/>
        <v>EAAO_Build CC_Firm Capacity</v>
      </c>
      <c r="C2649" t="str">
        <f t="shared" si="158"/>
        <v>EAAO_Build CC 2032_Firm Capacity</v>
      </c>
      <c r="D2649" t="s">
        <v>344</v>
      </c>
      <c r="E2649" s="15" t="s">
        <v>92</v>
      </c>
      <c r="F2649" s="15" t="s">
        <v>146</v>
      </c>
      <c r="G2649" s="15" t="s">
        <v>160</v>
      </c>
      <c r="H2649" s="15" t="s">
        <v>67</v>
      </c>
      <c r="I2649" s="15" t="s">
        <v>148</v>
      </c>
      <c r="J2649" s="16">
        <v>1</v>
      </c>
      <c r="K2649" s="15" t="s">
        <v>96</v>
      </c>
      <c r="L2649" s="17">
        <v>0</v>
      </c>
      <c r="M2649" s="17">
        <v>0</v>
      </c>
      <c r="N2649" s="17">
        <v>0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0</v>
      </c>
      <c r="X2649" s="17">
        <v>0</v>
      </c>
      <c r="Y2649" s="17">
        <v>0</v>
      </c>
      <c r="Z2649" s="17">
        <v>0</v>
      </c>
      <c r="AA2649" s="17">
        <v>0</v>
      </c>
      <c r="AB2649" s="17">
        <v>0</v>
      </c>
      <c r="AC2649" s="17">
        <v>0</v>
      </c>
      <c r="AD2649" s="17">
        <v>0</v>
      </c>
      <c r="AE2649" s="17">
        <v>0</v>
      </c>
    </row>
    <row r="2650" spans="1:31" ht="28.8" x14ac:dyDescent="0.3">
      <c r="A2650" t="str">
        <f t="shared" si="156"/>
        <v>EAAO_Firm Capacity</v>
      </c>
      <c r="B2650" t="str">
        <f t="shared" si="157"/>
        <v>EAAO_Build CC_Firm Capacity</v>
      </c>
      <c r="C2650" t="str">
        <f t="shared" si="158"/>
        <v>EAAO_Build CC 2033_Firm Capacity</v>
      </c>
      <c r="D2650" t="s">
        <v>344</v>
      </c>
      <c r="E2650" s="15" t="s">
        <v>92</v>
      </c>
      <c r="F2650" s="15" t="s">
        <v>146</v>
      </c>
      <c r="G2650" s="15" t="s">
        <v>161</v>
      </c>
      <c r="H2650" s="15" t="s">
        <v>67</v>
      </c>
      <c r="I2650" s="15" t="s">
        <v>148</v>
      </c>
      <c r="J2650" s="16">
        <v>1</v>
      </c>
      <c r="K2650" s="15" t="s">
        <v>96</v>
      </c>
      <c r="L2650" s="17">
        <v>0</v>
      </c>
      <c r="M2650" s="17">
        <v>0</v>
      </c>
      <c r="N2650" s="17">
        <v>0</v>
      </c>
      <c r="O2650" s="17">
        <v>0</v>
      </c>
      <c r="P2650" s="17">
        <v>0</v>
      </c>
      <c r="Q2650" s="17">
        <v>0</v>
      </c>
      <c r="R2650" s="17">
        <v>0</v>
      </c>
      <c r="S2650" s="17">
        <v>0</v>
      </c>
      <c r="T2650" s="17">
        <v>0</v>
      </c>
      <c r="U2650" s="17">
        <v>0</v>
      </c>
      <c r="V2650" s="17">
        <v>260.35000000000002</v>
      </c>
      <c r="W2650" s="17">
        <v>260.35000000000002</v>
      </c>
      <c r="X2650" s="17">
        <v>260.35000000000002</v>
      </c>
      <c r="Y2650" s="17">
        <v>260.35000000000002</v>
      </c>
      <c r="Z2650" s="17">
        <v>260.35000000000002</v>
      </c>
      <c r="AA2650" s="17">
        <v>260.35000000000002</v>
      </c>
      <c r="AB2650" s="17">
        <v>260.35000000000002</v>
      </c>
      <c r="AC2650" s="17">
        <v>260.35000000000002</v>
      </c>
      <c r="AD2650" s="17">
        <v>260.35000000000002</v>
      </c>
      <c r="AE2650" s="17">
        <v>260.35000000000002</v>
      </c>
    </row>
    <row r="2651" spans="1:31" ht="28.8" x14ac:dyDescent="0.3">
      <c r="A2651" t="str">
        <f t="shared" si="156"/>
        <v>EAAO_Firm Capacity</v>
      </c>
      <c r="B2651" t="str">
        <f t="shared" si="157"/>
        <v>EAAO_Build CC_Firm Capacity</v>
      </c>
      <c r="C2651" t="str">
        <f t="shared" si="158"/>
        <v>EAAO_Build CC 2034_Firm Capacity</v>
      </c>
      <c r="D2651" t="s">
        <v>344</v>
      </c>
      <c r="E2651" s="15" t="s">
        <v>92</v>
      </c>
      <c r="F2651" s="15" t="s">
        <v>146</v>
      </c>
      <c r="G2651" s="15" t="s">
        <v>162</v>
      </c>
      <c r="H2651" s="15" t="s">
        <v>67</v>
      </c>
      <c r="I2651" s="15" t="s">
        <v>148</v>
      </c>
      <c r="J2651" s="16">
        <v>1</v>
      </c>
      <c r="K2651" s="15" t="s">
        <v>96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7">
        <v>0</v>
      </c>
      <c r="X2651" s="17">
        <v>0</v>
      </c>
      <c r="Y2651" s="17">
        <v>0</v>
      </c>
      <c r="Z2651" s="17">
        <v>0</v>
      </c>
      <c r="AA2651" s="17">
        <v>0</v>
      </c>
      <c r="AB2651" s="17">
        <v>0</v>
      </c>
      <c r="AC2651" s="17">
        <v>0</v>
      </c>
      <c r="AD2651" s="17">
        <v>0</v>
      </c>
      <c r="AE2651" s="17">
        <v>0</v>
      </c>
    </row>
    <row r="2652" spans="1:31" ht="28.8" x14ac:dyDescent="0.3">
      <c r="A2652" t="str">
        <f t="shared" si="156"/>
        <v>EAAO_Firm Capacity</v>
      </c>
      <c r="B2652" t="str">
        <f t="shared" si="157"/>
        <v>EAAO_Build CC_Firm Capacity</v>
      </c>
      <c r="C2652" t="str">
        <f t="shared" si="158"/>
        <v>EAAO_Build CC 2035_Firm Capacity</v>
      </c>
      <c r="D2652" t="s">
        <v>344</v>
      </c>
      <c r="E2652" s="15" t="s">
        <v>92</v>
      </c>
      <c r="F2652" s="15" t="s">
        <v>146</v>
      </c>
      <c r="G2652" s="15" t="s">
        <v>163</v>
      </c>
      <c r="H2652" s="15" t="s">
        <v>67</v>
      </c>
      <c r="I2652" s="15" t="s">
        <v>148</v>
      </c>
      <c r="J2652" s="16">
        <v>1</v>
      </c>
      <c r="K2652" s="15" t="s">
        <v>96</v>
      </c>
      <c r="L2652" s="17">
        <v>0</v>
      </c>
      <c r="M2652" s="17">
        <v>0</v>
      </c>
      <c r="N2652" s="17">
        <v>0</v>
      </c>
      <c r="O2652" s="17">
        <v>0</v>
      </c>
      <c r="P2652" s="17">
        <v>0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0</v>
      </c>
      <c r="X2652" s="17">
        <v>0</v>
      </c>
      <c r="Y2652" s="17">
        <v>0</v>
      </c>
      <c r="Z2652" s="17">
        <v>0</v>
      </c>
      <c r="AA2652" s="17">
        <v>0</v>
      </c>
      <c r="AB2652" s="17">
        <v>0</v>
      </c>
      <c r="AC2652" s="17">
        <v>0</v>
      </c>
      <c r="AD2652" s="17">
        <v>0</v>
      </c>
      <c r="AE2652" s="17">
        <v>0</v>
      </c>
    </row>
    <row r="2653" spans="1:31" ht="28.8" x14ac:dyDescent="0.3">
      <c r="A2653" t="str">
        <f t="shared" si="156"/>
        <v>EAAO_Firm Capacity</v>
      </c>
      <c r="B2653" t="str">
        <f t="shared" si="157"/>
        <v>EAAO_Build CC_Firm Capacity</v>
      </c>
      <c r="C2653" t="str">
        <f t="shared" si="158"/>
        <v>EAAO_Build CC 2036_Firm Capacity</v>
      </c>
      <c r="D2653" t="s">
        <v>344</v>
      </c>
      <c r="E2653" s="15" t="s">
        <v>92</v>
      </c>
      <c r="F2653" s="15" t="s">
        <v>146</v>
      </c>
      <c r="G2653" s="15" t="s">
        <v>164</v>
      </c>
      <c r="H2653" s="15" t="s">
        <v>67</v>
      </c>
      <c r="I2653" s="15" t="s">
        <v>148</v>
      </c>
      <c r="J2653" s="16">
        <v>1</v>
      </c>
      <c r="K2653" s="15" t="s">
        <v>96</v>
      </c>
      <c r="L2653" s="17">
        <v>0</v>
      </c>
      <c r="M2653" s="17">
        <v>0</v>
      </c>
      <c r="N2653" s="17">
        <v>0</v>
      </c>
      <c r="O2653" s="17">
        <v>0</v>
      </c>
      <c r="P2653" s="17">
        <v>0</v>
      </c>
      <c r="Q2653" s="17">
        <v>0</v>
      </c>
      <c r="R2653" s="17">
        <v>0</v>
      </c>
      <c r="S2653" s="17">
        <v>0</v>
      </c>
      <c r="T2653" s="17">
        <v>0</v>
      </c>
      <c r="U2653" s="17">
        <v>0</v>
      </c>
      <c r="V2653" s="17">
        <v>0</v>
      </c>
      <c r="W2653" s="17">
        <v>0</v>
      </c>
      <c r="X2653" s="17">
        <v>0</v>
      </c>
      <c r="Y2653" s="17">
        <v>0</v>
      </c>
      <c r="Z2653" s="17">
        <v>0</v>
      </c>
      <c r="AA2653" s="17">
        <v>0</v>
      </c>
      <c r="AB2653" s="17">
        <v>0</v>
      </c>
      <c r="AC2653" s="17">
        <v>0</v>
      </c>
      <c r="AD2653" s="17">
        <v>0</v>
      </c>
      <c r="AE2653" s="17">
        <v>0</v>
      </c>
    </row>
    <row r="2654" spans="1:31" ht="28.8" x14ac:dyDescent="0.3">
      <c r="A2654" t="str">
        <f t="shared" si="156"/>
        <v>EAAO_Firm Capacity</v>
      </c>
      <c r="B2654" t="str">
        <f t="shared" si="157"/>
        <v>EAAO_Build CC_Firm Capacity</v>
      </c>
      <c r="C2654" t="str">
        <f t="shared" si="158"/>
        <v>EAAO_Build CC 2037_Firm Capacity</v>
      </c>
      <c r="D2654" t="s">
        <v>344</v>
      </c>
      <c r="E2654" s="15" t="s">
        <v>92</v>
      </c>
      <c r="F2654" s="15" t="s">
        <v>146</v>
      </c>
      <c r="G2654" s="15" t="s">
        <v>165</v>
      </c>
      <c r="H2654" s="15" t="s">
        <v>67</v>
      </c>
      <c r="I2654" s="15" t="s">
        <v>148</v>
      </c>
      <c r="J2654" s="16">
        <v>1</v>
      </c>
      <c r="K2654" s="15" t="s">
        <v>96</v>
      </c>
      <c r="L2654" s="17">
        <v>0</v>
      </c>
      <c r="M2654" s="17">
        <v>0</v>
      </c>
      <c r="N2654" s="17">
        <v>0</v>
      </c>
      <c r="O2654" s="17">
        <v>0</v>
      </c>
      <c r="P2654" s="17">
        <v>0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0</v>
      </c>
      <c r="X2654" s="17">
        <v>0</v>
      </c>
      <c r="Y2654" s="17">
        <v>0</v>
      </c>
      <c r="Z2654" s="17">
        <v>260.35000000000002</v>
      </c>
      <c r="AA2654" s="17">
        <v>260.35000000000002</v>
      </c>
      <c r="AB2654" s="17">
        <v>260.35000000000002</v>
      </c>
      <c r="AC2654" s="17">
        <v>260.35000000000002</v>
      </c>
      <c r="AD2654" s="17">
        <v>260.35000000000002</v>
      </c>
      <c r="AE2654" s="17">
        <v>260.35000000000002</v>
      </c>
    </row>
    <row r="2655" spans="1:31" ht="28.8" x14ac:dyDescent="0.3">
      <c r="A2655" t="str">
        <f t="shared" si="156"/>
        <v>EAAO_Firm Capacity</v>
      </c>
      <c r="B2655" t="str">
        <f t="shared" si="157"/>
        <v>EAAO_Build CC_Firm Capacity</v>
      </c>
      <c r="C2655" t="str">
        <f t="shared" si="158"/>
        <v>EAAO_Build CC 2038_Firm Capacity</v>
      </c>
      <c r="D2655" t="s">
        <v>344</v>
      </c>
      <c r="E2655" s="15" t="s">
        <v>92</v>
      </c>
      <c r="F2655" s="15" t="s">
        <v>146</v>
      </c>
      <c r="G2655" s="15" t="s">
        <v>166</v>
      </c>
      <c r="H2655" s="15" t="s">
        <v>67</v>
      </c>
      <c r="I2655" s="15" t="s">
        <v>148</v>
      </c>
      <c r="J2655" s="16">
        <v>1</v>
      </c>
      <c r="K2655" s="15" t="s">
        <v>96</v>
      </c>
      <c r="L2655" s="17">
        <v>0</v>
      </c>
      <c r="M2655" s="17">
        <v>0</v>
      </c>
      <c r="N2655" s="17">
        <v>0</v>
      </c>
      <c r="O2655" s="17">
        <v>0</v>
      </c>
      <c r="P2655" s="17">
        <v>0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7">
        <v>0</v>
      </c>
      <c r="X2655" s="17">
        <v>0</v>
      </c>
      <c r="Y2655" s="17">
        <v>0</v>
      </c>
      <c r="Z2655" s="17">
        <v>0</v>
      </c>
      <c r="AA2655" s="17">
        <v>260.35000000000002</v>
      </c>
      <c r="AB2655" s="17">
        <v>260.35000000000002</v>
      </c>
      <c r="AC2655" s="17">
        <v>260.35000000000002</v>
      </c>
      <c r="AD2655" s="17">
        <v>260.35000000000002</v>
      </c>
      <c r="AE2655" s="17">
        <v>260.35000000000002</v>
      </c>
    </row>
    <row r="2656" spans="1:31" ht="28.8" x14ac:dyDescent="0.3">
      <c r="A2656" t="str">
        <f t="shared" si="156"/>
        <v>EAAO_Firm Capacity</v>
      </c>
      <c r="B2656" t="str">
        <f t="shared" si="157"/>
        <v>EAAO_Build CC_Firm Capacity</v>
      </c>
      <c r="C2656" t="str">
        <f t="shared" si="158"/>
        <v>EAAO_Build CC 2039_Firm Capacity</v>
      </c>
      <c r="D2656" t="s">
        <v>344</v>
      </c>
      <c r="E2656" s="15" t="s">
        <v>92</v>
      </c>
      <c r="F2656" s="15" t="s">
        <v>146</v>
      </c>
      <c r="G2656" s="15" t="s">
        <v>167</v>
      </c>
      <c r="H2656" s="15" t="s">
        <v>67</v>
      </c>
      <c r="I2656" s="15" t="s">
        <v>148</v>
      </c>
      <c r="J2656" s="16">
        <v>1</v>
      </c>
      <c r="K2656" s="15" t="s">
        <v>96</v>
      </c>
      <c r="L2656" s="17">
        <v>0</v>
      </c>
      <c r="M2656" s="17">
        <v>0</v>
      </c>
      <c r="N2656" s="17">
        <v>0</v>
      </c>
      <c r="O2656" s="17">
        <v>0</v>
      </c>
      <c r="P2656" s="17">
        <v>0</v>
      </c>
      <c r="Q2656" s="17">
        <v>0</v>
      </c>
      <c r="R2656" s="17">
        <v>0</v>
      </c>
      <c r="S2656" s="17">
        <v>0</v>
      </c>
      <c r="T2656" s="17">
        <v>0</v>
      </c>
      <c r="U2656" s="17">
        <v>0</v>
      </c>
      <c r="V2656" s="17">
        <v>0</v>
      </c>
      <c r="W2656" s="17">
        <v>0</v>
      </c>
      <c r="X2656" s="17">
        <v>0</v>
      </c>
      <c r="Y2656" s="17">
        <v>0</v>
      </c>
      <c r="Z2656" s="17">
        <v>0</v>
      </c>
      <c r="AA2656" s="17">
        <v>0</v>
      </c>
      <c r="AB2656" s="17">
        <v>260.35000000000002</v>
      </c>
      <c r="AC2656" s="17">
        <v>260.35000000000002</v>
      </c>
      <c r="AD2656" s="17">
        <v>260.35000000000002</v>
      </c>
      <c r="AE2656" s="17">
        <v>260.35000000000002</v>
      </c>
    </row>
    <row r="2657" spans="1:31" ht="28.8" x14ac:dyDescent="0.3">
      <c r="A2657" t="str">
        <f t="shared" si="156"/>
        <v>EAAO_Firm Capacity</v>
      </c>
      <c r="B2657" t="str">
        <f t="shared" si="157"/>
        <v>EAAO_Build CC_Firm Capacity</v>
      </c>
      <c r="C2657" t="str">
        <f t="shared" si="158"/>
        <v>EAAO_Build CC 2040_Firm Capacity</v>
      </c>
      <c r="D2657" t="s">
        <v>344</v>
      </c>
      <c r="E2657" s="15" t="s">
        <v>92</v>
      </c>
      <c r="F2657" s="15" t="s">
        <v>146</v>
      </c>
      <c r="G2657" s="15" t="s">
        <v>168</v>
      </c>
      <c r="H2657" s="15" t="s">
        <v>67</v>
      </c>
      <c r="I2657" s="15" t="s">
        <v>148</v>
      </c>
      <c r="J2657" s="16">
        <v>1</v>
      </c>
      <c r="K2657" s="15" t="s">
        <v>96</v>
      </c>
      <c r="L2657" s="17">
        <v>0</v>
      </c>
      <c r="M2657" s="17">
        <v>0</v>
      </c>
      <c r="N2657" s="17">
        <v>0</v>
      </c>
      <c r="O2657" s="17">
        <v>0</v>
      </c>
      <c r="P2657" s="17">
        <v>0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7">
        <v>0</v>
      </c>
      <c r="X2657" s="17">
        <v>0</v>
      </c>
      <c r="Y2657" s="17">
        <v>0</v>
      </c>
      <c r="Z2657" s="17">
        <v>0</v>
      </c>
      <c r="AA2657" s="17">
        <v>0</v>
      </c>
      <c r="AB2657" s="17">
        <v>0</v>
      </c>
      <c r="AC2657" s="17">
        <v>260.35000000000002</v>
      </c>
      <c r="AD2657" s="17">
        <v>260.35000000000002</v>
      </c>
      <c r="AE2657" s="17">
        <v>260.35000000000002</v>
      </c>
    </row>
    <row r="2658" spans="1:31" ht="28.8" x14ac:dyDescent="0.3">
      <c r="A2658" t="str">
        <f t="shared" si="156"/>
        <v>EAAO_Firm Capacity</v>
      </c>
      <c r="B2658" t="str">
        <f t="shared" si="157"/>
        <v>EAAO_Build CC_Firm Capacity</v>
      </c>
      <c r="C2658" t="str">
        <f t="shared" si="158"/>
        <v>EAAO_Build CC 2041_Firm Capacity</v>
      </c>
      <c r="D2658" t="s">
        <v>344</v>
      </c>
      <c r="E2658" s="15" t="s">
        <v>92</v>
      </c>
      <c r="F2658" s="15" t="s">
        <v>146</v>
      </c>
      <c r="G2658" s="15" t="s">
        <v>169</v>
      </c>
      <c r="H2658" s="15" t="s">
        <v>67</v>
      </c>
      <c r="I2658" s="15" t="s">
        <v>148</v>
      </c>
      <c r="J2658" s="16">
        <v>1</v>
      </c>
      <c r="K2658" s="15" t="s">
        <v>96</v>
      </c>
      <c r="L2658" s="17">
        <v>0</v>
      </c>
      <c r="M2658" s="17">
        <v>0</v>
      </c>
      <c r="N2658" s="17">
        <v>0</v>
      </c>
      <c r="O2658" s="17">
        <v>0</v>
      </c>
      <c r="P2658" s="17">
        <v>0</v>
      </c>
      <c r="Q2658" s="17">
        <v>0</v>
      </c>
      <c r="R2658" s="17">
        <v>0</v>
      </c>
      <c r="S2658" s="17">
        <v>0</v>
      </c>
      <c r="T2658" s="17">
        <v>0</v>
      </c>
      <c r="U2658" s="17">
        <v>0</v>
      </c>
      <c r="V2658" s="17">
        <v>0</v>
      </c>
      <c r="W2658" s="17">
        <v>0</v>
      </c>
      <c r="X2658" s="17">
        <v>0</v>
      </c>
      <c r="Y2658" s="17">
        <v>0</v>
      </c>
      <c r="Z2658" s="17">
        <v>0</v>
      </c>
      <c r="AA2658" s="17">
        <v>0</v>
      </c>
      <c r="AB2658" s="17">
        <v>0</v>
      </c>
      <c r="AC2658" s="17">
        <v>0</v>
      </c>
      <c r="AD2658" s="17">
        <v>0</v>
      </c>
      <c r="AE2658" s="17">
        <v>0</v>
      </c>
    </row>
    <row r="2659" spans="1:31" ht="28.8" x14ac:dyDescent="0.3">
      <c r="A2659" t="str">
        <f t="shared" si="156"/>
        <v>EAAO_Firm Capacity</v>
      </c>
      <c r="B2659" t="str">
        <f t="shared" si="157"/>
        <v>EAAO_Build CC_Firm Capacity</v>
      </c>
      <c r="C2659" t="str">
        <f t="shared" si="158"/>
        <v>EAAO_Build CC 2042_Firm Capacity</v>
      </c>
      <c r="D2659" t="s">
        <v>344</v>
      </c>
      <c r="E2659" s="15" t="s">
        <v>92</v>
      </c>
      <c r="F2659" s="15" t="s">
        <v>146</v>
      </c>
      <c r="G2659" s="15" t="s">
        <v>170</v>
      </c>
      <c r="H2659" s="15" t="s">
        <v>67</v>
      </c>
      <c r="I2659" s="15" t="s">
        <v>148</v>
      </c>
      <c r="J2659" s="16">
        <v>1</v>
      </c>
      <c r="K2659" s="15" t="s">
        <v>96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0</v>
      </c>
      <c r="X2659" s="17">
        <v>0</v>
      </c>
      <c r="Y2659" s="17">
        <v>0</v>
      </c>
      <c r="Z2659" s="17">
        <v>0</v>
      </c>
      <c r="AA2659" s="17">
        <v>0</v>
      </c>
      <c r="AB2659" s="17">
        <v>0</v>
      </c>
      <c r="AC2659" s="17">
        <v>0</v>
      </c>
      <c r="AD2659" s="17">
        <v>0</v>
      </c>
      <c r="AE2659" s="17">
        <v>0</v>
      </c>
    </row>
    <row r="2660" spans="1:31" ht="43.2" x14ac:dyDescent="0.3">
      <c r="A2660" t="str">
        <f t="shared" si="156"/>
        <v>EAAO_Firm Capacity</v>
      </c>
      <c r="B2660" t="str">
        <f t="shared" si="157"/>
        <v>EAAO_DSM Potential_Firm Capacity</v>
      </c>
      <c r="C2660" t="str">
        <f t="shared" si="158"/>
        <v>EAAO_Metro Low KS DSM_Firm Capacity</v>
      </c>
      <c r="D2660" t="s">
        <v>344</v>
      </c>
      <c r="E2660" s="15" t="s">
        <v>92</v>
      </c>
      <c r="F2660" s="15" t="s">
        <v>146</v>
      </c>
      <c r="G2660" s="15" t="s">
        <v>171</v>
      </c>
      <c r="H2660" s="15" t="s">
        <v>172</v>
      </c>
      <c r="I2660" s="15" t="s">
        <v>148</v>
      </c>
      <c r="J2660" s="16">
        <v>1</v>
      </c>
      <c r="K2660" s="15" t="s">
        <v>96</v>
      </c>
      <c r="L2660" s="17">
        <v>0</v>
      </c>
      <c r="M2660" s="17">
        <v>0.19063451000000001</v>
      </c>
      <c r="N2660" s="17">
        <v>0.56778806000000004</v>
      </c>
      <c r="O2660" s="17">
        <v>1.0600829700000001</v>
      </c>
      <c r="P2660" s="17">
        <v>1.56965646</v>
      </c>
      <c r="Q2660" s="17">
        <v>1.74295355</v>
      </c>
      <c r="R2660" s="17">
        <v>1.69523932</v>
      </c>
      <c r="S2660" s="17">
        <v>1.5687450000000001</v>
      </c>
      <c r="T2660" s="17">
        <v>1.3758480200000001</v>
      </c>
      <c r="U2660" s="17">
        <v>1.1265810999999999</v>
      </c>
      <c r="V2660" s="17">
        <v>0.84393457999999999</v>
      </c>
      <c r="W2660" s="17">
        <v>0.71683989000000004</v>
      </c>
      <c r="X2660" s="17">
        <v>0.69776665000000004</v>
      </c>
      <c r="Y2660" s="17">
        <v>0.67710921000000002</v>
      </c>
      <c r="Z2660" s="17">
        <v>0.65663906000000005</v>
      </c>
      <c r="AA2660" s="17">
        <v>0.64303829999999995</v>
      </c>
      <c r="AB2660" s="17">
        <v>0.63175946999999999</v>
      </c>
      <c r="AC2660" s="17">
        <v>0.61358995000000005</v>
      </c>
      <c r="AD2660" s="17">
        <v>0.58796923000000001</v>
      </c>
      <c r="AE2660" s="17">
        <v>0.51653589</v>
      </c>
    </row>
    <row r="2661" spans="1:31" ht="57.6" x14ac:dyDescent="0.3">
      <c r="A2661" t="str">
        <f t="shared" si="156"/>
        <v>EAAO_Firm Capacity</v>
      </c>
      <c r="B2661" t="str">
        <f t="shared" si="157"/>
        <v>EAAO_DSM Potential_Firm Capacity</v>
      </c>
      <c r="C2661" t="str">
        <f t="shared" si="158"/>
        <v>EAAO_Metro Low KS DSM DRDSR_Firm Capacity</v>
      </c>
      <c r="D2661" t="s">
        <v>344</v>
      </c>
      <c r="E2661" s="15" t="s">
        <v>92</v>
      </c>
      <c r="F2661" s="15" t="s">
        <v>146</v>
      </c>
      <c r="G2661" s="15" t="s">
        <v>173</v>
      </c>
      <c r="H2661" s="15" t="s">
        <v>172</v>
      </c>
      <c r="I2661" s="15" t="s">
        <v>148</v>
      </c>
      <c r="J2661" s="16">
        <v>1</v>
      </c>
      <c r="K2661" s="15" t="s">
        <v>96</v>
      </c>
      <c r="L2661" s="17">
        <v>0</v>
      </c>
      <c r="M2661" s="17">
        <v>0</v>
      </c>
      <c r="N2661" s="17">
        <v>19.372696139999999</v>
      </c>
      <c r="O2661" s="17">
        <v>25.89466195</v>
      </c>
      <c r="P2661" s="17">
        <v>39.210140770000002</v>
      </c>
      <c r="Q2661" s="17">
        <v>0</v>
      </c>
      <c r="R2661" s="17">
        <v>0</v>
      </c>
      <c r="S2661" s="17">
        <v>0</v>
      </c>
      <c r="T2661" s="17">
        <v>0</v>
      </c>
      <c r="U2661" s="17">
        <v>0</v>
      </c>
      <c r="V2661" s="17">
        <v>0</v>
      </c>
      <c r="W2661" s="17">
        <v>0</v>
      </c>
      <c r="X2661" s="17">
        <v>0</v>
      </c>
      <c r="Y2661" s="17">
        <v>0</v>
      </c>
      <c r="Z2661" s="17">
        <v>0</v>
      </c>
      <c r="AA2661" s="17">
        <v>0</v>
      </c>
      <c r="AB2661" s="17">
        <v>0</v>
      </c>
      <c r="AC2661" s="17">
        <v>0</v>
      </c>
      <c r="AD2661" s="17">
        <v>0</v>
      </c>
      <c r="AE2661" s="17">
        <v>0</v>
      </c>
    </row>
    <row r="2662" spans="1:31" ht="28.8" x14ac:dyDescent="0.3">
      <c r="A2662" t="str">
        <f t="shared" si="156"/>
        <v>EAAO_Firm Capacity</v>
      </c>
      <c r="B2662" t="str">
        <f t="shared" si="157"/>
        <v>EAAO_DSM Potential_Firm Capacity</v>
      </c>
      <c r="C2662" t="str">
        <f t="shared" si="158"/>
        <v>EAAO_Metro RAPplus_Firm Capacity</v>
      </c>
      <c r="D2662" t="s">
        <v>344</v>
      </c>
      <c r="E2662" s="15" t="s">
        <v>92</v>
      </c>
      <c r="F2662" s="15" t="s">
        <v>146</v>
      </c>
      <c r="G2662" s="15" t="s">
        <v>341</v>
      </c>
      <c r="H2662" s="15" t="s">
        <v>172</v>
      </c>
      <c r="I2662" s="15" t="s">
        <v>148</v>
      </c>
      <c r="J2662" s="16">
        <v>1</v>
      </c>
      <c r="K2662" s="15" t="s">
        <v>96</v>
      </c>
      <c r="L2662" s="17">
        <v>0</v>
      </c>
      <c r="M2662" s="17">
        <v>12.121185710000001</v>
      </c>
      <c r="N2662" s="17">
        <v>25.4143756</v>
      </c>
      <c r="O2662" s="17">
        <v>38.711687320000003</v>
      </c>
      <c r="P2662" s="17">
        <v>51.997188350000002</v>
      </c>
      <c r="Q2662" s="17">
        <v>65.863250710000003</v>
      </c>
      <c r="R2662" s="17">
        <v>79.566717990000001</v>
      </c>
      <c r="S2662" s="17">
        <v>94.212556390000003</v>
      </c>
      <c r="T2662" s="17">
        <v>108.85949429999999</v>
      </c>
      <c r="U2662" s="17">
        <v>123.4032522</v>
      </c>
      <c r="V2662" s="17">
        <v>137.8358044</v>
      </c>
      <c r="W2662" s="17">
        <v>151.18469899999999</v>
      </c>
      <c r="X2662" s="17">
        <v>164.4694533</v>
      </c>
      <c r="Y2662" s="17">
        <v>177.57822870000001</v>
      </c>
      <c r="Z2662" s="17">
        <v>190.59405709999999</v>
      </c>
      <c r="AA2662" s="17">
        <v>203.4545703</v>
      </c>
      <c r="AB2662" s="17">
        <v>214.2853088</v>
      </c>
      <c r="AC2662" s="17">
        <v>224.5718899</v>
      </c>
      <c r="AD2662" s="17">
        <v>234.35750669999999</v>
      </c>
      <c r="AE2662" s="17">
        <v>242.6888337</v>
      </c>
    </row>
    <row r="2663" spans="1:31" ht="43.2" x14ac:dyDescent="0.3">
      <c r="A2663" t="str">
        <f t="shared" si="156"/>
        <v>EAAO_Firm Capacity</v>
      </c>
      <c r="B2663" t="str">
        <f t="shared" si="157"/>
        <v>EAAO_DSM Potential_Firm Capacity</v>
      </c>
      <c r="C2663" t="str">
        <f t="shared" si="158"/>
        <v>EAAO_Metro RAPplus DRDSR_Firm Capacity</v>
      </c>
      <c r="D2663" t="s">
        <v>344</v>
      </c>
      <c r="E2663" s="15" t="s">
        <v>92</v>
      </c>
      <c r="F2663" s="15" t="s">
        <v>146</v>
      </c>
      <c r="G2663" s="15" t="s">
        <v>342</v>
      </c>
      <c r="H2663" s="15" t="s">
        <v>172</v>
      </c>
      <c r="I2663" s="15" t="s">
        <v>148</v>
      </c>
      <c r="J2663" s="16">
        <v>1</v>
      </c>
      <c r="K2663" s="15" t="s">
        <v>96</v>
      </c>
      <c r="L2663" s="17">
        <v>0</v>
      </c>
      <c r="M2663" s="17">
        <v>48.260161429999997</v>
      </c>
      <c r="N2663" s="17">
        <v>79.686577850000006</v>
      </c>
      <c r="O2663" s="17">
        <v>104.1400041</v>
      </c>
      <c r="P2663" s="17">
        <v>112.31771809999999</v>
      </c>
      <c r="Q2663" s="17">
        <v>118.7475838</v>
      </c>
      <c r="R2663" s="17">
        <v>122.8729367</v>
      </c>
      <c r="S2663" s="17">
        <v>125.439442</v>
      </c>
      <c r="T2663" s="17">
        <v>126.8854327</v>
      </c>
      <c r="U2663" s="17">
        <v>127.91396520000001</v>
      </c>
      <c r="V2663" s="17">
        <v>129.0316785</v>
      </c>
      <c r="W2663" s="17">
        <v>128.92120550000001</v>
      </c>
      <c r="X2663" s="17">
        <v>129.09654509999999</v>
      </c>
      <c r="Y2663" s="17">
        <v>129.136932</v>
      </c>
      <c r="Z2663" s="17">
        <v>129.17454269999999</v>
      </c>
      <c r="AA2663" s="17">
        <v>129.24444159999999</v>
      </c>
      <c r="AB2663" s="17">
        <v>129.2906193</v>
      </c>
      <c r="AC2663" s="17">
        <v>129.2101571</v>
      </c>
      <c r="AD2663" s="17">
        <v>128.8384958</v>
      </c>
      <c r="AE2663" s="17">
        <v>128.8366374</v>
      </c>
    </row>
    <row r="2664" spans="1:31" ht="28.8" x14ac:dyDescent="0.3">
      <c r="A2664" t="str">
        <f t="shared" si="156"/>
        <v>EAAO_Firm Capacity</v>
      </c>
      <c r="B2664" t="str">
        <f t="shared" si="157"/>
        <v>EAAO_Capacity Only_Firm Capacity</v>
      </c>
      <c r="C2664" t="str">
        <f t="shared" si="158"/>
        <v>EAAO_Metro Cap Buy_Firm Capacity</v>
      </c>
      <c r="D2664" t="s">
        <v>344</v>
      </c>
      <c r="E2664" s="15" t="s">
        <v>92</v>
      </c>
      <c r="F2664" s="15" t="s">
        <v>146</v>
      </c>
      <c r="G2664" s="15" t="s">
        <v>176</v>
      </c>
      <c r="H2664" s="15" t="s">
        <v>177</v>
      </c>
      <c r="I2664" s="15" t="s">
        <v>148</v>
      </c>
      <c r="J2664" s="16">
        <v>1</v>
      </c>
      <c r="K2664" s="15" t="s">
        <v>96</v>
      </c>
      <c r="L2664" s="17">
        <v>60.48</v>
      </c>
      <c r="M2664" s="17">
        <v>0</v>
      </c>
      <c r="N2664" s="17">
        <v>0</v>
      </c>
      <c r="O2664" s="17">
        <v>0</v>
      </c>
      <c r="P2664" s="17">
        <v>0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7">
        <v>0</v>
      </c>
      <c r="X2664" s="17">
        <v>0</v>
      </c>
      <c r="Y2664" s="17">
        <v>0</v>
      </c>
      <c r="Z2664" s="17">
        <v>0</v>
      </c>
      <c r="AA2664" s="17">
        <v>0</v>
      </c>
      <c r="AB2664" s="17">
        <v>0</v>
      </c>
      <c r="AC2664" s="17">
        <v>0</v>
      </c>
      <c r="AD2664" s="17">
        <v>0</v>
      </c>
      <c r="AE2664" s="17">
        <v>0</v>
      </c>
    </row>
    <row r="2665" spans="1:31" ht="28.8" x14ac:dyDescent="0.3">
      <c r="A2665" t="str">
        <f t="shared" si="156"/>
        <v>EAAO_Firm Capacity</v>
      </c>
      <c r="B2665" t="str">
        <f t="shared" si="157"/>
        <v>EAAO_Capacity Only_Firm Capacity</v>
      </c>
      <c r="C2665" t="str">
        <f t="shared" si="158"/>
        <v>EAAO_Metro Cap Sale_Firm Capacity</v>
      </c>
      <c r="D2665" t="s">
        <v>344</v>
      </c>
      <c r="E2665" s="15" t="s">
        <v>92</v>
      </c>
      <c r="F2665" s="15" t="s">
        <v>146</v>
      </c>
      <c r="G2665" s="15" t="s">
        <v>178</v>
      </c>
      <c r="H2665" s="15" t="s">
        <v>177</v>
      </c>
      <c r="I2665" s="15" t="s">
        <v>148</v>
      </c>
      <c r="J2665" s="16">
        <v>1</v>
      </c>
      <c r="K2665" s="15" t="s">
        <v>96</v>
      </c>
      <c r="L2665" s="17">
        <v>-483</v>
      </c>
      <c r="M2665" s="17">
        <v>-305</v>
      </c>
      <c r="N2665" s="17">
        <v>-290</v>
      </c>
      <c r="O2665" s="17">
        <v>-255</v>
      </c>
      <c r="P2665" s="17">
        <v>-215</v>
      </c>
      <c r="Q2665" s="17">
        <v>-215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7">
        <v>0</v>
      </c>
      <c r="X2665" s="17">
        <v>0</v>
      </c>
      <c r="Y2665" s="17">
        <v>0</v>
      </c>
      <c r="Z2665" s="17">
        <v>0</v>
      </c>
      <c r="AA2665" s="17">
        <v>0</v>
      </c>
      <c r="AB2665" s="17">
        <v>0</v>
      </c>
      <c r="AC2665" s="17">
        <v>0</v>
      </c>
      <c r="AD2665" s="17">
        <v>0</v>
      </c>
      <c r="AE2665" s="17">
        <v>0</v>
      </c>
    </row>
    <row r="2666" spans="1:31" ht="72" x14ac:dyDescent="0.3">
      <c r="A2666" t="str">
        <f t="shared" si="156"/>
        <v>EAAO_Firm Capacity</v>
      </c>
      <c r="B2666" t="str">
        <f t="shared" si="157"/>
        <v>EAAO_Trans Upgrades_Firm Capacity</v>
      </c>
      <c r="C2666" t="str">
        <f t="shared" si="158"/>
        <v>EAAO_Trans Upgrade Iatan1 retires 2039_Firm Capacity</v>
      </c>
      <c r="D2666" t="s">
        <v>344</v>
      </c>
      <c r="E2666" s="15" t="s">
        <v>92</v>
      </c>
      <c r="F2666" s="15" t="s">
        <v>146</v>
      </c>
      <c r="G2666" s="15" t="s">
        <v>179</v>
      </c>
      <c r="H2666" s="15" t="s">
        <v>180</v>
      </c>
      <c r="I2666" s="15" t="s">
        <v>148</v>
      </c>
      <c r="J2666" s="16">
        <v>1</v>
      </c>
      <c r="K2666" s="15" t="s">
        <v>96</v>
      </c>
      <c r="L2666" s="17">
        <v>0</v>
      </c>
      <c r="M2666" s="17">
        <v>0</v>
      </c>
      <c r="N2666" s="17">
        <v>0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7">
        <v>0</v>
      </c>
      <c r="X2666" s="17">
        <v>0</v>
      </c>
      <c r="Y2666" s="17">
        <v>0</v>
      </c>
      <c r="Z2666" s="17">
        <v>0</v>
      </c>
      <c r="AA2666" s="17">
        <v>0</v>
      </c>
      <c r="AB2666" s="17">
        <v>0</v>
      </c>
      <c r="AC2666" s="17">
        <v>0</v>
      </c>
      <c r="AD2666" s="17">
        <v>0</v>
      </c>
      <c r="AE2666" s="17">
        <v>0</v>
      </c>
    </row>
    <row r="2667" spans="1:31" ht="72" x14ac:dyDescent="0.3">
      <c r="A2667" t="str">
        <f t="shared" si="156"/>
        <v>EAAO_Firm Capacity</v>
      </c>
      <c r="B2667" t="str">
        <f t="shared" si="157"/>
        <v>EAAO_Trans Upgrades_Firm Capacity</v>
      </c>
      <c r="C2667" t="str">
        <f t="shared" si="158"/>
        <v>EAAO_Trans Upgrade LAC Plant retires 2039_Firm Capacity</v>
      </c>
      <c r="D2667" t="s">
        <v>344</v>
      </c>
      <c r="E2667" s="15" t="s">
        <v>92</v>
      </c>
      <c r="F2667" s="15" t="s">
        <v>146</v>
      </c>
      <c r="G2667" s="15" t="s">
        <v>181</v>
      </c>
      <c r="H2667" s="15" t="s">
        <v>180</v>
      </c>
      <c r="I2667" s="15" t="s">
        <v>148</v>
      </c>
      <c r="J2667" s="16">
        <v>1</v>
      </c>
      <c r="K2667" s="15" t="s">
        <v>96</v>
      </c>
      <c r="L2667" s="17">
        <v>0</v>
      </c>
      <c r="M2667" s="17">
        <v>0</v>
      </c>
      <c r="N2667" s="17">
        <v>0</v>
      </c>
      <c r="O2667" s="17">
        <v>0</v>
      </c>
      <c r="P2667" s="17">
        <v>0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0</v>
      </c>
      <c r="X2667" s="17">
        <v>0</v>
      </c>
      <c r="Y2667" s="17">
        <v>0</v>
      </c>
      <c r="Z2667" s="17">
        <v>0</v>
      </c>
      <c r="AA2667" s="17">
        <v>0</v>
      </c>
      <c r="AB2667" s="17">
        <v>0</v>
      </c>
      <c r="AC2667" s="17">
        <v>0</v>
      </c>
      <c r="AD2667" s="17">
        <v>0</v>
      </c>
      <c r="AE2667" s="17">
        <v>0</v>
      </c>
    </row>
    <row r="2668" spans="1:31" ht="28.8" x14ac:dyDescent="0.3">
      <c r="A2668" t="str">
        <f t="shared" si="156"/>
        <v>EAAO_Firm Capacity</v>
      </c>
      <c r="B2668" t="str">
        <f t="shared" si="157"/>
        <v>EAAO_Build CT_Firm Capacity</v>
      </c>
      <c r="C2668" t="str">
        <f t="shared" si="158"/>
        <v>EAAO_Build CT 2028_Firm Capacity</v>
      </c>
      <c r="D2668" t="s">
        <v>344</v>
      </c>
      <c r="E2668" s="15" t="s">
        <v>92</v>
      </c>
      <c r="F2668" s="15" t="s">
        <v>146</v>
      </c>
      <c r="G2668" s="15" t="s">
        <v>232</v>
      </c>
      <c r="H2668" s="15" t="s">
        <v>68</v>
      </c>
      <c r="I2668" s="15" t="s">
        <v>148</v>
      </c>
      <c r="J2668" s="16">
        <v>1</v>
      </c>
      <c r="K2668" s="15" t="s">
        <v>96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7">
        <v>0</v>
      </c>
      <c r="X2668" s="17">
        <v>0</v>
      </c>
      <c r="Y2668" s="17">
        <v>0</v>
      </c>
      <c r="Z2668" s="17">
        <v>0</v>
      </c>
      <c r="AA2668" s="17">
        <v>0</v>
      </c>
      <c r="AB2668" s="17">
        <v>0</v>
      </c>
      <c r="AC2668" s="17">
        <v>0</v>
      </c>
      <c r="AD2668" s="17">
        <v>0</v>
      </c>
      <c r="AE2668" s="17">
        <v>0</v>
      </c>
    </row>
    <row r="2669" spans="1:31" ht="28.8" x14ac:dyDescent="0.3">
      <c r="A2669" t="str">
        <f t="shared" si="156"/>
        <v>EAAO_Firm Capacity</v>
      </c>
      <c r="B2669" t="str">
        <f t="shared" si="157"/>
        <v>EAAO_Build CT_Firm Capacity</v>
      </c>
      <c r="C2669" t="str">
        <f t="shared" si="158"/>
        <v>EAAO_Build CT 2029_Firm Capacity</v>
      </c>
      <c r="D2669" t="s">
        <v>344</v>
      </c>
      <c r="E2669" s="15" t="s">
        <v>92</v>
      </c>
      <c r="F2669" s="15" t="s">
        <v>146</v>
      </c>
      <c r="G2669" s="15" t="s">
        <v>233</v>
      </c>
      <c r="H2669" s="15" t="s">
        <v>68</v>
      </c>
      <c r="I2669" s="15" t="s">
        <v>148</v>
      </c>
      <c r="J2669" s="16">
        <v>1</v>
      </c>
      <c r="K2669" s="15" t="s">
        <v>96</v>
      </c>
      <c r="L2669" s="17">
        <v>0</v>
      </c>
      <c r="M2669" s="17">
        <v>0</v>
      </c>
      <c r="N2669" s="17">
        <v>0</v>
      </c>
      <c r="O2669" s="17">
        <v>0</v>
      </c>
      <c r="P2669" s="17">
        <v>0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7">
        <v>0</v>
      </c>
      <c r="X2669" s="17">
        <v>0</v>
      </c>
      <c r="Y2669" s="17">
        <v>0</v>
      </c>
      <c r="Z2669" s="17">
        <v>0</v>
      </c>
      <c r="AA2669" s="17">
        <v>0</v>
      </c>
      <c r="AB2669" s="17">
        <v>0</v>
      </c>
      <c r="AC2669" s="17">
        <v>0</v>
      </c>
      <c r="AD2669" s="17">
        <v>0</v>
      </c>
      <c r="AE2669" s="17">
        <v>0</v>
      </c>
    </row>
    <row r="2670" spans="1:31" ht="28.8" x14ac:dyDescent="0.3">
      <c r="A2670" t="str">
        <f t="shared" si="156"/>
        <v>EAAO_Firm Capacity</v>
      </c>
      <c r="B2670" t="str">
        <f t="shared" si="157"/>
        <v>EAAO_Build CT_Firm Capacity</v>
      </c>
      <c r="C2670" t="str">
        <f t="shared" si="158"/>
        <v>EAAO_Build CT 2030_Firm Capacity</v>
      </c>
      <c r="D2670" t="s">
        <v>344</v>
      </c>
      <c r="E2670" s="15" t="s">
        <v>92</v>
      </c>
      <c r="F2670" s="15" t="s">
        <v>146</v>
      </c>
      <c r="G2670" s="15" t="s">
        <v>234</v>
      </c>
      <c r="H2670" s="15" t="s">
        <v>68</v>
      </c>
      <c r="I2670" s="15" t="s">
        <v>148</v>
      </c>
      <c r="J2670" s="16">
        <v>1</v>
      </c>
      <c r="K2670" s="15" t="s">
        <v>96</v>
      </c>
      <c r="L2670" s="17">
        <v>0</v>
      </c>
      <c r="M2670" s="17">
        <v>0</v>
      </c>
      <c r="N2670" s="17">
        <v>0</v>
      </c>
      <c r="O2670" s="17">
        <v>0</v>
      </c>
      <c r="P2670" s="17">
        <v>0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7">
        <v>0</v>
      </c>
      <c r="X2670" s="17">
        <v>0</v>
      </c>
      <c r="Y2670" s="17">
        <v>0</v>
      </c>
      <c r="Z2670" s="17">
        <v>0</v>
      </c>
      <c r="AA2670" s="17">
        <v>0</v>
      </c>
      <c r="AB2670" s="17">
        <v>0</v>
      </c>
      <c r="AC2670" s="17">
        <v>0</v>
      </c>
      <c r="AD2670" s="17">
        <v>0</v>
      </c>
      <c r="AE2670" s="17">
        <v>0</v>
      </c>
    </row>
    <row r="2671" spans="1:31" ht="28.8" x14ac:dyDescent="0.3">
      <c r="A2671" t="str">
        <f t="shared" si="156"/>
        <v>EAAO_Firm Capacity</v>
      </c>
      <c r="B2671" t="str">
        <f t="shared" si="157"/>
        <v>EAAO_Build CT_Firm Capacity</v>
      </c>
      <c r="C2671" t="str">
        <f t="shared" si="158"/>
        <v>EAAO_Build CT 2031_Firm Capacity</v>
      </c>
      <c r="D2671" t="s">
        <v>344</v>
      </c>
      <c r="E2671" s="15" t="s">
        <v>92</v>
      </c>
      <c r="F2671" s="15" t="s">
        <v>146</v>
      </c>
      <c r="G2671" s="15" t="s">
        <v>235</v>
      </c>
      <c r="H2671" s="15" t="s">
        <v>68</v>
      </c>
      <c r="I2671" s="15" t="s">
        <v>148</v>
      </c>
      <c r="J2671" s="16">
        <v>1</v>
      </c>
      <c r="K2671" s="15" t="s">
        <v>96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7">
        <v>0</v>
      </c>
      <c r="Z2671" s="17">
        <v>0</v>
      </c>
      <c r="AA2671" s="17">
        <v>0</v>
      </c>
      <c r="AB2671" s="17">
        <v>0</v>
      </c>
      <c r="AC2671" s="17">
        <v>0</v>
      </c>
      <c r="AD2671" s="17">
        <v>0</v>
      </c>
      <c r="AE2671" s="17">
        <v>0</v>
      </c>
    </row>
    <row r="2672" spans="1:31" ht="28.8" x14ac:dyDescent="0.3">
      <c r="A2672" t="str">
        <f t="shared" si="156"/>
        <v>EAAO_Firm Capacity</v>
      </c>
      <c r="B2672" t="str">
        <f t="shared" si="157"/>
        <v>EAAO_Build CT_Firm Capacity</v>
      </c>
      <c r="C2672" t="str">
        <f t="shared" si="158"/>
        <v>EAAO_Build CT 2032_Firm Capacity</v>
      </c>
      <c r="D2672" t="s">
        <v>344</v>
      </c>
      <c r="E2672" s="15" t="s">
        <v>92</v>
      </c>
      <c r="F2672" s="15" t="s">
        <v>146</v>
      </c>
      <c r="G2672" s="15" t="s">
        <v>236</v>
      </c>
      <c r="H2672" s="15" t="s">
        <v>68</v>
      </c>
      <c r="I2672" s="15" t="s">
        <v>148</v>
      </c>
      <c r="J2672" s="16">
        <v>1</v>
      </c>
      <c r="K2672" s="15" t="s">
        <v>96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17">
        <v>0</v>
      </c>
      <c r="U2672" s="17">
        <v>0</v>
      </c>
      <c r="V2672" s="17">
        <v>0</v>
      </c>
      <c r="W2672" s="17">
        <v>0</v>
      </c>
      <c r="X2672" s="17">
        <v>0</v>
      </c>
      <c r="Y2672" s="17">
        <v>0</v>
      </c>
      <c r="Z2672" s="17">
        <v>0</v>
      </c>
      <c r="AA2672" s="17">
        <v>0</v>
      </c>
      <c r="AB2672" s="17">
        <v>0</v>
      </c>
      <c r="AC2672" s="17">
        <v>0</v>
      </c>
      <c r="AD2672" s="17">
        <v>0</v>
      </c>
      <c r="AE2672" s="17">
        <v>0</v>
      </c>
    </row>
    <row r="2673" spans="1:31" ht="28.8" x14ac:dyDescent="0.3">
      <c r="A2673" t="str">
        <f t="shared" si="156"/>
        <v>EAAO_Firm Capacity</v>
      </c>
      <c r="B2673" t="str">
        <f t="shared" si="157"/>
        <v>EAAO_Build CT_Firm Capacity</v>
      </c>
      <c r="C2673" t="str">
        <f t="shared" si="158"/>
        <v>EAAO_Build CT 2033_Firm Capacity</v>
      </c>
      <c r="D2673" t="s">
        <v>344</v>
      </c>
      <c r="E2673" s="15" t="s">
        <v>92</v>
      </c>
      <c r="F2673" s="15" t="s">
        <v>146</v>
      </c>
      <c r="G2673" s="15" t="s">
        <v>237</v>
      </c>
      <c r="H2673" s="15" t="s">
        <v>68</v>
      </c>
      <c r="I2673" s="15" t="s">
        <v>148</v>
      </c>
      <c r="J2673" s="16">
        <v>1</v>
      </c>
      <c r="K2673" s="15" t="s">
        <v>96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0</v>
      </c>
      <c r="X2673" s="17">
        <v>0</v>
      </c>
      <c r="Y2673" s="17">
        <v>0</v>
      </c>
      <c r="Z2673" s="17">
        <v>0</v>
      </c>
      <c r="AA2673" s="17">
        <v>0</v>
      </c>
      <c r="AB2673" s="17">
        <v>0</v>
      </c>
      <c r="AC2673" s="17">
        <v>0</v>
      </c>
      <c r="AD2673" s="17">
        <v>0</v>
      </c>
      <c r="AE2673" s="17">
        <v>0</v>
      </c>
    </row>
    <row r="2674" spans="1:31" ht="28.8" x14ac:dyDescent="0.3">
      <c r="A2674" t="str">
        <f t="shared" si="156"/>
        <v>EAAO_Firm Capacity</v>
      </c>
      <c r="B2674" t="str">
        <f t="shared" si="157"/>
        <v>EAAO_Build CT_Firm Capacity</v>
      </c>
      <c r="C2674" t="str">
        <f t="shared" si="158"/>
        <v>EAAO_Build CT 2034_Firm Capacity</v>
      </c>
      <c r="D2674" t="s">
        <v>344</v>
      </c>
      <c r="E2674" s="15" t="s">
        <v>92</v>
      </c>
      <c r="F2674" s="15" t="s">
        <v>146</v>
      </c>
      <c r="G2674" s="15" t="s">
        <v>238</v>
      </c>
      <c r="H2674" s="15" t="s">
        <v>68</v>
      </c>
      <c r="I2674" s="15" t="s">
        <v>148</v>
      </c>
      <c r="J2674" s="16">
        <v>1</v>
      </c>
      <c r="K2674" s="15" t="s">
        <v>96</v>
      </c>
      <c r="L2674" s="17">
        <v>0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0</v>
      </c>
      <c r="X2674" s="17">
        <v>0</v>
      </c>
      <c r="Y2674" s="17">
        <v>0</v>
      </c>
      <c r="Z2674" s="17">
        <v>0</v>
      </c>
      <c r="AA2674" s="17">
        <v>0</v>
      </c>
      <c r="AB2674" s="17">
        <v>0</v>
      </c>
      <c r="AC2674" s="17">
        <v>0</v>
      </c>
      <c r="AD2674" s="17">
        <v>0</v>
      </c>
      <c r="AE2674" s="17">
        <v>0</v>
      </c>
    </row>
    <row r="2675" spans="1:31" ht="28.8" x14ac:dyDescent="0.3">
      <c r="A2675" t="str">
        <f t="shared" ref="A2675:A2696" si="159">D2675&amp;"_"&amp;I2675</f>
        <v>EAAO_Firm Capacity</v>
      </c>
      <c r="B2675" t="str">
        <f t="shared" ref="B2675:B2696" si="160">D2675&amp;"_"&amp;H2675&amp;"_"&amp;I2675</f>
        <v>EAAO_Build CT_Firm Capacity</v>
      </c>
      <c r="C2675" t="str">
        <f t="shared" ref="C2675:C2696" si="161">D2675&amp;"_"&amp;G2675&amp;"_"&amp;I2675</f>
        <v>EAAO_Build CT 2035_Firm Capacity</v>
      </c>
      <c r="D2675" t="s">
        <v>344</v>
      </c>
      <c r="E2675" s="15" t="s">
        <v>92</v>
      </c>
      <c r="F2675" s="15" t="s">
        <v>146</v>
      </c>
      <c r="G2675" s="15" t="s">
        <v>239</v>
      </c>
      <c r="H2675" s="15" t="s">
        <v>68</v>
      </c>
      <c r="I2675" s="15" t="s">
        <v>148</v>
      </c>
      <c r="J2675" s="16">
        <v>1</v>
      </c>
      <c r="K2675" s="15" t="s">
        <v>96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0</v>
      </c>
      <c r="X2675" s="17">
        <v>0</v>
      </c>
      <c r="Y2675" s="17">
        <v>0</v>
      </c>
      <c r="Z2675" s="17">
        <v>0</v>
      </c>
      <c r="AA2675" s="17">
        <v>0</v>
      </c>
      <c r="AB2675" s="17">
        <v>0</v>
      </c>
      <c r="AC2675" s="17">
        <v>0</v>
      </c>
      <c r="AD2675" s="17">
        <v>0</v>
      </c>
      <c r="AE2675" s="17">
        <v>0</v>
      </c>
    </row>
    <row r="2676" spans="1:31" ht="28.8" x14ac:dyDescent="0.3">
      <c r="A2676" t="str">
        <f t="shared" si="159"/>
        <v>EAAO_Firm Capacity</v>
      </c>
      <c r="B2676" t="str">
        <f t="shared" si="160"/>
        <v>EAAO_Build CT_Firm Capacity</v>
      </c>
      <c r="C2676" t="str">
        <f t="shared" si="161"/>
        <v>EAAO_Build CT 2036_Firm Capacity</v>
      </c>
      <c r="D2676" t="s">
        <v>344</v>
      </c>
      <c r="E2676" s="15" t="s">
        <v>92</v>
      </c>
      <c r="F2676" s="15" t="s">
        <v>146</v>
      </c>
      <c r="G2676" s="15" t="s">
        <v>240</v>
      </c>
      <c r="H2676" s="15" t="s">
        <v>68</v>
      </c>
      <c r="I2676" s="15" t="s">
        <v>148</v>
      </c>
      <c r="J2676" s="16">
        <v>1</v>
      </c>
      <c r="K2676" s="15" t="s">
        <v>96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7">
        <v>0</v>
      </c>
      <c r="Z2676" s="17">
        <v>0</v>
      </c>
      <c r="AA2676" s="17">
        <v>0</v>
      </c>
      <c r="AB2676" s="17">
        <v>0</v>
      </c>
      <c r="AC2676" s="17">
        <v>0</v>
      </c>
      <c r="AD2676" s="17">
        <v>0</v>
      </c>
      <c r="AE2676" s="17">
        <v>0</v>
      </c>
    </row>
    <row r="2677" spans="1:31" ht="28.8" x14ac:dyDescent="0.3">
      <c r="A2677" t="str">
        <f t="shared" si="159"/>
        <v>EAAO_Firm Capacity</v>
      </c>
      <c r="B2677" t="str">
        <f t="shared" si="160"/>
        <v>EAAO_Build CT_Firm Capacity</v>
      </c>
      <c r="C2677" t="str">
        <f t="shared" si="161"/>
        <v>EAAO_Build CT 2037_Firm Capacity</v>
      </c>
      <c r="D2677" t="s">
        <v>344</v>
      </c>
      <c r="E2677" s="15" t="s">
        <v>92</v>
      </c>
      <c r="F2677" s="15" t="s">
        <v>146</v>
      </c>
      <c r="G2677" s="15" t="s">
        <v>241</v>
      </c>
      <c r="H2677" s="15" t="s">
        <v>68</v>
      </c>
      <c r="I2677" s="15" t="s">
        <v>148</v>
      </c>
      <c r="J2677" s="16">
        <v>1</v>
      </c>
      <c r="K2677" s="15" t="s">
        <v>96</v>
      </c>
      <c r="L2677" s="17">
        <v>0</v>
      </c>
      <c r="M2677" s="17">
        <v>0</v>
      </c>
      <c r="N2677" s="17">
        <v>0</v>
      </c>
      <c r="O2677" s="17">
        <v>0</v>
      </c>
      <c r="P2677" s="17">
        <v>0</v>
      </c>
      <c r="Q2677" s="17">
        <v>0</v>
      </c>
      <c r="R2677" s="17">
        <v>0</v>
      </c>
      <c r="S2677" s="17">
        <v>0</v>
      </c>
      <c r="T2677" s="17">
        <v>0</v>
      </c>
      <c r="U2677" s="17">
        <v>0</v>
      </c>
      <c r="V2677" s="17">
        <v>0</v>
      </c>
      <c r="W2677" s="17">
        <v>0</v>
      </c>
      <c r="X2677" s="17">
        <v>0</v>
      </c>
      <c r="Y2677" s="17">
        <v>0</v>
      </c>
      <c r="Z2677" s="17">
        <v>0</v>
      </c>
      <c r="AA2677" s="17">
        <v>0</v>
      </c>
      <c r="AB2677" s="17">
        <v>0</v>
      </c>
      <c r="AC2677" s="17">
        <v>0</v>
      </c>
      <c r="AD2677" s="17">
        <v>0</v>
      </c>
      <c r="AE2677" s="17">
        <v>0</v>
      </c>
    </row>
    <row r="2678" spans="1:31" ht="28.8" x14ac:dyDescent="0.3">
      <c r="A2678" t="str">
        <f t="shared" si="159"/>
        <v>EAAO_Firm Capacity</v>
      </c>
      <c r="B2678" t="str">
        <f t="shared" si="160"/>
        <v>EAAO_Build CT_Firm Capacity</v>
      </c>
      <c r="C2678" t="str">
        <f t="shared" si="161"/>
        <v>EAAO_Build CT 2038_Firm Capacity</v>
      </c>
      <c r="D2678" t="s">
        <v>344</v>
      </c>
      <c r="E2678" s="15" t="s">
        <v>92</v>
      </c>
      <c r="F2678" s="15" t="s">
        <v>146</v>
      </c>
      <c r="G2678" s="15" t="s">
        <v>242</v>
      </c>
      <c r="H2678" s="15" t="s">
        <v>68</v>
      </c>
      <c r="I2678" s="15" t="s">
        <v>148</v>
      </c>
      <c r="J2678" s="16">
        <v>1</v>
      </c>
      <c r="K2678" s="15" t="s">
        <v>96</v>
      </c>
      <c r="L2678" s="17">
        <v>0</v>
      </c>
      <c r="M2678" s="17">
        <v>0</v>
      </c>
      <c r="N2678" s="17">
        <v>0</v>
      </c>
      <c r="O2678" s="17">
        <v>0</v>
      </c>
      <c r="P2678" s="17">
        <v>0</v>
      </c>
      <c r="Q2678" s="17">
        <v>0</v>
      </c>
      <c r="R2678" s="17">
        <v>0</v>
      </c>
      <c r="S2678" s="17">
        <v>0</v>
      </c>
      <c r="T2678" s="17">
        <v>0</v>
      </c>
      <c r="U2678" s="17">
        <v>0</v>
      </c>
      <c r="V2678" s="17">
        <v>0</v>
      </c>
      <c r="W2678" s="17">
        <v>0</v>
      </c>
      <c r="X2678" s="17">
        <v>0</v>
      </c>
      <c r="Y2678" s="17">
        <v>0</v>
      </c>
      <c r="Z2678" s="17">
        <v>0</v>
      </c>
      <c r="AA2678" s="17">
        <v>0</v>
      </c>
      <c r="AB2678" s="17">
        <v>0</v>
      </c>
      <c r="AC2678" s="17">
        <v>0</v>
      </c>
      <c r="AD2678" s="17">
        <v>0</v>
      </c>
      <c r="AE2678" s="17">
        <v>0</v>
      </c>
    </row>
    <row r="2679" spans="1:31" ht="28.8" x14ac:dyDescent="0.3">
      <c r="A2679" t="str">
        <f t="shared" si="159"/>
        <v>EAAO_Firm Capacity</v>
      </c>
      <c r="B2679" t="str">
        <f t="shared" si="160"/>
        <v>EAAO_Build CT_Firm Capacity</v>
      </c>
      <c r="C2679" t="str">
        <f t="shared" si="161"/>
        <v>EAAO_Build CT 2039_Firm Capacity</v>
      </c>
      <c r="D2679" t="s">
        <v>344</v>
      </c>
      <c r="E2679" s="15" t="s">
        <v>92</v>
      </c>
      <c r="F2679" s="15" t="s">
        <v>146</v>
      </c>
      <c r="G2679" s="15" t="s">
        <v>243</v>
      </c>
      <c r="H2679" s="15" t="s">
        <v>68</v>
      </c>
      <c r="I2679" s="15" t="s">
        <v>148</v>
      </c>
      <c r="J2679" s="16">
        <v>1</v>
      </c>
      <c r="K2679" s="15" t="s">
        <v>96</v>
      </c>
      <c r="L2679" s="17">
        <v>0</v>
      </c>
      <c r="M2679" s="17">
        <v>0</v>
      </c>
      <c r="N2679" s="17">
        <v>0</v>
      </c>
      <c r="O2679" s="17">
        <v>0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0</v>
      </c>
      <c r="X2679" s="17">
        <v>0</v>
      </c>
      <c r="Y2679" s="17">
        <v>0</v>
      </c>
      <c r="Z2679" s="17">
        <v>0</v>
      </c>
      <c r="AA2679" s="17">
        <v>0</v>
      </c>
      <c r="AB2679" s="17">
        <v>0</v>
      </c>
      <c r="AC2679" s="17">
        <v>0</v>
      </c>
      <c r="AD2679" s="17">
        <v>0</v>
      </c>
      <c r="AE2679" s="17">
        <v>0</v>
      </c>
    </row>
    <row r="2680" spans="1:31" ht="28.8" x14ac:dyDescent="0.3">
      <c r="A2680" t="str">
        <f t="shared" si="159"/>
        <v>EAAO_Firm Capacity</v>
      </c>
      <c r="B2680" t="str">
        <f t="shared" si="160"/>
        <v>EAAO_Build CT_Firm Capacity</v>
      </c>
      <c r="C2680" t="str">
        <f t="shared" si="161"/>
        <v>EAAO_Build CT 2040_Firm Capacity</v>
      </c>
      <c r="D2680" t="s">
        <v>344</v>
      </c>
      <c r="E2680" s="15" t="s">
        <v>92</v>
      </c>
      <c r="F2680" s="15" t="s">
        <v>146</v>
      </c>
      <c r="G2680" s="15" t="s">
        <v>244</v>
      </c>
      <c r="H2680" s="15" t="s">
        <v>68</v>
      </c>
      <c r="I2680" s="15" t="s">
        <v>148</v>
      </c>
      <c r="J2680" s="16">
        <v>1</v>
      </c>
      <c r="K2680" s="15" t="s">
        <v>96</v>
      </c>
      <c r="L2680" s="17">
        <v>0</v>
      </c>
      <c r="M2680" s="17">
        <v>0</v>
      </c>
      <c r="N2680" s="17">
        <v>0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0</v>
      </c>
      <c r="X2680" s="17">
        <v>0</v>
      </c>
      <c r="Y2680" s="17">
        <v>0</v>
      </c>
      <c r="Z2680" s="17">
        <v>0</v>
      </c>
      <c r="AA2680" s="17">
        <v>0</v>
      </c>
      <c r="AB2680" s="17">
        <v>0</v>
      </c>
      <c r="AC2680" s="17">
        <v>0</v>
      </c>
      <c r="AD2680" s="17">
        <v>0</v>
      </c>
      <c r="AE2680" s="17">
        <v>0</v>
      </c>
    </row>
    <row r="2681" spans="1:31" ht="28.8" x14ac:dyDescent="0.3">
      <c r="A2681" t="str">
        <f t="shared" si="159"/>
        <v>EAAO_Firm Capacity</v>
      </c>
      <c r="B2681" t="str">
        <f t="shared" si="160"/>
        <v>EAAO_Build CT_Firm Capacity</v>
      </c>
      <c r="C2681" t="str">
        <f t="shared" si="161"/>
        <v>EAAO_Build CT 2041_Firm Capacity</v>
      </c>
      <c r="D2681" t="s">
        <v>344</v>
      </c>
      <c r="E2681" s="15" t="s">
        <v>92</v>
      </c>
      <c r="F2681" s="15" t="s">
        <v>146</v>
      </c>
      <c r="G2681" s="15" t="s">
        <v>245</v>
      </c>
      <c r="H2681" s="15" t="s">
        <v>68</v>
      </c>
      <c r="I2681" s="15" t="s">
        <v>148</v>
      </c>
      <c r="J2681" s="16">
        <v>1</v>
      </c>
      <c r="K2681" s="15" t="s">
        <v>96</v>
      </c>
      <c r="L2681" s="17">
        <v>0</v>
      </c>
      <c r="M2681" s="17">
        <v>0</v>
      </c>
      <c r="N2681" s="17">
        <v>0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0</v>
      </c>
      <c r="X2681" s="17">
        <v>0</v>
      </c>
      <c r="Y2681" s="17">
        <v>0</v>
      </c>
      <c r="Z2681" s="17">
        <v>0</v>
      </c>
      <c r="AA2681" s="17">
        <v>0</v>
      </c>
      <c r="AB2681" s="17">
        <v>0</v>
      </c>
      <c r="AC2681" s="17">
        <v>0</v>
      </c>
      <c r="AD2681" s="17">
        <v>0</v>
      </c>
      <c r="AE2681" s="17">
        <v>0</v>
      </c>
    </row>
    <row r="2682" spans="1:31" ht="28.8" x14ac:dyDescent="0.3">
      <c r="A2682" t="str">
        <f t="shared" si="159"/>
        <v>EAAO_Firm Capacity</v>
      </c>
      <c r="B2682" t="str">
        <f t="shared" si="160"/>
        <v>EAAO_Build CT_Firm Capacity</v>
      </c>
      <c r="C2682" t="str">
        <f t="shared" si="161"/>
        <v>EAAO_Build CT 2042_Firm Capacity</v>
      </c>
      <c r="D2682" t="s">
        <v>344</v>
      </c>
      <c r="E2682" s="15" t="s">
        <v>92</v>
      </c>
      <c r="F2682" s="15" t="s">
        <v>146</v>
      </c>
      <c r="G2682" s="15" t="s">
        <v>246</v>
      </c>
      <c r="H2682" s="15" t="s">
        <v>68</v>
      </c>
      <c r="I2682" s="15" t="s">
        <v>148</v>
      </c>
      <c r="J2682" s="16">
        <v>1</v>
      </c>
      <c r="K2682" s="15" t="s">
        <v>96</v>
      </c>
      <c r="L2682" s="17">
        <v>0</v>
      </c>
      <c r="M2682" s="17">
        <v>0</v>
      </c>
      <c r="N2682" s="17">
        <v>0</v>
      </c>
      <c r="O2682" s="17">
        <v>0</v>
      </c>
      <c r="P2682" s="17">
        <v>0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0</v>
      </c>
      <c r="X2682" s="17">
        <v>0</v>
      </c>
      <c r="Y2682" s="17">
        <v>0</v>
      </c>
      <c r="Z2682" s="17">
        <v>0</v>
      </c>
      <c r="AA2682" s="17">
        <v>0</v>
      </c>
      <c r="AB2682" s="17">
        <v>0</v>
      </c>
      <c r="AC2682" s="17">
        <v>0</v>
      </c>
      <c r="AD2682" s="17">
        <v>0</v>
      </c>
      <c r="AE2682" s="17">
        <v>0</v>
      </c>
    </row>
    <row r="2683" spans="1:31" ht="43.2" x14ac:dyDescent="0.3">
      <c r="A2683" t="str">
        <f t="shared" si="159"/>
        <v>EAAO_Firm Capacity</v>
      </c>
      <c r="B2683" t="str">
        <f t="shared" si="160"/>
        <v>EAAO_Build Capacity_Firm Capacity</v>
      </c>
      <c r="C2683" t="str">
        <f t="shared" si="161"/>
        <v>EAAO_Build Capacity Only_Firm Capacity</v>
      </c>
      <c r="D2683" t="s">
        <v>344</v>
      </c>
      <c r="E2683" s="15" t="s">
        <v>92</v>
      </c>
      <c r="F2683" s="15" t="s">
        <v>146</v>
      </c>
      <c r="G2683" s="15" t="s">
        <v>247</v>
      </c>
      <c r="H2683" s="15" t="s">
        <v>89</v>
      </c>
      <c r="I2683" s="15" t="s">
        <v>148</v>
      </c>
      <c r="J2683" s="16">
        <v>1</v>
      </c>
      <c r="K2683" s="15" t="s">
        <v>96</v>
      </c>
      <c r="L2683" s="17">
        <v>0</v>
      </c>
      <c r="M2683" s="17">
        <v>0</v>
      </c>
      <c r="N2683" s="17">
        <v>0</v>
      </c>
      <c r="O2683" s="17">
        <v>0</v>
      </c>
      <c r="P2683" s="17">
        <v>0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0</v>
      </c>
      <c r="X2683" s="17">
        <v>0</v>
      </c>
      <c r="Y2683" s="17">
        <v>0</v>
      </c>
      <c r="Z2683" s="17">
        <v>0</v>
      </c>
      <c r="AA2683" s="17">
        <v>0</v>
      </c>
      <c r="AB2683" s="17">
        <v>0</v>
      </c>
      <c r="AC2683" s="17">
        <v>0</v>
      </c>
      <c r="AD2683" s="17">
        <v>0</v>
      </c>
      <c r="AE2683" s="17">
        <v>0</v>
      </c>
    </row>
    <row r="2684" spans="1:31" ht="43.2" x14ac:dyDescent="0.3">
      <c r="A2684" t="str">
        <f t="shared" si="159"/>
        <v>EAAO_Firm Capacity</v>
      </c>
      <c r="B2684" t="str">
        <f t="shared" si="160"/>
        <v>EAAO_Sell Capacity_Firm Capacity</v>
      </c>
      <c r="C2684" t="str">
        <f t="shared" si="161"/>
        <v>EAAO_Sell Capacity Only_Firm Capacity</v>
      </c>
      <c r="D2684" t="s">
        <v>344</v>
      </c>
      <c r="E2684" s="15" t="s">
        <v>92</v>
      </c>
      <c r="F2684" s="15" t="s">
        <v>146</v>
      </c>
      <c r="G2684" s="15" t="s">
        <v>248</v>
      </c>
      <c r="H2684" s="15" t="s">
        <v>90</v>
      </c>
      <c r="I2684" s="15" t="s">
        <v>148</v>
      </c>
      <c r="J2684" s="16">
        <v>1</v>
      </c>
      <c r="K2684" s="15" t="s">
        <v>96</v>
      </c>
      <c r="L2684" s="17">
        <v>0</v>
      </c>
      <c r="M2684" s="17">
        <v>0</v>
      </c>
      <c r="N2684" s="17">
        <v>0</v>
      </c>
      <c r="O2684" s="17">
        <v>0</v>
      </c>
      <c r="P2684" s="17">
        <v>0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-100</v>
      </c>
      <c r="X2684" s="17">
        <v>-100</v>
      </c>
      <c r="Y2684" s="17">
        <v>-100</v>
      </c>
      <c r="Z2684" s="17">
        <v>-100</v>
      </c>
      <c r="AA2684" s="17">
        <v>-100</v>
      </c>
      <c r="AB2684" s="17">
        <v>-100</v>
      </c>
      <c r="AC2684" s="17">
        <v>-100</v>
      </c>
      <c r="AD2684" s="17">
        <v>-100</v>
      </c>
      <c r="AE2684" s="17">
        <v>-100</v>
      </c>
    </row>
    <row r="2685" spans="1:31" ht="43.2" x14ac:dyDescent="0.3">
      <c r="A2685" t="str">
        <f t="shared" si="159"/>
        <v>EAAO_Firm Capacity</v>
      </c>
      <c r="B2685" t="str">
        <f t="shared" si="160"/>
        <v>EAAO_DSM Existing_Firm Capacity</v>
      </c>
      <c r="C2685" t="str">
        <f t="shared" si="161"/>
        <v>EAAO_K DSM Existing DSRDR_Firm Capacity</v>
      </c>
      <c r="D2685" t="s">
        <v>344</v>
      </c>
      <c r="E2685" s="15" t="s">
        <v>92</v>
      </c>
      <c r="F2685" s="15" t="s">
        <v>146</v>
      </c>
      <c r="G2685" s="15" t="s">
        <v>249</v>
      </c>
      <c r="H2685" s="15" t="s">
        <v>250</v>
      </c>
      <c r="I2685" s="15" t="s">
        <v>148</v>
      </c>
      <c r="J2685" s="16">
        <v>1</v>
      </c>
      <c r="K2685" s="15" t="s">
        <v>96</v>
      </c>
      <c r="L2685" s="17">
        <v>59.129808750000002</v>
      </c>
      <c r="M2685" s="17">
        <v>38.729343499999999</v>
      </c>
      <c r="N2685" s="17">
        <v>38.592137000000001</v>
      </c>
      <c r="O2685" s="17">
        <v>35.187837999999999</v>
      </c>
      <c r="P2685" s="17">
        <v>31.783539000000001</v>
      </c>
      <c r="Q2685" s="17">
        <v>28.379239999999999</v>
      </c>
      <c r="R2685" s="17">
        <v>24.974941000000001</v>
      </c>
      <c r="S2685" s="17">
        <v>21.570641999999999</v>
      </c>
      <c r="T2685" s="17">
        <v>18.166343000000001</v>
      </c>
      <c r="U2685" s="17">
        <v>14.762043999999999</v>
      </c>
      <c r="V2685" s="17">
        <v>3.2670925</v>
      </c>
      <c r="W2685" s="17">
        <v>0</v>
      </c>
      <c r="X2685" s="17">
        <v>0</v>
      </c>
      <c r="Y2685" s="17">
        <v>0</v>
      </c>
      <c r="Z2685" s="17">
        <v>0</v>
      </c>
      <c r="AA2685" s="17">
        <v>0</v>
      </c>
      <c r="AB2685" s="17">
        <v>0</v>
      </c>
      <c r="AC2685" s="17">
        <v>0</v>
      </c>
      <c r="AD2685" s="17">
        <v>0</v>
      </c>
      <c r="AE2685" s="17">
        <v>0</v>
      </c>
    </row>
    <row r="2686" spans="1:31" ht="28.8" x14ac:dyDescent="0.3">
      <c r="A2686" t="str">
        <f t="shared" si="159"/>
        <v>EAAO_Firm Capacity</v>
      </c>
      <c r="B2686" t="str">
        <f t="shared" si="160"/>
        <v>EAAO_TOU Rate Impact_Firm Capacity</v>
      </c>
      <c r="C2686" t="str">
        <f t="shared" si="161"/>
        <v>EAAO_Metro TOU_Firm Capacity</v>
      </c>
      <c r="D2686" t="s">
        <v>344</v>
      </c>
      <c r="E2686" s="15" t="s">
        <v>92</v>
      </c>
      <c r="F2686" s="15" t="s">
        <v>146</v>
      </c>
      <c r="G2686" s="15" t="s">
        <v>251</v>
      </c>
      <c r="H2686" s="15" t="s">
        <v>252</v>
      </c>
      <c r="I2686" s="15" t="s">
        <v>148</v>
      </c>
      <c r="J2686" s="16">
        <v>1</v>
      </c>
      <c r="K2686" s="15" t="s">
        <v>96</v>
      </c>
      <c r="L2686" s="17">
        <v>0</v>
      </c>
      <c r="M2686" s="17">
        <v>9.4599648399999996</v>
      </c>
      <c r="N2686" s="17">
        <v>16.551802080000002</v>
      </c>
      <c r="O2686" s="17">
        <v>24.762811670000001</v>
      </c>
      <c r="P2686" s="17">
        <v>32.952282820000001</v>
      </c>
      <c r="Q2686" s="17">
        <v>32.898660409999998</v>
      </c>
      <c r="R2686" s="17">
        <v>32.812320479999997</v>
      </c>
      <c r="S2686" s="17">
        <v>32.7212575</v>
      </c>
      <c r="T2686" s="17">
        <v>32.678978190000002</v>
      </c>
      <c r="U2686" s="17">
        <v>32.709868790000002</v>
      </c>
      <c r="V2686" s="17">
        <v>32.619226329999996</v>
      </c>
      <c r="W2686" s="17">
        <v>32.579755319999997</v>
      </c>
      <c r="X2686" s="17">
        <v>32.582112160000001</v>
      </c>
      <c r="Y2686" s="17">
        <v>32.648407050000003</v>
      </c>
      <c r="Z2686" s="17">
        <v>32.6356222</v>
      </c>
      <c r="AA2686" s="17">
        <v>32.655033709999998</v>
      </c>
      <c r="AB2686" s="17">
        <v>32.684706200000001</v>
      </c>
      <c r="AC2686" s="17">
        <v>32.730465760000001</v>
      </c>
      <c r="AD2686" s="17">
        <v>32.611748839999997</v>
      </c>
      <c r="AE2686" s="17">
        <v>32.694610679999997</v>
      </c>
    </row>
    <row r="2687" spans="1:31" ht="43.2" x14ac:dyDescent="0.3">
      <c r="A2687" t="str">
        <f t="shared" si="159"/>
        <v>EAAO_Firm Capacity</v>
      </c>
      <c r="B2687" t="str">
        <f t="shared" si="160"/>
        <v>EAAO_Reserve Buffer_Firm Capacity</v>
      </c>
      <c r="C2687" t="str">
        <f t="shared" si="161"/>
        <v>EAAO_Metro Extra Capacity_Firm Capacity</v>
      </c>
      <c r="D2687" t="s">
        <v>344</v>
      </c>
      <c r="E2687" s="15" t="s">
        <v>92</v>
      </c>
      <c r="F2687" s="15" t="s">
        <v>146</v>
      </c>
      <c r="G2687" s="15" t="s">
        <v>253</v>
      </c>
      <c r="H2687" s="15" t="s">
        <v>254</v>
      </c>
      <c r="I2687" s="15" t="s">
        <v>148</v>
      </c>
      <c r="J2687" s="16">
        <v>1</v>
      </c>
      <c r="K2687" s="15" t="s">
        <v>96</v>
      </c>
      <c r="L2687" s="17">
        <v>0</v>
      </c>
      <c r="M2687" s="17">
        <v>0</v>
      </c>
      <c r="N2687" s="17">
        <v>0</v>
      </c>
      <c r="O2687" s="17">
        <v>-60</v>
      </c>
      <c r="P2687" s="17">
        <v>-100</v>
      </c>
      <c r="Q2687" s="17">
        <v>-100</v>
      </c>
      <c r="R2687" s="17">
        <v>-100</v>
      </c>
      <c r="S2687" s="17">
        <v>-100</v>
      </c>
      <c r="T2687" s="17">
        <v>-100</v>
      </c>
      <c r="U2687" s="17">
        <v>-100</v>
      </c>
      <c r="V2687" s="17">
        <v>-100</v>
      </c>
      <c r="W2687" s="17">
        <v>-100</v>
      </c>
      <c r="X2687" s="17">
        <v>-100</v>
      </c>
      <c r="Y2687" s="17">
        <v>-100</v>
      </c>
      <c r="Z2687" s="17">
        <v>-100</v>
      </c>
      <c r="AA2687" s="17">
        <v>-100</v>
      </c>
      <c r="AB2687" s="17">
        <v>-100</v>
      </c>
      <c r="AC2687" s="17">
        <v>-100</v>
      </c>
      <c r="AD2687" s="17">
        <v>-100</v>
      </c>
      <c r="AE2687" s="17">
        <v>-100</v>
      </c>
    </row>
    <row r="2688" spans="1:31" ht="57.6" x14ac:dyDescent="0.3">
      <c r="A2688" t="str">
        <f t="shared" si="159"/>
        <v>EAAO_Firm Generation Capacity</v>
      </c>
      <c r="B2688" t="str">
        <f t="shared" si="160"/>
        <v>EAAO_Zonal Regions_Firm Generation Capacity</v>
      </c>
      <c r="C2688" t="str">
        <f t="shared" si="161"/>
        <v>EAAO_Build Zonal Region_Firm Generation Capacity</v>
      </c>
      <c r="D2688" t="s">
        <v>344</v>
      </c>
      <c r="E2688" s="15" t="s">
        <v>92</v>
      </c>
      <c r="F2688" s="15" t="s">
        <v>271</v>
      </c>
      <c r="G2688" s="15" t="s">
        <v>272</v>
      </c>
      <c r="H2688" s="15" t="s">
        <v>273</v>
      </c>
      <c r="I2688" s="15" t="s">
        <v>95</v>
      </c>
      <c r="J2688" s="16">
        <v>1</v>
      </c>
      <c r="K2688" s="15" t="s">
        <v>96</v>
      </c>
      <c r="L2688" s="17">
        <v>0</v>
      </c>
      <c r="M2688" s="17">
        <v>0</v>
      </c>
      <c r="N2688" s="17">
        <v>0</v>
      </c>
      <c r="O2688" s="17">
        <v>0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260.35000000000002</v>
      </c>
      <c r="W2688" s="17">
        <v>160.35</v>
      </c>
      <c r="X2688" s="17">
        <v>160.35</v>
      </c>
      <c r="Y2688" s="17">
        <v>160.35</v>
      </c>
      <c r="Z2688" s="17">
        <v>420.7</v>
      </c>
      <c r="AA2688" s="17">
        <v>681.05</v>
      </c>
      <c r="AB2688" s="17">
        <v>941.4</v>
      </c>
      <c r="AC2688" s="17">
        <v>1201.75</v>
      </c>
      <c r="AD2688" s="17">
        <v>1201.75</v>
      </c>
      <c r="AE2688" s="17">
        <v>1201.75</v>
      </c>
    </row>
    <row r="2689" spans="1:31" ht="43.2" x14ac:dyDescent="0.3">
      <c r="A2689" t="str">
        <f t="shared" si="159"/>
        <v>EAAO_Planning Peak Load</v>
      </c>
      <c r="B2689" t="str">
        <f t="shared" si="160"/>
        <v>EAAO_Zonal Regions_Planning Peak Load</v>
      </c>
      <c r="C2689" t="str">
        <f t="shared" si="161"/>
        <v>EAAO_Build Zonal Region_Planning Peak Load</v>
      </c>
      <c r="D2689" t="s">
        <v>344</v>
      </c>
      <c r="E2689" s="15" t="s">
        <v>92</v>
      </c>
      <c r="F2689" s="15" t="s">
        <v>271</v>
      </c>
      <c r="G2689" s="15" t="s">
        <v>272</v>
      </c>
      <c r="H2689" s="15" t="s">
        <v>273</v>
      </c>
      <c r="I2689" s="15" t="s">
        <v>274</v>
      </c>
      <c r="J2689" s="16">
        <v>1</v>
      </c>
      <c r="K2689" s="15" t="s">
        <v>96</v>
      </c>
      <c r="L2689" s="17">
        <v>0</v>
      </c>
      <c r="M2689" s="17">
        <v>0</v>
      </c>
      <c r="N2689" s="17">
        <v>0</v>
      </c>
      <c r="O2689" s="17">
        <v>0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0</v>
      </c>
      <c r="X2689" s="17">
        <v>0</v>
      </c>
      <c r="Y2689" s="17">
        <v>0</v>
      </c>
      <c r="Z2689" s="17">
        <v>0</v>
      </c>
      <c r="AA2689" s="17">
        <v>0</v>
      </c>
      <c r="AB2689" s="17">
        <v>0</v>
      </c>
      <c r="AC2689" s="17">
        <v>0</v>
      </c>
      <c r="AD2689" s="17">
        <v>0</v>
      </c>
      <c r="AE2689" s="17">
        <v>0</v>
      </c>
    </row>
    <row r="2690" spans="1:31" ht="57.6" x14ac:dyDescent="0.3">
      <c r="A2690" t="str">
        <f t="shared" si="159"/>
        <v>EAAO_Firm Generation Capacity</v>
      </c>
      <c r="B2690" t="str">
        <f t="shared" si="160"/>
        <v>EAAO_Zonal Regions_Firm Generation Capacity</v>
      </c>
      <c r="C2690" t="str">
        <f t="shared" si="161"/>
        <v>EAAO_External Sales Metro_Firm Generation Capacity</v>
      </c>
      <c r="D2690" t="s">
        <v>344</v>
      </c>
      <c r="E2690" s="15" t="s">
        <v>92</v>
      </c>
      <c r="F2690" s="15" t="s">
        <v>271</v>
      </c>
      <c r="G2690" s="15" t="s">
        <v>275</v>
      </c>
      <c r="H2690" s="15" t="s">
        <v>273</v>
      </c>
      <c r="I2690" s="15" t="s">
        <v>95</v>
      </c>
      <c r="J2690" s="16">
        <v>1</v>
      </c>
      <c r="K2690" s="15" t="s">
        <v>96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  <c r="X2690" s="17">
        <v>0</v>
      </c>
      <c r="Y2690" s="17">
        <v>0</v>
      </c>
      <c r="Z2690" s="17">
        <v>0</v>
      </c>
      <c r="AA2690" s="17">
        <v>0</v>
      </c>
      <c r="AB2690" s="17">
        <v>0</v>
      </c>
      <c r="AC2690" s="17">
        <v>0</v>
      </c>
      <c r="AD2690" s="17">
        <v>0</v>
      </c>
      <c r="AE2690" s="17">
        <v>0</v>
      </c>
    </row>
    <row r="2691" spans="1:31" ht="43.2" x14ac:dyDescent="0.3">
      <c r="A2691" t="str">
        <f t="shared" si="159"/>
        <v>EAAO_Planning Peak Load</v>
      </c>
      <c r="B2691" t="str">
        <f t="shared" si="160"/>
        <v>EAAO_Zonal Regions_Planning Peak Load</v>
      </c>
      <c r="C2691" t="str">
        <f t="shared" si="161"/>
        <v>EAAO_External Sales Metro_Planning Peak Load</v>
      </c>
      <c r="D2691" t="s">
        <v>344</v>
      </c>
      <c r="E2691" s="15" t="s">
        <v>92</v>
      </c>
      <c r="F2691" s="15" t="s">
        <v>271</v>
      </c>
      <c r="G2691" s="15" t="s">
        <v>275</v>
      </c>
      <c r="H2691" s="15" t="s">
        <v>273</v>
      </c>
      <c r="I2691" s="15" t="s">
        <v>274</v>
      </c>
      <c r="J2691" s="16">
        <v>1</v>
      </c>
      <c r="K2691" s="15" t="s">
        <v>96</v>
      </c>
      <c r="L2691" s="17">
        <v>0</v>
      </c>
      <c r="M2691" s="17">
        <v>0</v>
      </c>
      <c r="N2691" s="17">
        <v>0</v>
      </c>
      <c r="O2691" s="17">
        <v>0</v>
      </c>
      <c r="P2691" s="17">
        <v>0</v>
      </c>
      <c r="Q2691" s="17">
        <v>0</v>
      </c>
      <c r="R2691" s="17">
        <v>0</v>
      </c>
      <c r="S2691" s="17">
        <v>0</v>
      </c>
      <c r="T2691" s="17">
        <v>0</v>
      </c>
      <c r="U2691" s="17">
        <v>0</v>
      </c>
      <c r="V2691" s="17">
        <v>0</v>
      </c>
      <c r="W2691" s="17">
        <v>0</v>
      </c>
      <c r="X2691" s="17">
        <v>0</v>
      </c>
      <c r="Y2691" s="17">
        <v>0</v>
      </c>
      <c r="Z2691" s="17">
        <v>0</v>
      </c>
      <c r="AA2691" s="17">
        <v>0</v>
      </c>
      <c r="AB2691" s="17">
        <v>0</v>
      </c>
      <c r="AC2691" s="17">
        <v>0</v>
      </c>
      <c r="AD2691" s="17">
        <v>0</v>
      </c>
      <c r="AE2691" s="17">
        <v>0</v>
      </c>
    </row>
    <row r="2692" spans="1:31" ht="57.6" x14ac:dyDescent="0.3">
      <c r="A2692" t="str">
        <f t="shared" si="159"/>
        <v>EAAO_Firm Generation Capacity</v>
      </c>
      <c r="B2692" t="str">
        <f t="shared" si="160"/>
        <v>EAAO_Zonal Regions_Firm Generation Capacity</v>
      </c>
      <c r="C2692" t="str">
        <f t="shared" si="161"/>
        <v>EAAO_Metro Zonal Region_Firm Generation Capacity</v>
      </c>
      <c r="D2692" t="s">
        <v>344</v>
      </c>
      <c r="E2692" s="15" t="s">
        <v>92</v>
      </c>
      <c r="F2692" s="15" t="s">
        <v>271</v>
      </c>
      <c r="G2692" s="15" t="s">
        <v>276</v>
      </c>
      <c r="H2692" s="15" t="s">
        <v>273</v>
      </c>
      <c r="I2692" s="15" t="s">
        <v>95</v>
      </c>
      <c r="J2692" s="16">
        <v>1</v>
      </c>
      <c r="K2692" s="15" t="s">
        <v>96</v>
      </c>
      <c r="L2692" s="17">
        <v>4150.9176072700002</v>
      </c>
      <c r="M2692" s="17">
        <v>4067.6151537400001</v>
      </c>
      <c r="N2692" s="17">
        <v>4154.0392404900003</v>
      </c>
      <c r="O2692" s="17">
        <v>4178.6109497699999</v>
      </c>
      <c r="P2692" s="17">
        <v>4218.68438926</v>
      </c>
      <c r="Q2692" s="17">
        <v>4196.4855522199996</v>
      </c>
      <c r="R2692" s="17">
        <v>4425.7760192400001</v>
      </c>
      <c r="S2692" s="17">
        <v>4439.3665066499998</v>
      </c>
      <c r="T2692" s="17">
        <v>4451.8199599700001</v>
      </c>
      <c r="U2692" s="17">
        <v>4427.8930460600004</v>
      </c>
      <c r="V2692" s="17">
        <v>4029.4786746899999</v>
      </c>
      <c r="W2692" s="17">
        <v>4039.2834380899999</v>
      </c>
      <c r="X2692" s="17">
        <v>4052.7268155900001</v>
      </c>
      <c r="Y2692" s="17">
        <v>3988.3428747200001</v>
      </c>
      <c r="Z2692" s="17">
        <v>3978.4430149999998</v>
      </c>
      <c r="AA2692" s="17">
        <v>3951.3025982600002</v>
      </c>
      <c r="AB2692" s="17">
        <v>3962.1979081200002</v>
      </c>
      <c r="AC2692" s="17">
        <v>3127.49332052</v>
      </c>
      <c r="AD2692" s="17">
        <v>3121.5068691800002</v>
      </c>
      <c r="AE2692" s="17">
        <v>3129.8477662800001</v>
      </c>
    </row>
    <row r="2693" spans="1:31" ht="43.2" x14ac:dyDescent="0.3">
      <c r="A2693" t="str">
        <f t="shared" si="159"/>
        <v>EAAO_Planning Peak Load</v>
      </c>
      <c r="B2693" t="str">
        <f t="shared" si="160"/>
        <v>EAAO_Zonal Regions_Planning Peak Load</v>
      </c>
      <c r="C2693" t="str">
        <f t="shared" si="161"/>
        <v>EAAO_Metro Zonal Region_Planning Peak Load</v>
      </c>
      <c r="D2693" t="s">
        <v>344</v>
      </c>
      <c r="E2693" s="15" t="s">
        <v>92</v>
      </c>
      <c r="F2693" s="15" t="s">
        <v>271</v>
      </c>
      <c r="G2693" s="15" t="s">
        <v>276</v>
      </c>
      <c r="H2693" s="15" t="s">
        <v>273</v>
      </c>
      <c r="I2693" s="15" t="s">
        <v>274</v>
      </c>
      <c r="J2693" s="16">
        <v>1</v>
      </c>
      <c r="K2693" s="15" t="s">
        <v>96</v>
      </c>
      <c r="L2693" s="17">
        <v>3437</v>
      </c>
      <c r="M2693" s="17">
        <v>3444</v>
      </c>
      <c r="N2693" s="17">
        <v>3450</v>
      </c>
      <c r="O2693" s="17">
        <v>3462</v>
      </c>
      <c r="P2693" s="17">
        <v>3473</v>
      </c>
      <c r="Q2693" s="17">
        <v>3487</v>
      </c>
      <c r="R2693" s="17">
        <v>3496</v>
      </c>
      <c r="S2693" s="17">
        <v>3502</v>
      </c>
      <c r="T2693" s="17">
        <v>3507</v>
      </c>
      <c r="U2693" s="17">
        <v>3521</v>
      </c>
      <c r="V2693" s="17">
        <v>3531</v>
      </c>
      <c r="W2693" s="17">
        <v>3548</v>
      </c>
      <c r="X2693" s="17">
        <v>3566</v>
      </c>
      <c r="Y2693" s="17">
        <v>3585</v>
      </c>
      <c r="Z2693" s="17">
        <v>3600</v>
      </c>
      <c r="AA2693" s="17">
        <v>3618</v>
      </c>
      <c r="AB2693" s="17">
        <v>3637</v>
      </c>
      <c r="AC2693" s="17">
        <v>3659</v>
      </c>
      <c r="AD2693" s="17">
        <v>3672</v>
      </c>
      <c r="AE2693" s="17">
        <v>3675</v>
      </c>
    </row>
    <row r="2694" spans="1:31" ht="57.6" x14ac:dyDescent="0.3">
      <c r="A2694" t="str">
        <f t="shared" si="159"/>
        <v>EAAO_Firm Generation Capacity</v>
      </c>
      <c r="B2694" t="str">
        <f t="shared" si="160"/>
        <v>EAAO_Zonal Regions_Firm Generation Capacity</v>
      </c>
      <c r="C2694" t="str">
        <f t="shared" si="161"/>
        <v>EAAO_SPP Zonal Region_Firm Generation Capacity</v>
      </c>
      <c r="D2694" t="s">
        <v>344</v>
      </c>
      <c r="E2694" s="15" t="s">
        <v>92</v>
      </c>
      <c r="F2694" s="15" t="s">
        <v>271</v>
      </c>
      <c r="G2694" s="15" t="s">
        <v>277</v>
      </c>
      <c r="H2694" s="15" t="s">
        <v>273</v>
      </c>
      <c r="I2694" s="15" t="s">
        <v>95</v>
      </c>
      <c r="J2694" s="16">
        <v>1</v>
      </c>
      <c r="K2694" s="15" t="s">
        <v>96</v>
      </c>
      <c r="L2694" s="17">
        <v>0</v>
      </c>
      <c r="M2694" s="17">
        <v>0</v>
      </c>
      <c r="N2694" s="17">
        <v>0</v>
      </c>
      <c r="O2694" s="17">
        <v>0</v>
      </c>
      <c r="P2694" s="17">
        <v>0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0</v>
      </c>
      <c r="X2694" s="17">
        <v>0</v>
      </c>
      <c r="Y2694" s="17">
        <v>0</v>
      </c>
      <c r="Z2694" s="17">
        <v>0</v>
      </c>
      <c r="AA2694" s="17">
        <v>0</v>
      </c>
      <c r="AB2694" s="17">
        <v>0</v>
      </c>
      <c r="AC2694" s="17">
        <v>0</v>
      </c>
      <c r="AD2694" s="17">
        <v>0</v>
      </c>
      <c r="AE2694" s="17">
        <v>0</v>
      </c>
    </row>
    <row r="2695" spans="1:31" ht="43.2" x14ac:dyDescent="0.3">
      <c r="A2695" t="str">
        <f t="shared" si="159"/>
        <v>EAAO_Planning Peak Load</v>
      </c>
      <c r="B2695" t="str">
        <f t="shared" si="160"/>
        <v>EAAO_Zonal Regions_Planning Peak Load</v>
      </c>
      <c r="C2695" t="str">
        <f t="shared" si="161"/>
        <v>EAAO_SPP Zonal Region_Planning Peak Load</v>
      </c>
      <c r="D2695" t="s">
        <v>344</v>
      </c>
      <c r="E2695" s="15" t="s">
        <v>92</v>
      </c>
      <c r="F2695" s="15" t="s">
        <v>271</v>
      </c>
      <c r="G2695" s="15" t="s">
        <v>277</v>
      </c>
      <c r="H2695" s="15" t="s">
        <v>273</v>
      </c>
      <c r="I2695" s="15" t="s">
        <v>274</v>
      </c>
      <c r="J2695" s="16">
        <v>1</v>
      </c>
      <c r="K2695" s="15" t="s">
        <v>96</v>
      </c>
      <c r="L2695" s="17">
        <v>0</v>
      </c>
      <c r="M2695" s="17">
        <v>0</v>
      </c>
      <c r="N2695" s="17">
        <v>0</v>
      </c>
      <c r="O2695" s="17">
        <v>0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0</v>
      </c>
      <c r="X2695" s="17">
        <v>0</v>
      </c>
      <c r="Y2695" s="17">
        <v>0</v>
      </c>
      <c r="Z2695" s="17">
        <v>0</v>
      </c>
      <c r="AA2695" s="17">
        <v>0</v>
      </c>
      <c r="AB2695" s="17">
        <v>0</v>
      </c>
      <c r="AC2695" s="17">
        <v>0</v>
      </c>
      <c r="AD2695" s="17">
        <v>0</v>
      </c>
      <c r="AE2695" s="17">
        <v>0</v>
      </c>
    </row>
    <row r="2696" spans="1:31" ht="57.6" x14ac:dyDescent="0.3">
      <c r="A2696" t="str">
        <f t="shared" si="159"/>
        <v>FAAA_Firm Generation Capacity</v>
      </c>
      <c r="B2696" t="str">
        <f t="shared" si="160"/>
        <v>FAAA_Build Battery-Wind_Firm Generation Capacity</v>
      </c>
      <c r="C2696" t="str">
        <f t="shared" si="161"/>
        <v>FAAA_Build Battery-Wind 2026_Firm Generation Capacity</v>
      </c>
      <c r="D2696" t="s">
        <v>345</v>
      </c>
      <c r="E2696" s="15" t="s">
        <v>92</v>
      </c>
      <c r="F2696" s="15" t="s">
        <v>93</v>
      </c>
      <c r="G2696" s="15" t="s">
        <v>94</v>
      </c>
      <c r="H2696" s="15" t="s">
        <v>88</v>
      </c>
      <c r="I2696" s="15" t="s">
        <v>95</v>
      </c>
      <c r="J2696" s="16">
        <v>1</v>
      </c>
      <c r="K2696" s="15" t="s">
        <v>96</v>
      </c>
      <c r="L2696" s="17">
        <v>0</v>
      </c>
      <c r="M2696" s="17">
        <v>0</v>
      </c>
      <c r="N2696" s="17">
        <v>0</v>
      </c>
      <c r="O2696" s="17">
        <v>0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0</v>
      </c>
      <c r="X2696" s="17">
        <v>0</v>
      </c>
      <c r="Y2696" s="17">
        <v>0</v>
      </c>
      <c r="Z2696" s="17">
        <v>0</v>
      </c>
      <c r="AA2696" s="17">
        <v>0</v>
      </c>
      <c r="AB2696" s="17">
        <v>0</v>
      </c>
      <c r="AC2696" s="17">
        <v>0</v>
      </c>
      <c r="AD2696" s="17">
        <v>0</v>
      </c>
      <c r="AE2696" s="17">
        <v>0</v>
      </c>
    </row>
    <row r="2697" spans="1:31" ht="57.6" x14ac:dyDescent="0.3">
      <c r="A2697" t="str">
        <f t="shared" ref="A2697:A2760" si="162">D2697&amp;"_"&amp;I2697</f>
        <v>FAAA_Firm Generation Capacity</v>
      </c>
      <c r="B2697" t="str">
        <f t="shared" ref="B2697:B2760" si="163">D2697&amp;"_"&amp;H2697&amp;"_"&amp;I2697</f>
        <v>FAAA_Build Battery-Wind_Firm Generation Capacity</v>
      </c>
      <c r="C2697" t="str">
        <f t="shared" ref="C2697:C2760" si="164">D2697&amp;"_"&amp;G2697&amp;"_"&amp;I2697</f>
        <v>FAAA_Build Battery-Wind 2027_Firm Generation Capacity</v>
      </c>
      <c r="D2697" t="s">
        <v>345</v>
      </c>
      <c r="E2697" s="15" t="s">
        <v>92</v>
      </c>
      <c r="F2697" s="15" t="s">
        <v>93</v>
      </c>
      <c r="G2697" s="15" t="s">
        <v>97</v>
      </c>
      <c r="H2697" s="15" t="s">
        <v>88</v>
      </c>
      <c r="I2697" s="15" t="s">
        <v>95</v>
      </c>
      <c r="J2697" s="16">
        <v>1</v>
      </c>
      <c r="K2697" s="15" t="s">
        <v>96</v>
      </c>
      <c r="L2697" s="17">
        <v>0</v>
      </c>
      <c r="M2697" s="17">
        <v>0</v>
      </c>
      <c r="N2697" s="17">
        <v>0</v>
      </c>
      <c r="O2697" s="17">
        <v>0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0</v>
      </c>
      <c r="X2697" s="17">
        <v>0</v>
      </c>
      <c r="Y2697" s="17">
        <v>0</v>
      </c>
      <c r="Z2697" s="17">
        <v>0</v>
      </c>
      <c r="AA2697" s="17">
        <v>0</v>
      </c>
      <c r="AB2697" s="17">
        <v>0</v>
      </c>
      <c r="AC2697" s="17">
        <v>0</v>
      </c>
      <c r="AD2697" s="17">
        <v>0</v>
      </c>
      <c r="AE2697" s="17">
        <v>0</v>
      </c>
    </row>
    <row r="2698" spans="1:31" ht="57.6" x14ac:dyDescent="0.3">
      <c r="A2698" t="str">
        <f t="shared" si="162"/>
        <v>FAAA_Firm Generation Capacity</v>
      </c>
      <c r="B2698" t="str">
        <f t="shared" si="163"/>
        <v>FAAA_Build Battery-Wind_Firm Generation Capacity</v>
      </c>
      <c r="C2698" t="str">
        <f t="shared" si="164"/>
        <v>FAAA_Build Battery-Wind 2028_Firm Generation Capacity</v>
      </c>
      <c r="D2698" t="s">
        <v>345</v>
      </c>
      <c r="E2698" s="15" t="s">
        <v>92</v>
      </c>
      <c r="F2698" s="15" t="s">
        <v>93</v>
      </c>
      <c r="G2698" s="15" t="s">
        <v>98</v>
      </c>
      <c r="H2698" s="15" t="s">
        <v>88</v>
      </c>
      <c r="I2698" s="15" t="s">
        <v>95</v>
      </c>
      <c r="J2698" s="16">
        <v>1</v>
      </c>
      <c r="K2698" s="15" t="s">
        <v>96</v>
      </c>
      <c r="L2698" s="17">
        <v>0</v>
      </c>
      <c r="M2698" s="17">
        <v>0</v>
      </c>
      <c r="N2698" s="17">
        <v>0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0</v>
      </c>
      <c r="X2698" s="17">
        <v>0</v>
      </c>
      <c r="Y2698" s="17">
        <v>0</v>
      </c>
      <c r="Z2698" s="17">
        <v>0</v>
      </c>
      <c r="AA2698" s="17">
        <v>0</v>
      </c>
      <c r="AB2698" s="17">
        <v>0</v>
      </c>
      <c r="AC2698" s="17">
        <v>0</v>
      </c>
      <c r="AD2698" s="17">
        <v>0</v>
      </c>
      <c r="AE2698" s="17">
        <v>0</v>
      </c>
    </row>
    <row r="2699" spans="1:31" ht="57.6" x14ac:dyDescent="0.3">
      <c r="A2699" t="str">
        <f t="shared" si="162"/>
        <v>FAAA_Firm Generation Capacity</v>
      </c>
      <c r="B2699" t="str">
        <f t="shared" si="163"/>
        <v>FAAA_Build Battery-Wind_Firm Generation Capacity</v>
      </c>
      <c r="C2699" t="str">
        <f t="shared" si="164"/>
        <v>FAAA_Build Battery-Wind 2029_Firm Generation Capacity</v>
      </c>
      <c r="D2699" t="s">
        <v>345</v>
      </c>
      <c r="E2699" s="15" t="s">
        <v>92</v>
      </c>
      <c r="F2699" s="15" t="s">
        <v>93</v>
      </c>
      <c r="G2699" s="15" t="s">
        <v>99</v>
      </c>
      <c r="H2699" s="15" t="s">
        <v>88</v>
      </c>
      <c r="I2699" s="15" t="s">
        <v>95</v>
      </c>
      <c r="J2699" s="16">
        <v>1</v>
      </c>
      <c r="K2699" s="15" t="s">
        <v>96</v>
      </c>
      <c r="L2699" s="17">
        <v>0</v>
      </c>
      <c r="M2699" s="17">
        <v>0</v>
      </c>
      <c r="N2699" s="17">
        <v>0</v>
      </c>
      <c r="O2699" s="17">
        <v>0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0</v>
      </c>
      <c r="X2699" s="17">
        <v>0</v>
      </c>
      <c r="Y2699" s="17">
        <v>0</v>
      </c>
      <c r="Z2699" s="17">
        <v>0</v>
      </c>
      <c r="AA2699" s="17">
        <v>0</v>
      </c>
      <c r="AB2699" s="17">
        <v>0</v>
      </c>
      <c r="AC2699" s="17">
        <v>0</v>
      </c>
      <c r="AD2699" s="17">
        <v>0</v>
      </c>
      <c r="AE2699" s="17">
        <v>0</v>
      </c>
    </row>
    <row r="2700" spans="1:31" ht="57.6" x14ac:dyDescent="0.3">
      <c r="A2700" t="str">
        <f t="shared" si="162"/>
        <v>FAAA_Firm Generation Capacity</v>
      </c>
      <c r="B2700" t="str">
        <f t="shared" si="163"/>
        <v>FAAA_Build Battery-Wind_Firm Generation Capacity</v>
      </c>
      <c r="C2700" t="str">
        <f t="shared" si="164"/>
        <v>FAAA_Build Battery-Wind 2030_Firm Generation Capacity</v>
      </c>
      <c r="D2700" t="s">
        <v>345</v>
      </c>
      <c r="E2700" s="15" t="s">
        <v>92</v>
      </c>
      <c r="F2700" s="15" t="s">
        <v>93</v>
      </c>
      <c r="G2700" s="15" t="s">
        <v>100</v>
      </c>
      <c r="H2700" s="15" t="s">
        <v>88</v>
      </c>
      <c r="I2700" s="15" t="s">
        <v>95</v>
      </c>
      <c r="J2700" s="16">
        <v>1</v>
      </c>
      <c r="K2700" s="15" t="s">
        <v>96</v>
      </c>
      <c r="L2700" s="17">
        <v>0</v>
      </c>
      <c r="M2700" s="17">
        <v>0</v>
      </c>
      <c r="N2700" s="17">
        <v>0</v>
      </c>
      <c r="O2700" s="17">
        <v>0</v>
      </c>
      <c r="P2700" s="17">
        <v>0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0</v>
      </c>
      <c r="X2700" s="17">
        <v>0</v>
      </c>
      <c r="Y2700" s="17">
        <v>0</v>
      </c>
      <c r="Z2700" s="17">
        <v>0</v>
      </c>
      <c r="AA2700" s="17">
        <v>0</v>
      </c>
      <c r="AB2700" s="17">
        <v>0</v>
      </c>
      <c r="AC2700" s="17">
        <v>0</v>
      </c>
      <c r="AD2700" s="17">
        <v>0</v>
      </c>
      <c r="AE2700" s="17">
        <v>0</v>
      </c>
    </row>
    <row r="2701" spans="1:31" ht="57.6" x14ac:dyDescent="0.3">
      <c r="A2701" t="str">
        <f t="shared" si="162"/>
        <v>FAAA_Firm Generation Capacity</v>
      </c>
      <c r="B2701" t="str">
        <f t="shared" si="163"/>
        <v>FAAA_Build Battery-Wind_Firm Generation Capacity</v>
      </c>
      <c r="C2701" t="str">
        <f t="shared" si="164"/>
        <v>FAAA_Build Battery-Wind 2031_Firm Generation Capacity</v>
      </c>
      <c r="D2701" t="s">
        <v>345</v>
      </c>
      <c r="E2701" s="15" t="s">
        <v>92</v>
      </c>
      <c r="F2701" s="15" t="s">
        <v>93</v>
      </c>
      <c r="G2701" s="15" t="s">
        <v>101</v>
      </c>
      <c r="H2701" s="15" t="s">
        <v>88</v>
      </c>
      <c r="I2701" s="15" t="s">
        <v>95</v>
      </c>
      <c r="J2701" s="16">
        <v>1</v>
      </c>
      <c r="K2701" s="15" t="s">
        <v>96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7">
        <v>0</v>
      </c>
      <c r="Z2701" s="17">
        <v>0</v>
      </c>
      <c r="AA2701" s="17">
        <v>0</v>
      </c>
      <c r="AB2701" s="17">
        <v>0</v>
      </c>
      <c r="AC2701" s="17">
        <v>0</v>
      </c>
      <c r="AD2701" s="17">
        <v>0</v>
      </c>
      <c r="AE2701" s="17">
        <v>0</v>
      </c>
    </row>
    <row r="2702" spans="1:31" ht="57.6" x14ac:dyDescent="0.3">
      <c r="A2702" t="str">
        <f t="shared" si="162"/>
        <v>FAAA_Firm Generation Capacity</v>
      </c>
      <c r="B2702" t="str">
        <f t="shared" si="163"/>
        <v>FAAA_Build Battery-Wind_Firm Generation Capacity</v>
      </c>
      <c r="C2702" t="str">
        <f t="shared" si="164"/>
        <v>FAAA_Build Battery-Wind 2032_Firm Generation Capacity</v>
      </c>
      <c r="D2702" t="s">
        <v>345</v>
      </c>
      <c r="E2702" s="15" t="s">
        <v>92</v>
      </c>
      <c r="F2702" s="15" t="s">
        <v>93</v>
      </c>
      <c r="G2702" s="15" t="s">
        <v>102</v>
      </c>
      <c r="H2702" s="15" t="s">
        <v>88</v>
      </c>
      <c r="I2702" s="15" t="s">
        <v>95</v>
      </c>
      <c r="J2702" s="16">
        <v>1</v>
      </c>
      <c r="K2702" s="15" t="s">
        <v>96</v>
      </c>
      <c r="L2702" s="17">
        <v>0</v>
      </c>
      <c r="M2702" s="17">
        <v>0</v>
      </c>
      <c r="N2702" s="17">
        <v>0</v>
      </c>
      <c r="O2702" s="17">
        <v>0</v>
      </c>
      <c r="P2702" s="17">
        <v>0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7">
        <v>0</v>
      </c>
      <c r="X2702" s="17">
        <v>0</v>
      </c>
      <c r="Y2702" s="17">
        <v>0</v>
      </c>
      <c r="Z2702" s="17">
        <v>0</v>
      </c>
      <c r="AA2702" s="17">
        <v>0</v>
      </c>
      <c r="AB2702" s="17">
        <v>0</v>
      </c>
      <c r="AC2702" s="17">
        <v>0</v>
      </c>
      <c r="AD2702" s="17">
        <v>0</v>
      </c>
      <c r="AE2702" s="17">
        <v>0</v>
      </c>
    </row>
    <row r="2703" spans="1:31" ht="57.6" x14ac:dyDescent="0.3">
      <c r="A2703" t="str">
        <f t="shared" si="162"/>
        <v>FAAA_Firm Generation Capacity</v>
      </c>
      <c r="B2703" t="str">
        <f t="shared" si="163"/>
        <v>FAAA_Build Battery-Wind_Firm Generation Capacity</v>
      </c>
      <c r="C2703" t="str">
        <f t="shared" si="164"/>
        <v>FAAA_Build Battery-Wind 2033_Firm Generation Capacity</v>
      </c>
      <c r="D2703" t="s">
        <v>345</v>
      </c>
      <c r="E2703" s="15" t="s">
        <v>92</v>
      </c>
      <c r="F2703" s="15" t="s">
        <v>93</v>
      </c>
      <c r="G2703" s="15" t="s">
        <v>103</v>
      </c>
      <c r="H2703" s="15" t="s">
        <v>88</v>
      </c>
      <c r="I2703" s="15" t="s">
        <v>95</v>
      </c>
      <c r="J2703" s="16">
        <v>1</v>
      </c>
      <c r="K2703" s="15" t="s">
        <v>96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0</v>
      </c>
      <c r="X2703" s="17">
        <v>0</v>
      </c>
      <c r="Y2703" s="17">
        <v>0</v>
      </c>
      <c r="Z2703" s="17">
        <v>0</v>
      </c>
      <c r="AA2703" s="17">
        <v>0</v>
      </c>
      <c r="AB2703" s="17">
        <v>0</v>
      </c>
      <c r="AC2703" s="17">
        <v>0</v>
      </c>
      <c r="AD2703" s="17">
        <v>0</v>
      </c>
      <c r="AE2703" s="17">
        <v>0</v>
      </c>
    </row>
    <row r="2704" spans="1:31" ht="57.6" x14ac:dyDescent="0.3">
      <c r="A2704" t="str">
        <f t="shared" si="162"/>
        <v>FAAA_Firm Generation Capacity</v>
      </c>
      <c r="B2704" t="str">
        <f t="shared" si="163"/>
        <v>FAAA_Build Battery-Wind_Firm Generation Capacity</v>
      </c>
      <c r="C2704" t="str">
        <f t="shared" si="164"/>
        <v>FAAA_Build Battery-Wind 2034_Firm Generation Capacity</v>
      </c>
      <c r="D2704" t="s">
        <v>345</v>
      </c>
      <c r="E2704" s="15" t="s">
        <v>92</v>
      </c>
      <c r="F2704" s="15" t="s">
        <v>93</v>
      </c>
      <c r="G2704" s="15" t="s">
        <v>104</v>
      </c>
      <c r="H2704" s="15" t="s">
        <v>88</v>
      </c>
      <c r="I2704" s="15" t="s">
        <v>95</v>
      </c>
      <c r="J2704" s="16">
        <v>1</v>
      </c>
      <c r="K2704" s="15" t="s">
        <v>96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</v>
      </c>
      <c r="X2704" s="17">
        <v>0</v>
      </c>
      <c r="Y2704" s="17">
        <v>0</v>
      </c>
      <c r="Z2704" s="17">
        <v>0</v>
      </c>
      <c r="AA2704" s="17">
        <v>0</v>
      </c>
      <c r="AB2704" s="17">
        <v>0</v>
      </c>
      <c r="AC2704" s="17">
        <v>0</v>
      </c>
      <c r="AD2704" s="17">
        <v>0</v>
      </c>
      <c r="AE2704" s="17">
        <v>0</v>
      </c>
    </row>
    <row r="2705" spans="1:31" ht="57.6" x14ac:dyDescent="0.3">
      <c r="A2705" t="str">
        <f t="shared" si="162"/>
        <v>FAAA_Firm Generation Capacity</v>
      </c>
      <c r="B2705" t="str">
        <f t="shared" si="163"/>
        <v>FAAA_Build Battery-Wind_Firm Generation Capacity</v>
      </c>
      <c r="C2705" t="str">
        <f t="shared" si="164"/>
        <v>FAAA_Build Battery-Wind 2035_Firm Generation Capacity</v>
      </c>
      <c r="D2705" t="s">
        <v>345</v>
      </c>
      <c r="E2705" s="15" t="s">
        <v>92</v>
      </c>
      <c r="F2705" s="15" t="s">
        <v>93</v>
      </c>
      <c r="G2705" s="15" t="s">
        <v>105</v>
      </c>
      <c r="H2705" s="15" t="s">
        <v>88</v>
      </c>
      <c r="I2705" s="15" t="s">
        <v>95</v>
      </c>
      <c r="J2705" s="16">
        <v>1</v>
      </c>
      <c r="K2705" s="15" t="s">
        <v>96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0</v>
      </c>
      <c r="X2705" s="17">
        <v>0</v>
      </c>
      <c r="Y2705" s="17">
        <v>0</v>
      </c>
      <c r="Z2705" s="17">
        <v>0</v>
      </c>
      <c r="AA2705" s="17">
        <v>0</v>
      </c>
      <c r="AB2705" s="17">
        <v>0</v>
      </c>
      <c r="AC2705" s="17">
        <v>0</v>
      </c>
      <c r="AD2705" s="17">
        <v>0</v>
      </c>
      <c r="AE2705" s="17">
        <v>0</v>
      </c>
    </row>
    <row r="2706" spans="1:31" ht="57.6" x14ac:dyDescent="0.3">
      <c r="A2706" t="str">
        <f t="shared" si="162"/>
        <v>FAAA_Firm Generation Capacity</v>
      </c>
      <c r="B2706" t="str">
        <f t="shared" si="163"/>
        <v>FAAA_Build Battery-Wind_Firm Generation Capacity</v>
      </c>
      <c r="C2706" t="str">
        <f t="shared" si="164"/>
        <v>FAAA_Build Battery-Wind 2036_Firm Generation Capacity</v>
      </c>
      <c r="D2706" t="s">
        <v>345</v>
      </c>
      <c r="E2706" s="15" t="s">
        <v>92</v>
      </c>
      <c r="F2706" s="15" t="s">
        <v>93</v>
      </c>
      <c r="G2706" s="15" t="s">
        <v>106</v>
      </c>
      <c r="H2706" s="15" t="s">
        <v>88</v>
      </c>
      <c r="I2706" s="15" t="s">
        <v>95</v>
      </c>
      <c r="J2706" s="16">
        <v>1</v>
      </c>
      <c r="K2706" s="15" t="s">
        <v>96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  <c r="X2706" s="17">
        <v>0</v>
      </c>
      <c r="Y2706" s="17">
        <v>0</v>
      </c>
      <c r="Z2706" s="17">
        <v>0</v>
      </c>
      <c r="AA2706" s="17">
        <v>0</v>
      </c>
      <c r="AB2706" s="17">
        <v>0</v>
      </c>
      <c r="AC2706" s="17">
        <v>0</v>
      </c>
      <c r="AD2706" s="17">
        <v>0</v>
      </c>
      <c r="AE2706" s="17">
        <v>0</v>
      </c>
    </row>
    <row r="2707" spans="1:31" ht="57.6" x14ac:dyDescent="0.3">
      <c r="A2707" t="str">
        <f t="shared" si="162"/>
        <v>FAAA_Firm Generation Capacity</v>
      </c>
      <c r="B2707" t="str">
        <f t="shared" si="163"/>
        <v>FAAA_Build Battery-Wind_Firm Generation Capacity</v>
      </c>
      <c r="C2707" t="str">
        <f t="shared" si="164"/>
        <v>FAAA_Build Battery-Wind 2037_Firm Generation Capacity</v>
      </c>
      <c r="D2707" t="s">
        <v>345</v>
      </c>
      <c r="E2707" s="15" t="s">
        <v>92</v>
      </c>
      <c r="F2707" s="15" t="s">
        <v>93</v>
      </c>
      <c r="G2707" s="15" t="s">
        <v>107</v>
      </c>
      <c r="H2707" s="15" t="s">
        <v>88</v>
      </c>
      <c r="I2707" s="15" t="s">
        <v>95</v>
      </c>
      <c r="J2707" s="16">
        <v>1</v>
      </c>
      <c r="K2707" s="15" t="s">
        <v>96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  <c r="S2707" s="17">
        <v>0</v>
      </c>
      <c r="T2707" s="17">
        <v>0</v>
      </c>
      <c r="U2707" s="17">
        <v>0</v>
      </c>
      <c r="V2707" s="17">
        <v>0</v>
      </c>
      <c r="W2707" s="17">
        <v>0</v>
      </c>
      <c r="X2707" s="17">
        <v>0</v>
      </c>
      <c r="Y2707" s="17">
        <v>0</v>
      </c>
      <c r="Z2707" s="17">
        <v>0</v>
      </c>
      <c r="AA2707" s="17">
        <v>0</v>
      </c>
      <c r="AB2707" s="17">
        <v>0</v>
      </c>
      <c r="AC2707" s="17">
        <v>0</v>
      </c>
      <c r="AD2707" s="17">
        <v>0</v>
      </c>
      <c r="AE2707" s="17">
        <v>0</v>
      </c>
    </row>
    <row r="2708" spans="1:31" ht="57.6" x14ac:dyDescent="0.3">
      <c r="A2708" t="str">
        <f t="shared" si="162"/>
        <v>FAAA_Firm Generation Capacity</v>
      </c>
      <c r="B2708" t="str">
        <f t="shared" si="163"/>
        <v>FAAA_Build Battery-Wind_Firm Generation Capacity</v>
      </c>
      <c r="C2708" t="str">
        <f t="shared" si="164"/>
        <v>FAAA_Build Battery-Wind 2038_Firm Generation Capacity</v>
      </c>
      <c r="D2708" t="s">
        <v>345</v>
      </c>
      <c r="E2708" s="15" t="s">
        <v>92</v>
      </c>
      <c r="F2708" s="15" t="s">
        <v>93</v>
      </c>
      <c r="G2708" s="15" t="s">
        <v>108</v>
      </c>
      <c r="H2708" s="15" t="s">
        <v>88</v>
      </c>
      <c r="I2708" s="15" t="s">
        <v>95</v>
      </c>
      <c r="J2708" s="16">
        <v>1</v>
      </c>
      <c r="K2708" s="15" t="s">
        <v>96</v>
      </c>
      <c r="L2708" s="17">
        <v>0</v>
      </c>
      <c r="M2708" s="17">
        <v>0</v>
      </c>
      <c r="N2708" s="17">
        <v>0</v>
      </c>
      <c r="O2708" s="17">
        <v>0</v>
      </c>
      <c r="P2708" s="17">
        <v>0</v>
      </c>
      <c r="Q2708" s="17">
        <v>0</v>
      </c>
      <c r="R2708" s="17">
        <v>0</v>
      </c>
      <c r="S2708" s="17">
        <v>0</v>
      </c>
      <c r="T2708" s="17">
        <v>0</v>
      </c>
      <c r="U2708" s="17">
        <v>0</v>
      </c>
      <c r="V2708" s="17">
        <v>0</v>
      </c>
      <c r="W2708" s="17">
        <v>0</v>
      </c>
      <c r="X2708" s="17">
        <v>0</v>
      </c>
      <c r="Y2708" s="17">
        <v>0</v>
      </c>
      <c r="Z2708" s="17">
        <v>0</v>
      </c>
      <c r="AA2708" s="17">
        <v>0</v>
      </c>
      <c r="AB2708" s="17">
        <v>0</v>
      </c>
      <c r="AC2708" s="17">
        <v>0</v>
      </c>
      <c r="AD2708" s="17">
        <v>0</v>
      </c>
      <c r="AE2708" s="17">
        <v>0</v>
      </c>
    </row>
    <row r="2709" spans="1:31" ht="57.6" x14ac:dyDescent="0.3">
      <c r="A2709" t="str">
        <f t="shared" si="162"/>
        <v>FAAA_Firm Generation Capacity</v>
      </c>
      <c r="B2709" t="str">
        <f t="shared" si="163"/>
        <v>FAAA_Build Battery-Wind_Firm Generation Capacity</v>
      </c>
      <c r="C2709" t="str">
        <f t="shared" si="164"/>
        <v>FAAA_Build Battery-Wind 2039_Firm Generation Capacity</v>
      </c>
      <c r="D2709" t="s">
        <v>345</v>
      </c>
      <c r="E2709" s="15" t="s">
        <v>92</v>
      </c>
      <c r="F2709" s="15" t="s">
        <v>93</v>
      </c>
      <c r="G2709" s="15" t="s">
        <v>109</v>
      </c>
      <c r="H2709" s="15" t="s">
        <v>88</v>
      </c>
      <c r="I2709" s="15" t="s">
        <v>95</v>
      </c>
      <c r="J2709" s="16">
        <v>1</v>
      </c>
      <c r="K2709" s="15" t="s">
        <v>96</v>
      </c>
      <c r="L2709" s="17">
        <v>0</v>
      </c>
      <c r="M2709" s="17">
        <v>0</v>
      </c>
      <c r="N2709" s="17">
        <v>0</v>
      </c>
      <c r="O2709" s="17">
        <v>0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0</v>
      </c>
      <c r="V2709" s="17">
        <v>0</v>
      </c>
      <c r="W2709" s="17">
        <v>0</v>
      </c>
      <c r="X2709" s="17">
        <v>0</v>
      </c>
      <c r="Y2709" s="17">
        <v>0</v>
      </c>
      <c r="Z2709" s="17">
        <v>0</v>
      </c>
      <c r="AA2709" s="17">
        <v>0</v>
      </c>
      <c r="AB2709" s="17">
        <v>0</v>
      </c>
      <c r="AC2709" s="17">
        <v>0</v>
      </c>
      <c r="AD2709" s="17">
        <v>0</v>
      </c>
      <c r="AE2709" s="17">
        <v>0</v>
      </c>
    </row>
    <row r="2710" spans="1:31" ht="57.6" x14ac:dyDescent="0.3">
      <c r="A2710" t="str">
        <f t="shared" si="162"/>
        <v>FAAA_Firm Generation Capacity</v>
      </c>
      <c r="B2710" t="str">
        <f t="shared" si="163"/>
        <v>FAAA_Build Battery-Wind_Firm Generation Capacity</v>
      </c>
      <c r="C2710" t="str">
        <f t="shared" si="164"/>
        <v>FAAA_Build Battery-Wind 2040_Firm Generation Capacity</v>
      </c>
      <c r="D2710" t="s">
        <v>345</v>
      </c>
      <c r="E2710" s="15" t="s">
        <v>92</v>
      </c>
      <c r="F2710" s="15" t="s">
        <v>93</v>
      </c>
      <c r="G2710" s="15" t="s">
        <v>110</v>
      </c>
      <c r="H2710" s="15" t="s">
        <v>88</v>
      </c>
      <c r="I2710" s="15" t="s">
        <v>95</v>
      </c>
      <c r="J2710" s="16">
        <v>1</v>
      </c>
      <c r="K2710" s="15" t="s">
        <v>96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7">
        <v>0</v>
      </c>
      <c r="X2710" s="17">
        <v>0</v>
      </c>
      <c r="Y2710" s="17">
        <v>0</v>
      </c>
      <c r="Z2710" s="17">
        <v>0</v>
      </c>
      <c r="AA2710" s="17">
        <v>0</v>
      </c>
      <c r="AB2710" s="17">
        <v>0</v>
      </c>
      <c r="AC2710" s="17">
        <v>0</v>
      </c>
      <c r="AD2710" s="17">
        <v>0</v>
      </c>
      <c r="AE2710" s="17">
        <v>0</v>
      </c>
    </row>
    <row r="2711" spans="1:31" ht="57.6" x14ac:dyDescent="0.3">
      <c r="A2711" t="str">
        <f t="shared" si="162"/>
        <v>FAAA_Firm Generation Capacity</v>
      </c>
      <c r="B2711" t="str">
        <f t="shared" si="163"/>
        <v>FAAA_Build Battery-Wind_Firm Generation Capacity</v>
      </c>
      <c r="C2711" t="str">
        <f t="shared" si="164"/>
        <v>FAAA_Build Battery-Wind 2041_Firm Generation Capacity</v>
      </c>
      <c r="D2711" t="s">
        <v>345</v>
      </c>
      <c r="E2711" s="15" t="s">
        <v>92</v>
      </c>
      <c r="F2711" s="15" t="s">
        <v>93</v>
      </c>
      <c r="G2711" s="15" t="s">
        <v>111</v>
      </c>
      <c r="H2711" s="15" t="s">
        <v>88</v>
      </c>
      <c r="I2711" s="15" t="s">
        <v>95</v>
      </c>
      <c r="J2711" s="16">
        <v>1</v>
      </c>
      <c r="K2711" s="15" t="s">
        <v>96</v>
      </c>
      <c r="L2711" s="17">
        <v>0</v>
      </c>
      <c r="M2711" s="17">
        <v>0</v>
      </c>
      <c r="N2711" s="17">
        <v>0</v>
      </c>
      <c r="O2711" s="17">
        <v>0</v>
      </c>
      <c r="P2711" s="17">
        <v>0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0</v>
      </c>
      <c r="X2711" s="17">
        <v>0</v>
      </c>
      <c r="Y2711" s="17">
        <v>0</v>
      </c>
      <c r="Z2711" s="17">
        <v>0</v>
      </c>
      <c r="AA2711" s="17">
        <v>0</v>
      </c>
      <c r="AB2711" s="17">
        <v>0</v>
      </c>
      <c r="AC2711" s="17">
        <v>0</v>
      </c>
      <c r="AD2711" s="17">
        <v>0</v>
      </c>
      <c r="AE2711" s="17">
        <v>0</v>
      </c>
    </row>
    <row r="2712" spans="1:31" ht="57.6" x14ac:dyDescent="0.3">
      <c r="A2712" t="str">
        <f t="shared" si="162"/>
        <v>FAAA_Firm Generation Capacity</v>
      </c>
      <c r="B2712" t="str">
        <f t="shared" si="163"/>
        <v>FAAA_Build Battery-Wind_Firm Generation Capacity</v>
      </c>
      <c r="C2712" t="str">
        <f t="shared" si="164"/>
        <v>FAAA_Build Battery-Wind 2042_Firm Generation Capacity</v>
      </c>
      <c r="D2712" t="s">
        <v>345</v>
      </c>
      <c r="E2712" s="15" t="s">
        <v>92</v>
      </c>
      <c r="F2712" s="15" t="s">
        <v>93</v>
      </c>
      <c r="G2712" s="15" t="s">
        <v>112</v>
      </c>
      <c r="H2712" s="15" t="s">
        <v>88</v>
      </c>
      <c r="I2712" s="15" t="s">
        <v>95</v>
      </c>
      <c r="J2712" s="16">
        <v>1</v>
      </c>
      <c r="K2712" s="15" t="s">
        <v>96</v>
      </c>
      <c r="L2712" s="17">
        <v>0</v>
      </c>
      <c r="M2712" s="17">
        <v>0</v>
      </c>
      <c r="N2712" s="17">
        <v>0</v>
      </c>
      <c r="O2712" s="17">
        <v>0</v>
      </c>
      <c r="P2712" s="17">
        <v>0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7">
        <v>0</v>
      </c>
      <c r="X2712" s="17">
        <v>0</v>
      </c>
      <c r="Y2712" s="17">
        <v>0</v>
      </c>
      <c r="Z2712" s="17">
        <v>0</v>
      </c>
      <c r="AA2712" s="17">
        <v>0</v>
      </c>
      <c r="AB2712" s="17">
        <v>0</v>
      </c>
      <c r="AC2712" s="17">
        <v>0</v>
      </c>
      <c r="AD2712" s="17">
        <v>0</v>
      </c>
      <c r="AE2712" s="17">
        <v>0</v>
      </c>
    </row>
    <row r="2713" spans="1:31" ht="57.6" x14ac:dyDescent="0.3">
      <c r="A2713" t="str">
        <f t="shared" si="162"/>
        <v>FAAA_Firm Generation Capacity</v>
      </c>
      <c r="B2713" t="str">
        <f t="shared" si="163"/>
        <v>FAAA_Build Battery-Gen_Firm Generation Capacity</v>
      </c>
      <c r="C2713" t="str">
        <f t="shared" si="164"/>
        <v>FAAA_Build Battery-Gen 2026_Firm Generation Capacity</v>
      </c>
      <c r="D2713" t="s">
        <v>345</v>
      </c>
      <c r="E2713" s="15" t="s">
        <v>92</v>
      </c>
      <c r="F2713" s="15" t="s">
        <v>93</v>
      </c>
      <c r="G2713" s="15" t="s">
        <v>113</v>
      </c>
      <c r="H2713" s="15" t="s">
        <v>87</v>
      </c>
      <c r="I2713" s="15" t="s">
        <v>95</v>
      </c>
      <c r="J2713" s="16">
        <v>1</v>
      </c>
      <c r="K2713" s="15" t="s">
        <v>96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0</v>
      </c>
      <c r="X2713" s="17">
        <v>0</v>
      </c>
      <c r="Y2713" s="17">
        <v>0</v>
      </c>
      <c r="Z2713" s="17">
        <v>0</v>
      </c>
      <c r="AA2713" s="17">
        <v>0</v>
      </c>
      <c r="AB2713" s="17">
        <v>0</v>
      </c>
      <c r="AC2713" s="17">
        <v>0</v>
      </c>
      <c r="AD2713" s="17">
        <v>0</v>
      </c>
      <c r="AE2713" s="17">
        <v>0</v>
      </c>
    </row>
    <row r="2714" spans="1:31" ht="57.6" x14ac:dyDescent="0.3">
      <c r="A2714" t="str">
        <f t="shared" si="162"/>
        <v>FAAA_Firm Generation Capacity</v>
      </c>
      <c r="B2714" t="str">
        <f t="shared" si="163"/>
        <v>FAAA_Build Battery-Gen_Firm Generation Capacity</v>
      </c>
      <c r="C2714" t="str">
        <f t="shared" si="164"/>
        <v>FAAA_Build Battery-Gen 2027_Firm Generation Capacity</v>
      </c>
      <c r="D2714" t="s">
        <v>345</v>
      </c>
      <c r="E2714" s="15" t="s">
        <v>92</v>
      </c>
      <c r="F2714" s="15" t="s">
        <v>93</v>
      </c>
      <c r="G2714" s="15" t="s">
        <v>114</v>
      </c>
      <c r="H2714" s="15" t="s">
        <v>87</v>
      </c>
      <c r="I2714" s="15" t="s">
        <v>95</v>
      </c>
      <c r="J2714" s="16">
        <v>1</v>
      </c>
      <c r="K2714" s="15" t="s">
        <v>96</v>
      </c>
      <c r="L2714" s="17">
        <v>0</v>
      </c>
      <c r="M2714" s="17">
        <v>0</v>
      </c>
      <c r="N2714" s="17">
        <v>0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0</v>
      </c>
      <c r="X2714" s="17">
        <v>0</v>
      </c>
      <c r="Y2714" s="17">
        <v>0</v>
      </c>
      <c r="Z2714" s="17">
        <v>0</v>
      </c>
      <c r="AA2714" s="17">
        <v>0</v>
      </c>
      <c r="AB2714" s="17">
        <v>0</v>
      </c>
      <c r="AC2714" s="17">
        <v>0</v>
      </c>
      <c r="AD2714" s="17">
        <v>0</v>
      </c>
      <c r="AE2714" s="17">
        <v>0</v>
      </c>
    </row>
    <row r="2715" spans="1:31" ht="57.6" x14ac:dyDescent="0.3">
      <c r="A2715" t="str">
        <f t="shared" si="162"/>
        <v>FAAA_Firm Generation Capacity</v>
      </c>
      <c r="B2715" t="str">
        <f t="shared" si="163"/>
        <v>FAAA_Build Battery-Gen_Firm Generation Capacity</v>
      </c>
      <c r="C2715" t="str">
        <f t="shared" si="164"/>
        <v>FAAA_Build Battery-Gen 2028_Firm Generation Capacity</v>
      </c>
      <c r="D2715" t="s">
        <v>345</v>
      </c>
      <c r="E2715" s="15" t="s">
        <v>92</v>
      </c>
      <c r="F2715" s="15" t="s">
        <v>93</v>
      </c>
      <c r="G2715" s="15" t="s">
        <v>115</v>
      </c>
      <c r="H2715" s="15" t="s">
        <v>87</v>
      </c>
      <c r="I2715" s="15" t="s">
        <v>95</v>
      </c>
      <c r="J2715" s="16">
        <v>1</v>
      </c>
      <c r="K2715" s="15" t="s">
        <v>96</v>
      </c>
      <c r="L2715" s="17">
        <v>0</v>
      </c>
      <c r="M2715" s="17">
        <v>0</v>
      </c>
      <c r="N2715" s="17">
        <v>0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0</v>
      </c>
      <c r="X2715" s="17">
        <v>0</v>
      </c>
      <c r="Y2715" s="17">
        <v>0</v>
      </c>
      <c r="Z2715" s="17">
        <v>0</v>
      </c>
      <c r="AA2715" s="17">
        <v>0</v>
      </c>
      <c r="AB2715" s="17">
        <v>0</v>
      </c>
      <c r="AC2715" s="17">
        <v>0</v>
      </c>
      <c r="AD2715" s="17">
        <v>0</v>
      </c>
      <c r="AE2715" s="17">
        <v>0</v>
      </c>
    </row>
    <row r="2716" spans="1:31" ht="57.6" x14ac:dyDescent="0.3">
      <c r="A2716" t="str">
        <f t="shared" si="162"/>
        <v>FAAA_Firm Generation Capacity</v>
      </c>
      <c r="B2716" t="str">
        <f t="shared" si="163"/>
        <v>FAAA_Build Battery-Gen_Firm Generation Capacity</v>
      </c>
      <c r="C2716" t="str">
        <f t="shared" si="164"/>
        <v>FAAA_Build Battery-Gen 2029_Firm Generation Capacity</v>
      </c>
      <c r="D2716" t="s">
        <v>345</v>
      </c>
      <c r="E2716" s="15" t="s">
        <v>92</v>
      </c>
      <c r="F2716" s="15" t="s">
        <v>93</v>
      </c>
      <c r="G2716" s="15" t="s">
        <v>116</v>
      </c>
      <c r="H2716" s="15" t="s">
        <v>87</v>
      </c>
      <c r="I2716" s="15" t="s">
        <v>95</v>
      </c>
      <c r="J2716" s="16">
        <v>1</v>
      </c>
      <c r="K2716" s="15" t="s">
        <v>96</v>
      </c>
      <c r="L2716" s="17">
        <v>0</v>
      </c>
      <c r="M2716" s="17">
        <v>0</v>
      </c>
      <c r="N2716" s="17">
        <v>0</v>
      </c>
      <c r="O2716" s="17">
        <v>0</v>
      </c>
      <c r="P2716" s="17">
        <v>0</v>
      </c>
      <c r="Q2716" s="17">
        <v>0</v>
      </c>
      <c r="R2716" s="17">
        <v>0</v>
      </c>
      <c r="S2716" s="17">
        <v>0</v>
      </c>
      <c r="T2716" s="17">
        <v>0</v>
      </c>
      <c r="U2716" s="17">
        <v>0</v>
      </c>
      <c r="V2716" s="17">
        <v>0</v>
      </c>
      <c r="W2716" s="17">
        <v>0</v>
      </c>
      <c r="X2716" s="17">
        <v>0</v>
      </c>
      <c r="Y2716" s="17">
        <v>0</v>
      </c>
      <c r="Z2716" s="17">
        <v>0</v>
      </c>
      <c r="AA2716" s="17">
        <v>0</v>
      </c>
      <c r="AB2716" s="17">
        <v>0</v>
      </c>
      <c r="AC2716" s="17">
        <v>0</v>
      </c>
      <c r="AD2716" s="17">
        <v>0</v>
      </c>
      <c r="AE2716" s="17">
        <v>0</v>
      </c>
    </row>
    <row r="2717" spans="1:31" ht="57.6" x14ac:dyDescent="0.3">
      <c r="A2717" t="str">
        <f t="shared" si="162"/>
        <v>FAAA_Firm Generation Capacity</v>
      </c>
      <c r="B2717" t="str">
        <f t="shared" si="163"/>
        <v>FAAA_Build Battery-Gen_Firm Generation Capacity</v>
      </c>
      <c r="C2717" t="str">
        <f t="shared" si="164"/>
        <v>FAAA_Build Battery-Gen 2030_Firm Generation Capacity</v>
      </c>
      <c r="D2717" t="s">
        <v>345</v>
      </c>
      <c r="E2717" s="15" t="s">
        <v>92</v>
      </c>
      <c r="F2717" s="15" t="s">
        <v>93</v>
      </c>
      <c r="G2717" s="15" t="s">
        <v>117</v>
      </c>
      <c r="H2717" s="15" t="s">
        <v>87</v>
      </c>
      <c r="I2717" s="15" t="s">
        <v>95</v>
      </c>
      <c r="J2717" s="16">
        <v>1</v>
      </c>
      <c r="K2717" s="15" t="s">
        <v>96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0</v>
      </c>
      <c r="X2717" s="17">
        <v>0</v>
      </c>
      <c r="Y2717" s="17">
        <v>0</v>
      </c>
      <c r="Z2717" s="17">
        <v>0</v>
      </c>
      <c r="AA2717" s="17">
        <v>0</v>
      </c>
      <c r="AB2717" s="17">
        <v>0</v>
      </c>
      <c r="AC2717" s="17">
        <v>0</v>
      </c>
      <c r="AD2717" s="17">
        <v>0</v>
      </c>
      <c r="AE2717" s="17">
        <v>0</v>
      </c>
    </row>
    <row r="2718" spans="1:31" ht="57.6" x14ac:dyDescent="0.3">
      <c r="A2718" t="str">
        <f t="shared" si="162"/>
        <v>FAAA_Firm Generation Capacity</v>
      </c>
      <c r="B2718" t="str">
        <f t="shared" si="163"/>
        <v>FAAA_Build Battery-Gen_Firm Generation Capacity</v>
      </c>
      <c r="C2718" t="str">
        <f t="shared" si="164"/>
        <v>FAAA_Build Battery-Gen 2031_Firm Generation Capacity</v>
      </c>
      <c r="D2718" t="s">
        <v>345</v>
      </c>
      <c r="E2718" s="15" t="s">
        <v>92</v>
      </c>
      <c r="F2718" s="15" t="s">
        <v>93</v>
      </c>
      <c r="G2718" s="15" t="s">
        <v>118</v>
      </c>
      <c r="H2718" s="15" t="s">
        <v>87</v>
      </c>
      <c r="I2718" s="15" t="s">
        <v>95</v>
      </c>
      <c r="J2718" s="16">
        <v>1</v>
      </c>
      <c r="K2718" s="15" t="s">
        <v>96</v>
      </c>
      <c r="L2718" s="17">
        <v>0</v>
      </c>
      <c r="M2718" s="17">
        <v>0</v>
      </c>
      <c r="N2718" s="17">
        <v>0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0</v>
      </c>
      <c r="X2718" s="17">
        <v>0</v>
      </c>
      <c r="Y2718" s="17">
        <v>0</v>
      </c>
      <c r="Z2718" s="17">
        <v>0</v>
      </c>
      <c r="AA2718" s="17">
        <v>0</v>
      </c>
      <c r="AB2718" s="17">
        <v>0</v>
      </c>
      <c r="AC2718" s="17">
        <v>0</v>
      </c>
      <c r="AD2718" s="17">
        <v>0</v>
      </c>
      <c r="AE2718" s="17">
        <v>0</v>
      </c>
    </row>
    <row r="2719" spans="1:31" ht="57.6" x14ac:dyDescent="0.3">
      <c r="A2719" t="str">
        <f t="shared" si="162"/>
        <v>FAAA_Firm Generation Capacity</v>
      </c>
      <c r="B2719" t="str">
        <f t="shared" si="163"/>
        <v>FAAA_Build Battery-Gen_Firm Generation Capacity</v>
      </c>
      <c r="C2719" t="str">
        <f t="shared" si="164"/>
        <v>FAAA_Build Battery-Gen 2032_Firm Generation Capacity</v>
      </c>
      <c r="D2719" t="s">
        <v>345</v>
      </c>
      <c r="E2719" s="15" t="s">
        <v>92</v>
      </c>
      <c r="F2719" s="15" t="s">
        <v>93</v>
      </c>
      <c r="G2719" s="15" t="s">
        <v>119</v>
      </c>
      <c r="H2719" s="15" t="s">
        <v>87</v>
      </c>
      <c r="I2719" s="15" t="s">
        <v>95</v>
      </c>
      <c r="J2719" s="16">
        <v>1</v>
      </c>
      <c r="K2719" s="15" t="s">
        <v>96</v>
      </c>
      <c r="L2719" s="17">
        <v>0</v>
      </c>
      <c r="M2719" s="17">
        <v>0</v>
      </c>
      <c r="N2719" s="17">
        <v>0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0</v>
      </c>
      <c r="X2719" s="17">
        <v>0</v>
      </c>
      <c r="Y2719" s="17">
        <v>0</v>
      </c>
      <c r="Z2719" s="17">
        <v>0</v>
      </c>
      <c r="AA2719" s="17">
        <v>0</v>
      </c>
      <c r="AB2719" s="17">
        <v>0</v>
      </c>
      <c r="AC2719" s="17">
        <v>0</v>
      </c>
      <c r="AD2719" s="17">
        <v>0</v>
      </c>
      <c r="AE2719" s="17">
        <v>0</v>
      </c>
    </row>
    <row r="2720" spans="1:31" ht="57.6" x14ac:dyDescent="0.3">
      <c r="A2720" t="str">
        <f t="shared" si="162"/>
        <v>FAAA_Firm Generation Capacity</v>
      </c>
      <c r="B2720" t="str">
        <f t="shared" si="163"/>
        <v>FAAA_Build Battery-Gen_Firm Generation Capacity</v>
      </c>
      <c r="C2720" t="str">
        <f t="shared" si="164"/>
        <v>FAAA_Build Battery-Gen 2033_Firm Generation Capacity</v>
      </c>
      <c r="D2720" t="s">
        <v>345</v>
      </c>
      <c r="E2720" s="15" t="s">
        <v>92</v>
      </c>
      <c r="F2720" s="15" t="s">
        <v>93</v>
      </c>
      <c r="G2720" s="15" t="s">
        <v>120</v>
      </c>
      <c r="H2720" s="15" t="s">
        <v>87</v>
      </c>
      <c r="I2720" s="15" t="s">
        <v>95</v>
      </c>
      <c r="J2720" s="16">
        <v>1</v>
      </c>
      <c r="K2720" s="15" t="s">
        <v>96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  <c r="X2720" s="17">
        <v>0</v>
      </c>
      <c r="Y2720" s="17">
        <v>0</v>
      </c>
      <c r="Z2720" s="17">
        <v>0</v>
      </c>
      <c r="AA2720" s="17">
        <v>0</v>
      </c>
      <c r="AB2720" s="17">
        <v>0</v>
      </c>
      <c r="AC2720" s="17">
        <v>0</v>
      </c>
      <c r="AD2720" s="17">
        <v>0</v>
      </c>
      <c r="AE2720" s="17">
        <v>0</v>
      </c>
    </row>
    <row r="2721" spans="1:31" ht="57.6" x14ac:dyDescent="0.3">
      <c r="A2721" t="str">
        <f t="shared" si="162"/>
        <v>FAAA_Firm Generation Capacity</v>
      </c>
      <c r="B2721" t="str">
        <f t="shared" si="163"/>
        <v>FAAA_Build Battery-Gen_Firm Generation Capacity</v>
      </c>
      <c r="C2721" t="str">
        <f t="shared" si="164"/>
        <v>FAAA_Build Battery-Gen 2034_Firm Generation Capacity</v>
      </c>
      <c r="D2721" t="s">
        <v>345</v>
      </c>
      <c r="E2721" s="15" t="s">
        <v>92</v>
      </c>
      <c r="F2721" s="15" t="s">
        <v>93</v>
      </c>
      <c r="G2721" s="15" t="s">
        <v>121</v>
      </c>
      <c r="H2721" s="15" t="s">
        <v>87</v>
      </c>
      <c r="I2721" s="15" t="s">
        <v>95</v>
      </c>
      <c r="J2721" s="16">
        <v>1</v>
      </c>
      <c r="K2721" s="15" t="s">
        <v>96</v>
      </c>
      <c r="L2721" s="17">
        <v>0</v>
      </c>
      <c r="M2721" s="17">
        <v>0</v>
      </c>
      <c r="N2721" s="17">
        <v>0</v>
      </c>
      <c r="O2721" s="17">
        <v>0</v>
      </c>
      <c r="P2721" s="17">
        <v>0</v>
      </c>
      <c r="Q2721" s="17">
        <v>0</v>
      </c>
      <c r="R2721" s="17">
        <v>0</v>
      </c>
      <c r="S2721" s="17">
        <v>0</v>
      </c>
      <c r="T2721" s="17">
        <v>0</v>
      </c>
      <c r="U2721" s="17">
        <v>0</v>
      </c>
      <c r="V2721" s="17">
        <v>0</v>
      </c>
      <c r="W2721" s="17">
        <v>0</v>
      </c>
      <c r="X2721" s="17">
        <v>0</v>
      </c>
      <c r="Y2721" s="17">
        <v>0</v>
      </c>
      <c r="Z2721" s="17">
        <v>0</v>
      </c>
      <c r="AA2721" s="17">
        <v>0</v>
      </c>
      <c r="AB2721" s="17">
        <v>0</v>
      </c>
      <c r="AC2721" s="17">
        <v>0</v>
      </c>
      <c r="AD2721" s="17">
        <v>0</v>
      </c>
      <c r="AE2721" s="17">
        <v>0</v>
      </c>
    </row>
    <row r="2722" spans="1:31" ht="57.6" x14ac:dyDescent="0.3">
      <c r="A2722" t="str">
        <f t="shared" si="162"/>
        <v>FAAA_Firm Generation Capacity</v>
      </c>
      <c r="B2722" t="str">
        <f t="shared" si="163"/>
        <v>FAAA_Build Battery-Gen_Firm Generation Capacity</v>
      </c>
      <c r="C2722" t="str">
        <f t="shared" si="164"/>
        <v>FAAA_Build Battery-Gen 2035_Firm Generation Capacity</v>
      </c>
      <c r="D2722" t="s">
        <v>345</v>
      </c>
      <c r="E2722" s="15" t="s">
        <v>92</v>
      </c>
      <c r="F2722" s="15" t="s">
        <v>93</v>
      </c>
      <c r="G2722" s="15" t="s">
        <v>122</v>
      </c>
      <c r="H2722" s="15" t="s">
        <v>87</v>
      </c>
      <c r="I2722" s="15" t="s">
        <v>95</v>
      </c>
      <c r="J2722" s="16">
        <v>1</v>
      </c>
      <c r="K2722" s="15" t="s">
        <v>96</v>
      </c>
      <c r="L2722" s="17">
        <v>0</v>
      </c>
      <c r="M2722" s="17">
        <v>0</v>
      </c>
      <c r="N2722" s="17">
        <v>0</v>
      </c>
      <c r="O2722" s="17">
        <v>0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0</v>
      </c>
      <c r="X2722" s="17">
        <v>0</v>
      </c>
      <c r="Y2722" s="17">
        <v>0</v>
      </c>
      <c r="Z2722" s="17">
        <v>0</v>
      </c>
      <c r="AA2722" s="17">
        <v>0</v>
      </c>
      <c r="AB2722" s="17">
        <v>0</v>
      </c>
      <c r="AC2722" s="17">
        <v>0</v>
      </c>
      <c r="AD2722" s="17">
        <v>0</v>
      </c>
      <c r="AE2722" s="17">
        <v>0</v>
      </c>
    </row>
    <row r="2723" spans="1:31" ht="57.6" x14ac:dyDescent="0.3">
      <c r="A2723" t="str">
        <f t="shared" si="162"/>
        <v>FAAA_Firm Generation Capacity</v>
      </c>
      <c r="B2723" t="str">
        <f t="shared" si="163"/>
        <v>FAAA_Build Battery-Gen_Firm Generation Capacity</v>
      </c>
      <c r="C2723" t="str">
        <f t="shared" si="164"/>
        <v>FAAA_Build Battery-Gen 2036_Firm Generation Capacity</v>
      </c>
      <c r="D2723" t="s">
        <v>345</v>
      </c>
      <c r="E2723" s="15" t="s">
        <v>92</v>
      </c>
      <c r="F2723" s="15" t="s">
        <v>93</v>
      </c>
      <c r="G2723" s="15" t="s">
        <v>123</v>
      </c>
      <c r="H2723" s="15" t="s">
        <v>87</v>
      </c>
      <c r="I2723" s="15" t="s">
        <v>95</v>
      </c>
      <c r="J2723" s="16">
        <v>1</v>
      </c>
      <c r="K2723" s="15" t="s">
        <v>96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0</v>
      </c>
      <c r="X2723" s="17">
        <v>0</v>
      </c>
      <c r="Y2723" s="17">
        <v>0</v>
      </c>
      <c r="Z2723" s="17">
        <v>0</v>
      </c>
      <c r="AA2723" s="17">
        <v>0</v>
      </c>
      <c r="AB2723" s="17">
        <v>0</v>
      </c>
      <c r="AC2723" s="17">
        <v>0</v>
      </c>
      <c r="AD2723" s="17">
        <v>0</v>
      </c>
      <c r="AE2723" s="17">
        <v>0</v>
      </c>
    </row>
    <row r="2724" spans="1:31" ht="57.6" x14ac:dyDescent="0.3">
      <c r="A2724" t="str">
        <f t="shared" si="162"/>
        <v>FAAA_Firm Generation Capacity</v>
      </c>
      <c r="B2724" t="str">
        <f t="shared" si="163"/>
        <v>FAAA_Build Battery-Gen_Firm Generation Capacity</v>
      </c>
      <c r="C2724" t="str">
        <f t="shared" si="164"/>
        <v>FAAA_Build Battery-Gen 2037_Firm Generation Capacity</v>
      </c>
      <c r="D2724" t="s">
        <v>345</v>
      </c>
      <c r="E2724" s="15" t="s">
        <v>92</v>
      </c>
      <c r="F2724" s="15" t="s">
        <v>93</v>
      </c>
      <c r="G2724" s="15" t="s">
        <v>124</v>
      </c>
      <c r="H2724" s="15" t="s">
        <v>87</v>
      </c>
      <c r="I2724" s="15" t="s">
        <v>95</v>
      </c>
      <c r="J2724" s="16">
        <v>1</v>
      </c>
      <c r="K2724" s="15" t="s">
        <v>96</v>
      </c>
      <c r="L2724" s="17">
        <v>0</v>
      </c>
      <c r="M2724" s="17">
        <v>0</v>
      </c>
      <c r="N2724" s="17">
        <v>0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0</v>
      </c>
      <c r="X2724" s="17">
        <v>0</v>
      </c>
      <c r="Y2724" s="17">
        <v>0</v>
      </c>
      <c r="Z2724" s="17">
        <v>0</v>
      </c>
      <c r="AA2724" s="17">
        <v>0</v>
      </c>
      <c r="AB2724" s="17">
        <v>0</v>
      </c>
      <c r="AC2724" s="17">
        <v>0</v>
      </c>
      <c r="AD2724" s="17">
        <v>0</v>
      </c>
      <c r="AE2724" s="17">
        <v>0</v>
      </c>
    </row>
    <row r="2725" spans="1:31" ht="57.6" x14ac:dyDescent="0.3">
      <c r="A2725" t="str">
        <f t="shared" si="162"/>
        <v>FAAA_Firm Generation Capacity</v>
      </c>
      <c r="B2725" t="str">
        <f t="shared" si="163"/>
        <v>FAAA_Build Battery-Gen_Firm Generation Capacity</v>
      </c>
      <c r="C2725" t="str">
        <f t="shared" si="164"/>
        <v>FAAA_Build Battery-Gen 2038_Firm Generation Capacity</v>
      </c>
      <c r="D2725" t="s">
        <v>345</v>
      </c>
      <c r="E2725" s="15" t="s">
        <v>92</v>
      </c>
      <c r="F2725" s="15" t="s">
        <v>93</v>
      </c>
      <c r="G2725" s="15" t="s">
        <v>125</v>
      </c>
      <c r="H2725" s="15" t="s">
        <v>87</v>
      </c>
      <c r="I2725" s="15" t="s">
        <v>95</v>
      </c>
      <c r="J2725" s="16">
        <v>1</v>
      </c>
      <c r="K2725" s="15" t="s">
        <v>96</v>
      </c>
      <c r="L2725" s="17">
        <v>0</v>
      </c>
      <c r="M2725" s="17">
        <v>0</v>
      </c>
      <c r="N2725" s="17">
        <v>0</v>
      </c>
      <c r="O2725" s="17">
        <v>0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0</v>
      </c>
      <c r="X2725" s="17">
        <v>0</v>
      </c>
      <c r="Y2725" s="17">
        <v>0</v>
      </c>
      <c r="Z2725" s="17">
        <v>0</v>
      </c>
      <c r="AA2725" s="17">
        <v>0</v>
      </c>
      <c r="AB2725" s="17">
        <v>0</v>
      </c>
      <c r="AC2725" s="17">
        <v>0</v>
      </c>
      <c r="AD2725" s="17">
        <v>0</v>
      </c>
      <c r="AE2725" s="17">
        <v>0</v>
      </c>
    </row>
    <row r="2726" spans="1:31" ht="57.6" x14ac:dyDescent="0.3">
      <c r="A2726" t="str">
        <f t="shared" si="162"/>
        <v>FAAA_Firm Generation Capacity</v>
      </c>
      <c r="B2726" t="str">
        <f t="shared" si="163"/>
        <v>FAAA_Build Battery-Gen_Firm Generation Capacity</v>
      </c>
      <c r="C2726" t="str">
        <f t="shared" si="164"/>
        <v>FAAA_Build Battery-Gen 2039_Firm Generation Capacity</v>
      </c>
      <c r="D2726" t="s">
        <v>345</v>
      </c>
      <c r="E2726" s="15" t="s">
        <v>92</v>
      </c>
      <c r="F2726" s="15" t="s">
        <v>93</v>
      </c>
      <c r="G2726" s="15" t="s">
        <v>126</v>
      </c>
      <c r="H2726" s="15" t="s">
        <v>87</v>
      </c>
      <c r="I2726" s="15" t="s">
        <v>95</v>
      </c>
      <c r="J2726" s="16">
        <v>1</v>
      </c>
      <c r="K2726" s="15" t="s">
        <v>96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0</v>
      </c>
      <c r="X2726" s="17">
        <v>0</v>
      </c>
      <c r="Y2726" s="17">
        <v>0</v>
      </c>
      <c r="Z2726" s="17">
        <v>0</v>
      </c>
      <c r="AA2726" s="17">
        <v>0</v>
      </c>
      <c r="AB2726" s="17">
        <v>0</v>
      </c>
      <c r="AC2726" s="17">
        <v>0</v>
      </c>
      <c r="AD2726" s="17">
        <v>0</v>
      </c>
      <c r="AE2726" s="17">
        <v>0</v>
      </c>
    </row>
    <row r="2727" spans="1:31" ht="57.6" x14ac:dyDescent="0.3">
      <c r="A2727" t="str">
        <f t="shared" si="162"/>
        <v>FAAA_Firm Generation Capacity</v>
      </c>
      <c r="B2727" t="str">
        <f t="shared" si="163"/>
        <v>FAAA_Build Battery-Gen_Firm Generation Capacity</v>
      </c>
      <c r="C2727" t="str">
        <f t="shared" si="164"/>
        <v>FAAA_Build Battery-Gen 2040_Firm Generation Capacity</v>
      </c>
      <c r="D2727" t="s">
        <v>345</v>
      </c>
      <c r="E2727" s="15" t="s">
        <v>92</v>
      </c>
      <c r="F2727" s="15" t="s">
        <v>93</v>
      </c>
      <c r="G2727" s="15" t="s">
        <v>127</v>
      </c>
      <c r="H2727" s="15" t="s">
        <v>87</v>
      </c>
      <c r="I2727" s="15" t="s">
        <v>95</v>
      </c>
      <c r="J2727" s="16">
        <v>1</v>
      </c>
      <c r="K2727" s="15" t="s">
        <v>96</v>
      </c>
      <c r="L2727" s="17">
        <v>0</v>
      </c>
      <c r="M2727" s="17">
        <v>0</v>
      </c>
      <c r="N2727" s="17">
        <v>0</v>
      </c>
      <c r="O2727" s="17">
        <v>0</v>
      </c>
      <c r="P2727" s="17">
        <v>0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0</v>
      </c>
      <c r="X2727" s="17">
        <v>0</v>
      </c>
      <c r="Y2727" s="17">
        <v>0</v>
      </c>
      <c r="Z2727" s="17">
        <v>0</v>
      </c>
      <c r="AA2727" s="17">
        <v>0</v>
      </c>
      <c r="AB2727" s="17">
        <v>0</v>
      </c>
      <c r="AC2727" s="17">
        <v>0</v>
      </c>
      <c r="AD2727" s="17">
        <v>0</v>
      </c>
      <c r="AE2727" s="17">
        <v>0</v>
      </c>
    </row>
    <row r="2728" spans="1:31" ht="57.6" x14ac:dyDescent="0.3">
      <c r="A2728" t="str">
        <f t="shared" si="162"/>
        <v>FAAA_Firm Generation Capacity</v>
      </c>
      <c r="B2728" t="str">
        <f t="shared" si="163"/>
        <v>FAAA_Build Battery-Gen_Firm Generation Capacity</v>
      </c>
      <c r="C2728" t="str">
        <f t="shared" si="164"/>
        <v>FAAA_Build Battery-Gen 2041_Firm Generation Capacity</v>
      </c>
      <c r="D2728" t="s">
        <v>345</v>
      </c>
      <c r="E2728" s="15" t="s">
        <v>92</v>
      </c>
      <c r="F2728" s="15" t="s">
        <v>93</v>
      </c>
      <c r="G2728" s="15" t="s">
        <v>128</v>
      </c>
      <c r="H2728" s="15" t="s">
        <v>87</v>
      </c>
      <c r="I2728" s="15" t="s">
        <v>95</v>
      </c>
      <c r="J2728" s="16">
        <v>1</v>
      </c>
      <c r="K2728" s="15" t="s">
        <v>96</v>
      </c>
      <c r="L2728" s="17">
        <v>0</v>
      </c>
      <c r="M2728" s="17">
        <v>0</v>
      </c>
      <c r="N2728" s="17">
        <v>0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0</v>
      </c>
      <c r="X2728" s="17">
        <v>0</v>
      </c>
      <c r="Y2728" s="17">
        <v>0</v>
      </c>
      <c r="Z2728" s="17">
        <v>0</v>
      </c>
      <c r="AA2728" s="17">
        <v>0</v>
      </c>
      <c r="AB2728" s="17">
        <v>0</v>
      </c>
      <c r="AC2728" s="17">
        <v>0</v>
      </c>
      <c r="AD2728" s="17">
        <v>0</v>
      </c>
      <c r="AE2728" s="17">
        <v>0</v>
      </c>
    </row>
    <row r="2729" spans="1:31" ht="57.6" x14ac:dyDescent="0.3">
      <c r="A2729" t="str">
        <f t="shared" si="162"/>
        <v>FAAA_Firm Generation Capacity</v>
      </c>
      <c r="B2729" t="str">
        <f t="shared" si="163"/>
        <v>FAAA_Build Battery-Gen_Firm Generation Capacity</v>
      </c>
      <c r="C2729" t="str">
        <f t="shared" si="164"/>
        <v>FAAA_Build Battery-Gen 2042_Firm Generation Capacity</v>
      </c>
      <c r="D2729" t="s">
        <v>345</v>
      </c>
      <c r="E2729" s="15" t="s">
        <v>92</v>
      </c>
      <c r="F2729" s="15" t="s">
        <v>93</v>
      </c>
      <c r="G2729" s="15" t="s">
        <v>129</v>
      </c>
      <c r="H2729" s="15" t="s">
        <v>87</v>
      </c>
      <c r="I2729" s="15" t="s">
        <v>95</v>
      </c>
      <c r="J2729" s="16">
        <v>1</v>
      </c>
      <c r="K2729" s="15" t="s">
        <v>96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0</v>
      </c>
      <c r="X2729" s="17">
        <v>0</v>
      </c>
      <c r="Y2729" s="17">
        <v>0</v>
      </c>
      <c r="Z2729" s="17">
        <v>0</v>
      </c>
      <c r="AA2729" s="17">
        <v>0</v>
      </c>
      <c r="AB2729" s="17">
        <v>0</v>
      </c>
      <c r="AC2729" s="17">
        <v>0</v>
      </c>
      <c r="AD2729" s="17">
        <v>0</v>
      </c>
      <c r="AE2729" s="17">
        <v>0</v>
      </c>
    </row>
    <row r="2730" spans="1:31" ht="57.6" x14ac:dyDescent="0.3">
      <c r="A2730" t="str">
        <f t="shared" si="162"/>
        <v>FAAA_Firm Generation Capacity</v>
      </c>
      <c r="B2730" t="str">
        <f t="shared" si="163"/>
        <v>FAAA_Build Hy-Batt_Firm Generation Capacity</v>
      </c>
      <c r="C2730" t="str">
        <f t="shared" si="164"/>
        <v>FAAA_Build Hy-Batt 2027_Firm Generation Capacity</v>
      </c>
      <c r="D2730" t="s">
        <v>345</v>
      </c>
      <c r="E2730" s="15" t="s">
        <v>92</v>
      </c>
      <c r="F2730" s="15" t="s">
        <v>93</v>
      </c>
      <c r="G2730" s="15" t="s">
        <v>130</v>
      </c>
      <c r="H2730" s="15" t="s">
        <v>86</v>
      </c>
      <c r="I2730" s="15" t="s">
        <v>95</v>
      </c>
      <c r="J2730" s="16">
        <v>1</v>
      </c>
      <c r="K2730" s="15" t="s">
        <v>96</v>
      </c>
      <c r="L2730" s="17">
        <v>0</v>
      </c>
      <c r="M2730" s="17">
        <v>0</v>
      </c>
      <c r="N2730" s="17">
        <v>0</v>
      </c>
      <c r="O2730" s="17">
        <v>0</v>
      </c>
      <c r="P2730" s="17">
        <v>0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7">
        <v>0</v>
      </c>
      <c r="X2730" s="17">
        <v>0</v>
      </c>
      <c r="Y2730" s="17">
        <v>0</v>
      </c>
      <c r="Z2730" s="17">
        <v>0</v>
      </c>
      <c r="AA2730" s="17">
        <v>0</v>
      </c>
      <c r="AB2730" s="17">
        <v>0</v>
      </c>
      <c r="AC2730" s="17">
        <v>0</v>
      </c>
      <c r="AD2730" s="17">
        <v>0</v>
      </c>
      <c r="AE2730" s="17">
        <v>0</v>
      </c>
    </row>
    <row r="2731" spans="1:31" ht="57.6" x14ac:dyDescent="0.3">
      <c r="A2731" t="str">
        <f t="shared" si="162"/>
        <v>FAAA_Firm Generation Capacity</v>
      </c>
      <c r="B2731" t="str">
        <f t="shared" si="163"/>
        <v>FAAA_Build Hy-Batt_Firm Generation Capacity</v>
      </c>
      <c r="C2731" t="str">
        <f t="shared" si="164"/>
        <v>FAAA_Build Hy-Batt 2028_Firm Generation Capacity</v>
      </c>
      <c r="D2731" t="s">
        <v>345</v>
      </c>
      <c r="E2731" s="15" t="s">
        <v>92</v>
      </c>
      <c r="F2731" s="15" t="s">
        <v>93</v>
      </c>
      <c r="G2731" s="15" t="s">
        <v>131</v>
      </c>
      <c r="H2731" s="15" t="s">
        <v>86</v>
      </c>
      <c r="I2731" s="15" t="s">
        <v>95</v>
      </c>
      <c r="J2731" s="16">
        <v>1</v>
      </c>
      <c r="K2731" s="15" t="s">
        <v>96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7">
        <v>0</v>
      </c>
      <c r="Z2731" s="17">
        <v>0</v>
      </c>
      <c r="AA2731" s="17">
        <v>0</v>
      </c>
      <c r="AB2731" s="17">
        <v>0</v>
      </c>
      <c r="AC2731" s="17">
        <v>0</v>
      </c>
      <c r="AD2731" s="17">
        <v>0</v>
      </c>
      <c r="AE2731" s="17">
        <v>0</v>
      </c>
    </row>
    <row r="2732" spans="1:31" ht="57.6" x14ac:dyDescent="0.3">
      <c r="A2732" t="str">
        <f t="shared" si="162"/>
        <v>FAAA_Firm Generation Capacity</v>
      </c>
      <c r="B2732" t="str">
        <f t="shared" si="163"/>
        <v>FAAA_Build Hy-Batt_Firm Generation Capacity</v>
      </c>
      <c r="C2732" t="str">
        <f t="shared" si="164"/>
        <v>FAAA_Build Hy-Batt 2029_Firm Generation Capacity</v>
      </c>
      <c r="D2732" t="s">
        <v>345</v>
      </c>
      <c r="E2732" s="15" t="s">
        <v>92</v>
      </c>
      <c r="F2732" s="15" t="s">
        <v>93</v>
      </c>
      <c r="G2732" s="15" t="s">
        <v>132</v>
      </c>
      <c r="H2732" s="15" t="s">
        <v>86</v>
      </c>
      <c r="I2732" s="15" t="s">
        <v>95</v>
      </c>
      <c r="J2732" s="16">
        <v>1</v>
      </c>
      <c r="K2732" s="15" t="s">
        <v>96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0</v>
      </c>
      <c r="S2732" s="17">
        <v>0</v>
      </c>
      <c r="T2732" s="17">
        <v>0</v>
      </c>
      <c r="U2732" s="17">
        <v>0</v>
      </c>
      <c r="V2732" s="17">
        <v>0</v>
      </c>
      <c r="W2732" s="17">
        <v>0</v>
      </c>
      <c r="X2732" s="17">
        <v>0</v>
      </c>
      <c r="Y2732" s="17">
        <v>0</v>
      </c>
      <c r="Z2732" s="17">
        <v>0</v>
      </c>
      <c r="AA2732" s="17">
        <v>0</v>
      </c>
      <c r="AB2732" s="17">
        <v>0</v>
      </c>
      <c r="AC2732" s="17">
        <v>0</v>
      </c>
      <c r="AD2732" s="17">
        <v>0</v>
      </c>
      <c r="AE2732" s="17">
        <v>0</v>
      </c>
    </row>
    <row r="2733" spans="1:31" ht="57.6" x14ac:dyDescent="0.3">
      <c r="A2733" t="str">
        <f t="shared" si="162"/>
        <v>FAAA_Firm Generation Capacity</v>
      </c>
      <c r="B2733" t="str">
        <f t="shared" si="163"/>
        <v>FAAA_Build Hy-Batt_Firm Generation Capacity</v>
      </c>
      <c r="C2733" t="str">
        <f t="shared" si="164"/>
        <v>FAAA_Build Hy-Batt 2030_Firm Generation Capacity</v>
      </c>
      <c r="D2733" t="s">
        <v>345</v>
      </c>
      <c r="E2733" s="15" t="s">
        <v>92</v>
      </c>
      <c r="F2733" s="15" t="s">
        <v>93</v>
      </c>
      <c r="G2733" s="15" t="s">
        <v>133</v>
      </c>
      <c r="H2733" s="15" t="s">
        <v>86</v>
      </c>
      <c r="I2733" s="15" t="s">
        <v>95</v>
      </c>
      <c r="J2733" s="16">
        <v>1</v>
      </c>
      <c r="K2733" s="15" t="s">
        <v>96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0</v>
      </c>
      <c r="X2733" s="17">
        <v>0</v>
      </c>
      <c r="Y2733" s="17">
        <v>0</v>
      </c>
      <c r="Z2733" s="17">
        <v>0</v>
      </c>
      <c r="AA2733" s="17">
        <v>0</v>
      </c>
      <c r="AB2733" s="17">
        <v>0</v>
      </c>
      <c r="AC2733" s="17">
        <v>0</v>
      </c>
      <c r="AD2733" s="17">
        <v>0</v>
      </c>
      <c r="AE2733" s="17">
        <v>0</v>
      </c>
    </row>
    <row r="2734" spans="1:31" ht="57.6" x14ac:dyDescent="0.3">
      <c r="A2734" t="str">
        <f t="shared" si="162"/>
        <v>FAAA_Firm Generation Capacity</v>
      </c>
      <c r="B2734" t="str">
        <f t="shared" si="163"/>
        <v>FAAA_Build Hy-Batt_Firm Generation Capacity</v>
      </c>
      <c r="C2734" t="str">
        <f t="shared" si="164"/>
        <v>FAAA_Build Hy-Batt 2031_Firm Generation Capacity</v>
      </c>
      <c r="D2734" t="s">
        <v>345</v>
      </c>
      <c r="E2734" s="15" t="s">
        <v>92</v>
      </c>
      <c r="F2734" s="15" t="s">
        <v>93</v>
      </c>
      <c r="G2734" s="15" t="s">
        <v>134</v>
      </c>
      <c r="H2734" s="15" t="s">
        <v>86</v>
      </c>
      <c r="I2734" s="15" t="s">
        <v>95</v>
      </c>
      <c r="J2734" s="16">
        <v>1</v>
      </c>
      <c r="K2734" s="15" t="s">
        <v>96</v>
      </c>
      <c r="L2734" s="17">
        <v>0</v>
      </c>
      <c r="M2734" s="17">
        <v>0</v>
      </c>
      <c r="N2734" s="17">
        <v>0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7">
        <v>0</v>
      </c>
      <c r="X2734" s="17">
        <v>0</v>
      </c>
      <c r="Y2734" s="17">
        <v>0</v>
      </c>
      <c r="Z2734" s="17">
        <v>0</v>
      </c>
      <c r="AA2734" s="17">
        <v>0</v>
      </c>
      <c r="AB2734" s="17">
        <v>0</v>
      </c>
      <c r="AC2734" s="17">
        <v>0</v>
      </c>
      <c r="AD2734" s="17">
        <v>0</v>
      </c>
      <c r="AE2734" s="17">
        <v>0</v>
      </c>
    </row>
    <row r="2735" spans="1:31" ht="57.6" x14ac:dyDescent="0.3">
      <c r="A2735" t="str">
        <f t="shared" si="162"/>
        <v>FAAA_Firm Generation Capacity</v>
      </c>
      <c r="B2735" t="str">
        <f t="shared" si="163"/>
        <v>FAAA_Build Hy-Batt_Firm Generation Capacity</v>
      </c>
      <c r="C2735" t="str">
        <f t="shared" si="164"/>
        <v>FAAA_Build Hy-Batt 2032_Firm Generation Capacity</v>
      </c>
      <c r="D2735" t="s">
        <v>345</v>
      </c>
      <c r="E2735" s="15" t="s">
        <v>92</v>
      </c>
      <c r="F2735" s="15" t="s">
        <v>93</v>
      </c>
      <c r="G2735" s="15" t="s">
        <v>135</v>
      </c>
      <c r="H2735" s="15" t="s">
        <v>86</v>
      </c>
      <c r="I2735" s="15" t="s">
        <v>95</v>
      </c>
      <c r="J2735" s="16">
        <v>1</v>
      </c>
      <c r="K2735" s="15" t="s">
        <v>96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0</v>
      </c>
      <c r="X2735" s="17">
        <v>0</v>
      </c>
      <c r="Y2735" s="17">
        <v>0</v>
      </c>
      <c r="Z2735" s="17">
        <v>0</v>
      </c>
      <c r="AA2735" s="17">
        <v>0</v>
      </c>
      <c r="AB2735" s="17">
        <v>0</v>
      </c>
      <c r="AC2735" s="17">
        <v>0</v>
      </c>
      <c r="AD2735" s="17">
        <v>0</v>
      </c>
      <c r="AE2735" s="17">
        <v>0</v>
      </c>
    </row>
    <row r="2736" spans="1:31" ht="57.6" x14ac:dyDescent="0.3">
      <c r="A2736" t="str">
        <f t="shared" si="162"/>
        <v>FAAA_Firm Generation Capacity</v>
      </c>
      <c r="B2736" t="str">
        <f t="shared" si="163"/>
        <v>FAAA_Build Hy-Batt_Firm Generation Capacity</v>
      </c>
      <c r="C2736" t="str">
        <f t="shared" si="164"/>
        <v>FAAA_Build Hy-Batt 2033_Firm Generation Capacity</v>
      </c>
      <c r="D2736" t="s">
        <v>345</v>
      </c>
      <c r="E2736" s="15" t="s">
        <v>92</v>
      </c>
      <c r="F2736" s="15" t="s">
        <v>93</v>
      </c>
      <c r="G2736" s="15" t="s">
        <v>136</v>
      </c>
      <c r="H2736" s="15" t="s">
        <v>86</v>
      </c>
      <c r="I2736" s="15" t="s">
        <v>95</v>
      </c>
      <c r="J2736" s="16">
        <v>1</v>
      </c>
      <c r="K2736" s="15" t="s">
        <v>96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7">
        <v>0</v>
      </c>
      <c r="Z2736" s="17">
        <v>0</v>
      </c>
      <c r="AA2736" s="17">
        <v>0</v>
      </c>
      <c r="AB2736" s="17">
        <v>0</v>
      </c>
      <c r="AC2736" s="17">
        <v>0</v>
      </c>
      <c r="AD2736" s="17">
        <v>0</v>
      </c>
      <c r="AE2736" s="17">
        <v>0</v>
      </c>
    </row>
    <row r="2737" spans="1:31" ht="57.6" x14ac:dyDescent="0.3">
      <c r="A2737" t="str">
        <f t="shared" si="162"/>
        <v>FAAA_Firm Generation Capacity</v>
      </c>
      <c r="B2737" t="str">
        <f t="shared" si="163"/>
        <v>FAAA_Build Hy-Batt_Firm Generation Capacity</v>
      </c>
      <c r="C2737" t="str">
        <f t="shared" si="164"/>
        <v>FAAA_Build Hy-Batt 2034_Firm Generation Capacity</v>
      </c>
      <c r="D2737" t="s">
        <v>345</v>
      </c>
      <c r="E2737" s="15" t="s">
        <v>92</v>
      </c>
      <c r="F2737" s="15" t="s">
        <v>93</v>
      </c>
      <c r="G2737" s="15" t="s">
        <v>137</v>
      </c>
      <c r="H2737" s="15" t="s">
        <v>86</v>
      </c>
      <c r="I2737" s="15" t="s">
        <v>95</v>
      </c>
      <c r="J2737" s="16">
        <v>1</v>
      </c>
      <c r="K2737" s="15" t="s">
        <v>96</v>
      </c>
      <c r="L2737" s="17">
        <v>0</v>
      </c>
      <c r="M2737" s="17">
        <v>0</v>
      </c>
      <c r="N2737" s="17">
        <v>0</v>
      </c>
      <c r="O2737" s="17">
        <v>0</v>
      </c>
      <c r="P2737" s="17">
        <v>0</v>
      </c>
      <c r="Q2737" s="17">
        <v>0</v>
      </c>
      <c r="R2737" s="17">
        <v>0</v>
      </c>
      <c r="S2737" s="17">
        <v>0</v>
      </c>
      <c r="T2737" s="17">
        <v>0</v>
      </c>
      <c r="U2737" s="17">
        <v>0</v>
      </c>
      <c r="V2737" s="17">
        <v>0</v>
      </c>
      <c r="W2737" s="17">
        <v>0</v>
      </c>
      <c r="X2737" s="17">
        <v>0</v>
      </c>
      <c r="Y2737" s="17">
        <v>0</v>
      </c>
      <c r="Z2737" s="17">
        <v>0</v>
      </c>
      <c r="AA2737" s="17">
        <v>0</v>
      </c>
      <c r="AB2737" s="17">
        <v>0</v>
      </c>
      <c r="AC2737" s="17">
        <v>0</v>
      </c>
      <c r="AD2737" s="17">
        <v>0</v>
      </c>
      <c r="AE2737" s="17">
        <v>0</v>
      </c>
    </row>
    <row r="2738" spans="1:31" ht="57.6" x14ac:dyDescent="0.3">
      <c r="A2738" t="str">
        <f t="shared" si="162"/>
        <v>FAAA_Firm Generation Capacity</v>
      </c>
      <c r="B2738" t="str">
        <f t="shared" si="163"/>
        <v>FAAA_Build Hy-Batt_Firm Generation Capacity</v>
      </c>
      <c r="C2738" t="str">
        <f t="shared" si="164"/>
        <v>FAAA_Build Hy-Batt 2035_Firm Generation Capacity</v>
      </c>
      <c r="D2738" t="s">
        <v>345</v>
      </c>
      <c r="E2738" s="15" t="s">
        <v>92</v>
      </c>
      <c r="F2738" s="15" t="s">
        <v>93</v>
      </c>
      <c r="G2738" s="15" t="s">
        <v>138</v>
      </c>
      <c r="H2738" s="15" t="s">
        <v>86</v>
      </c>
      <c r="I2738" s="15" t="s">
        <v>95</v>
      </c>
      <c r="J2738" s="16">
        <v>1</v>
      </c>
      <c r="K2738" s="15" t="s">
        <v>96</v>
      </c>
      <c r="L2738" s="17">
        <v>0</v>
      </c>
      <c r="M2738" s="17">
        <v>0</v>
      </c>
      <c r="N2738" s="17">
        <v>0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  <c r="T2738" s="17">
        <v>0</v>
      </c>
      <c r="U2738" s="17">
        <v>0</v>
      </c>
      <c r="V2738" s="17">
        <v>0</v>
      </c>
      <c r="W2738" s="17">
        <v>0</v>
      </c>
      <c r="X2738" s="17">
        <v>0</v>
      </c>
      <c r="Y2738" s="17">
        <v>0</v>
      </c>
      <c r="Z2738" s="17">
        <v>0</v>
      </c>
      <c r="AA2738" s="17">
        <v>0</v>
      </c>
      <c r="AB2738" s="17">
        <v>0</v>
      </c>
      <c r="AC2738" s="17">
        <v>0</v>
      </c>
      <c r="AD2738" s="17">
        <v>0</v>
      </c>
      <c r="AE2738" s="17">
        <v>0</v>
      </c>
    </row>
    <row r="2739" spans="1:31" ht="57.6" x14ac:dyDescent="0.3">
      <c r="A2739" t="str">
        <f t="shared" si="162"/>
        <v>FAAA_Firm Generation Capacity</v>
      </c>
      <c r="B2739" t="str">
        <f t="shared" si="163"/>
        <v>FAAA_Build Hy-Batt_Firm Generation Capacity</v>
      </c>
      <c r="C2739" t="str">
        <f t="shared" si="164"/>
        <v>FAAA_Build Hy-Batt 2036_Firm Generation Capacity</v>
      </c>
      <c r="D2739" t="s">
        <v>345</v>
      </c>
      <c r="E2739" s="15" t="s">
        <v>92</v>
      </c>
      <c r="F2739" s="15" t="s">
        <v>93</v>
      </c>
      <c r="G2739" s="15" t="s">
        <v>139</v>
      </c>
      <c r="H2739" s="15" t="s">
        <v>86</v>
      </c>
      <c r="I2739" s="15" t="s">
        <v>95</v>
      </c>
      <c r="J2739" s="16">
        <v>1</v>
      </c>
      <c r="K2739" s="15" t="s">
        <v>96</v>
      </c>
      <c r="L2739" s="17">
        <v>0</v>
      </c>
      <c r="M2739" s="17">
        <v>0</v>
      </c>
      <c r="N2739" s="17">
        <v>0</v>
      </c>
      <c r="O2739" s="17">
        <v>0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0</v>
      </c>
      <c r="X2739" s="17">
        <v>0</v>
      </c>
      <c r="Y2739" s="17">
        <v>0</v>
      </c>
      <c r="Z2739" s="17">
        <v>0</v>
      </c>
      <c r="AA2739" s="17">
        <v>0</v>
      </c>
      <c r="AB2739" s="17">
        <v>0</v>
      </c>
      <c r="AC2739" s="17">
        <v>0</v>
      </c>
      <c r="AD2739" s="17">
        <v>0</v>
      </c>
      <c r="AE2739" s="17">
        <v>0</v>
      </c>
    </row>
    <row r="2740" spans="1:31" ht="57.6" x14ac:dyDescent="0.3">
      <c r="A2740" t="str">
        <f t="shared" si="162"/>
        <v>FAAA_Firm Generation Capacity</v>
      </c>
      <c r="B2740" t="str">
        <f t="shared" si="163"/>
        <v>FAAA_Build Hy-Batt_Firm Generation Capacity</v>
      </c>
      <c r="C2740" t="str">
        <f t="shared" si="164"/>
        <v>FAAA_Build Hy-Batt 2037_Firm Generation Capacity</v>
      </c>
      <c r="D2740" t="s">
        <v>345</v>
      </c>
      <c r="E2740" s="15" t="s">
        <v>92</v>
      </c>
      <c r="F2740" s="15" t="s">
        <v>93</v>
      </c>
      <c r="G2740" s="15" t="s">
        <v>140</v>
      </c>
      <c r="H2740" s="15" t="s">
        <v>86</v>
      </c>
      <c r="I2740" s="15" t="s">
        <v>95</v>
      </c>
      <c r="J2740" s="16">
        <v>1</v>
      </c>
      <c r="K2740" s="15" t="s">
        <v>96</v>
      </c>
      <c r="L2740" s="17">
        <v>0</v>
      </c>
      <c r="M2740" s="17">
        <v>0</v>
      </c>
      <c r="N2740" s="17">
        <v>0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0</v>
      </c>
      <c r="X2740" s="17">
        <v>0</v>
      </c>
      <c r="Y2740" s="17">
        <v>0</v>
      </c>
      <c r="Z2740" s="17">
        <v>0</v>
      </c>
      <c r="AA2740" s="17">
        <v>0</v>
      </c>
      <c r="AB2740" s="17">
        <v>0</v>
      </c>
      <c r="AC2740" s="17">
        <v>0</v>
      </c>
      <c r="AD2740" s="17">
        <v>0</v>
      </c>
      <c r="AE2740" s="17">
        <v>0</v>
      </c>
    </row>
    <row r="2741" spans="1:31" ht="57.6" x14ac:dyDescent="0.3">
      <c r="A2741" t="str">
        <f t="shared" si="162"/>
        <v>FAAA_Firm Generation Capacity</v>
      </c>
      <c r="B2741" t="str">
        <f t="shared" si="163"/>
        <v>FAAA_Build Hy-Batt_Firm Generation Capacity</v>
      </c>
      <c r="C2741" t="str">
        <f t="shared" si="164"/>
        <v>FAAA_Build Hy-Batt 2038_Firm Generation Capacity</v>
      </c>
      <c r="D2741" t="s">
        <v>345</v>
      </c>
      <c r="E2741" s="15" t="s">
        <v>92</v>
      </c>
      <c r="F2741" s="15" t="s">
        <v>93</v>
      </c>
      <c r="G2741" s="15" t="s">
        <v>141</v>
      </c>
      <c r="H2741" s="15" t="s">
        <v>86</v>
      </c>
      <c r="I2741" s="15" t="s">
        <v>95</v>
      </c>
      <c r="J2741" s="16">
        <v>1</v>
      </c>
      <c r="K2741" s="15" t="s">
        <v>96</v>
      </c>
      <c r="L2741" s="17">
        <v>0</v>
      </c>
      <c r="M2741" s="17">
        <v>0</v>
      </c>
      <c r="N2741" s="17">
        <v>0</v>
      </c>
      <c r="O2741" s="17">
        <v>0</v>
      </c>
      <c r="P2741" s="17">
        <v>0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7">
        <v>0</v>
      </c>
      <c r="X2741" s="17">
        <v>0</v>
      </c>
      <c r="Y2741" s="17">
        <v>0</v>
      </c>
      <c r="Z2741" s="17">
        <v>0</v>
      </c>
      <c r="AA2741" s="17">
        <v>0</v>
      </c>
      <c r="AB2741" s="17">
        <v>0</v>
      </c>
      <c r="AC2741" s="17">
        <v>0</v>
      </c>
      <c r="AD2741" s="17">
        <v>0</v>
      </c>
      <c r="AE2741" s="17">
        <v>0</v>
      </c>
    </row>
    <row r="2742" spans="1:31" ht="57.6" x14ac:dyDescent="0.3">
      <c r="A2742" t="str">
        <f t="shared" si="162"/>
        <v>FAAA_Firm Generation Capacity</v>
      </c>
      <c r="B2742" t="str">
        <f t="shared" si="163"/>
        <v>FAAA_Build Hy-Batt_Firm Generation Capacity</v>
      </c>
      <c r="C2742" t="str">
        <f t="shared" si="164"/>
        <v>FAAA_Build Hy-Batt 2039_Firm Generation Capacity</v>
      </c>
      <c r="D2742" t="s">
        <v>345</v>
      </c>
      <c r="E2742" s="15" t="s">
        <v>92</v>
      </c>
      <c r="F2742" s="15" t="s">
        <v>93</v>
      </c>
      <c r="G2742" s="15" t="s">
        <v>142</v>
      </c>
      <c r="H2742" s="15" t="s">
        <v>86</v>
      </c>
      <c r="I2742" s="15" t="s">
        <v>95</v>
      </c>
      <c r="J2742" s="16">
        <v>1</v>
      </c>
      <c r="K2742" s="15" t="s">
        <v>96</v>
      </c>
      <c r="L2742" s="17">
        <v>0</v>
      </c>
      <c r="M2742" s="17">
        <v>0</v>
      </c>
      <c r="N2742" s="17">
        <v>0</v>
      </c>
      <c r="O2742" s="17">
        <v>0</v>
      </c>
      <c r="P2742" s="17">
        <v>0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0</v>
      </c>
      <c r="X2742" s="17">
        <v>0</v>
      </c>
      <c r="Y2742" s="17">
        <v>0</v>
      </c>
      <c r="Z2742" s="17">
        <v>0</v>
      </c>
      <c r="AA2742" s="17">
        <v>0</v>
      </c>
      <c r="AB2742" s="17">
        <v>0</v>
      </c>
      <c r="AC2742" s="17">
        <v>0</v>
      </c>
      <c r="AD2742" s="17">
        <v>0</v>
      </c>
      <c r="AE2742" s="17">
        <v>0</v>
      </c>
    </row>
    <row r="2743" spans="1:31" ht="57.6" x14ac:dyDescent="0.3">
      <c r="A2743" t="str">
        <f t="shared" si="162"/>
        <v>FAAA_Firm Generation Capacity</v>
      </c>
      <c r="B2743" t="str">
        <f t="shared" si="163"/>
        <v>FAAA_Build Hy-Batt_Firm Generation Capacity</v>
      </c>
      <c r="C2743" t="str">
        <f t="shared" si="164"/>
        <v>FAAA_Build Hy-Batt 2040_Firm Generation Capacity</v>
      </c>
      <c r="D2743" t="s">
        <v>345</v>
      </c>
      <c r="E2743" s="15" t="s">
        <v>92</v>
      </c>
      <c r="F2743" s="15" t="s">
        <v>93</v>
      </c>
      <c r="G2743" s="15" t="s">
        <v>143</v>
      </c>
      <c r="H2743" s="15" t="s">
        <v>86</v>
      </c>
      <c r="I2743" s="15" t="s">
        <v>95</v>
      </c>
      <c r="J2743" s="16">
        <v>1</v>
      </c>
      <c r="K2743" s="15" t="s">
        <v>96</v>
      </c>
      <c r="L2743" s="17">
        <v>0</v>
      </c>
      <c r="M2743" s="17">
        <v>0</v>
      </c>
      <c r="N2743" s="17">
        <v>0</v>
      </c>
      <c r="O2743" s="17">
        <v>0</v>
      </c>
      <c r="P2743" s="17">
        <v>0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0</v>
      </c>
      <c r="X2743" s="17">
        <v>0</v>
      </c>
      <c r="Y2743" s="17">
        <v>0</v>
      </c>
      <c r="Z2743" s="17">
        <v>0</v>
      </c>
      <c r="AA2743" s="17">
        <v>0</v>
      </c>
      <c r="AB2743" s="17">
        <v>0</v>
      </c>
      <c r="AC2743" s="17">
        <v>0</v>
      </c>
      <c r="AD2743" s="17">
        <v>0</v>
      </c>
      <c r="AE2743" s="17">
        <v>0</v>
      </c>
    </row>
    <row r="2744" spans="1:31" ht="57.6" x14ac:dyDescent="0.3">
      <c r="A2744" t="str">
        <f t="shared" si="162"/>
        <v>FAAA_Firm Generation Capacity</v>
      </c>
      <c r="B2744" t="str">
        <f t="shared" si="163"/>
        <v>FAAA_Build Hy-Batt_Firm Generation Capacity</v>
      </c>
      <c r="C2744" t="str">
        <f t="shared" si="164"/>
        <v>FAAA_Build Hy-Batt 2041_Firm Generation Capacity</v>
      </c>
      <c r="D2744" t="s">
        <v>345</v>
      </c>
      <c r="E2744" s="15" t="s">
        <v>92</v>
      </c>
      <c r="F2744" s="15" t="s">
        <v>93</v>
      </c>
      <c r="G2744" s="15" t="s">
        <v>144</v>
      </c>
      <c r="H2744" s="15" t="s">
        <v>86</v>
      </c>
      <c r="I2744" s="15" t="s">
        <v>95</v>
      </c>
      <c r="J2744" s="16">
        <v>1</v>
      </c>
      <c r="K2744" s="15" t="s">
        <v>96</v>
      </c>
      <c r="L2744" s="17">
        <v>0</v>
      </c>
      <c r="M2744" s="17">
        <v>0</v>
      </c>
      <c r="N2744" s="17">
        <v>0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</v>
      </c>
      <c r="X2744" s="17">
        <v>0</v>
      </c>
      <c r="Y2744" s="17">
        <v>0</v>
      </c>
      <c r="Z2744" s="17">
        <v>0</v>
      </c>
      <c r="AA2744" s="17">
        <v>0</v>
      </c>
      <c r="AB2744" s="17">
        <v>0</v>
      </c>
      <c r="AC2744" s="17">
        <v>0</v>
      </c>
      <c r="AD2744" s="17">
        <v>0</v>
      </c>
      <c r="AE2744" s="17">
        <v>0</v>
      </c>
    </row>
    <row r="2745" spans="1:31" ht="57.6" x14ac:dyDescent="0.3">
      <c r="A2745" t="str">
        <f t="shared" si="162"/>
        <v>FAAA_Firm Generation Capacity</v>
      </c>
      <c r="B2745" t="str">
        <f t="shared" si="163"/>
        <v>FAAA_Build Hy-Batt_Firm Generation Capacity</v>
      </c>
      <c r="C2745" t="str">
        <f t="shared" si="164"/>
        <v>FAAA_Build Hy-Batt 2042_Firm Generation Capacity</v>
      </c>
      <c r="D2745" t="s">
        <v>345</v>
      </c>
      <c r="E2745" s="15" t="s">
        <v>92</v>
      </c>
      <c r="F2745" s="15" t="s">
        <v>93</v>
      </c>
      <c r="G2745" s="15" t="s">
        <v>145</v>
      </c>
      <c r="H2745" s="15" t="s">
        <v>86</v>
      </c>
      <c r="I2745" s="15" t="s">
        <v>95</v>
      </c>
      <c r="J2745" s="16">
        <v>1</v>
      </c>
      <c r="K2745" s="15" t="s">
        <v>96</v>
      </c>
      <c r="L2745" s="17">
        <v>0</v>
      </c>
      <c r="M2745" s="17">
        <v>0</v>
      </c>
      <c r="N2745" s="17">
        <v>0</v>
      </c>
      <c r="O2745" s="17">
        <v>0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0</v>
      </c>
      <c r="X2745" s="17">
        <v>0</v>
      </c>
      <c r="Y2745" s="17">
        <v>0</v>
      </c>
      <c r="Z2745" s="17">
        <v>0</v>
      </c>
      <c r="AA2745" s="17">
        <v>0</v>
      </c>
      <c r="AB2745" s="17">
        <v>0</v>
      </c>
      <c r="AC2745" s="17">
        <v>0</v>
      </c>
      <c r="AD2745" s="17">
        <v>0</v>
      </c>
      <c r="AE2745" s="17">
        <v>0</v>
      </c>
    </row>
    <row r="2746" spans="1:31" ht="28.8" x14ac:dyDescent="0.3">
      <c r="A2746" t="str">
        <f t="shared" si="162"/>
        <v>FAAA_Firm Capacity</v>
      </c>
      <c r="B2746" t="str">
        <f t="shared" si="163"/>
        <v>FAAA_Nuclear_Firm Capacity</v>
      </c>
      <c r="C2746" t="str">
        <f t="shared" si="164"/>
        <v>FAAA_J WCK_Firm Capacity</v>
      </c>
      <c r="D2746" t="s">
        <v>345</v>
      </c>
      <c r="E2746" s="15" t="s">
        <v>92</v>
      </c>
      <c r="F2746" s="15" t="s">
        <v>146</v>
      </c>
      <c r="G2746" s="15" t="s">
        <v>45</v>
      </c>
      <c r="H2746" s="15" t="s">
        <v>147</v>
      </c>
      <c r="I2746" s="15" t="s">
        <v>148</v>
      </c>
      <c r="J2746" s="16">
        <v>1</v>
      </c>
      <c r="K2746" s="15" t="s">
        <v>96</v>
      </c>
      <c r="L2746" s="17">
        <v>552.6</v>
      </c>
      <c r="M2746" s="17">
        <v>552.6</v>
      </c>
      <c r="N2746" s="17">
        <v>552.6</v>
      </c>
      <c r="O2746" s="17">
        <v>552.6</v>
      </c>
      <c r="P2746" s="17">
        <v>552.6</v>
      </c>
      <c r="Q2746" s="17">
        <v>552.6</v>
      </c>
      <c r="R2746" s="17">
        <v>552.6</v>
      </c>
      <c r="S2746" s="17">
        <v>552.6</v>
      </c>
      <c r="T2746" s="17">
        <v>552.6</v>
      </c>
      <c r="U2746" s="17">
        <v>552.6</v>
      </c>
      <c r="V2746" s="17">
        <v>552.6</v>
      </c>
      <c r="W2746" s="17">
        <v>552.6</v>
      </c>
      <c r="X2746" s="17">
        <v>552.6</v>
      </c>
      <c r="Y2746" s="17">
        <v>552.6</v>
      </c>
      <c r="Z2746" s="17">
        <v>552.6</v>
      </c>
      <c r="AA2746" s="17">
        <v>552.6</v>
      </c>
      <c r="AB2746" s="17">
        <v>552.6</v>
      </c>
      <c r="AC2746" s="17">
        <v>552.6</v>
      </c>
      <c r="AD2746" s="17">
        <v>552.6</v>
      </c>
      <c r="AE2746" s="17">
        <v>552.6</v>
      </c>
    </row>
    <row r="2747" spans="1:31" ht="28.8" x14ac:dyDescent="0.3">
      <c r="A2747" t="str">
        <f t="shared" si="162"/>
        <v>FAAA_Firm Capacity</v>
      </c>
      <c r="B2747" t="str">
        <f t="shared" si="163"/>
        <v>FAAA_Coal_Firm Capacity</v>
      </c>
      <c r="C2747" t="str">
        <f t="shared" si="164"/>
        <v>FAAA_J IATAN1_Firm Capacity</v>
      </c>
      <c r="D2747" t="s">
        <v>345</v>
      </c>
      <c r="E2747" s="15" t="s">
        <v>92</v>
      </c>
      <c r="F2747" s="15" t="s">
        <v>146</v>
      </c>
      <c r="G2747" s="15" t="s">
        <v>46</v>
      </c>
      <c r="H2747" s="15" t="s">
        <v>149</v>
      </c>
      <c r="I2747" s="15" t="s">
        <v>148</v>
      </c>
      <c r="J2747" s="16">
        <v>1</v>
      </c>
      <c r="K2747" s="15" t="s">
        <v>96</v>
      </c>
      <c r="L2747" s="17">
        <v>491.8</v>
      </c>
      <c r="M2747" s="17">
        <v>491.8</v>
      </c>
      <c r="N2747" s="17">
        <v>491.8</v>
      </c>
      <c r="O2747" s="17">
        <v>491.8</v>
      </c>
      <c r="P2747" s="17">
        <v>491.8</v>
      </c>
      <c r="Q2747" s="17">
        <v>491.8</v>
      </c>
      <c r="R2747" s="17">
        <v>491.8</v>
      </c>
      <c r="S2747" s="17">
        <v>491.8</v>
      </c>
      <c r="T2747" s="17">
        <v>491.8</v>
      </c>
      <c r="U2747" s="17">
        <v>491.8</v>
      </c>
      <c r="V2747" s="17">
        <v>491.8</v>
      </c>
      <c r="W2747" s="17">
        <v>491.8</v>
      </c>
      <c r="X2747" s="17">
        <v>491.8</v>
      </c>
      <c r="Y2747" s="17">
        <v>491.8</v>
      </c>
      <c r="Z2747" s="17">
        <v>491.8</v>
      </c>
      <c r="AA2747" s="17">
        <v>491.8</v>
      </c>
      <c r="AB2747" s="17">
        <v>491.8</v>
      </c>
      <c r="AC2747" s="17">
        <v>0</v>
      </c>
      <c r="AD2747" s="17">
        <v>0</v>
      </c>
      <c r="AE2747" s="17">
        <v>0</v>
      </c>
    </row>
    <row r="2748" spans="1:31" ht="28.8" x14ac:dyDescent="0.3">
      <c r="A2748" t="str">
        <f t="shared" si="162"/>
        <v>FAAA_Firm Capacity</v>
      </c>
      <c r="B2748" t="str">
        <f t="shared" si="163"/>
        <v>FAAA_Coal_Firm Capacity</v>
      </c>
      <c r="C2748" t="str">
        <f t="shared" si="164"/>
        <v>FAAA_J IATAN2_Firm Capacity</v>
      </c>
      <c r="D2748" t="s">
        <v>345</v>
      </c>
      <c r="E2748" s="15" t="s">
        <v>92</v>
      </c>
      <c r="F2748" s="15" t="s">
        <v>146</v>
      </c>
      <c r="G2748" s="15" t="s">
        <v>47</v>
      </c>
      <c r="H2748" s="15" t="s">
        <v>149</v>
      </c>
      <c r="I2748" s="15" t="s">
        <v>148</v>
      </c>
      <c r="J2748" s="16">
        <v>1</v>
      </c>
      <c r="K2748" s="15" t="s">
        <v>96</v>
      </c>
      <c r="L2748" s="17">
        <v>490.80340999999999</v>
      </c>
      <c r="M2748" s="17">
        <v>490.80340999999999</v>
      </c>
      <c r="N2748" s="17">
        <v>490.80340999999999</v>
      </c>
      <c r="O2748" s="17">
        <v>490.80340999999999</v>
      </c>
      <c r="P2748" s="17">
        <v>490.80340999999999</v>
      </c>
      <c r="Q2748" s="17">
        <v>490.80340999999999</v>
      </c>
      <c r="R2748" s="17">
        <v>490.80340999999999</v>
      </c>
      <c r="S2748" s="17">
        <v>490.80340999999999</v>
      </c>
      <c r="T2748" s="17">
        <v>490.80340999999999</v>
      </c>
      <c r="U2748" s="17">
        <v>490.80340999999999</v>
      </c>
      <c r="V2748" s="17">
        <v>490.80340999999999</v>
      </c>
      <c r="W2748" s="17">
        <v>490.80340999999999</v>
      </c>
      <c r="X2748" s="17">
        <v>490.80340999999999</v>
      </c>
      <c r="Y2748" s="17">
        <v>490.80340999999999</v>
      </c>
      <c r="Z2748" s="17">
        <v>490.80340999999999</v>
      </c>
      <c r="AA2748" s="17">
        <v>490.80340999999999</v>
      </c>
      <c r="AB2748" s="17">
        <v>490.80340999999999</v>
      </c>
      <c r="AC2748" s="17">
        <v>490.80340999999999</v>
      </c>
      <c r="AD2748" s="17">
        <v>490.80340999999999</v>
      </c>
      <c r="AE2748" s="17">
        <v>490.80340999999999</v>
      </c>
    </row>
    <row r="2749" spans="1:31" ht="28.8" x14ac:dyDescent="0.3">
      <c r="A2749" t="str">
        <f t="shared" si="162"/>
        <v>FAAA_Firm Capacity</v>
      </c>
      <c r="B2749" t="str">
        <f t="shared" si="163"/>
        <v>FAAA_Coal_Firm Capacity</v>
      </c>
      <c r="C2749" t="str">
        <f t="shared" si="164"/>
        <v>FAAA_J LAC1_Firm Capacity</v>
      </c>
      <c r="D2749" t="s">
        <v>345</v>
      </c>
      <c r="E2749" s="15" t="s">
        <v>92</v>
      </c>
      <c r="F2749" s="15" t="s">
        <v>146</v>
      </c>
      <c r="G2749" s="15" t="s">
        <v>49</v>
      </c>
      <c r="H2749" s="15" t="s">
        <v>149</v>
      </c>
      <c r="I2749" s="15" t="s">
        <v>148</v>
      </c>
      <c r="J2749" s="16">
        <v>1</v>
      </c>
      <c r="K2749" s="15" t="s">
        <v>96</v>
      </c>
      <c r="L2749" s="17">
        <v>379</v>
      </c>
      <c r="M2749" s="17">
        <v>379</v>
      </c>
      <c r="N2749" s="17">
        <v>379</v>
      </c>
      <c r="O2749" s="17">
        <v>379</v>
      </c>
      <c r="P2749" s="17">
        <v>379</v>
      </c>
      <c r="Q2749" s="17">
        <v>379</v>
      </c>
      <c r="R2749" s="17">
        <v>379</v>
      </c>
      <c r="S2749" s="17">
        <v>379</v>
      </c>
      <c r="T2749" s="17">
        <v>379</v>
      </c>
      <c r="U2749" s="17">
        <v>379</v>
      </c>
      <c r="V2749" s="17">
        <v>0</v>
      </c>
      <c r="W2749" s="17">
        <v>0</v>
      </c>
      <c r="X2749" s="17">
        <v>0</v>
      </c>
      <c r="Y2749" s="17">
        <v>0</v>
      </c>
      <c r="Z2749" s="17">
        <v>0</v>
      </c>
      <c r="AA2749" s="17">
        <v>0</v>
      </c>
      <c r="AB2749" s="17">
        <v>0</v>
      </c>
      <c r="AC2749" s="17">
        <v>0</v>
      </c>
      <c r="AD2749" s="17">
        <v>0</v>
      </c>
      <c r="AE2749" s="17">
        <v>0</v>
      </c>
    </row>
    <row r="2750" spans="1:31" ht="28.8" x14ac:dyDescent="0.3">
      <c r="A2750" t="str">
        <f t="shared" si="162"/>
        <v>FAAA_Firm Capacity</v>
      </c>
      <c r="B2750" t="str">
        <f t="shared" si="163"/>
        <v>FAAA_Coal_Firm Capacity</v>
      </c>
      <c r="C2750" t="str">
        <f t="shared" si="164"/>
        <v>FAAA_J LAC2_Firm Capacity</v>
      </c>
      <c r="D2750" t="s">
        <v>345</v>
      </c>
      <c r="E2750" s="15" t="s">
        <v>92</v>
      </c>
      <c r="F2750" s="15" t="s">
        <v>146</v>
      </c>
      <c r="G2750" s="15" t="s">
        <v>50</v>
      </c>
      <c r="H2750" s="15" t="s">
        <v>149</v>
      </c>
      <c r="I2750" s="15" t="s">
        <v>148</v>
      </c>
      <c r="J2750" s="16">
        <v>1</v>
      </c>
      <c r="K2750" s="15" t="s">
        <v>96</v>
      </c>
      <c r="L2750" s="17">
        <v>334</v>
      </c>
      <c r="M2750" s="17">
        <v>334</v>
      </c>
      <c r="N2750" s="17">
        <v>334</v>
      </c>
      <c r="O2750" s="17">
        <v>334</v>
      </c>
      <c r="P2750" s="17">
        <v>334</v>
      </c>
      <c r="Q2750" s="17">
        <v>334</v>
      </c>
      <c r="R2750" s="17">
        <v>334</v>
      </c>
      <c r="S2750" s="17">
        <v>334</v>
      </c>
      <c r="T2750" s="17">
        <v>334</v>
      </c>
      <c r="U2750" s="17">
        <v>334</v>
      </c>
      <c r="V2750" s="17">
        <v>334</v>
      </c>
      <c r="W2750" s="17">
        <v>334</v>
      </c>
      <c r="X2750" s="17">
        <v>334</v>
      </c>
      <c r="Y2750" s="17">
        <v>334</v>
      </c>
      <c r="Z2750" s="17">
        <v>334</v>
      </c>
      <c r="AA2750" s="17">
        <v>334</v>
      </c>
      <c r="AB2750" s="17">
        <v>334</v>
      </c>
      <c r="AC2750" s="17">
        <v>0</v>
      </c>
      <c r="AD2750" s="17">
        <v>0</v>
      </c>
      <c r="AE2750" s="17">
        <v>0</v>
      </c>
    </row>
    <row r="2751" spans="1:31" ht="43.2" x14ac:dyDescent="0.3">
      <c r="A2751" t="str">
        <f t="shared" si="162"/>
        <v>FAAA_Firm Capacity</v>
      </c>
      <c r="B2751" t="str">
        <f t="shared" si="163"/>
        <v>FAAA_Coal_Firm Capacity</v>
      </c>
      <c r="C2751" t="str">
        <f t="shared" si="164"/>
        <v>FAAA_K HAWTHORN5_Firm Capacity</v>
      </c>
      <c r="D2751" t="s">
        <v>345</v>
      </c>
      <c r="E2751" s="15" t="s">
        <v>92</v>
      </c>
      <c r="F2751" s="15" t="s">
        <v>146</v>
      </c>
      <c r="G2751" s="15" t="s">
        <v>48</v>
      </c>
      <c r="H2751" s="15" t="s">
        <v>149</v>
      </c>
      <c r="I2751" s="15" t="s">
        <v>148</v>
      </c>
      <c r="J2751" s="16">
        <v>1</v>
      </c>
      <c r="K2751" s="15" t="s">
        <v>96</v>
      </c>
      <c r="L2751" s="17">
        <v>561.6</v>
      </c>
      <c r="M2751" s="17">
        <v>561.6</v>
      </c>
      <c r="N2751" s="17">
        <v>561.6</v>
      </c>
      <c r="O2751" s="17">
        <v>561.6</v>
      </c>
      <c r="P2751" s="17">
        <v>561.6</v>
      </c>
      <c r="Q2751" s="17">
        <v>561.6</v>
      </c>
      <c r="R2751" s="17">
        <v>561.6</v>
      </c>
      <c r="S2751" s="17">
        <v>561.6</v>
      </c>
      <c r="T2751" s="17">
        <v>561.6</v>
      </c>
      <c r="U2751" s="17">
        <v>561.6</v>
      </c>
      <c r="V2751" s="17">
        <v>561.6</v>
      </c>
      <c r="W2751" s="17">
        <v>561.6</v>
      </c>
      <c r="X2751" s="17">
        <v>561.6</v>
      </c>
      <c r="Y2751" s="17">
        <v>561.6</v>
      </c>
      <c r="Z2751" s="17">
        <v>561.6</v>
      </c>
      <c r="AA2751" s="17">
        <v>561.6</v>
      </c>
      <c r="AB2751" s="17">
        <v>561.6</v>
      </c>
      <c r="AC2751" s="17">
        <v>561.6</v>
      </c>
      <c r="AD2751" s="17">
        <v>561.6</v>
      </c>
      <c r="AE2751" s="17">
        <v>561.6</v>
      </c>
    </row>
    <row r="2752" spans="1:31" ht="43.2" x14ac:dyDescent="0.3">
      <c r="A2752" t="str">
        <f t="shared" si="162"/>
        <v>FAAA_Firm Capacity</v>
      </c>
      <c r="B2752" t="str">
        <f t="shared" si="163"/>
        <v>FAAA_Gas_Firm Capacity</v>
      </c>
      <c r="C2752" t="str">
        <f t="shared" si="164"/>
        <v>FAAA_K HAWTHORN69_Firm Capacity</v>
      </c>
      <c r="D2752" t="s">
        <v>345</v>
      </c>
      <c r="E2752" s="15" t="s">
        <v>92</v>
      </c>
      <c r="F2752" s="15" t="s">
        <v>146</v>
      </c>
      <c r="G2752" s="15" t="s">
        <v>51</v>
      </c>
      <c r="H2752" s="15" t="s">
        <v>150</v>
      </c>
      <c r="I2752" s="15" t="s">
        <v>148</v>
      </c>
      <c r="J2752" s="16">
        <v>1</v>
      </c>
      <c r="K2752" s="15" t="s">
        <v>96</v>
      </c>
      <c r="L2752" s="17">
        <v>234.7</v>
      </c>
      <c r="M2752" s="17">
        <v>234.7</v>
      </c>
      <c r="N2752" s="17">
        <v>234.7</v>
      </c>
      <c r="O2752" s="17">
        <v>234.7</v>
      </c>
      <c r="P2752" s="17">
        <v>234.7</v>
      </c>
      <c r="Q2752" s="17">
        <v>234.7</v>
      </c>
      <c r="R2752" s="17">
        <v>234.7</v>
      </c>
      <c r="S2752" s="17">
        <v>234.7</v>
      </c>
      <c r="T2752" s="17">
        <v>234.7</v>
      </c>
      <c r="U2752" s="17">
        <v>234.7</v>
      </c>
      <c r="V2752" s="17">
        <v>234.7</v>
      </c>
      <c r="W2752" s="17">
        <v>234.7</v>
      </c>
      <c r="X2752" s="17">
        <v>234.7</v>
      </c>
      <c r="Y2752" s="17">
        <v>234.7</v>
      </c>
      <c r="Z2752" s="17">
        <v>234.7</v>
      </c>
      <c r="AA2752" s="17">
        <v>234.7</v>
      </c>
      <c r="AB2752" s="17">
        <v>234.7</v>
      </c>
      <c r="AC2752" s="17">
        <v>234.7</v>
      </c>
      <c r="AD2752" s="17">
        <v>234.7</v>
      </c>
      <c r="AE2752" s="17">
        <v>234.7</v>
      </c>
    </row>
    <row r="2753" spans="1:31" ht="43.2" x14ac:dyDescent="0.3">
      <c r="A2753" t="str">
        <f t="shared" si="162"/>
        <v>FAAA_Firm Capacity</v>
      </c>
      <c r="B2753" t="str">
        <f t="shared" si="163"/>
        <v>FAAA_Gas_Firm Capacity</v>
      </c>
      <c r="C2753" t="str">
        <f t="shared" si="164"/>
        <v>FAAA_K HAWTHORN7_Firm Capacity</v>
      </c>
      <c r="D2753" t="s">
        <v>345</v>
      </c>
      <c r="E2753" s="15" t="s">
        <v>92</v>
      </c>
      <c r="F2753" s="15" t="s">
        <v>146</v>
      </c>
      <c r="G2753" s="15" t="s">
        <v>52</v>
      </c>
      <c r="H2753" s="15" t="s">
        <v>150</v>
      </c>
      <c r="I2753" s="15" t="s">
        <v>148</v>
      </c>
      <c r="J2753" s="16">
        <v>1</v>
      </c>
      <c r="K2753" s="15" t="s">
        <v>96</v>
      </c>
      <c r="L2753" s="17">
        <v>76.2</v>
      </c>
      <c r="M2753" s="17">
        <v>76.2</v>
      </c>
      <c r="N2753" s="17">
        <v>76.2</v>
      </c>
      <c r="O2753" s="17">
        <v>76.2</v>
      </c>
      <c r="P2753" s="17">
        <v>76.2</v>
      </c>
      <c r="Q2753" s="17">
        <v>76.2</v>
      </c>
      <c r="R2753" s="17">
        <v>76.2</v>
      </c>
      <c r="S2753" s="17">
        <v>76.2</v>
      </c>
      <c r="T2753" s="17">
        <v>76.2</v>
      </c>
      <c r="U2753" s="17">
        <v>76.2</v>
      </c>
      <c r="V2753" s="17">
        <v>76.2</v>
      </c>
      <c r="W2753" s="17">
        <v>76.2</v>
      </c>
      <c r="X2753" s="17">
        <v>76.2</v>
      </c>
      <c r="Y2753" s="17">
        <v>76.2</v>
      </c>
      <c r="Z2753" s="17">
        <v>76.2</v>
      </c>
      <c r="AA2753" s="17">
        <v>76.2</v>
      </c>
      <c r="AB2753" s="17">
        <v>76.2</v>
      </c>
      <c r="AC2753" s="17">
        <v>76.2</v>
      </c>
      <c r="AD2753" s="17">
        <v>76.2</v>
      </c>
      <c r="AE2753" s="17">
        <v>76.2</v>
      </c>
    </row>
    <row r="2754" spans="1:31" ht="43.2" x14ac:dyDescent="0.3">
      <c r="A2754" t="str">
        <f t="shared" si="162"/>
        <v>FAAA_Firm Capacity</v>
      </c>
      <c r="B2754" t="str">
        <f t="shared" si="163"/>
        <v>FAAA_Gas_Firm Capacity</v>
      </c>
      <c r="C2754" t="str">
        <f t="shared" si="164"/>
        <v>FAAA_K HAWTHORN8_Firm Capacity</v>
      </c>
      <c r="D2754" t="s">
        <v>345</v>
      </c>
      <c r="E2754" s="15" t="s">
        <v>92</v>
      </c>
      <c r="F2754" s="15" t="s">
        <v>146</v>
      </c>
      <c r="G2754" s="15" t="s">
        <v>53</v>
      </c>
      <c r="H2754" s="15" t="s">
        <v>150</v>
      </c>
      <c r="I2754" s="15" t="s">
        <v>148</v>
      </c>
      <c r="J2754" s="16">
        <v>1</v>
      </c>
      <c r="K2754" s="15" t="s">
        <v>96</v>
      </c>
      <c r="L2754" s="17">
        <v>77.2</v>
      </c>
      <c r="M2754" s="17">
        <v>77.2</v>
      </c>
      <c r="N2754" s="17">
        <v>77.2</v>
      </c>
      <c r="O2754" s="17">
        <v>77.2</v>
      </c>
      <c r="P2754" s="17">
        <v>77.2</v>
      </c>
      <c r="Q2754" s="17">
        <v>77.2</v>
      </c>
      <c r="R2754" s="17">
        <v>77.2</v>
      </c>
      <c r="S2754" s="17">
        <v>77.2</v>
      </c>
      <c r="T2754" s="17">
        <v>77.2</v>
      </c>
      <c r="U2754" s="17">
        <v>77.2</v>
      </c>
      <c r="V2754" s="17">
        <v>77.2</v>
      </c>
      <c r="W2754" s="17">
        <v>77.2</v>
      </c>
      <c r="X2754" s="17">
        <v>77.2</v>
      </c>
      <c r="Y2754" s="17">
        <v>77.2</v>
      </c>
      <c r="Z2754" s="17">
        <v>77.2</v>
      </c>
      <c r="AA2754" s="17">
        <v>77.2</v>
      </c>
      <c r="AB2754" s="17">
        <v>77.2</v>
      </c>
      <c r="AC2754" s="17">
        <v>77.2</v>
      </c>
      <c r="AD2754" s="17">
        <v>77.2</v>
      </c>
      <c r="AE2754" s="17">
        <v>77.2</v>
      </c>
    </row>
    <row r="2755" spans="1:31" ht="43.2" x14ac:dyDescent="0.3">
      <c r="A2755" t="str">
        <f t="shared" si="162"/>
        <v>FAAA_Firm Capacity</v>
      </c>
      <c r="B2755" t="str">
        <f t="shared" si="163"/>
        <v>FAAA_Gas_Firm Capacity</v>
      </c>
      <c r="C2755" t="str">
        <f t="shared" si="164"/>
        <v>FAAA_K Osawatomie_Firm Capacity</v>
      </c>
      <c r="D2755" t="s">
        <v>345</v>
      </c>
      <c r="E2755" s="15" t="s">
        <v>92</v>
      </c>
      <c r="F2755" s="15" t="s">
        <v>146</v>
      </c>
      <c r="G2755" s="15" t="s">
        <v>66</v>
      </c>
      <c r="H2755" s="15" t="s">
        <v>150</v>
      </c>
      <c r="I2755" s="15" t="s">
        <v>148</v>
      </c>
      <c r="J2755" s="16">
        <v>1</v>
      </c>
      <c r="K2755" s="15" t="s">
        <v>96</v>
      </c>
      <c r="L2755" s="17">
        <v>75.400000000000006</v>
      </c>
      <c r="M2755" s="17">
        <v>75.400000000000006</v>
      </c>
      <c r="N2755" s="17">
        <v>75.400000000000006</v>
      </c>
      <c r="O2755" s="17">
        <v>75.400000000000006</v>
      </c>
      <c r="P2755" s="17">
        <v>75.400000000000006</v>
      </c>
      <c r="Q2755" s="17">
        <v>75.400000000000006</v>
      </c>
      <c r="R2755" s="17">
        <v>75.400000000000006</v>
      </c>
      <c r="S2755" s="17">
        <v>75.400000000000006</v>
      </c>
      <c r="T2755" s="17">
        <v>75.400000000000006</v>
      </c>
      <c r="U2755" s="17">
        <v>75.400000000000006</v>
      </c>
      <c r="V2755" s="17">
        <v>75.400000000000006</v>
      </c>
      <c r="W2755" s="17">
        <v>75.400000000000006</v>
      </c>
      <c r="X2755" s="17">
        <v>75.400000000000006</v>
      </c>
      <c r="Y2755" s="17">
        <v>75.400000000000006</v>
      </c>
      <c r="Z2755" s="17">
        <v>75.400000000000006</v>
      </c>
      <c r="AA2755" s="17">
        <v>75.400000000000006</v>
      </c>
      <c r="AB2755" s="17">
        <v>75.400000000000006</v>
      </c>
      <c r="AC2755" s="17">
        <v>75.400000000000006</v>
      </c>
      <c r="AD2755" s="17">
        <v>75.400000000000006</v>
      </c>
      <c r="AE2755" s="17">
        <v>75.400000000000006</v>
      </c>
    </row>
    <row r="2756" spans="1:31" ht="43.2" x14ac:dyDescent="0.3">
      <c r="A2756" t="str">
        <f t="shared" si="162"/>
        <v>FAAA_Firm Capacity</v>
      </c>
      <c r="B2756" t="str">
        <f t="shared" si="163"/>
        <v>FAAA_Gas_Firm Capacity</v>
      </c>
      <c r="C2756" t="str">
        <f t="shared" si="164"/>
        <v>FAAA_K WestGardner1_Firm Capacity</v>
      </c>
      <c r="D2756" t="s">
        <v>345</v>
      </c>
      <c r="E2756" s="15" t="s">
        <v>92</v>
      </c>
      <c r="F2756" s="15" t="s">
        <v>146</v>
      </c>
      <c r="G2756" s="15" t="s">
        <v>62</v>
      </c>
      <c r="H2756" s="15" t="s">
        <v>150</v>
      </c>
      <c r="I2756" s="15" t="s">
        <v>148</v>
      </c>
      <c r="J2756" s="16">
        <v>1</v>
      </c>
      <c r="K2756" s="15" t="s">
        <v>96</v>
      </c>
      <c r="L2756" s="17">
        <v>77.400000000000006</v>
      </c>
      <c r="M2756" s="17">
        <v>77.400000000000006</v>
      </c>
      <c r="N2756" s="17">
        <v>77.400000000000006</v>
      </c>
      <c r="O2756" s="17">
        <v>77.400000000000006</v>
      </c>
      <c r="P2756" s="17">
        <v>77.400000000000006</v>
      </c>
      <c r="Q2756" s="17">
        <v>77.400000000000006</v>
      </c>
      <c r="R2756" s="17">
        <v>77.400000000000006</v>
      </c>
      <c r="S2756" s="17">
        <v>77.400000000000006</v>
      </c>
      <c r="T2756" s="17">
        <v>77.400000000000006</v>
      </c>
      <c r="U2756" s="17">
        <v>77.400000000000006</v>
      </c>
      <c r="V2756" s="17">
        <v>77.400000000000006</v>
      </c>
      <c r="W2756" s="17">
        <v>77.400000000000006</v>
      </c>
      <c r="X2756" s="17">
        <v>77.400000000000006</v>
      </c>
      <c r="Y2756" s="17">
        <v>77.400000000000006</v>
      </c>
      <c r="Z2756" s="17">
        <v>77.400000000000006</v>
      </c>
      <c r="AA2756" s="17">
        <v>77.400000000000006</v>
      </c>
      <c r="AB2756" s="17">
        <v>77.400000000000006</v>
      </c>
      <c r="AC2756" s="17">
        <v>77.400000000000006</v>
      </c>
      <c r="AD2756" s="17">
        <v>77.400000000000006</v>
      </c>
      <c r="AE2756" s="17">
        <v>77.400000000000006</v>
      </c>
    </row>
    <row r="2757" spans="1:31" ht="43.2" x14ac:dyDescent="0.3">
      <c r="A2757" t="str">
        <f t="shared" si="162"/>
        <v>FAAA_Firm Capacity</v>
      </c>
      <c r="B2757" t="str">
        <f t="shared" si="163"/>
        <v>FAAA_Gas_Firm Capacity</v>
      </c>
      <c r="C2757" t="str">
        <f t="shared" si="164"/>
        <v>FAAA_K WestGardner2_Firm Capacity</v>
      </c>
      <c r="D2757" t="s">
        <v>345</v>
      </c>
      <c r="E2757" s="15" t="s">
        <v>92</v>
      </c>
      <c r="F2757" s="15" t="s">
        <v>146</v>
      </c>
      <c r="G2757" s="15" t="s">
        <v>63</v>
      </c>
      <c r="H2757" s="15" t="s">
        <v>150</v>
      </c>
      <c r="I2757" s="15" t="s">
        <v>148</v>
      </c>
      <c r="J2757" s="16">
        <v>1</v>
      </c>
      <c r="K2757" s="15" t="s">
        <v>96</v>
      </c>
      <c r="L2757" s="17">
        <v>77.5</v>
      </c>
      <c r="M2757" s="17">
        <v>77.5</v>
      </c>
      <c r="N2757" s="17">
        <v>77.5</v>
      </c>
      <c r="O2757" s="17">
        <v>77.5</v>
      </c>
      <c r="P2757" s="17">
        <v>77.5</v>
      </c>
      <c r="Q2757" s="17">
        <v>77.5</v>
      </c>
      <c r="R2757" s="17">
        <v>77.5</v>
      </c>
      <c r="S2757" s="17">
        <v>77.5</v>
      </c>
      <c r="T2757" s="17">
        <v>77.5</v>
      </c>
      <c r="U2757" s="17">
        <v>77.5</v>
      </c>
      <c r="V2757" s="17">
        <v>77.5</v>
      </c>
      <c r="W2757" s="17">
        <v>77.5</v>
      </c>
      <c r="X2757" s="17">
        <v>77.5</v>
      </c>
      <c r="Y2757" s="17">
        <v>77.5</v>
      </c>
      <c r="Z2757" s="17">
        <v>77.5</v>
      </c>
      <c r="AA2757" s="17">
        <v>77.5</v>
      </c>
      <c r="AB2757" s="17">
        <v>77.5</v>
      </c>
      <c r="AC2757" s="17">
        <v>77.5</v>
      </c>
      <c r="AD2757" s="17">
        <v>77.5</v>
      </c>
      <c r="AE2757" s="17">
        <v>77.5</v>
      </c>
    </row>
    <row r="2758" spans="1:31" ht="43.2" x14ac:dyDescent="0.3">
      <c r="A2758" t="str">
        <f t="shared" si="162"/>
        <v>FAAA_Firm Capacity</v>
      </c>
      <c r="B2758" t="str">
        <f t="shared" si="163"/>
        <v>FAAA_Gas_Firm Capacity</v>
      </c>
      <c r="C2758" t="str">
        <f t="shared" si="164"/>
        <v>FAAA_K WestGardner3_Firm Capacity</v>
      </c>
      <c r="D2758" t="s">
        <v>345</v>
      </c>
      <c r="E2758" s="15" t="s">
        <v>92</v>
      </c>
      <c r="F2758" s="15" t="s">
        <v>146</v>
      </c>
      <c r="G2758" s="15" t="s">
        <v>64</v>
      </c>
      <c r="H2758" s="15" t="s">
        <v>150</v>
      </c>
      <c r="I2758" s="15" t="s">
        <v>148</v>
      </c>
      <c r="J2758" s="16">
        <v>1</v>
      </c>
      <c r="K2758" s="15" t="s">
        <v>96</v>
      </c>
      <c r="L2758" s="17">
        <v>75</v>
      </c>
      <c r="M2758" s="17">
        <v>75</v>
      </c>
      <c r="N2758" s="17">
        <v>75</v>
      </c>
      <c r="O2758" s="17">
        <v>75</v>
      </c>
      <c r="P2758" s="17">
        <v>75</v>
      </c>
      <c r="Q2758" s="17">
        <v>75</v>
      </c>
      <c r="R2758" s="17">
        <v>75</v>
      </c>
      <c r="S2758" s="17">
        <v>75</v>
      </c>
      <c r="T2758" s="17">
        <v>75</v>
      </c>
      <c r="U2758" s="17">
        <v>75</v>
      </c>
      <c r="V2758" s="17">
        <v>75</v>
      </c>
      <c r="W2758" s="17">
        <v>75</v>
      </c>
      <c r="X2758" s="17">
        <v>75</v>
      </c>
      <c r="Y2758" s="17">
        <v>75</v>
      </c>
      <c r="Z2758" s="17">
        <v>75</v>
      </c>
      <c r="AA2758" s="17">
        <v>75</v>
      </c>
      <c r="AB2758" s="17">
        <v>75</v>
      </c>
      <c r="AC2758" s="17">
        <v>75</v>
      </c>
      <c r="AD2758" s="17">
        <v>75</v>
      </c>
      <c r="AE2758" s="17">
        <v>75</v>
      </c>
    </row>
    <row r="2759" spans="1:31" ht="43.2" x14ac:dyDescent="0.3">
      <c r="A2759" t="str">
        <f t="shared" si="162"/>
        <v>FAAA_Firm Capacity</v>
      </c>
      <c r="B2759" t="str">
        <f t="shared" si="163"/>
        <v>FAAA_Gas_Firm Capacity</v>
      </c>
      <c r="C2759" t="str">
        <f t="shared" si="164"/>
        <v>FAAA_K WestGardner4_Firm Capacity</v>
      </c>
      <c r="D2759" t="s">
        <v>345</v>
      </c>
      <c r="E2759" s="15" t="s">
        <v>92</v>
      </c>
      <c r="F2759" s="15" t="s">
        <v>146</v>
      </c>
      <c r="G2759" s="15" t="s">
        <v>65</v>
      </c>
      <c r="H2759" s="15" t="s">
        <v>150</v>
      </c>
      <c r="I2759" s="15" t="s">
        <v>148</v>
      </c>
      <c r="J2759" s="16">
        <v>1</v>
      </c>
      <c r="K2759" s="15" t="s">
        <v>96</v>
      </c>
      <c r="L2759" s="17">
        <v>79.2</v>
      </c>
      <c r="M2759" s="17">
        <v>79.2</v>
      </c>
      <c r="N2759" s="17">
        <v>79.2</v>
      </c>
      <c r="O2759" s="17">
        <v>79.2</v>
      </c>
      <c r="P2759" s="17">
        <v>79.2</v>
      </c>
      <c r="Q2759" s="17">
        <v>79.2</v>
      </c>
      <c r="R2759" s="17">
        <v>79.2</v>
      </c>
      <c r="S2759" s="17">
        <v>79.2</v>
      </c>
      <c r="T2759" s="17">
        <v>79.2</v>
      </c>
      <c r="U2759" s="17">
        <v>79.2</v>
      </c>
      <c r="V2759" s="17">
        <v>79.2</v>
      </c>
      <c r="W2759" s="17">
        <v>79.2</v>
      </c>
      <c r="X2759" s="17">
        <v>79.2</v>
      </c>
      <c r="Y2759" s="17">
        <v>79.2</v>
      </c>
      <c r="Z2759" s="17">
        <v>79.2</v>
      </c>
      <c r="AA2759" s="17">
        <v>79.2</v>
      </c>
      <c r="AB2759" s="17">
        <v>79.2</v>
      </c>
      <c r="AC2759" s="17">
        <v>79.2</v>
      </c>
      <c r="AD2759" s="17">
        <v>79.2</v>
      </c>
      <c r="AE2759" s="17">
        <v>79.2</v>
      </c>
    </row>
    <row r="2760" spans="1:31" ht="43.2" x14ac:dyDescent="0.3">
      <c r="A2760" t="str">
        <f t="shared" si="162"/>
        <v>FAAA_Firm Capacity</v>
      </c>
      <c r="B2760" t="str">
        <f t="shared" si="163"/>
        <v>FAAA_Oil_Firm Capacity</v>
      </c>
      <c r="C2760" t="str">
        <f t="shared" si="164"/>
        <v>FAAA_K NORTHEAST11_Firm Capacity</v>
      </c>
      <c r="D2760" t="s">
        <v>345</v>
      </c>
      <c r="E2760" s="15" t="s">
        <v>92</v>
      </c>
      <c r="F2760" s="15" t="s">
        <v>146</v>
      </c>
      <c r="G2760" s="15" t="s">
        <v>54</v>
      </c>
      <c r="H2760" s="15" t="s">
        <v>151</v>
      </c>
      <c r="I2760" s="15" t="s">
        <v>148</v>
      </c>
      <c r="J2760" s="16">
        <v>1</v>
      </c>
      <c r="K2760" s="15" t="s">
        <v>96</v>
      </c>
      <c r="L2760" s="17">
        <v>46.6</v>
      </c>
      <c r="M2760" s="17">
        <v>46.6</v>
      </c>
      <c r="N2760" s="17">
        <v>46.6</v>
      </c>
      <c r="O2760" s="17">
        <v>46.6</v>
      </c>
      <c r="P2760" s="17">
        <v>46.6</v>
      </c>
      <c r="Q2760" s="17">
        <v>46.6</v>
      </c>
      <c r="R2760" s="17">
        <v>46.6</v>
      </c>
      <c r="S2760" s="17">
        <v>46.6</v>
      </c>
      <c r="T2760" s="17">
        <v>46.6</v>
      </c>
      <c r="U2760" s="17">
        <v>46.6</v>
      </c>
      <c r="V2760" s="17">
        <v>46.6</v>
      </c>
      <c r="W2760" s="17">
        <v>46.6</v>
      </c>
      <c r="X2760" s="17">
        <v>46.6</v>
      </c>
      <c r="Y2760" s="17">
        <v>46.6</v>
      </c>
      <c r="Z2760" s="17">
        <v>46.6</v>
      </c>
      <c r="AA2760" s="17">
        <v>46.6</v>
      </c>
      <c r="AB2760" s="17">
        <v>46.6</v>
      </c>
      <c r="AC2760" s="17">
        <v>46.6</v>
      </c>
      <c r="AD2760" s="17">
        <v>46.6</v>
      </c>
      <c r="AE2760" s="17">
        <v>46.6</v>
      </c>
    </row>
    <row r="2761" spans="1:31" ht="43.2" x14ac:dyDescent="0.3">
      <c r="A2761" t="str">
        <f t="shared" ref="A2761:A2824" si="165">D2761&amp;"_"&amp;I2761</f>
        <v>FAAA_Firm Capacity</v>
      </c>
      <c r="B2761" t="str">
        <f t="shared" ref="B2761:B2824" si="166">D2761&amp;"_"&amp;H2761&amp;"_"&amp;I2761</f>
        <v>FAAA_Oil_Firm Capacity</v>
      </c>
      <c r="C2761" t="str">
        <f t="shared" ref="C2761:C2824" si="167">D2761&amp;"_"&amp;G2761&amp;"_"&amp;I2761</f>
        <v>FAAA_K NORTHEAST12_Firm Capacity</v>
      </c>
      <c r="D2761" t="s">
        <v>345</v>
      </c>
      <c r="E2761" s="15" t="s">
        <v>92</v>
      </c>
      <c r="F2761" s="15" t="s">
        <v>146</v>
      </c>
      <c r="G2761" s="15" t="s">
        <v>55</v>
      </c>
      <c r="H2761" s="15" t="s">
        <v>151</v>
      </c>
      <c r="I2761" s="15" t="s">
        <v>148</v>
      </c>
      <c r="J2761" s="16">
        <v>1</v>
      </c>
      <c r="K2761" s="15" t="s">
        <v>96</v>
      </c>
      <c r="L2761" s="17">
        <v>46</v>
      </c>
      <c r="M2761" s="17">
        <v>46</v>
      </c>
      <c r="N2761" s="17">
        <v>46</v>
      </c>
      <c r="O2761" s="17">
        <v>46</v>
      </c>
      <c r="P2761" s="17">
        <v>46</v>
      </c>
      <c r="Q2761" s="17">
        <v>46</v>
      </c>
      <c r="R2761" s="17">
        <v>46</v>
      </c>
      <c r="S2761" s="17">
        <v>46</v>
      </c>
      <c r="T2761" s="17">
        <v>46</v>
      </c>
      <c r="U2761" s="17">
        <v>46</v>
      </c>
      <c r="V2761" s="17">
        <v>46</v>
      </c>
      <c r="W2761" s="17">
        <v>46</v>
      </c>
      <c r="X2761" s="17">
        <v>46</v>
      </c>
      <c r="Y2761" s="17">
        <v>46</v>
      </c>
      <c r="Z2761" s="17">
        <v>46</v>
      </c>
      <c r="AA2761" s="17">
        <v>46</v>
      </c>
      <c r="AB2761" s="17">
        <v>46</v>
      </c>
      <c r="AC2761" s="17">
        <v>46</v>
      </c>
      <c r="AD2761" s="17">
        <v>46</v>
      </c>
      <c r="AE2761" s="17">
        <v>46</v>
      </c>
    </row>
    <row r="2762" spans="1:31" ht="43.2" x14ac:dyDescent="0.3">
      <c r="A2762" t="str">
        <f t="shared" si="165"/>
        <v>FAAA_Firm Capacity</v>
      </c>
      <c r="B2762" t="str">
        <f t="shared" si="166"/>
        <v>FAAA_Oil_Firm Capacity</v>
      </c>
      <c r="C2762" t="str">
        <f t="shared" si="167"/>
        <v>FAAA_K NORTHEAST13_Firm Capacity</v>
      </c>
      <c r="D2762" t="s">
        <v>345</v>
      </c>
      <c r="E2762" s="15" t="s">
        <v>92</v>
      </c>
      <c r="F2762" s="15" t="s">
        <v>146</v>
      </c>
      <c r="G2762" s="15" t="s">
        <v>56</v>
      </c>
      <c r="H2762" s="15" t="s">
        <v>151</v>
      </c>
      <c r="I2762" s="15" t="s">
        <v>148</v>
      </c>
      <c r="J2762" s="16">
        <v>1</v>
      </c>
      <c r="K2762" s="15" t="s">
        <v>96</v>
      </c>
      <c r="L2762" s="17">
        <v>48.2</v>
      </c>
      <c r="M2762" s="17">
        <v>48.2</v>
      </c>
      <c r="N2762" s="17">
        <v>48.2</v>
      </c>
      <c r="O2762" s="17">
        <v>48.2</v>
      </c>
      <c r="P2762" s="17">
        <v>48.2</v>
      </c>
      <c r="Q2762" s="17">
        <v>48.2</v>
      </c>
      <c r="R2762" s="17">
        <v>48.2</v>
      </c>
      <c r="S2762" s="17">
        <v>48.2</v>
      </c>
      <c r="T2762" s="17">
        <v>48.2</v>
      </c>
      <c r="U2762" s="17">
        <v>48.2</v>
      </c>
      <c r="V2762" s="17">
        <v>48.2</v>
      </c>
      <c r="W2762" s="17">
        <v>48.2</v>
      </c>
      <c r="X2762" s="17">
        <v>48.2</v>
      </c>
      <c r="Y2762" s="17">
        <v>48.2</v>
      </c>
      <c r="Z2762" s="17">
        <v>48.2</v>
      </c>
      <c r="AA2762" s="17">
        <v>48.2</v>
      </c>
      <c r="AB2762" s="17">
        <v>48.2</v>
      </c>
      <c r="AC2762" s="17">
        <v>48.2</v>
      </c>
      <c r="AD2762" s="17">
        <v>48.2</v>
      </c>
      <c r="AE2762" s="17">
        <v>48.2</v>
      </c>
    </row>
    <row r="2763" spans="1:31" ht="43.2" x14ac:dyDescent="0.3">
      <c r="A2763" t="str">
        <f t="shared" si="165"/>
        <v>FAAA_Firm Capacity</v>
      </c>
      <c r="B2763" t="str">
        <f t="shared" si="166"/>
        <v>FAAA_Oil_Firm Capacity</v>
      </c>
      <c r="C2763" t="str">
        <f t="shared" si="167"/>
        <v>FAAA_K NORTHEAST14_Firm Capacity</v>
      </c>
      <c r="D2763" t="s">
        <v>345</v>
      </c>
      <c r="E2763" s="15" t="s">
        <v>92</v>
      </c>
      <c r="F2763" s="15" t="s">
        <v>146</v>
      </c>
      <c r="G2763" s="15" t="s">
        <v>57</v>
      </c>
      <c r="H2763" s="15" t="s">
        <v>151</v>
      </c>
      <c r="I2763" s="15" t="s">
        <v>148</v>
      </c>
      <c r="J2763" s="16">
        <v>1</v>
      </c>
      <c r="K2763" s="15" t="s">
        <v>96</v>
      </c>
      <c r="L2763" s="17">
        <v>47.5</v>
      </c>
      <c r="M2763" s="17">
        <v>47.5</v>
      </c>
      <c r="N2763" s="17">
        <v>47.5</v>
      </c>
      <c r="O2763" s="17">
        <v>47.5</v>
      </c>
      <c r="P2763" s="17">
        <v>47.5</v>
      </c>
      <c r="Q2763" s="17">
        <v>47.5</v>
      </c>
      <c r="R2763" s="17">
        <v>47.5</v>
      </c>
      <c r="S2763" s="17">
        <v>47.5</v>
      </c>
      <c r="T2763" s="17">
        <v>47.5</v>
      </c>
      <c r="U2763" s="17">
        <v>47.5</v>
      </c>
      <c r="V2763" s="17">
        <v>47.5</v>
      </c>
      <c r="W2763" s="17">
        <v>47.5</v>
      </c>
      <c r="X2763" s="17">
        <v>47.5</v>
      </c>
      <c r="Y2763" s="17">
        <v>47.5</v>
      </c>
      <c r="Z2763" s="17">
        <v>47.5</v>
      </c>
      <c r="AA2763" s="17">
        <v>47.5</v>
      </c>
      <c r="AB2763" s="17">
        <v>47.5</v>
      </c>
      <c r="AC2763" s="17">
        <v>47.5</v>
      </c>
      <c r="AD2763" s="17">
        <v>47.5</v>
      </c>
      <c r="AE2763" s="17">
        <v>47.5</v>
      </c>
    </row>
    <row r="2764" spans="1:31" ht="43.2" x14ac:dyDescent="0.3">
      <c r="A2764" t="str">
        <f t="shared" si="165"/>
        <v>FAAA_Firm Capacity</v>
      </c>
      <c r="B2764" t="str">
        <f t="shared" si="166"/>
        <v>FAAA_Oil_Firm Capacity</v>
      </c>
      <c r="C2764" t="str">
        <f t="shared" si="167"/>
        <v>FAAA_K NORTHEAST15_Firm Capacity</v>
      </c>
      <c r="D2764" t="s">
        <v>345</v>
      </c>
      <c r="E2764" s="15" t="s">
        <v>92</v>
      </c>
      <c r="F2764" s="15" t="s">
        <v>146</v>
      </c>
      <c r="G2764" s="15" t="s">
        <v>58</v>
      </c>
      <c r="H2764" s="15" t="s">
        <v>151</v>
      </c>
      <c r="I2764" s="15" t="s">
        <v>148</v>
      </c>
      <c r="J2764" s="16">
        <v>1</v>
      </c>
      <c r="K2764" s="15" t="s">
        <v>96</v>
      </c>
      <c r="L2764" s="17">
        <v>47.5</v>
      </c>
      <c r="M2764" s="17">
        <v>47.5</v>
      </c>
      <c r="N2764" s="17">
        <v>47.5</v>
      </c>
      <c r="O2764" s="17">
        <v>47.5</v>
      </c>
      <c r="P2764" s="17">
        <v>47.5</v>
      </c>
      <c r="Q2764" s="17">
        <v>47.5</v>
      </c>
      <c r="R2764" s="17">
        <v>47.5</v>
      </c>
      <c r="S2764" s="17">
        <v>47.5</v>
      </c>
      <c r="T2764" s="17">
        <v>47.5</v>
      </c>
      <c r="U2764" s="17">
        <v>47.5</v>
      </c>
      <c r="V2764" s="17">
        <v>47.5</v>
      </c>
      <c r="W2764" s="17">
        <v>47.5</v>
      </c>
      <c r="X2764" s="17">
        <v>47.5</v>
      </c>
      <c r="Y2764" s="17">
        <v>47.5</v>
      </c>
      <c r="Z2764" s="17">
        <v>47.5</v>
      </c>
      <c r="AA2764" s="17">
        <v>47.5</v>
      </c>
      <c r="AB2764" s="17">
        <v>47.5</v>
      </c>
      <c r="AC2764" s="17">
        <v>47.5</v>
      </c>
      <c r="AD2764" s="17">
        <v>47.5</v>
      </c>
      <c r="AE2764" s="17">
        <v>47.5</v>
      </c>
    </row>
    <row r="2765" spans="1:31" ht="43.2" x14ac:dyDescent="0.3">
      <c r="A2765" t="str">
        <f t="shared" si="165"/>
        <v>FAAA_Firm Capacity</v>
      </c>
      <c r="B2765" t="str">
        <f t="shared" si="166"/>
        <v>FAAA_Oil_Firm Capacity</v>
      </c>
      <c r="C2765" t="str">
        <f t="shared" si="167"/>
        <v>FAAA_K NORTHEAST16_Firm Capacity</v>
      </c>
      <c r="D2765" t="s">
        <v>345</v>
      </c>
      <c r="E2765" s="15" t="s">
        <v>92</v>
      </c>
      <c r="F2765" s="15" t="s">
        <v>146</v>
      </c>
      <c r="G2765" s="15" t="s">
        <v>59</v>
      </c>
      <c r="H2765" s="15" t="s">
        <v>151</v>
      </c>
      <c r="I2765" s="15" t="s">
        <v>148</v>
      </c>
      <c r="J2765" s="16">
        <v>1</v>
      </c>
      <c r="K2765" s="15" t="s">
        <v>96</v>
      </c>
      <c r="L2765" s="17">
        <v>46</v>
      </c>
      <c r="M2765" s="17">
        <v>46</v>
      </c>
      <c r="N2765" s="17">
        <v>46</v>
      </c>
      <c r="O2765" s="17">
        <v>46</v>
      </c>
      <c r="P2765" s="17">
        <v>46</v>
      </c>
      <c r="Q2765" s="17">
        <v>46</v>
      </c>
      <c r="R2765" s="17">
        <v>46</v>
      </c>
      <c r="S2765" s="17">
        <v>46</v>
      </c>
      <c r="T2765" s="17">
        <v>46</v>
      </c>
      <c r="U2765" s="17">
        <v>46</v>
      </c>
      <c r="V2765" s="17">
        <v>46</v>
      </c>
      <c r="W2765" s="17">
        <v>46</v>
      </c>
      <c r="X2765" s="17">
        <v>46</v>
      </c>
      <c r="Y2765" s="17">
        <v>46</v>
      </c>
      <c r="Z2765" s="17">
        <v>46</v>
      </c>
      <c r="AA2765" s="17">
        <v>46</v>
      </c>
      <c r="AB2765" s="17">
        <v>46</v>
      </c>
      <c r="AC2765" s="17">
        <v>46</v>
      </c>
      <c r="AD2765" s="17">
        <v>46</v>
      </c>
      <c r="AE2765" s="17">
        <v>46</v>
      </c>
    </row>
    <row r="2766" spans="1:31" ht="43.2" x14ac:dyDescent="0.3">
      <c r="A2766" t="str">
        <f t="shared" si="165"/>
        <v>FAAA_Firm Capacity</v>
      </c>
      <c r="B2766" t="str">
        <f t="shared" si="166"/>
        <v>FAAA_Oil_Firm Capacity</v>
      </c>
      <c r="C2766" t="str">
        <f t="shared" si="167"/>
        <v>FAAA_K NORTHEAST17_Firm Capacity</v>
      </c>
      <c r="D2766" t="s">
        <v>345</v>
      </c>
      <c r="E2766" s="15" t="s">
        <v>92</v>
      </c>
      <c r="F2766" s="15" t="s">
        <v>146</v>
      </c>
      <c r="G2766" s="15" t="s">
        <v>60</v>
      </c>
      <c r="H2766" s="15" t="s">
        <v>151</v>
      </c>
      <c r="I2766" s="15" t="s">
        <v>148</v>
      </c>
      <c r="J2766" s="16">
        <v>1</v>
      </c>
      <c r="K2766" s="15" t="s">
        <v>96</v>
      </c>
      <c r="L2766" s="17">
        <v>53.2</v>
      </c>
      <c r="M2766" s="17">
        <v>53.2</v>
      </c>
      <c r="N2766" s="17">
        <v>53.2</v>
      </c>
      <c r="O2766" s="17">
        <v>53.2</v>
      </c>
      <c r="P2766" s="17">
        <v>53.2</v>
      </c>
      <c r="Q2766" s="17">
        <v>53.2</v>
      </c>
      <c r="R2766" s="17">
        <v>53.2</v>
      </c>
      <c r="S2766" s="17">
        <v>53.2</v>
      </c>
      <c r="T2766" s="17">
        <v>53.2</v>
      </c>
      <c r="U2766" s="17">
        <v>53.2</v>
      </c>
      <c r="V2766" s="17">
        <v>53.2</v>
      </c>
      <c r="W2766" s="17">
        <v>53.2</v>
      </c>
      <c r="X2766" s="17">
        <v>53.2</v>
      </c>
      <c r="Y2766" s="17">
        <v>53.2</v>
      </c>
      <c r="Z2766" s="17">
        <v>53.2</v>
      </c>
      <c r="AA2766" s="17">
        <v>53.2</v>
      </c>
      <c r="AB2766" s="17">
        <v>53.2</v>
      </c>
      <c r="AC2766" s="17">
        <v>53.2</v>
      </c>
      <c r="AD2766" s="17">
        <v>53.2</v>
      </c>
      <c r="AE2766" s="17">
        <v>53.2</v>
      </c>
    </row>
    <row r="2767" spans="1:31" ht="43.2" x14ac:dyDescent="0.3">
      <c r="A2767" t="str">
        <f t="shared" si="165"/>
        <v>FAAA_Firm Capacity</v>
      </c>
      <c r="B2767" t="str">
        <f t="shared" si="166"/>
        <v>FAAA_Oil_Firm Capacity</v>
      </c>
      <c r="C2767" t="str">
        <f t="shared" si="167"/>
        <v>FAAA_K NORTHEAST18_Firm Capacity</v>
      </c>
      <c r="D2767" t="s">
        <v>345</v>
      </c>
      <c r="E2767" s="15" t="s">
        <v>92</v>
      </c>
      <c r="F2767" s="15" t="s">
        <v>146</v>
      </c>
      <c r="G2767" s="15" t="s">
        <v>61</v>
      </c>
      <c r="H2767" s="15" t="s">
        <v>151</v>
      </c>
      <c r="I2767" s="15" t="s">
        <v>148</v>
      </c>
      <c r="J2767" s="16">
        <v>1</v>
      </c>
      <c r="K2767" s="15" t="s">
        <v>96</v>
      </c>
      <c r="L2767" s="17">
        <v>47</v>
      </c>
      <c r="M2767" s="17">
        <v>47</v>
      </c>
      <c r="N2767" s="17">
        <v>47</v>
      </c>
      <c r="O2767" s="17">
        <v>47</v>
      </c>
      <c r="P2767" s="17">
        <v>47</v>
      </c>
      <c r="Q2767" s="17">
        <v>47</v>
      </c>
      <c r="R2767" s="17">
        <v>47</v>
      </c>
      <c r="S2767" s="17">
        <v>47</v>
      </c>
      <c r="T2767" s="17">
        <v>47</v>
      </c>
      <c r="U2767" s="17">
        <v>47</v>
      </c>
      <c r="V2767" s="17">
        <v>47</v>
      </c>
      <c r="W2767" s="17">
        <v>47</v>
      </c>
      <c r="X2767" s="17">
        <v>47</v>
      </c>
      <c r="Y2767" s="17">
        <v>47</v>
      </c>
      <c r="Z2767" s="17">
        <v>47</v>
      </c>
      <c r="AA2767" s="17">
        <v>47</v>
      </c>
      <c r="AB2767" s="17">
        <v>47</v>
      </c>
      <c r="AC2767" s="17">
        <v>47</v>
      </c>
      <c r="AD2767" s="17">
        <v>47</v>
      </c>
      <c r="AE2767" s="17">
        <v>47</v>
      </c>
    </row>
    <row r="2768" spans="1:31" ht="28.8" x14ac:dyDescent="0.3">
      <c r="A2768" t="str">
        <f t="shared" si="165"/>
        <v>FAAA_Firm Capacity</v>
      </c>
      <c r="B2768" t="str">
        <f t="shared" si="166"/>
        <v>FAAA_Wind_Firm Capacity</v>
      </c>
      <c r="C2768" t="str">
        <f t="shared" si="167"/>
        <v>FAAA_K SPEAR1_Firm Capacity</v>
      </c>
      <c r="D2768" t="s">
        <v>345</v>
      </c>
      <c r="E2768" s="15" t="s">
        <v>92</v>
      </c>
      <c r="F2768" s="15" t="s">
        <v>146</v>
      </c>
      <c r="G2768" s="15" t="s">
        <v>69</v>
      </c>
      <c r="H2768" s="15" t="s">
        <v>152</v>
      </c>
      <c r="I2768" s="15" t="s">
        <v>148</v>
      </c>
      <c r="J2768" s="16">
        <v>1</v>
      </c>
      <c r="K2768" s="15" t="s">
        <v>96</v>
      </c>
      <c r="L2768" s="17">
        <v>35.51</v>
      </c>
      <c r="M2768" s="17">
        <v>18.64290458</v>
      </c>
      <c r="N2768" s="17">
        <v>18.64290458</v>
      </c>
      <c r="O2768" s="17">
        <v>18.64290458</v>
      </c>
      <c r="P2768" s="17">
        <v>18.64290458</v>
      </c>
      <c r="Q2768" s="17">
        <v>18.64290458</v>
      </c>
      <c r="R2768" s="17">
        <v>18.64290458</v>
      </c>
      <c r="S2768" s="17">
        <v>18.64290458</v>
      </c>
      <c r="T2768" s="17">
        <v>18.64290458</v>
      </c>
      <c r="U2768" s="17">
        <v>18.64290458</v>
      </c>
      <c r="V2768" s="17">
        <v>18.64290458</v>
      </c>
      <c r="W2768" s="17">
        <v>18.64290458</v>
      </c>
      <c r="X2768" s="17">
        <v>18.64290458</v>
      </c>
      <c r="Y2768" s="17">
        <v>18.64290458</v>
      </c>
      <c r="Z2768" s="17">
        <v>18.64290458</v>
      </c>
      <c r="AA2768" s="17">
        <v>18.64290458</v>
      </c>
      <c r="AB2768" s="17">
        <v>18.64290458</v>
      </c>
      <c r="AC2768" s="17">
        <v>18.64290458</v>
      </c>
      <c r="AD2768" s="17">
        <v>18.64290458</v>
      </c>
      <c r="AE2768" s="17">
        <v>18.64290458</v>
      </c>
    </row>
    <row r="2769" spans="1:31" ht="28.8" x14ac:dyDescent="0.3">
      <c r="A2769" t="str">
        <f t="shared" si="165"/>
        <v>FAAA_Firm Capacity</v>
      </c>
      <c r="B2769" t="str">
        <f t="shared" si="166"/>
        <v>FAAA_Wind_Firm Capacity</v>
      </c>
      <c r="C2769" t="str">
        <f t="shared" si="167"/>
        <v>FAAA_K SPEAR2_Firm Capacity</v>
      </c>
      <c r="D2769" t="s">
        <v>345</v>
      </c>
      <c r="E2769" s="15" t="s">
        <v>92</v>
      </c>
      <c r="F2769" s="15" t="s">
        <v>146</v>
      </c>
      <c r="G2769" s="15" t="s">
        <v>70</v>
      </c>
      <c r="H2769" s="15" t="s">
        <v>152</v>
      </c>
      <c r="I2769" s="15" t="s">
        <v>148</v>
      </c>
      <c r="J2769" s="16">
        <v>1</v>
      </c>
      <c r="K2769" s="15" t="s">
        <v>96</v>
      </c>
      <c r="L2769" s="17">
        <v>16.96</v>
      </c>
      <c r="M2769" s="17">
        <v>10.88471245</v>
      </c>
      <c r="N2769" s="17">
        <v>10.88471245</v>
      </c>
      <c r="O2769" s="17">
        <v>10.88471245</v>
      </c>
      <c r="P2769" s="17">
        <v>10.88471245</v>
      </c>
      <c r="Q2769" s="17">
        <v>10.88471245</v>
      </c>
      <c r="R2769" s="17">
        <v>10.88471245</v>
      </c>
      <c r="S2769" s="17">
        <v>10.88471245</v>
      </c>
      <c r="T2769" s="17">
        <v>10.88471245</v>
      </c>
      <c r="U2769" s="17">
        <v>10.88471245</v>
      </c>
      <c r="V2769" s="17">
        <v>10.88471245</v>
      </c>
      <c r="W2769" s="17">
        <v>10.88471245</v>
      </c>
      <c r="X2769" s="17">
        <v>10.88471245</v>
      </c>
      <c r="Y2769" s="17">
        <v>10.88471245</v>
      </c>
      <c r="Z2769" s="17">
        <v>10.88471245</v>
      </c>
      <c r="AA2769" s="17">
        <v>10.88471245</v>
      </c>
      <c r="AB2769" s="17">
        <v>10.88471245</v>
      </c>
      <c r="AC2769" s="17">
        <v>10.88471245</v>
      </c>
      <c r="AD2769" s="17">
        <v>10.88471245</v>
      </c>
      <c r="AE2769" s="17">
        <v>10.88471245</v>
      </c>
    </row>
    <row r="2770" spans="1:31" ht="43.2" x14ac:dyDescent="0.3">
      <c r="A2770" t="str">
        <f t="shared" si="165"/>
        <v>FAAA_Firm Capacity</v>
      </c>
      <c r="B2770" t="str">
        <f t="shared" si="166"/>
        <v>FAAA_Wind PPA_Firm Capacity</v>
      </c>
      <c r="C2770" t="str">
        <f t="shared" si="167"/>
        <v>FAAA_K CIMARRON2_Firm Capacity</v>
      </c>
      <c r="D2770" t="s">
        <v>345</v>
      </c>
      <c r="E2770" s="15" t="s">
        <v>92</v>
      </c>
      <c r="F2770" s="15" t="s">
        <v>146</v>
      </c>
      <c r="G2770" s="15" t="s">
        <v>74</v>
      </c>
      <c r="H2770" s="15" t="s">
        <v>153</v>
      </c>
      <c r="I2770" s="15" t="s">
        <v>148</v>
      </c>
      <c r="J2770" s="16">
        <v>1</v>
      </c>
      <c r="K2770" s="15" t="s">
        <v>96</v>
      </c>
      <c r="L2770" s="17">
        <v>54.3</v>
      </c>
      <c r="M2770" s="17">
        <v>35.876528989999997</v>
      </c>
      <c r="N2770" s="17">
        <v>35.876528989999997</v>
      </c>
      <c r="O2770" s="17">
        <v>35.876528989999997</v>
      </c>
      <c r="P2770" s="17">
        <v>35.876528989999997</v>
      </c>
      <c r="Q2770" s="17">
        <v>35.876528989999997</v>
      </c>
      <c r="R2770" s="17">
        <v>35.876528989999997</v>
      </c>
      <c r="S2770" s="17">
        <v>35.876528989999997</v>
      </c>
      <c r="T2770" s="17">
        <v>35.876528989999997</v>
      </c>
      <c r="U2770" s="17">
        <v>0</v>
      </c>
      <c r="V2770" s="17">
        <v>0</v>
      </c>
      <c r="W2770" s="17">
        <v>0</v>
      </c>
      <c r="X2770" s="17">
        <v>0</v>
      </c>
      <c r="Y2770" s="17">
        <v>0</v>
      </c>
      <c r="Z2770" s="17">
        <v>0</v>
      </c>
      <c r="AA2770" s="17">
        <v>0</v>
      </c>
      <c r="AB2770" s="17">
        <v>0</v>
      </c>
      <c r="AC2770" s="17">
        <v>0</v>
      </c>
      <c r="AD2770" s="17">
        <v>0</v>
      </c>
      <c r="AE2770" s="17">
        <v>0</v>
      </c>
    </row>
    <row r="2771" spans="1:31" ht="28.8" x14ac:dyDescent="0.3">
      <c r="A2771" t="str">
        <f t="shared" si="165"/>
        <v>FAAA_Firm Capacity</v>
      </c>
      <c r="B2771" t="str">
        <f t="shared" si="166"/>
        <v>FAAA_Wind PPA_Firm Capacity</v>
      </c>
      <c r="C2771" t="str">
        <f t="shared" si="167"/>
        <v>FAAA_K OSBORN_Firm Capacity</v>
      </c>
      <c r="D2771" t="s">
        <v>345</v>
      </c>
      <c r="E2771" s="15" t="s">
        <v>92</v>
      </c>
      <c r="F2771" s="15" t="s">
        <v>146</v>
      </c>
      <c r="G2771" s="15" t="s">
        <v>80</v>
      </c>
      <c r="H2771" s="15" t="s">
        <v>153</v>
      </c>
      <c r="I2771" s="15" t="s">
        <v>148</v>
      </c>
      <c r="J2771" s="16">
        <v>1</v>
      </c>
      <c r="K2771" s="15" t="s">
        <v>96</v>
      </c>
      <c r="L2771" s="17">
        <v>20.7</v>
      </c>
      <c r="M2771" s="17">
        <v>22.92004382</v>
      </c>
      <c r="N2771" s="17">
        <v>22.92004382</v>
      </c>
      <c r="O2771" s="17">
        <v>22.92004382</v>
      </c>
      <c r="P2771" s="17">
        <v>22.92004382</v>
      </c>
      <c r="Q2771" s="17">
        <v>22.92004382</v>
      </c>
      <c r="R2771" s="17">
        <v>22.92004382</v>
      </c>
      <c r="S2771" s="17">
        <v>22.92004382</v>
      </c>
      <c r="T2771" s="17">
        <v>22.92004382</v>
      </c>
      <c r="U2771" s="17">
        <v>22.92004382</v>
      </c>
      <c r="V2771" s="17">
        <v>22.92004382</v>
      </c>
      <c r="W2771" s="17">
        <v>22.92004382</v>
      </c>
      <c r="X2771" s="17">
        <v>22.92004382</v>
      </c>
      <c r="Y2771" s="17">
        <v>22.92004382</v>
      </c>
      <c r="Z2771" s="17">
        <v>0</v>
      </c>
      <c r="AA2771" s="17">
        <v>0</v>
      </c>
      <c r="AB2771" s="17">
        <v>0</v>
      </c>
      <c r="AC2771" s="17">
        <v>0</v>
      </c>
      <c r="AD2771" s="17">
        <v>0</v>
      </c>
      <c r="AE2771" s="17">
        <v>0</v>
      </c>
    </row>
    <row r="2772" spans="1:31" ht="43.2" x14ac:dyDescent="0.3">
      <c r="A2772" t="str">
        <f t="shared" si="165"/>
        <v>FAAA_Firm Capacity</v>
      </c>
      <c r="B2772" t="str">
        <f t="shared" si="166"/>
        <v>FAAA_Wind PPA_Firm Capacity</v>
      </c>
      <c r="C2772" t="str">
        <f t="shared" si="167"/>
        <v>FAAA_K PONDEROSA_Firm Capacity</v>
      </c>
      <c r="D2772" t="s">
        <v>345</v>
      </c>
      <c r="E2772" s="15" t="s">
        <v>92</v>
      </c>
      <c r="F2772" s="15" t="s">
        <v>146</v>
      </c>
      <c r="G2772" s="15" t="s">
        <v>83</v>
      </c>
      <c r="H2772" s="15" t="s">
        <v>153</v>
      </c>
      <c r="I2772" s="15" t="s">
        <v>148</v>
      </c>
      <c r="J2772" s="16">
        <v>1</v>
      </c>
      <c r="K2772" s="15" t="s">
        <v>96</v>
      </c>
      <c r="L2772" s="17">
        <v>62.24</v>
      </c>
      <c r="M2772" s="17">
        <v>15.256069200000001</v>
      </c>
      <c r="N2772" s="17">
        <v>15.256069200000001</v>
      </c>
      <c r="O2772" s="17">
        <v>15.256069200000001</v>
      </c>
      <c r="P2772" s="17">
        <v>15.256069200000001</v>
      </c>
      <c r="Q2772" s="17">
        <v>15.256069200000001</v>
      </c>
      <c r="R2772" s="17">
        <v>15.256069200000001</v>
      </c>
      <c r="S2772" s="17">
        <v>15.256069200000001</v>
      </c>
      <c r="T2772" s="17">
        <v>15.256069200000001</v>
      </c>
      <c r="U2772" s="17">
        <v>15.256069200000001</v>
      </c>
      <c r="V2772" s="17">
        <v>15.256069200000001</v>
      </c>
      <c r="W2772" s="17">
        <v>15.256069200000001</v>
      </c>
      <c r="X2772" s="17">
        <v>15.256069200000001</v>
      </c>
      <c r="Y2772" s="17">
        <v>15.256069200000001</v>
      </c>
      <c r="Z2772" s="17">
        <v>15.256069200000001</v>
      </c>
      <c r="AA2772" s="17">
        <v>15.256069200000001</v>
      </c>
      <c r="AB2772" s="17">
        <v>15.256069200000001</v>
      </c>
      <c r="AC2772" s="17">
        <v>15.256069200000001</v>
      </c>
      <c r="AD2772" s="17">
        <v>0</v>
      </c>
      <c r="AE2772" s="17">
        <v>0</v>
      </c>
    </row>
    <row r="2773" spans="1:31" ht="43.2" x14ac:dyDescent="0.3">
      <c r="A2773" t="str">
        <f t="shared" si="165"/>
        <v>FAAA_Firm Capacity</v>
      </c>
      <c r="B2773" t="str">
        <f t="shared" si="166"/>
        <v>FAAA_Wind PPA_Firm Capacity</v>
      </c>
      <c r="C2773" t="str">
        <f t="shared" si="167"/>
        <v>FAAA_K PRAIRIEQUEEN_Firm Capacity</v>
      </c>
      <c r="D2773" t="s">
        <v>345</v>
      </c>
      <c r="E2773" s="15" t="s">
        <v>92</v>
      </c>
      <c r="F2773" s="15" t="s">
        <v>146</v>
      </c>
      <c r="G2773" s="15" t="s">
        <v>82</v>
      </c>
      <c r="H2773" s="15" t="s">
        <v>153</v>
      </c>
      <c r="I2773" s="15" t="s">
        <v>148</v>
      </c>
      <c r="J2773" s="16">
        <v>1</v>
      </c>
      <c r="K2773" s="15" t="s">
        <v>96</v>
      </c>
      <c r="L2773" s="17">
        <v>25.987500000000001</v>
      </c>
      <c r="M2773" s="17">
        <v>19.138296539999999</v>
      </c>
      <c r="N2773" s="17">
        <v>19.138296539999999</v>
      </c>
      <c r="O2773" s="17">
        <v>19.138296539999999</v>
      </c>
      <c r="P2773" s="17">
        <v>19.138296539999999</v>
      </c>
      <c r="Q2773" s="17">
        <v>19.138296539999999</v>
      </c>
      <c r="R2773" s="17">
        <v>19.138296539999999</v>
      </c>
      <c r="S2773" s="17">
        <v>19.138296539999999</v>
      </c>
      <c r="T2773" s="17">
        <v>19.138296539999999</v>
      </c>
      <c r="U2773" s="17">
        <v>19.138296539999999</v>
      </c>
      <c r="V2773" s="17">
        <v>19.138296539999999</v>
      </c>
      <c r="W2773" s="17">
        <v>19.138296539999999</v>
      </c>
      <c r="X2773" s="17">
        <v>19.138296539999999</v>
      </c>
      <c r="Y2773" s="17">
        <v>19.138296539999999</v>
      </c>
      <c r="Z2773" s="17">
        <v>19.138296539999999</v>
      </c>
      <c r="AA2773" s="17">
        <v>19.138296539999999</v>
      </c>
      <c r="AB2773" s="17">
        <v>19.138296539999999</v>
      </c>
      <c r="AC2773" s="17">
        <v>0</v>
      </c>
      <c r="AD2773" s="17">
        <v>0</v>
      </c>
      <c r="AE2773" s="17">
        <v>0</v>
      </c>
    </row>
    <row r="2774" spans="1:31" ht="28.8" x14ac:dyDescent="0.3">
      <c r="A2774" t="str">
        <f t="shared" si="165"/>
        <v>FAAA_Firm Capacity</v>
      </c>
      <c r="B2774" t="str">
        <f t="shared" si="166"/>
        <v>FAAA_Wind PPA_Firm Capacity</v>
      </c>
      <c r="C2774" t="str">
        <f t="shared" si="167"/>
        <v>FAAA_K PRATT_Firm Capacity</v>
      </c>
      <c r="D2774" t="s">
        <v>345</v>
      </c>
      <c r="E2774" s="15" t="s">
        <v>92</v>
      </c>
      <c r="F2774" s="15" t="s">
        <v>146</v>
      </c>
      <c r="G2774" s="15" t="s">
        <v>81</v>
      </c>
      <c r="H2774" s="15" t="s">
        <v>153</v>
      </c>
      <c r="I2774" s="15" t="s">
        <v>148</v>
      </c>
      <c r="J2774" s="16">
        <v>1</v>
      </c>
      <c r="K2774" s="15" t="s">
        <v>96</v>
      </c>
      <c r="L2774" s="17">
        <v>69.95368852</v>
      </c>
      <c r="M2774" s="17">
        <v>32.680121579999998</v>
      </c>
      <c r="N2774" s="17">
        <v>32.680121579999998</v>
      </c>
      <c r="O2774" s="17">
        <v>32.680121579999998</v>
      </c>
      <c r="P2774" s="17">
        <v>32.680121579999998</v>
      </c>
      <c r="Q2774" s="17">
        <v>32.680121579999998</v>
      </c>
      <c r="R2774" s="17">
        <v>32.680121579999998</v>
      </c>
      <c r="S2774" s="17">
        <v>32.680121579999998</v>
      </c>
      <c r="T2774" s="17">
        <v>32.680121579999998</v>
      </c>
      <c r="U2774" s="17">
        <v>32.680121579999998</v>
      </c>
      <c r="V2774" s="17">
        <v>32.680121579999998</v>
      </c>
      <c r="W2774" s="17">
        <v>32.680121579999998</v>
      </c>
      <c r="X2774" s="17">
        <v>32.680121579999998</v>
      </c>
      <c r="Y2774" s="17">
        <v>32.680121579999998</v>
      </c>
      <c r="Z2774" s="17">
        <v>32.680121579999998</v>
      </c>
      <c r="AA2774" s="17">
        <v>32.680121579999998</v>
      </c>
      <c r="AB2774" s="17">
        <v>32.680121579999998</v>
      </c>
      <c r="AC2774" s="17">
        <v>32.680121579999998</v>
      </c>
      <c r="AD2774" s="17">
        <v>32.680121579999998</v>
      </c>
      <c r="AE2774" s="17">
        <v>32.680121579999998</v>
      </c>
    </row>
    <row r="2775" spans="1:31" ht="43.2" x14ac:dyDescent="0.3">
      <c r="A2775" t="str">
        <f t="shared" si="165"/>
        <v>FAAA_Firm Capacity</v>
      </c>
      <c r="B2775" t="str">
        <f t="shared" si="166"/>
        <v>FAAA_Wind PPA_Firm Capacity</v>
      </c>
      <c r="C2775" t="str">
        <f t="shared" si="167"/>
        <v>FAAA_K ROCKCREEK_Firm Capacity</v>
      </c>
      <c r="D2775" t="s">
        <v>345</v>
      </c>
      <c r="E2775" s="15" t="s">
        <v>92</v>
      </c>
      <c r="F2775" s="15" t="s">
        <v>146</v>
      </c>
      <c r="G2775" s="15" t="s">
        <v>79</v>
      </c>
      <c r="H2775" s="15" t="s">
        <v>153</v>
      </c>
      <c r="I2775" s="15" t="s">
        <v>148</v>
      </c>
      <c r="J2775" s="16">
        <v>1</v>
      </c>
      <c r="K2775" s="15" t="s">
        <v>96</v>
      </c>
      <c r="L2775" s="17">
        <v>31.032</v>
      </c>
      <c r="M2775" s="17">
        <v>40.076639589999999</v>
      </c>
      <c r="N2775" s="17">
        <v>40.076639589999999</v>
      </c>
      <c r="O2775" s="17">
        <v>40.076639589999999</v>
      </c>
      <c r="P2775" s="17">
        <v>40.076639589999999</v>
      </c>
      <c r="Q2775" s="17">
        <v>40.076639589999999</v>
      </c>
      <c r="R2775" s="17">
        <v>40.076639589999999</v>
      </c>
      <c r="S2775" s="17">
        <v>40.076639589999999</v>
      </c>
      <c r="T2775" s="17">
        <v>40.076639589999999</v>
      </c>
      <c r="U2775" s="17">
        <v>40.076639589999999</v>
      </c>
      <c r="V2775" s="17">
        <v>40.076639589999999</v>
      </c>
      <c r="W2775" s="17">
        <v>40.076639589999999</v>
      </c>
      <c r="X2775" s="17">
        <v>40.076639589999999</v>
      </c>
      <c r="Y2775" s="17">
        <v>40.076639589999999</v>
      </c>
      <c r="Z2775" s="17">
        <v>40.076639589999999</v>
      </c>
      <c r="AA2775" s="17">
        <v>0</v>
      </c>
      <c r="AB2775" s="17">
        <v>0</v>
      </c>
      <c r="AC2775" s="17">
        <v>0</v>
      </c>
      <c r="AD2775" s="17">
        <v>0</v>
      </c>
      <c r="AE2775" s="17">
        <v>0</v>
      </c>
    </row>
    <row r="2776" spans="1:31" ht="43.2" x14ac:dyDescent="0.3">
      <c r="A2776" t="str">
        <f t="shared" si="165"/>
        <v>FAAA_Firm Capacity</v>
      </c>
      <c r="B2776" t="str">
        <f t="shared" si="166"/>
        <v>FAAA_Wind PPA_Firm Capacity</v>
      </c>
      <c r="C2776" t="str">
        <f t="shared" si="167"/>
        <v>FAAA_K SLATECREEK_Firm Capacity</v>
      </c>
      <c r="D2776" t="s">
        <v>345</v>
      </c>
      <c r="E2776" s="15" t="s">
        <v>92</v>
      </c>
      <c r="F2776" s="15" t="s">
        <v>146</v>
      </c>
      <c r="G2776" s="15" t="s">
        <v>78</v>
      </c>
      <c r="H2776" s="15" t="s">
        <v>153</v>
      </c>
      <c r="I2776" s="15" t="s">
        <v>148</v>
      </c>
      <c r="J2776" s="16">
        <v>1</v>
      </c>
      <c r="K2776" s="15" t="s">
        <v>96</v>
      </c>
      <c r="L2776" s="17">
        <v>66.69</v>
      </c>
      <c r="M2776" s="17">
        <v>37.707110030000003</v>
      </c>
      <c r="N2776" s="17">
        <v>37.707110030000003</v>
      </c>
      <c r="O2776" s="17">
        <v>37.707110030000003</v>
      </c>
      <c r="P2776" s="17">
        <v>37.707110030000003</v>
      </c>
      <c r="Q2776" s="17">
        <v>37.707110030000003</v>
      </c>
      <c r="R2776" s="17">
        <v>37.707110030000003</v>
      </c>
      <c r="S2776" s="17">
        <v>37.707110030000003</v>
      </c>
      <c r="T2776" s="17">
        <v>37.707110030000003</v>
      </c>
      <c r="U2776" s="17">
        <v>37.707110030000003</v>
      </c>
      <c r="V2776" s="17">
        <v>37.707110030000003</v>
      </c>
      <c r="W2776" s="17">
        <v>37.707110030000003</v>
      </c>
      <c r="X2776" s="17">
        <v>37.707110030000003</v>
      </c>
      <c r="Y2776" s="17">
        <v>0</v>
      </c>
      <c r="Z2776" s="17">
        <v>0</v>
      </c>
      <c r="AA2776" s="17">
        <v>0</v>
      </c>
      <c r="AB2776" s="17">
        <v>0</v>
      </c>
      <c r="AC2776" s="17">
        <v>0</v>
      </c>
      <c r="AD2776" s="17">
        <v>0</v>
      </c>
      <c r="AE2776" s="17">
        <v>0</v>
      </c>
    </row>
    <row r="2777" spans="1:31" ht="28.8" x14ac:dyDescent="0.3">
      <c r="A2777" t="str">
        <f t="shared" si="165"/>
        <v>FAAA_Firm Capacity</v>
      </c>
      <c r="B2777" t="str">
        <f t="shared" si="166"/>
        <v>FAAA_Wind PPA_Firm Capacity</v>
      </c>
      <c r="C2777" t="str">
        <f t="shared" si="167"/>
        <v>FAAA_K SPEAR3_Firm Capacity</v>
      </c>
      <c r="D2777" t="s">
        <v>345</v>
      </c>
      <c r="E2777" s="15" t="s">
        <v>92</v>
      </c>
      <c r="F2777" s="15" t="s">
        <v>146</v>
      </c>
      <c r="G2777" s="15" t="s">
        <v>75</v>
      </c>
      <c r="H2777" s="15" t="s">
        <v>153</v>
      </c>
      <c r="I2777" s="15" t="s">
        <v>148</v>
      </c>
      <c r="J2777" s="16">
        <v>1</v>
      </c>
      <c r="K2777" s="15" t="s">
        <v>96</v>
      </c>
      <c r="L2777" s="17">
        <v>38.159999999999997</v>
      </c>
      <c r="M2777" s="17">
        <v>23.096396389999999</v>
      </c>
      <c r="N2777" s="17">
        <v>23.096396389999999</v>
      </c>
      <c r="O2777" s="17">
        <v>23.096396389999999</v>
      </c>
      <c r="P2777" s="17">
        <v>23.096396389999999</v>
      </c>
      <c r="Q2777" s="17">
        <v>23.096396389999999</v>
      </c>
      <c r="R2777" s="17">
        <v>23.096396389999999</v>
      </c>
      <c r="S2777" s="17">
        <v>23.096396389999999</v>
      </c>
      <c r="T2777" s="17">
        <v>23.096396389999999</v>
      </c>
      <c r="U2777" s="17">
        <v>23.096396389999999</v>
      </c>
      <c r="V2777" s="17">
        <v>0</v>
      </c>
      <c r="W2777" s="17">
        <v>0</v>
      </c>
      <c r="X2777" s="17">
        <v>0</v>
      </c>
      <c r="Y2777" s="17">
        <v>0</v>
      </c>
      <c r="Z2777" s="17">
        <v>0</v>
      </c>
      <c r="AA2777" s="17">
        <v>0</v>
      </c>
      <c r="AB2777" s="17">
        <v>0</v>
      </c>
      <c r="AC2777" s="17">
        <v>0</v>
      </c>
      <c r="AD2777" s="17">
        <v>0</v>
      </c>
      <c r="AE2777" s="17">
        <v>0</v>
      </c>
    </row>
    <row r="2778" spans="1:31" ht="43.2" x14ac:dyDescent="0.3">
      <c r="A2778" t="str">
        <f t="shared" si="165"/>
        <v>FAAA_Firm Capacity</v>
      </c>
      <c r="B2778" t="str">
        <f t="shared" si="166"/>
        <v>FAAA_Wind PPA_Firm Capacity</v>
      </c>
      <c r="C2778" t="str">
        <f t="shared" si="167"/>
        <v>FAAA_K WAVERLY_Firm Capacity</v>
      </c>
      <c r="D2778" t="s">
        <v>345</v>
      </c>
      <c r="E2778" s="15" t="s">
        <v>92</v>
      </c>
      <c r="F2778" s="15" t="s">
        <v>146</v>
      </c>
      <c r="G2778" s="15" t="s">
        <v>77</v>
      </c>
      <c r="H2778" s="15" t="s">
        <v>153</v>
      </c>
      <c r="I2778" s="15" t="s">
        <v>148</v>
      </c>
      <c r="J2778" s="16">
        <v>1</v>
      </c>
      <c r="K2778" s="15" t="s">
        <v>96</v>
      </c>
      <c r="L2778" s="17">
        <v>62.33</v>
      </c>
      <c r="M2778" s="17">
        <v>39.871630590000002</v>
      </c>
      <c r="N2778" s="17">
        <v>39.871630590000002</v>
      </c>
      <c r="O2778" s="17">
        <v>39.871630590000002</v>
      </c>
      <c r="P2778" s="17">
        <v>39.871630590000002</v>
      </c>
      <c r="Q2778" s="17">
        <v>39.871630590000002</v>
      </c>
      <c r="R2778" s="17">
        <v>39.871630590000002</v>
      </c>
      <c r="S2778" s="17">
        <v>39.871630590000002</v>
      </c>
      <c r="T2778" s="17">
        <v>39.871630590000002</v>
      </c>
      <c r="U2778" s="17">
        <v>39.871630590000002</v>
      </c>
      <c r="V2778" s="17">
        <v>39.871630590000002</v>
      </c>
      <c r="W2778" s="17">
        <v>39.871630590000002</v>
      </c>
      <c r="X2778" s="17">
        <v>39.871630590000002</v>
      </c>
      <c r="Y2778" s="17">
        <v>0</v>
      </c>
      <c r="Z2778" s="17">
        <v>0</v>
      </c>
      <c r="AA2778" s="17">
        <v>0</v>
      </c>
      <c r="AB2778" s="17">
        <v>0</v>
      </c>
      <c r="AC2778" s="17">
        <v>0</v>
      </c>
      <c r="AD2778" s="17">
        <v>0</v>
      </c>
      <c r="AE2778" s="17">
        <v>0</v>
      </c>
    </row>
    <row r="2779" spans="1:31" ht="28.8" x14ac:dyDescent="0.3">
      <c r="A2779" t="str">
        <f t="shared" si="165"/>
        <v>FAAA_Firm Capacity</v>
      </c>
      <c r="B2779" t="str">
        <f t="shared" si="166"/>
        <v>FAAA_Hydro PPA_Firm Capacity</v>
      </c>
      <c r="C2779" t="str">
        <f t="shared" si="167"/>
        <v>FAAA_K CNPPD_Firm Capacity</v>
      </c>
      <c r="D2779" t="s">
        <v>345</v>
      </c>
      <c r="E2779" s="15" t="s">
        <v>92</v>
      </c>
      <c r="F2779" s="15" t="s">
        <v>146</v>
      </c>
      <c r="G2779" s="15" t="s">
        <v>76</v>
      </c>
      <c r="H2779" s="15" t="s">
        <v>154</v>
      </c>
      <c r="I2779" s="15" t="s">
        <v>148</v>
      </c>
      <c r="J2779" s="16">
        <v>1</v>
      </c>
      <c r="K2779" s="15" t="s">
        <v>96</v>
      </c>
      <c r="L2779" s="17">
        <v>61.54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0</v>
      </c>
      <c r="X2779" s="17">
        <v>0</v>
      </c>
      <c r="Y2779" s="17">
        <v>0</v>
      </c>
      <c r="Z2779" s="17">
        <v>0</v>
      </c>
      <c r="AA2779" s="17">
        <v>0</v>
      </c>
      <c r="AB2779" s="17">
        <v>0</v>
      </c>
      <c r="AC2779" s="17">
        <v>0</v>
      </c>
      <c r="AD2779" s="17">
        <v>0</v>
      </c>
      <c r="AE2779" s="17">
        <v>0</v>
      </c>
    </row>
    <row r="2780" spans="1:31" ht="57.6" x14ac:dyDescent="0.3">
      <c r="A2780" t="str">
        <f t="shared" si="165"/>
        <v>FAAA_Firm Capacity</v>
      </c>
      <c r="B2780" t="str">
        <f t="shared" si="166"/>
        <v>FAAA_Solar_Firm Capacity</v>
      </c>
      <c r="C2780" t="str">
        <f t="shared" si="167"/>
        <v>FAAA_K HAWTHORN SOLAR_Firm Capacity</v>
      </c>
      <c r="D2780" t="s">
        <v>345</v>
      </c>
      <c r="E2780" s="15" t="s">
        <v>92</v>
      </c>
      <c r="F2780" s="15" t="s">
        <v>146</v>
      </c>
      <c r="G2780" s="15" t="s">
        <v>72</v>
      </c>
      <c r="H2780" s="15" t="s">
        <v>155</v>
      </c>
      <c r="I2780" s="15" t="s">
        <v>148</v>
      </c>
      <c r="J2780" s="16">
        <v>1</v>
      </c>
      <c r="K2780" s="15" t="s">
        <v>96</v>
      </c>
      <c r="L2780" s="17">
        <v>4.5011999999999999</v>
      </c>
      <c r="M2780" s="17">
        <v>3.3</v>
      </c>
      <c r="N2780" s="17">
        <v>3.3</v>
      </c>
      <c r="O2780" s="17">
        <v>3.3</v>
      </c>
      <c r="P2780" s="17">
        <v>3.3</v>
      </c>
      <c r="Q2780" s="17">
        <v>3.3</v>
      </c>
      <c r="R2780" s="17">
        <v>3.3</v>
      </c>
      <c r="S2780" s="17">
        <v>3.3</v>
      </c>
      <c r="T2780" s="17">
        <v>3.3</v>
      </c>
      <c r="U2780" s="17">
        <v>3.3</v>
      </c>
      <c r="V2780" s="17">
        <v>3.3</v>
      </c>
      <c r="W2780" s="17">
        <v>3.3</v>
      </c>
      <c r="X2780" s="17">
        <v>3.3</v>
      </c>
      <c r="Y2780" s="17">
        <v>3.3</v>
      </c>
      <c r="Z2780" s="17">
        <v>3.3</v>
      </c>
      <c r="AA2780" s="17">
        <v>3.3</v>
      </c>
      <c r="AB2780" s="17">
        <v>3.3</v>
      </c>
      <c r="AC2780" s="17">
        <v>3.3</v>
      </c>
      <c r="AD2780" s="17">
        <v>3.3</v>
      </c>
      <c r="AE2780" s="17">
        <v>3.3</v>
      </c>
    </row>
    <row r="2781" spans="1:31" ht="28.8" x14ac:dyDescent="0.3">
      <c r="A2781" t="str">
        <f t="shared" si="165"/>
        <v>FAAA_Firm Capacity</v>
      </c>
      <c r="B2781" t="str">
        <f t="shared" si="166"/>
        <v>FAAA_Build CC_Firm Capacity</v>
      </c>
      <c r="C2781" t="str">
        <f t="shared" si="167"/>
        <v>FAAA_Build CC 2028_Firm Capacity</v>
      </c>
      <c r="D2781" t="s">
        <v>345</v>
      </c>
      <c r="E2781" s="15" t="s">
        <v>92</v>
      </c>
      <c r="F2781" s="15" t="s">
        <v>146</v>
      </c>
      <c r="G2781" s="15" t="s">
        <v>156</v>
      </c>
      <c r="H2781" s="15" t="s">
        <v>67</v>
      </c>
      <c r="I2781" s="15" t="s">
        <v>148</v>
      </c>
      <c r="J2781" s="16">
        <v>1</v>
      </c>
      <c r="K2781" s="15" t="s">
        <v>96</v>
      </c>
      <c r="L2781" s="17">
        <v>0</v>
      </c>
      <c r="M2781" s="17">
        <v>0</v>
      </c>
      <c r="N2781" s="17">
        <v>0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0</v>
      </c>
      <c r="U2781" s="17">
        <v>0</v>
      </c>
      <c r="V2781" s="17">
        <v>0</v>
      </c>
      <c r="W2781" s="17">
        <v>0</v>
      </c>
      <c r="X2781" s="17">
        <v>0</v>
      </c>
      <c r="Y2781" s="17">
        <v>0</v>
      </c>
      <c r="Z2781" s="17">
        <v>0</v>
      </c>
      <c r="AA2781" s="17">
        <v>0</v>
      </c>
      <c r="AB2781" s="17">
        <v>0</v>
      </c>
      <c r="AC2781" s="17">
        <v>0</v>
      </c>
      <c r="AD2781" s="17">
        <v>0</v>
      </c>
      <c r="AE2781" s="17">
        <v>0</v>
      </c>
    </row>
    <row r="2782" spans="1:31" ht="28.8" x14ac:dyDescent="0.3">
      <c r="A2782" t="str">
        <f t="shared" si="165"/>
        <v>FAAA_Firm Capacity</v>
      </c>
      <c r="B2782" t="str">
        <f t="shared" si="166"/>
        <v>FAAA_Build CC_Firm Capacity</v>
      </c>
      <c r="C2782" t="str">
        <f t="shared" si="167"/>
        <v>FAAA_Build CC 2029_Firm Capacity</v>
      </c>
      <c r="D2782" t="s">
        <v>345</v>
      </c>
      <c r="E2782" s="15" t="s">
        <v>92</v>
      </c>
      <c r="F2782" s="15" t="s">
        <v>146</v>
      </c>
      <c r="G2782" s="15" t="s">
        <v>157</v>
      </c>
      <c r="H2782" s="15" t="s">
        <v>67</v>
      </c>
      <c r="I2782" s="15" t="s">
        <v>148</v>
      </c>
      <c r="J2782" s="16">
        <v>1</v>
      </c>
      <c r="K2782" s="15" t="s">
        <v>96</v>
      </c>
      <c r="L2782" s="17">
        <v>0</v>
      </c>
      <c r="M2782" s="17">
        <v>0</v>
      </c>
      <c r="N2782" s="17">
        <v>0</v>
      </c>
      <c r="O2782" s="17">
        <v>0</v>
      </c>
      <c r="P2782" s="17">
        <v>0</v>
      </c>
      <c r="Q2782" s="17">
        <v>0</v>
      </c>
      <c r="R2782" s="17">
        <v>0</v>
      </c>
      <c r="S2782" s="17">
        <v>0</v>
      </c>
      <c r="T2782" s="17">
        <v>0</v>
      </c>
      <c r="U2782" s="17">
        <v>0</v>
      </c>
      <c r="V2782" s="17">
        <v>0</v>
      </c>
      <c r="W2782" s="17">
        <v>0</v>
      </c>
      <c r="X2782" s="17">
        <v>0</v>
      </c>
      <c r="Y2782" s="17">
        <v>0</v>
      </c>
      <c r="Z2782" s="17">
        <v>0</v>
      </c>
      <c r="AA2782" s="17">
        <v>0</v>
      </c>
      <c r="AB2782" s="17">
        <v>0</v>
      </c>
      <c r="AC2782" s="17">
        <v>0</v>
      </c>
      <c r="AD2782" s="17">
        <v>0</v>
      </c>
      <c r="AE2782" s="17">
        <v>0</v>
      </c>
    </row>
    <row r="2783" spans="1:31" ht="28.8" x14ac:dyDescent="0.3">
      <c r="A2783" t="str">
        <f t="shared" si="165"/>
        <v>FAAA_Firm Capacity</v>
      </c>
      <c r="B2783" t="str">
        <f t="shared" si="166"/>
        <v>FAAA_Build CC_Firm Capacity</v>
      </c>
      <c r="C2783" t="str">
        <f t="shared" si="167"/>
        <v>FAAA_Build CC 2030_Firm Capacity</v>
      </c>
      <c r="D2783" t="s">
        <v>345</v>
      </c>
      <c r="E2783" s="15" t="s">
        <v>92</v>
      </c>
      <c r="F2783" s="15" t="s">
        <v>146</v>
      </c>
      <c r="G2783" s="15" t="s">
        <v>158</v>
      </c>
      <c r="H2783" s="15" t="s">
        <v>67</v>
      </c>
      <c r="I2783" s="15" t="s">
        <v>148</v>
      </c>
      <c r="J2783" s="16">
        <v>1</v>
      </c>
      <c r="K2783" s="15" t="s">
        <v>96</v>
      </c>
      <c r="L2783" s="17">
        <v>0</v>
      </c>
      <c r="M2783" s="17">
        <v>0</v>
      </c>
      <c r="N2783" s="17">
        <v>0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0</v>
      </c>
      <c r="X2783" s="17">
        <v>0</v>
      </c>
      <c r="Y2783" s="17">
        <v>0</v>
      </c>
      <c r="Z2783" s="17">
        <v>0</v>
      </c>
      <c r="AA2783" s="17">
        <v>0</v>
      </c>
      <c r="AB2783" s="17">
        <v>0</v>
      </c>
      <c r="AC2783" s="17">
        <v>0</v>
      </c>
      <c r="AD2783" s="17">
        <v>0</v>
      </c>
      <c r="AE2783" s="17">
        <v>0</v>
      </c>
    </row>
    <row r="2784" spans="1:31" ht="28.8" x14ac:dyDescent="0.3">
      <c r="A2784" t="str">
        <f t="shared" si="165"/>
        <v>FAAA_Firm Capacity</v>
      </c>
      <c r="B2784" t="str">
        <f t="shared" si="166"/>
        <v>FAAA_Build CC_Firm Capacity</v>
      </c>
      <c r="C2784" t="str">
        <f t="shared" si="167"/>
        <v>FAAA_Build CC 2031_Firm Capacity</v>
      </c>
      <c r="D2784" t="s">
        <v>345</v>
      </c>
      <c r="E2784" s="15" t="s">
        <v>92</v>
      </c>
      <c r="F2784" s="15" t="s">
        <v>146</v>
      </c>
      <c r="G2784" s="15" t="s">
        <v>159</v>
      </c>
      <c r="H2784" s="15" t="s">
        <v>67</v>
      </c>
      <c r="I2784" s="15" t="s">
        <v>148</v>
      </c>
      <c r="J2784" s="16">
        <v>1</v>
      </c>
      <c r="K2784" s="15" t="s">
        <v>96</v>
      </c>
      <c r="L2784" s="17">
        <v>0</v>
      </c>
      <c r="M2784" s="17">
        <v>0</v>
      </c>
      <c r="N2784" s="17">
        <v>0</v>
      </c>
      <c r="O2784" s="17">
        <v>0</v>
      </c>
      <c r="P2784" s="17">
        <v>0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</v>
      </c>
      <c r="X2784" s="17">
        <v>0</v>
      </c>
      <c r="Y2784" s="17">
        <v>0</v>
      </c>
      <c r="Z2784" s="17">
        <v>0</v>
      </c>
      <c r="AA2784" s="17">
        <v>0</v>
      </c>
      <c r="AB2784" s="17">
        <v>0</v>
      </c>
      <c r="AC2784" s="17">
        <v>0</v>
      </c>
      <c r="AD2784" s="17">
        <v>0</v>
      </c>
      <c r="AE2784" s="17">
        <v>0</v>
      </c>
    </row>
    <row r="2785" spans="1:31" ht="28.8" x14ac:dyDescent="0.3">
      <c r="A2785" t="str">
        <f t="shared" si="165"/>
        <v>FAAA_Firm Capacity</v>
      </c>
      <c r="B2785" t="str">
        <f t="shared" si="166"/>
        <v>FAAA_Build CC_Firm Capacity</v>
      </c>
      <c r="C2785" t="str">
        <f t="shared" si="167"/>
        <v>FAAA_Build CC 2032_Firm Capacity</v>
      </c>
      <c r="D2785" t="s">
        <v>345</v>
      </c>
      <c r="E2785" s="15" t="s">
        <v>92</v>
      </c>
      <c r="F2785" s="15" t="s">
        <v>146</v>
      </c>
      <c r="G2785" s="15" t="s">
        <v>160</v>
      </c>
      <c r="H2785" s="15" t="s">
        <v>67</v>
      </c>
      <c r="I2785" s="15" t="s">
        <v>148</v>
      </c>
      <c r="J2785" s="16">
        <v>1</v>
      </c>
      <c r="K2785" s="15" t="s">
        <v>96</v>
      </c>
      <c r="L2785" s="17">
        <v>0</v>
      </c>
      <c r="M2785" s="17">
        <v>0</v>
      </c>
      <c r="N2785" s="17">
        <v>0</v>
      </c>
      <c r="O2785" s="17">
        <v>0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0</v>
      </c>
      <c r="X2785" s="17">
        <v>0</v>
      </c>
      <c r="Y2785" s="17">
        <v>0</v>
      </c>
      <c r="Z2785" s="17">
        <v>0</v>
      </c>
      <c r="AA2785" s="17">
        <v>0</v>
      </c>
      <c r="AB2785" s="17">
        <v>0</v>
      </c>
      <c r="AC2785" s="17">
        <v>0</v>
      </c>
      <c r="AD2785" s="17">
        <v>0</v>
      </c>
      <c r="AE2785" s="17">
        <v>0</v>
      </c>
    </row>
    <row r="2786" spans="1:31" ht="28.8" x14ac:dyDescent="0.3">
      <c r="A2786" t="str">
        <f t="shared" si="165"/>
        <v>FAAA_Firm Capacity</v>
      </c>
      <c r="B2786" t="str">
        <f t="shared" si="166"/>
        <v>FAAA_Build CC_Firm Capacity</v>
      </c>
      <c r="C2786" t="str">
        <f t="shared" si="167"/>
        <v>FAAA_Build CC 2033_Firm Capacity</v>
      </c>
      <c r="D2786" t="s">
        <v>345</v>
      </c>
      <c r="E2786" s="15" t="s">
        <v>92</v>
      </c>
      <c r="F2786" s="15" t="s">
        <v>146</v>
      </c>
      <c r="G2786" s="15" t="s">
        <v>161</v>
      </c>
      <c r="H2786" s="15" t="s">
        <v>67</v>
      </c>
      <c r="I2786" s="15" t="s">
        <v>148</v>
      </c>
      <c r="J2786" s="16">
        <v>1</v>
      </c>
      <c r="K2786" s="15" t="s">
        <v>96</v>
      </c>
      <c r="L2786" s="17">
        <v>0</v>
      </c>
      <c r="M2786" s="17">
        <v>0</v>
      </c>
      <c r="N2786" s="17">
        <v>0</v>
      </c>
      <c r="O2786" s="17">
        <v>0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0</v>
      </c>
      <c r="X2786" s="17">
        <v>0</v>
      </c>
      <c r="Y2786" s="17">
        <v>0</v>
      </c>
      <c r="Z2786" s="17">
        <v>0</v>
      </c>
      <c r="AA2786" s="17">
        <v>0</v>
      </c>
      <c r="AB2786" s="17">
        <v>0</v>
      </c>
      <c r="AC2786" s="17">
        <v>0</v>
      </c>
      <c r="AD2786" s="17">
        <v>0</v>
      </c>
      <c r="AE2786" s="17">
        <v>0</v>
      </c>
    </row>
    <row r="2787" spans="1:31" ht="28.8" x14ac:dyDescent="0.3">
      <c r="A2787" t="str">
        <f t="shared" si="165"/>
        <v>FAAA_Firm Capacity</v>
      </c>
      <c r="B2787" t="str">
        <f t="shared" si="166"/>
        <v>FAAA_Build CC_Firm Capacity</v>
      </c>
      <c r="C2787" t="str">
        <f t="shared" si="167"/>
        <v>FAAA_Build CC 2034_Firm Capacity</v>
      </c>
      <c r="D2787" t="s">
        <v>345</v>
      </c>
      <c r="E2787" s="15" t="s">
        <v>92</v>
      </c>
      <c r="F2787" s="15" t="s">
        <v>146</v>
      </c>
      <c r="G2787" s="15" t="s">
        <v>162</v>
      </c>
      <c r="H2787" s="15" t="s">
        <v>67</v>
      </c>
      <c r="I2787" s="15" t="s">
        <v>148</v>
      </c>
      <c r="J2787" s="16">
        <v>1</v>
      </c>
      <c r="K2787" s="15" t="s">
        <v>96</v>
      </c>
      <c r="L2787" s="17">
        <v>0</v>
      </c>
      <c r="M2787" s="17">
        <v>0</v>
      </c>
      <c r="N2787" s="17">
        <v>0</v>
      </c>
      <c r="O2787" s="17">
        <v>0</v>
      </c>
      <c r="P2787" s="17">
        <v>0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0</v>
      </c>
      <c r="X2787" s="17">
        <v>0</v>
      </c>
      <c r="Y2787" s="17">
        <v>0</v>
      </c>
      <c r="Z2787" s="17">
        <v>0</v>
      </c>
      <c r="AA2787" s="17">
        <v>0</v>
      </c>
      <c r="AB2787" s="17">
        <v>0</v>
      </c>
      <c r="AC2787" s="17">
        <v>0</v>
      </c>
      <c r="AD2787" s="17">
        <v>0</v>
      </c>
      <c r="AE2787" s="17">
        <v>0</v>
      </c>
    </row>
    <row r="2788" spans="1:31" ht="28.8" x14ac:dyDescent="0.3">
      <c r="A2788" t="str">
        <f t="shared" si="165"/>
        <v>FAAA_Firm Capacity</v>
      </c>
      <c r="B2788" t="str">
        <f t="shared" si="166"/>
        <v>FAAA_Build CC_Firm Capacity</v>
      </c>
      <c r="C2788" t="str">
        <f t="shared" si="167"/>
        <v>FAAA_Build CC 2035_Firm Capacity</v>
      </c>
      <c r="D2788" t="s">
        <v>345</v>
      </c>
      <c r="E2788" s="15" t="s">
        <v>92</v>
      </c>
      <c r="F2788" s="15" t="s">
        <v>146</v>
      </c>
      <c r="G2788" s="15" t="s">
        <v>163</v>
      </c>
      <c r="H2788" s="15" t="s">
        <v>67</v>
      </c>
      <c r="I2788" s="15" t="s">
        <v>148</v>
      </c>
      <c r="J2788" s="16">
        <v>1</v>
      </c>
      <c r="K2788" s="15" t="s">
        <v>96</v>
      </c>
      <c r="L2788" s="17">
        <v>0</v>
      </c>
      <c r="M2788" s="17">
        <v>0</v>
      </c>
      <c r="N2788" s="17">
        <v>0</v>
      </c>
      <c r="O2788" s="17">
        <v>0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0</v>
      </c>
      <c r="X2788" s="17">
        <v>0</v>
      </c>
      <c r="Y2788" s="17">
        <v>0</v>
      </c>
      <c r="Z2788" s="17">
        <v>0</v>
      </c>
      <c r="AA2788" s="17">
        <v>0</v>
      </c>
      <c r="AB2788" s="17">
        <v>0</v>
      </c>
      <c r="AC2788" s="17">
        <v>0</v>
      </c>
      <c r="AD2788" s="17">
        <v>0</v>
      </c>
      <c r="AE2788" s="17">
        <v>0</v>
      </c>
    </row>
    <row r="2789" spans="1:31" ht="28.8" x14ac:dyDescent="0.3">
      <c r="A2789" t="str">
        <f t="shared" si="165"/>
        <v>FAAA_Firm Capacity</v>
      </c>
      <c r="B2789" t="str">
        <f t="shared" si="166"/>
        <v>FAAA_Build CC_Firm Capacity</v>
      </c>
      <c r="C2789" t="str">
        <f t="shared" si="167"/>
        <v>FAAA_Build CC 2036_Firm Capacity</v>
      </c>
      <c r="D2789" t="s">
        <v>345</v>
      </c>
      <c r="E2789" s="15" t="s">
        <v>92</v>
      </c>
      <c r="F2789" s="15" t="s">
        <v>146</v>
      </c>
      <c r="G2789" s="15" t="s">
        <v>164</v>
      </c>
      <c r="H2789" s="15" t="s">
        <v>67</v>
      </c>
      <c r="I2789" s="15" t="s">
        <v>148</v>
      </c>
      <c r="J2789" s="16">
        <v>1</v>
      </c>
      <c r="K2789" s="15" t="s">
        <v>96</v>
      </c>
      <c r="L2789" s="17">
        <v>0</v>
      </c>
      <c r="M2789" s="17">
        <v>0</v>
      </c>
      <c r="N2789" s="17">
        <v>0</v>
      </c>
      <c r="O2789" s="17">
        <v>0</v>
      </c>
      <c r="P2789" s="17">
        <v>0</v>
      </c>
      <c r="Q2789" s="17">
        <v>0</v>
      </c>
      <c r="R2789" s="17">
        <v>0</v>
      </c>
      <c r="S2789" s="17">
        <v>0</v>
      </c>
      <c r="T2789" s="17">
        <v>0</v>
      </c>
      <c r="U2789" s="17">
        <v>0</v>
      </c>
      <c r="V2789" s="17">
        <v>0</v>
      </c>
      <c r="W2789" s="17">
        <v>0</v>
      </c>
      <c r="X2789" s="17">
        <v>0</v>
      </c>
      <c r="Y2789" s="17">
        <v>0</v>
      </c>
      <c r="Z2789" s="17">
        <v>0</v>
      </c>
      <c r="AA2789" s="17">
        <v>0</v>
      </c>
      <c r="AB2789" s="17">
        <v>0</v>
      </c>
      <c r="AC2789" s="17">
        <v>0</v>
      </c>
      <c r="AD2789" s="17">
        <v>0</v>
      </c>
      <c r="AE2789" s="17">
        <v>0</v>
      </c>
    </row>
    <row r="2790" spans="1:31" ht="28.8" x14ac:dyDescent="0.3">
      <c r="A2790" t="str">
        <f t="shared" si="165"/>
        <v>FAAA_Firm Capacity</v>
      </c>
      <c r="B2790" t="str">
        <f t="shared" si="166"/>
        <v>FAAA_Build CC_Firm Capacity</v>
      </c>
      <c r="C2790" t="str">
        <f t="shared" si="167"/>
        <v>FAAA_Build CC 2037_Firm Capacity</v>
      </c>
      <c r="D2790" t="s">
        <v>345</v>
      </c>
      <c r="E2790" s="15" t="s">
        <v>92</v>
      </c>
      <c r="F2790" s="15" t="s">
        <v>146</v>
      </c>
      <c r="G2790" s="15" t="s">
        <v>165</v>
      </c>
      <c r="H2790" s="15" t="s">
        <v>67</v>
      </c>
      <c r="I2790" s="15" t="s">
        <v>148</v>
      </c>
      <c r="J2790" s="16">
        <v>1</v>
      </c>
      <c r="K2790" s="15" t="s">
        <v>96</v>
      </c>
      <c r="L2790" s="17">
        <v>0</v>
      </c>
      <c r="M2790" s="17">
        <v>0</v>
      </c>
      <c r="N2790" s="17">
        <v>0</v>
      </c>
      <c r="O2790" s="17">
        <v>0</v>
      </c>
      <c r="P2790" s="17">
        <v>0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0</v>
      </c>
      <c r="X2790" s="17">
        <v>0</v>
      </c>
      <c r="Y2790" s="17">
        <v>0</v>
      </c>
      <c r="Z2790" s="17">
        <v>0</v>
      </c>
      <c r="AA2790" s="17">
        <v>0</v>
      </c>
      <c r="AB2790" s="17">
        <v>0</v>
      </c>
      <c r="AC2790" s="17">
        <v>0</v>
      </c>
      <c r="AD2790" s="17">
        <v>0</v>
      </c>
      <c r="AE2790" s="17">
        <v>0</v>
      </c>
    </row>
    <row r="2791" spans="1:31" ht="28.8" x14ac:dyDescent="0.3">
      <c r="A2791" t="str">
        <f t="shared" si="165"/>
        <v>FAAA_Firm Capacity</v>
      </c>
      <c r="B2791" t="str">
        <f t="shared" si="166"/>
        <v>FAAA_Build CC_Firm Capacity</v>
      </c>
      <c r="C2791" t="str">
        <f t="shared" si="167"/>
        <v>FAAA_Build CC 2038_Firm Capacity</v>
      </c>
      <c r="D2791" t="s">
        <v>345</v>
      </c>
      <c r="E2791" s="15" t="s">
        <v>92</v>
      </c>
      <c r="F2791" s="15" t="s">
        <v>146</v>
      </c>
      <c r="G2791" s="15" t="s">
        <v>166</v>
      </c>
      <c r="H2791" s="15" t="s">
        <v>67</v>
      </c>
      <c r="I2791" s="15" t="s">
        <v>148</v>
      </c>
      <c r="J2791" s="16">
        <v>1</v>
      </c>
      <c r="K2791" s="15" t="s">
        <v>96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7">
        <v>0</v>
      </c>
      <c r="X2791" s="17">
        <v>0</v>
      </c>
      <c r="Y2791" s="17">
        <v>0</v>
      </c>
      <c r="Z2791" s="17">
        <v>0</v>
      </c>
      <c r="AA2791" s="17">
        <v>260.35000000000002</v>
      </c>
      <c r="AB2791" s="17">
        <v>260.35000000000002</v>
      </c>
      <c r="AC2791" s="17">
        <v>260.35000000000002</v>
      </c>
      <c r="AD2791" s="17">
        <v>260.35000000000002</v>
      </c>
      <c r="AE2791" s="17">
        <v>260.35000000000002</v>
      </c>
    </row>
    <row r="2792" spans="1:31" ht="28.8" x14ac:dyDescent="0.3">
      <c r="A2792" t="str">
        <f t="shared" si="165"/>
        <v>FAAA_Firm Capacity</v>
      </c>
      <c r="B2792" t="str">
        <f t="shared" si="166"/>
        <v>FAAA_Build CC_Firm Capacity</v>
      </c>
      <c r="C2792" t="str">
        <f t="shared" si="167"/>
        <v>FAAA_Build CC 2039_Firm Capacity</v>
      </c>
      <c r="D2792" t="s">
        <v>345</v>
      </c>
      <c r="E2792" s="15" t="s">
        <v>92</v>
      </c>
      <c r="F2792" s="15" t="s">
        <v>146</v>
      </c>
      <c r="G2792" s="15" t="s">
        <v>167</v>
      </c>
      <c r="H2792" s="15" t="s">
        <v>67</v>
      </c>
      <c r="I2792" s="15" t="s">
        <v>148</v>
      </c>
      <c r="J2792" s="16">
        <v>1</v>
      </c>
      <c r="K2792" s="15" t="s">
        <v>96</v>
      </c>
      <c r="L2792" s="17">
        <v>0</v>
      </c>
      <c r="M2792" s="17">
        <v>0</v>
      </c>
      <c r="N2792" s="17">
        <v>0</v>
      </c>
      <c r="O2792" s="17">
        <v>0</v>
      </c>
      <c r="P2792" s="17">
        <v>0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7">
        <v>0</v>
      </c>
      <c r="X2792" s="17">
        <v>0</v>
      </c>
      <c r="Y2792" s="17">
        <v>0</v>
      </c>
      <c r="Z2792" s="17">
        <v>0</v>
      </c>
      <c r="AA2792" s="17">
        <v>0</v>
      </c>
      <c r="AB2792" s="17">
        <v>260.35000000000002</v>
      </c>
      <c r="AC2792" s="17">
        <v>260.35000000000002</v>
      </c>
      <c r="AD2792" s="17">
        <v>260.35000000000002</v>
      </c>
      <c r="AE2792" s="17">
        <v>260.35000000000002</v>
      </c>
    </row>
    <row r="2793" spans="1:31" ht="28.8" x14ac:dyDescent="0.3">
      <c r="A2793" t="str">
        <f t="shared" si="165"/>
        <v>FAAA_Firm Capacity</v>
      </c>
      <c r="B2793" t="str">
        <f t="shared" si="166"/>
        <v>FAAA_Build CC_Firm Capacity</v>
      </c>
      <c r="C2793" t="str">
        <f t="shared" si="167"/>
        <v>FAAA_Build CC 2040_Firm Capacity</v>
      </c>
      <c r="D2793" t="s">
        <v>345</v>
      </c>
      <c r="E2793" s="15" t="s">
        <v>92</v>
      </c>
      <c r="F2793" s="15" t="s">
        <v>146</v>
      </c>
      <c r="G2793" s="15" t="s">
        <v>168</v>
      </c>
      <c r="H2793" s="15" t="s">
        <v>67</v>
      </c>
      <c r="I2793" s="15" t="s">
        <v>148</v>
      </c>
      <c r="J2793" s="16">
        <v>1</v>
      </c>
      <c r="K2793" s="15" t="s">
        <v>96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0</v>
      </c>
      <c r="U2793" s="17">
        <v>0</v>
      </c>
      <c r="V2793" s="17">
        <v>0</v>
      </c>
      <c r="W2793" s="17">
        <v>0</v>
      </c>
      <c r="X2793" s="17">
        <v>0</v>
      </c>
      <c r="Y2793" s="17">
        <v>0</v>
      </c>
      <c r="Z2793" s="17">
        <v>0</v>
      </c>
      <c r="AA2793" s="17">
        <v>0</v>
      </c>
      <c r="AB2793" s="17">
        <v>0</v>
      </c>
      <c r="AC2793" s="17">
        <v>260.35000000000002</v>
      </c>
      <c r="AD2793" s="17">
        <v>260.35000000000002</v>
      </c>
      <c r="AE2793" s="17">
        <v>260.35000000000002</v>
      </c>
    </row>
    <row r="2794" spans="1:31" ht="28.8" x14ac:dyDescent="0.3">
      <c r="A2794" t="str">
        <f t="shared" si="165"/>
        <v>FAAA_Firm Capacity</v>
      </c>
      <c r="B2794" t="str">
        <f t="shared" si="166"/>
        <v>FAAA_Build CC_Firm Capacity</v>
      </c>
      <c r="C2794" t="str">
        <f t="shared" si="167"/>
        <v>FAAA_Build CC 2041_Firm Capacity</v>
      </c>
      <c r="D2794" t="s">
        <v>345</v>
      </c>
      <c r="E2794" s="15" t="s">
        <v>92</v>
      </c>
      <c r="F2794" s="15" t="s">
        <v>146</v>
      </c>
      <c r="G2794" s="15" t="s">
        <v>169</v>
      </c>
      <c r="H2794" s="15" t="s">
        <v>67</v>
      </c>
      <c r="I2794" s="15" t="s">
        <v>148</v>
      </c>
      <c r="J2794" s="16">
        <v>1</v>
      </c>
      <c r="K2794" s="15" t="s">
        <v>96</v>
      </c>
      <c r="L2794" s="17">
        <v>0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</v>
      </c>
      <c r="X2794" s="17">
        <v>0</v>
      </c>
      <c r="Y2794" s="17">
        <v>0</v>
      </c>
      <c r="Z2794" s="17">
        <v>0</v>
      </c>
      <c r="AA2794" s="17">
        <v>0</v>
      </c>
      <c r="AB2794" s="17">
        <v>0</v>
      </c>
      <c r="AC2794" s="17">
        <v>0</v>
      </c>
      <c r="AD2794" s="17">
        <v>0</v>
      </c>
      <c r="AE2794" s="17">
        <v>0</v>
      </c>
    </row>
    <row r="2795" spans="1:31" ht="28.8" x14ac:dyDescent="0.3">
      <c r="A2795" t="str">
        <f t="shared" si="165"/>
        <v>FAAA_Firm Capacity</v>
      </c>
      <c r="B2795" t="str">
        <f t="shared" si="166"/>
        <v>FAAA_Build CC_Firm Capacity</v>
      </c>
      <c r="C2795" t="str">
        <f t="shared" si="167"/>
        <v>FAAA_Build CC 2042_Firm Capacity</v>
      </c>
      <c r="D2795" t="s">
        <v>345</v>
      </c>
      <c r="E2795" s="15" t="s">
        <v>92</v>
      </c>
      <c r="F2795" s="15" t="s">
        <v>146</v>
      </c>
      <c r="G2795" s="15" t="s">
        <v>170</v>
      </c>
      <c r="H2795" s="15" t="s">
        <v>67</v>
      </c>
      <c r="I2795" s="15" t="s">
        <v>148</v>
      </c>
      <c r="J2795" s="16">
        <v>1</v>
      </c>
      <c r="K2795" s="15" t="s">
        <v>96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0</v>
      </c>
      <c r="X2795" s="17">
        <v>0</v>
      </c>
      <c r="Y2795" s="17">
        <v>0</v>
      </c>
      <c r="Z2795" s="17">
        <v>0</v>
      </c>
      <c r="AA2795" s="17">
        <v>0</v>
      </c>
      <c r="AB2795" s="17">
        <v>0</v>
      </c>
      <c r="AC2795" s="17">
        <v>0</v>
      </c>
      <c r="AD2795" s="17">
        <v>0</v>
      </c>
      <c r="AE2795" s="17">
        <v>0</v>
      </c>
    </row>
    <row r="2796" spans="1:31" ht="28.8" x14ac:dyDescent="0.3">
      <c r="A2796" t="str">
        <f t="shared" si="165"/>
        <v>FAAA_Firm Capacity</v>
      </c>
      <c r="B2796" t="str">
        <f t="shared" si="166"/>
        <v>FAAA_DSM Potential_Firm Capacity</v>
      </c>
      <c r="C2796" t="str">
        <f t="shared" si="167"/>
        <v>FAAA_Metro RAPplus_Firm Capacity</v>
      </c>
      <c r="D2796" t="s">
        <v>345</v>
      </c>
      <c r="E2796" s="15" t="s">
        <v>92</v>
      </c>
      <c r="F2796" s="15" t="s">
        <v>146</v>
      </c>
      <c r="G2796" s="15" t="s">
        <v>341</v>
      </c>
      <c r="H2796" s="15" t="s">
        <v>172</v>
      </c>
      <c r="I2796" s="15" t="s">
        <v>148</v>
      </c>
      <c r="J2796" s="16">
        <v>1</v>
      </c>
      <c r="K2796" s="15" t="s">
        <v>96</v>
      </c>
      <c r="L2796" s="17">
        <v>0</v>
      </c>
      <c r="M2796" s="17">
        <v>12.121185710000001</v>
      </c>
      <c r="N2796" s="17">
        <v>25.4143756</v>
      </c>
      <c r="O2796" s="17">
        <v>38.711687320000003</v>
      </c>
      <c r="P2796" s="17">
        <v>51.997188350000002</v>
      </c>
      <c r="Q2796" s="17">
        <v>65.863250710000003</v>
      </c>
      <c r="R2796" s="17">
        <v>79.566717990000001</v>
      </c>
      <c r="S2796" s="17">
        <v>94.212556390000003</v>
      </c>
      <c r="T2796" s="17">
        <v>108.85949429999999</v>
      </c>
      <c r="U2796" s="17">
        <v>123.4032522</v>
      </c>
      <c r="V2796" s="17">
        <v>137.8358044</v>
      </c>
      <c r="W2796" s="17">
        <v>151.18469899999999</v>
      </c>
      <c r="X2796" s="17">
        <v>164.4694533</v>
      </c>
      <c r="Y2796" s="17">
        <v>177.57822870000001</v>
      </c>
      <c r="Z2796" s="17">
        <v>190.59405709999999</v>
      </c>
      <c r="AA2796" s="17">
        <v>203.4545703</v>
      </c>
      <c r="AB2796" s="17">
        <v>214.2853088</v>
      </c>
      <c r="AC2796" s="17">
        <v>224.5718899</v>
      </c>
      <c r="AD2796" s="17">
        <v>234.35750669999999</v>
      </c>
      <c r="AE2796" s="17">
        <v>242.6888337</v>
      </c>
    </row>
    <row r="2797" spans="1:31" ht="43.2" x14ac:dyDescent="0.3">
      <c r="A2797" t="str">
        <f t="shared" si="165"/>
        <v>FAAA_Firm Capacity</v>
      </c>
      <c r="B2797" t="str">
        <f t="shared" si="166"/>
        <v>FAAA_DSM Potential_Firm Capacity</v>
      </c>
      <c r="C2797" t="str">
        <f t="shared" si="167"/>
        <v>FAAA_Metro RAPplus DRDSR_Firm Capacity</v>
      </c>
      <c r="D2797" t="s">
        <v>345</v>
      </c>
      <c r="E2797" s="15" t="s">
        <v>92</v>
      </c>
      <c r="F2797" s="15" t="s">
        <v>146</v>
      </c>
      <c r="G2797" s="15" t="s">
        <v>342</v>
      </c>
      <c r="H2797" s="15" t="s">
        <v>172</v>
      </c>
      <c r="I2797" s="15" t="s">
        <v>148</v>
      </c>
      <c r="J2797" s="16">
        <v>1</v>
      </c>
      <c r="K2797" s="15" t="s">
        <v>96</v>
      </c>
      <c r="L2797" s="17">
        <v>0</v>
      </c>
      <c r="M2797" s="17">
        <v>48.260161429999997</v>
      </c>
      <c r="N2797" s="17">
        <v>79.686577850000006</v>
      </c>
      <c r="O2797" s="17">
        <v>104.1400041</v>
      </c>
      <c r="P2797" s="17">
        <v>112.31771809999999</v>
      </c>
      <c r="Q2797" s="17">
        <v>118.7475838</v>
      </c>
      <c r="R2797" s="17">
        <v>122.8729367</v>
      </c>
      <c r="S2797" s="17">
        <v>125.439442</v>
      </c>
      <c r="T2797" s="17">
        <v>126.8854327</v>
      </c>
      <c r="U2797" s="17">
        <v>127.91396520000001</v>
      </c>
      <c r="V2797" s="17">
        <v>129.0316785</v>
      </c>
      <c r="W2797" s="17">
        <v>128.92120550000001</v>
      </c>
      <c r="X2797" s="17">
        <v>129.09654509999999</v>
      </c>
      <c r="Y2797" s="17">
        <v>129.136932</v>
      </c>
      <c r="Z2797" s="17">
        <v>129.17454269999999</v>
      </c>
      <c r="AA2797" s="17">
        <v>129.24444159999999</v>
      </c>
      <c r="AB2797" s="17">
        <v>129.2906193</v>
      </c>
      <c r="AC2797" s="17">
        <v>129.2101571</v>
      </c>
      <c r="AD2797" s="17">
        <v>128.8384958</v>
      </c>
      <c r="AE2797" s="17">
        <v>128.8366374</v>
      </c>
    </row>
    <row r="2798" spans="1:31" ht="28.8" x14ac:dyDescent="0.3">
      <c r="A2798" t="str">
        <f t="shared" si="165"/>
        <v>FAAA_Firm Capacity</v>
      </c>
      <c r="B2798" t="str">
        <f t="shared" si="166"/>
        <v>FAAA_Capacity Only_Firm Capacity</v>
      </c>
      <c r="C2798" t="str">
        <f t="shared" si="167"/>
        <v>FAAA_Metro Cap Buy_Firm Capacity</v>
      </c>
      <c r="D2798" t="s">
        <v>345</v>
      </c>
      <c r="E2798" s="15" t="s">
        <v>92</v>
      </c>
      <c r="F2798" s="15" t="s">
        <v>146</v>
      </c>
      <c r="G2798" s="15" t="s">
        <v>176</v>
      </c>
      <c r="H2798" s="15" t="s">
        <v>177</v>
      </c>
      <c r="I2798" s="15" t="s">
        <v>148</v>
      </c>
      <c r="J2798" s="16">
        <v>1</v>
      </c>
      <c r="K2798" s="15" t="s">
        <v>96</v>
      </c>
      <c r="L2798" s="17">
        <v>60.48</v>
      </c>
      <c r="M2798" s="17">
        <v>0</v>
      </c>
      <c r="N2798" s="17">
        <v>0</v>
      </c>
      <c r="O2798" s="17">
        <v>0</v>
      </c>
      <c r="P2798" s="17">
        <v>0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7">
        <v>0</v>
      </c>
      <c r="X2798" s="17">
        <v>0</v>
      </c>
      <c r="Y2798" s="17">
        <v>0</v>
      </c>
      <c r="Z2798" s="17">
        <v>0</v>
      </c>
      <c r="AA2798" s="17">
        <v>0</v>
      </c>
      <c r="AB2798" s="17">
        <v>0</v>
      </c>
      <c r="AC2798" s="17">
        <v>0</v>
      </c>
      <c r="AD2798" s="17">
        <v>0</v>
      </c>
      <c r="AE2798" s="17">
        <v>0</v>
      </c>
    </row>
    <row r="2799" spans="1:31" ht="28.8" x14ac:dyDescent="0.3">
      <c r="A2799" t="str">
        <f t="shared" si="165"/>
        <v>FAAA_Firm Capacity</v>
      </c>
      <c r="B2799" t="str">
        <f t="shared" si="166"/>
        <v>FAAA_Capacity Only_Firm Capacity</v>
      </c>
      <c r="C2799" t="str">
        <f t="shared" si="167"/>
        <v>FAAA_Metro Cap Sale_Firm Capacity</v>
      </c>
      <c r="D2799" t="s">
        <v>345</v>
      </c>
      <c r="E2799" s="15" t="s">
        <v>92</v>
      </c>
      <c r="F2799" s="15" t="s">
        <v>146</v>
      </c>
      <c r="G2799" s="15" t="s">
        <v>178</v>
      </c>
      <c r="H2799" s="15" t="s">
        <v>177</v>
      </c>
      <c r="I2799" s="15" t="s">
        <v>148</v>
      </c>
      <c r="J2799" s="16">
        <v>1</v>
      </c>
      <c r="K2799" s="15" t="s">
        <v>96</v>
      </c>
      <c r="L2799" s="17">
        <v>-483</v>
      </c>
      <c r="M2799" s="17">
        <v>-305</v>
      </c>
      <c r="N2799" s="17">
        <v>-290</v>
      </c>
      <c r="O2799" s="17">
        <v>-255</v>
      </c>
      <c r="P2799" s="17">
        <v>-215</v>
      </c>
      <c r="Q2799" s="17">
        <v>-215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0</v>
      </c>
      <c r="X2799" s="17">
        <v>0</v>
      </c>
      <c r="Y2799" s="17">
        <v>0</v>
      </c>
      <c r="Z2799" s="17">
        <v>0</v>
      </c>
      <c r="AA2799" s="17">
        <v>0</v>
      </c>
      <c r="AB2799" s="17">
        <v>0</v>
      </c>
      <c r="AC2799" s="17">
        <v>0</v>
      </c>
      <c r="AD2799" s="17">
        <v>0</v>
      </c>
      <c r="AE2799" s="17">
        <v>0</v>
      </c>
    </row>
    <row r="2800" spans="1:31" ht="72" x14ac:dyDescent="0.3">
      <c r="A2800" t="str">
        <f t="shared" si="165"/>
        <v>FAAA_Firm Capacity</v>
      </c>
      <c r="B2800" t="str">
        <f t="shared" si="166"/>
        <v>FAAA_Trans Upgrades_Firm Capacity</v>
      </c>
      <c r="C2800" t="str">
        <f t="shared" si="167"/>
        <v>FAAA_Trans Upgrade Iatan1 retires 2039_Firm Capacity</v>
      </c>
      <c r="D2800" t="s">
        <v>345</v>
      </c>
      <c r="E2800" s="15" t="s">
        <v>92</v>
      </c>
      <c r="F2800" s="15" t="s">
        <v>146</v>
      </c>
      <c r="G2800" s="15" t="s">
        <v>179</v>
      </c>
      <c r="H2800" s="15" t="s">
        <v>180</v>
      </c>
      <c r="I2800" s="15" t="s">
        <v>148</v>
      </c>
      <c r="J2800" s="16">
        <v>1</v>
      </c>
      <c r="K2800" s="15" t="s">
        <v>96</v>
      </c>
      <c r="L2800" s="17">
        <v>0</v>
      </c>
      <c r="M2800" s="17">
        <v>0</v>
      </c>
      <c r="N2800" s="17">
        <v>0</v>
      </c>
      <c r="O2800" s="17">
        <v>0</v>
      </c>
      <c r="P2800" s="17">
        <v>0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0</v>
      </c>
      <c r="X2800" s="17">
        <v>0</v>
      </c>
      <c r="Y2800" s="17">
        <v>0</v>
      </c>
      <c r="Z2800" s="17">
        <v>0</v>
      </c>
      <c r="AA2800" s="17">
        <v>0</v>
      </c>
      <c r="AB2800" s="17">
        <v>0</v>
      </c>
      <c r="AC2800" s="17">
        <v>0</v>
      </c>
      <c r="AD2800" s="17">
        <v>0</v>
      </c>
      <c r="AE2800" s="17">
        <v>0</v>
      </c>
    </row>
    <row r="2801" spans="1:31" ht="72" x14ac:dyDescent="0.3">
      <c r="A2801" t="str">
        <f t="shared" si="165"/>
        <v>FAAA_Firm Capacity</v>
      </c>
      <c r="B2801" t="str">
        <f t="shared" si="166"/>
        <v>FAAA_Trans Upgrades_Firm Capacity</v>
      </c>
      <c r="C2801" t="str">
        <f t="shared" si="167"/>
        <v>FAAA_Trans Upgrade LAC Plant retires 2039_Firm Capacity</v>
      </c>
      <c r="D2801" t="s">
        <v>345</v>
      </c>
      <c r="E2801" s="15" t="s">
        <v>92</v>
      </c>
      <c r="F2801" s="15" t="s">
        <v>146</v>
      </c>
      <c r="G2801" s="15" t="s">
        <v>181</v>
      </c>
      <c r="H2801" s="15" t="s">
        <v>180</v>
      </c>
      <c r="I2801" s="15" t="s">
        <v>148</v>
      </c>
      <c r="J2801" s="16">
        <v>1</v>
      </c>
      <c r="K2801" s="15" t="s">
        <v>96</v>
      </c>
      <c r="L2801" s="17">
        <v>0</v>
      </c>
      <c r="M2801" s="17">
        <v>0</v>
      </c>
      <c r="N2801" s="17">
        <v>0</v>
      </c>
      <c r="O2801" s="17">
        <v>0</v>
      </c>
      <c r="P2801" s="17">
        <v>0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7">
        <v>0</v>
      </c>
      <c r="X2801" s="17">
        <v>0</v>
      </c>
      <c r="Y2801" s="17">
        <v>0</v>
      </c>
      <c r="Z2801" s="17">
        <v>0</v>
      </c>
      <c r="AA2801" s="17">
        <v>0</v>
      </c>
      <c r="AB2801" s="17">
        <v>0</v>
      </c>
      <c r="AC2801" s="17">
        <v>0</v>
      </c>
      <c r="AD2801" s="17">
        <v>0</v>
      </c>
      <c r="AE2801" s="17">
        <v>0</v>
      </c>
    </row>
    <row r="2802" spans="1:31" ht="43.2" x14ac:dyDescent="0.3">
      <c r="A2802" t="str">
        <f t="shared" si="165"/>
        <v>FAAA_Firm Capacity</v>
      </c>
      <c r="B2802" t="str">
        <f t="shared" si="166"/>
        <v>FAAA_Build Wind_Firm Capacity</v>
      </c>
      <c r="C2802" t="str">
        <f t="shared" si="167"/>
        <v>FAAA_Build Wind 2026_Firm Capacity</v>
      </c>
      <c r="D2802" t="s">
        <v>345</v>
      </c>
      <c r="E2802" s="15" t="s">
        <v>92</v>
      </c>
      <c r="F2802" s="15" t="s">
        <v>146</v>
      </c>
      <c r="G2802" s="15" t="s">
        <v>182</v>
      </c>
      <c r="H2802" s="15" t="s">
        <v>73</v>
      </c>
      <c r="I2802" s="15" t="s">
        <v>148</v>
      </c>
      <c r="J2802" s="16">
        <v>1</v>
      </c>
      <c r="K2802" s="15" t="s">
        <v>96</v>
      </c>
      <c r="L2802" s="17">
        <v>0</v>
      </c>
      <c r="M2802" s="17">
        <v>0</v>
      </c>
      <c r="N2802" s="17">
        <v>0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</v>
      </c>
      <c r="X2802" s="17">
        <v>0</v>
      </c>
      <c r="Y2802" s="17">
        <v>0</v>
      </c>
      <c r="Z2802" s="17">
        <v>0</v>
      </c>
      <c r="AA2802" s="17">
        <v>0</v>
      </c>
      <c r="AB2802" s="17">
        <v>0</v>
      </c>
      <c r="AC2802" s="17">
        <v>0</v>
      </c>
      <c r="AD2802" s="17">
        <v>0</v>
      </c>
      <c r="AE2802" s="17">
        <v>0</v>
      </c>
    </row>
    <row r="2803" spans="1:31" ht="43.2" x14ac:dyDescent="0.3">
      <c r="A2803" t="str">
        <f t="shared" si="165"/>
        <v>FAAA_Firm Capacity</v>
      </c>
      <c r="B2803" t="str">
        <f t="shared" si="166"/>
        <v>FAAA_Build Wind_Firm Capacity</v>
      </c>
      <c r="C2803" t="str">
        <f t="shared" si="167"/>
        <v>FAAA_Build Wind 2027_Firm Capacity</v>
      </c>
      <c r="D2803" t="s">
        <v>345</v>
      </c>
      <c r="E2803" s="15" t="s">
        <v>92</v>
      </c>
      <c r="F2803" s="15" t="s">
        <v>146</v>
      </c>
      <c r="G2803" s="15" t="s">
        <v>183</v>
      </c>
      <c r="H2803" s="15" t="s">
        <v>73</v>
      </c>
      <c r="I2803" s="15" t="s">
        <v>148</v>
      </c>
      <c r="J2803" s="16">
        <v>1</v>
      </c>
      <c r="K2803" s="15" t="s">
        <v>96</v>
      </c>
      <c r="L2803" s="17">
        <v>0</v>
      </c>
      <c r="M2803" s="17">
        <v>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0</v>
      </c>
      <c r="X2803" s="17">
        <v>0</v>
      </c>
      <c r="Y2803" s="17">
        <v>0</v>
      </c>
      <c r="Z2803" s="17">
        <v>0</v>
      </c>
      <c r="AA2803" s="17">
        <v>0</v>
      </c>
      <c r="AB2803" s="17">
        <v>0</v>
      </c>
      <c r="AC2803" s="17">
        <v>0</v>
      </c>
      <c r="AD2803" s="17">
        <v>0</v>
      </c>
      <c r="AE2803" s="17">
        <v>0</v>
      </c>
    </row>
    <row r="2804" spans="1:31" ht="43.2" x14ac:dyDescent="0.3">
      <c r="A2804" t="str">
        <f t="shared" si="165"/>
        <v>FAAA_Firm Capacity</v>
      </c>
      <c r="B2804" t="str">
        <f t="shared" si="166"/>
        <v>FAAA_Build Wind_Firm Capacity</v>
      </c>
      <c r="C2804" t="str">
        <f t="shared" si="167"/>
        <v>FAAA_Build Wind 2028_Firm Capacity</v>
      </c>
      <c r="D2804" t="s">
        <v>345</v>
      </c>
      <c r="E2804" s="15" t="s">
        <v>92</v>
      </c>
      <c r="F2804" s="15" t="s">
        <v>146</v>
      </c>
      <c r="G2804" s="15" t="s">
        <v>184</v>
      </c>
      <c r="H2804" s="15" t="s">
        <v>73</v>
      </c>
      <c r="I2804" s="15" t="s">
        <v>148</v>
      </c>
      <c r="J2804" s="16">
        <v>1</v>
      </c>
      <c r="K2804" s="15" t="s">
        <v>96</v>
      </c>
      <c r="L2804" s="17">
        <v>0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</v>
      </c>
      <c r="X2804" s="17">
        <v>0</v>
      </c>
      <c r="Y2804" s="17">
        <v>0</v>
      </c>
      <c r="Z2804" s="17">
        <v>0</v>
      </c>
      <c r="AA2804" s="17">
        <v>0</v>
      </c>
      <c r="AB2804" s="17">
        <v>0</v>
      </c>
      <c r="AC2804" s="17">
        <v>0</v>
      </c>
      <c r="AD2804" s="17">
        <v>0</v>
      </c>
      <c r="AE2804" s="17">
        <v>0</v>
      </c>
    </row>
    <row r="2805" spans="1:31" ht="43.2" x14ac:dyDescent="0.3">
      <c r="A2805" t="str">
        <f t="shared" si="165"/>
        <v>FAAA_Firm Capacity</v>
      </c>
      <c r="B2805" t="str">
        <f t="shared" si="166"/>
        <v>FAAA_Build Wind_Firm Capacity</v>
      </c>
      <c r="C2805" t="str">
        <f t="shared" si="167"/>
        <v>FAAA_Build Wind 2029_Firm Capacity</v>
      </c>
      <c r="D2805" t="s">
        <v>345</v>
      </c>
      <c r="E2805" s="15" t="s">
        <v>92</v>
      </c>
      <c r="F2805" s="15" t="s">
        <v>146</v>
      </c>
      <c r="G2805" s="15" t="s">
        <v>185</v>
      </c>
      <c r="H2805" s="15" t="s">
        <v>73</v>
      </c>
      <c r="I2805" s="15" t="s">
        <v>148</v>
      </c>
      <c r="J2805" s="16">
        <v>1</v>
      </c>
      <c r="K2805" s="15" t="s">
        <v>96</v>
      </c>
      <c r="L2805" s="17">
        <v>0</v>
      </c>
      <c r="M2805" s="17">
        <v>0</v>
      </c>
      <c r="N2805" s="17">
        <v>0</v>
      </c>
      <c r="O2805" s="17">
        <v>0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0</v>
      </c>
      <c r="X2805" s="17">
        <v>0</v>
      </c>
      <c r="Y2805" s="17">
        <v>0</v>
      </c>
      <c r="Z2805" s="17">
        <v>0</v>
      </c>
      <c r="AA2805" s="17">
        <v>0</v>
      </c>
      <c r="AB2805" s="17">
        <v>0</v>
      </c>
      <c r="AC2805" s="17">
        <v>0</v>
      </c>
      <c r="AD2805" s="17">
        <v>0</v>
      </c>
      <c r="AE2805" s="17">
        <v>0</v>
      </c>
    </row>
    <row r="2806" spans="1:31" ht="43.2" x14ac:dyDescent="0.3">
      <c r="A2806" t="str">
        <f t="shared" si="165"/>
        <v>FAAA_Firm Capacity</v>
      </c>
      <c r="B2806" t="str">
        <f t="shared" si="166"/>
        <v>FAAA_Build Wind_Firm Capacity</v>
      </c>
      <c r="C2806" t="str">
        <f t="shared" si="167"/>
        <v>FAAA_Build Wind 2030_Firm Capacity</v>
      </c>
      <c r="D2806" t="s">
        <v>345</v>
      </c>
      <c r="E2806" s="15" t="s">
        <v>92</v>
      </c>
      <c r="F2806" s="15" t="s">
        <v>146</v>
      </c>
      <c r="G2806" s="15" t="s">
        <v>186</v>
      </c>
      <c r="H2806" s="15" t="s">
        <v>73</v>
      </c>
      <c r="I2806" s="15" t="s">
        <v>148</v>
      </c>
      <c r="J2806" s="16">
        <v>1</v>
      </c>
      <c r="K2806" s="15" t="s">
        <v>96</v>
      </c>
      <c r="L2806" s="17">
        <v>0</v>
      </c>
      <c r="M2806" s="17">
        <v>0</v>
      </c>
      <c r="N2806" s="17">
        <v>0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0</v>
      </c>
      <c r="X2806" s="17">
        <v>0</v>
      </c>
      <c r="Y2806" s="17">
        <v>0</v>
      </c>
      <c r="Z2806" s="17">
        <v>0</v>
      </c>
      <c r="AA2806" s="17">
        <v>0</v>
      </c>
      <c r="AB2806" s="17">
        <v>0</v>
      </c>
      <c r="AC2806" s="17">
        <v>0</v>
      </c>
      <c r="AD2806" s="17">
        <v>0</v>
      </c>
      <c r="AE2806" s="17">
        <v>0</v>
      </c>
    </row>
    <row r="2807" spans="1:31" ht="43.2" x14ac:dyDescent="0.3">
      <c r="A2807" t="str">
        <f t="shared" si="165"/>
        <v>FAAA_Firm Capacity</v>
      </c>
      <c r="B2807" t="str">
        <f t="shared" si="166"/>
        <v>FAAA_Build Wind_Firm Capacity</v>
      </c>
      <c r="C2807" t="str">
        <f t="shared" si="167"/>
        <v>FAAA_Build Wind 2031_Firm Capacity</v>
      </c>
      <c r="D2807" t="s">
        <v>345</v>
      </c>
      <c r="E2807" s="15" t="s">
        <v>92</v>
      </c>
      <c r="F2807" s="15" t="s">
        <v>146</v>
      </c>
      <c r="G2807" s="15" t="s">
        <v>187</v>
      </c>
      <c r="H2807" s="15" t="s">
        <v>73</v>
      </c>
      <c r="I2807" s="15" t="s">
        <v>148</v>
      </c>
      <c r="J2807" s="16">
        <v>1</v>
      </c>
      <c r="K2807" s="15" t="s">
        <v>96</v>
      </c>
      <c r="L2807" s="17">
        <v>0</v>
      </c>
      <c r="M2807" s="17">
        <v>0</v>
      </c>
      <c r="N2807" s="17">
        <v>0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0</v>
      </c>
      <c r="X2807" s="17">
        <v>0</v>
      </c>
      <c r="Y2807" s="17">
        <v>0</v>
      </c>
      <c r="Z2807" s="17">
        <v>0</v>
      </c>
      <c r="AA2807" s="17">
        <v>0</v>
      </c>
      <c r="AB2807" s="17">
        <v>0</v>
      </c>
      <c r="AC2807" s="17">
        <v>0</v>
      </c>
      <c r="AD2807" s="17">
        <v>0</v>
      </c>
      <c r="AE2807" s="17">
        <v>0</v>
      </c>
    </row>
    <row r="2808" spans="1:31" ht="43.2" x14ac:dyDescent="0.3">
      <c r="A2808" t="str">
        <f t="shared" si="165"/>
        <v>FAAA_Firm Capacity</v>
      </c>
      <c r="B2808" t="str">
        <f t="shared" si="166"/>
        <v>FAAA_Build Wind_Firm Capacity</v>
      </c>
      <c r="C2808" t="str">
        <f t="shared" si="167"/>
        <v>FAAA_Build Wind 2032_Firm Capacity</v>
      </c>
      <c r="D2808" t="s">
        <v>345</v>
      </c>
      <c r="E2808" s="15" t="s">
        <v>92</v>
      </c>
      <c r="F2808" s="15" t="s">
        <v>146</v>
      </c>
      <c r="G2808" s="15" t="s">
        <v>188</v>
      </c>
      <c r="H2808" s="15" t="s">
        <v>73</v>
      </c>
      <c r="I2808" s="15" t="s">
        <v>148</v>
      </c>
      <c r="J2808" s="16">
        <v>1</v>
      </c>
      <c r="K2808" s="15" t="s">
        <v>96</v>
      </c>
      <c r="L2808" s="17">
        <v>0</v>
      </c>
      <c r="M2808" s="17">
        <v>0</v>
      </c>
      <c r="N2808" s="17">
        <v>0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0</v>
      </c>
      <c r="U2808" s="17">
        <v>15</v>
      </c>
      <c r="V2808" s="17">
        <v>15</v>
      </c>
      <c r="W2808" s="17">
        <v>15</v>
      </c>
      <c r="X2808" s="17">
        <v>15</v>
      </c>
      <c r="Y2808" s="17">
        <v>15</v>
      </c>
      <c r="Z2808" s="17">
        <v>37.5</v>
      </c>
      <c r="AA2808" s="17">
        <v>37.5</v>
      </c>
      <c r="AB2808" s="17">
        <v>37.5</v>
      </c>
      <c r="AC2808" s="17">
        <v>37.5</v>
      </c>
      <c r="AD2808" s="17">
        <v>37.5</v>
      </c>
      <c r="AE2808" s="17">
        <v>37.5</v>
      </c>
    </row>
    <row r="2809" spans="1:31" ht="43.2" x14ac:dyDescent="0.3">
      <c r="A2809" t="str">
        <f t="shared" si="165"/>
        <v>FAAA_Firm Capacity</v>
      </c>
      <c r="B2809" t="str">
        <f t="shared" si="166"/>
        <v>FAAA_Build Wind_Firm Capacity</v>
      </c>
      <c r="C2809" t="str">
        <f t="shared" si="167"/>
        <v>FAAA_Build Wind 2033_Firm Capacity</v>
      </c>
      <c r="D2809" t="s">
        <v>345</v>
      </c>
      <c r="E2809" s="15" t="s">
        <v>92</v>
      </c>
      <c r="F2809" s="15" t="s">
        <v>146</v>
      </c>
      <c r="G2809" s="15" t="s">
        <v>189</v>
      </c>
      <c r="H2809" s="15" t="s">
        <v>73</v>
      </c>
      <c r="I2809" s="15" t="s">
        <v>148</v>
      </c>
      <c r="J2809" s="16">
        <v>1</v>
      </c>
      <c r="K2809" s="15" t="s">
        <v>96</v>
      </c>
      <c r="L2809" s="17">
        <v>0</v>
      </c>
      <c r="M2809" s="17">
        <v>0</v>
      </c>
      <c r="N2809" s="17">
        <v>0</v>
      </c>
      <c r="O2809" s="17">
        <v>0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15</v>
      </c>
      <c r="W2809" s="17">
        <v>15</v>
      </c>
      <c r="X2809" s="17">
        <v>15</v>
      </c>
      <c r="Y2809" s="17">
        <v>15</v>
      </c>
      <c r="Z2809" s="17">
        <v>37.5</v>
      </c>
      <c r="AA2809" s="17">
        <v>37.5</v>
      </c>
      <c r="AB2809" s="17">
        <v>37.5</v>
      </c>
      <c r="AC2809" s="17">
        <v>37.5</v>
      </c>
      <c r="AD2809" s="17">
        <v>37.5</v>
      </c>
      <c r="AE2809" s="17">
        <v>37.5</v>
      </c>
    </row>
    <row r="2810" spans="1:31" ht="43.2" x14ac:dyDescent="0.3">
      <c r="A2810" t="str">
        <f t="shared" si="165"/>
        <v>FAAA_Firm Capacity</v>
      </c>
      <c r="B2810" t="str">
        <f t="shared" si="166"/>
        <v>FAAA_Build Wind_Firm Capacity</v>
      </c>
      <c r="C2810" t="str">
        <f t="shared" si="167"/>
        <v>FAAA_Build Wind 2034_Firm Capacity</v>
      </c>
      <c r="D2810" t="s">
        <v>345</v>
      </c>
      <c r="E2810" s="15" t="s">
        <v>92</v>
      </c>
      <c r="F2810" s="15" t="s">
        <v>146</v>
      </c>
      <c r="G2810" s="15" t="s">
        <v>190</v>
      </c>
      <c r="H2810" s="15" t="s">
        <v>73</v>
      </c>
      <c r="I2810" s="15" t="s">
        <v>148</v>
      </c>
      <c r="J2810" s="16">
        <v>1</v>
      </c>
      <c r="K2810" s="15" t="s">
        <v>96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  <c r="X2810" s="17">
        <v>0</v>
      </c>
      <c r="Y2810" s="17">
        <v>0</v>
      </c>
      <c r="Z2810" s="17">
        <v>0</v>
      </c>
      <c r="AA2810" s="17">
        <v>0</v>
      </c>
      <c r="AB2810" s="17">
        <v>0</v>
      </c>
      <c r="AC2810" s="17">
        <v>0</v>
      </c>
      <c r="AD2810" s="17">
        <v>0</v>
      </c>
      <c r="AE2810" s="17">
        <v>0</v>
      </c>
    </row>
    <row r="2811" spans="1:31" ht="43.2" x14ac:dyDescent="0.3">
      <c r="A2811" t="str">
        <f t="shared" si="165"/>
        <v>FAAA_Firm Capacity</v>
      </c>
      <c r="B2811" t="str">
        <f t="shared" si="166"/>
        <v>FAAA_Build Wind_Firm Capacity</v>
      </c>
      <c r="C2811" t="str">
        <f t="shared" si="167"/>
        <v>FAAA_Build Wind 2035_Firm Capacity</v>
      </c>
      <c r="D2811" t="s">
        <v>345</v>
      </c>
      <c r="E2811" s="15" t="s">
        <v>92</v>
      </c>
      <c r="F2811" s="15" t="s">
        <v>146</v>
      </c>
      <c r="G2811" s="15" t="s">
        <v>191</v>
      </c>
      <c r="H2811" s="15" t="s">
        <v>73</v>
      </c>
      <c r="I2811" s="15" t="s">
        <v>148</v>
      </c>
      <c r="J2811" s="16">
        <v>1</v>
      </c>
      <c r="K2811" s="15" t="s">
        <v>96</v>
      </c>
      <c r="L2811" s="17">
        <v>0</v>
      </c>
      <c r="M2811" s="17">
        <v>0</v>
      </c>
      <c r="N2811" s="17">
        <v>0</v>
      </c>
      <c r="O2811" s="17">
        <v>0</v>
      </c>
      <c r="P2811" s="17">
        <v>0</v>
      </c>
      <c r="Q2811" s="17">
        <v>0</v>
      </c>
      <c r="R2811" s="17">
        <v>0</v>
      </c>
      <c r="S2811" s="17">
        <v>0</v>
      </c>
      <c r="T2811" s="17">
        <v>0</v>
      </c>
      <c r="U2811" s="17">
        <v>0</v>
      </c>
      <c r="V2811" s="17">
        <v>0</v>
      </c>
      <c r="W2811" s="17">
        <v>0</v>
      </c>
      <c r="X2811" s="17">
        <v>0</v>
      </c>
      <c r="Y2811" s="17">
        <v>0</v>
      </c>
      <c r="Z2811" s="17">
        <v>0</v>
      </c>
      <c r="AA2811" s="17">
        <v>0</v>
      </c>
      <c r="AB2811" s="17">
        <v>0</v>
      </c>
      <c r="AC2811" s="17">
        <v>0</v>
      </c>
      <c r="AD2811" s="17">
        <v>0</v>
      </c>
      <c r="AE2811" s="17">
        <v>0</v>
      </c>
    </row>
    <row r="2812" spans="1:31" ht="43.2" x14ac:dyDescent="0.3">
      <c r="A2812" t="str">
        <f t="shared" si="165"/>
        <v>FAAA_Firm Capacity</v>
      </c>
      <c r="B2812" t="str">
        <f t="shared" si="166"/>
        <v>FAAA_Build Wind_Firm Capacity</v>
      </c>
      <c r="C2812" t="str">
        <f t="shared" si="167"/>
        <v>FAAA_Build Wind 2036_Firm Capacity</v>
      </c>
      <c r="D2812" t="s">
        <v>345</v>
      </c>
      <c r="E2812" s="15" t="s">
        <v>92</v>
      </c>
      <c r="F2812" s="15" t="s">
        <v>146</v>
      </c>
      <c r="G2812" s="15" t="s">
        <v>192</v>
      </c>
      <c r="H2812" s="15" t="s">
        <v>73</v>
      </c>
      <c r="I2812" s="15" t="s">
        <v>148</v>
      </c>
      <c r="J2812" s="16">
        <v>1</v>
      </c>
      <c r="K2812" s="15" t="s">
        <v>96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7">
        <v>0</v>
      </c>
      <c r="X2812" s="17">
        <v>0</v>
      </c>
      <c r="Y2812" s="17">
        <v>0</v>
      </c>
      <c r="Z2812" s="17">
        <v>0</v>
      </c>
      <c r="AA2812" s="17">
        <v>0</v>
      </c>
      <c r="AB2812" s="17">
        <v>0</v>
      </c>
      <c r="AC2812" s="17">
        <v>0</v>
      </c>
      <c r="AD2812" s="17">
        <v>0</v>
      </c>
      <c r="AE2812" s="17">
        <v>0</v>
      </c>
    </row>
    <row r="2813" spans="1:31" ht="43.2" x14ac:dyDescent="0.3">
      <c r="A2813" t="str">
        <f t="shared" si="165"/>
        <v>FAAA_Firm Capacity</v>
      </c>
      <c r="B2813" t="str">
        <f t="shared" si="166"/>
        <v>FAAA_Build Wind_Firm Capacity</v>
      </c>
      <c r="C2813" t="str">
        <f t="shared" si="167"/>
        <v>FAAA_Build Wind 2037_Firm Capacity</v>
      </c>
      <c r="D2813" t="s">
        <v>345</v>
      </c>
      <c r="E2813" s="15" t="s">
        <v>92</v>
      </c>
      <c r="F2813" s="15" t="s">
        <v>146</v>
      </c>
      <c r="G2813" s="15" t="s">
        <v>193</v>
      </c>
      <c r="H2813" s="15" t="s">
        <v>73</v>
      </c>
      <c r="I2813" s="15" t="s">
        <v>148</v>
      </c>
      <c r="J2813" s="16">
        <v>1</v>
      </c>
      <c r="K2813" s="15" t="s">
        <v>96</v>
      </c>
      <c r="L2813" s="17">
        <v>0</v>
      </c>
      <c r="M2813" s="17">
        <v>0</v>
      </c>
      <c r="N2813" s="17">
        <v>0</v>
      </c>
      <c r="O2813" s="17">
        <v>0</v>
      </c>
      <c r="P2813" s="17">
        <v>0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7">
        <v>0</v>
      </c>
      <c r="X2813" s="17">
        <v>0</v>
      </c>
      <c r="Y2813" s="17">
        <v>0</v>
      </c>
      <c r="Z2813" s="17">
        <v>0</v>
      </c>
      <c r="AA2813" s="17">
        <v>0</v>
      </c>
      <c r="AB2813" s="17">
        <v>0</v>
      </c>
      <c r="AC2813" s="17">
        <v>0</v>
      </c>
      <c r="AD2813" s="17">
        <v>0</v>
      </c>
      <c r="AE2813" s="17">
        <v>0</v>
      </c>
    </row>
    <row r="2814" spans="1:31" ht="43.2" x14ac:dyDescent="0.3">
      <c r="A2814" t="str">
        <f t="shared" si="165"/>
        <v>FAAA_Firm Capacity</v>
      </c>
      <c r="B2814" t="str">
        <f t="shared" si="166"/>
        <v>FAAA_Build Wind_Firm Capacity</v>
      </c>
      <c r="C2814" t="str">
        <f t="shared" si="167"/>
        <v>FAAA_Build Wind 2038_Firm Capacity</v>
      </c>
      <c r="D2814" t="s">
        <v>345</v>
      </c>
      <c r="E2814" s="15" t="s">
        <v>92</v>
      </c>
      <c r="F2814" s="15" t="s">
        <v>146</v>
      </c>
      <c r="G2814" s="15" t="s">
        <v>194</v>
      </c>
      <c r="H2814" s="15" t="s">
        <v>73</v>
      </c>
      <c r="I2814" s="15" t="s">
        <v>148</v>
      </c>
      <c r="J2814" s="16">
        <v>1</v>
      </c>
      <c r="K2814" s="15" t="s">
        <v>96</v>
      </c>
      <c r="L2814" s="17">
        <v>0</v>
      </c>
      <c r="M2814" s="17">
        <v>0</v>
      </c>
      <c r="N2814" s="17">
        <v>0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</v>
      </c>
      <c r="X2814" s="17">
        <v>0</v>
      </c>
      <c r="Y2814" s="17">
        <v>0</v>
      </c>
      <c r="Z2814" s="17">
        <v>0</v>
      </c>
      <c r="AA2814" s="17">
        <v>0</v>
      </c>
      <c r="AB2814" s="17">
        <v>0</v>
      </c>
      <c r="AC2814" s="17">
        <v>0</v>
      </c>
      <c r="AD2814" s="17">
        <v>0</v>
      </c>
      <c r="AE2814" s="17">
        <v>0</v>
      </c>
    </row>
    <row r="2815" spans="1:31" ht="43.2" x14ac:dyDescent="0.3">
      <c r="A2815" t="str">
        <f t="shared" si="165"/>
        <v>FAAA_Firm Capacity</v>
      </c>
      <c r="B2815" t="str">
        <f t="shared" si="166"/>
        <v>FAAA_Build Wind_Firm Capacity</v>
      </c>
      <c r="C2815" t="str">
        <f t="shared" si="167"/>
        <v>FAAA_Build Wind 2039_Firm Capacity</v>
      </c>
      <c r="D2815" t="s">
        <v>345</v>
      </c>
      <c r="E2815" s="15" t="s">
        <v>92</v>
      </c>
      <c r="F2815" s="15" t="s">
        <v>146</v>
      </c>
      <c r="G2815" s="15" t="s">
        <v>195</v>
      </c>
      <c r="H2815" s="15" t="s">
        <v>73</v>
      </c>
      <c r="I2815" s="15" t="s">
        <v>148</v>
      </c>
      <c r="J2815" s="16">
        <v>1</v>
      </c>
      <c r="K2815" s="15" t="s">
        <v>96</v>
      </c>
      <c r="L2815" s="17">
        <v>0</v>
      </c>
      <c r="M2815" s="17">
        <v>0</v>
      </c>
      <c r="N2815" s="17">
        <v>0</v>
      </c>
      <c r="O2815" s="17">
        <v>0</v>
      </c>
      <c r="P2815" s="17">
        <v>0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0</v>
      </c>
      <c r="X2815" s="17">
        <v>0</v>
      </c>
      <c r="Y2815" s="17">
        <v>0</v>
      </c>
      <c r="Z2815" s="17">
        <v>0</v>
      </c>
      <c r="AA2815" s="17">
        <v>0</v>
      </c>
      <c r="AB2815" s="17">
        <v>0</v>
      </c>
      <c r="AC2815" s="17">
        <v>0</v>
      </c>
      <c r="AD2815" s="17">
        <v>0</v>
      </c>
      <c r="AE2815" s="17">
        <v>0</v>
      </c>
    </row>
    <row r="2816" spans="1:31" ht="43.2" x14ac:dyDescent="0.3">
      <c r="A2816" t="str">
        <f t="shared" si="165"/>
        <v>FAAA_Firm Capacity</v>
      </c>
      <c r="B2816" t="str">
        <f t="shared" si="166"/>
        <v>FAAA_Build Wind_Firm Capacity</v>
      </c>
      <c r="C2816" t="str">
        <f t="shared" si="167"/>
        <v>FAAA_Build Wind 2040_Firm Capacity</v>
      </c>
      <c r="D2816" t="s">
        <v>345</v>
      </c>
      <c r="E2816" s="15" t="s">
        <v>92</v>
      </c>
      <c r="F2816" s="15" t="s">
        <v>146</v>
      </c>
      <c r="G2816" s="15" t="s">
        <v>196</v>
      </c>
      <c r="H2816" s="15" t="s">
        <v>73</v>
      </c>
      <c r="I2816" s="15" t="s">
        <v>148</v>
      </c>
      <c r="J2816" s="16">
        <v>1</v>
      </c>
      <c r="K2816" s="15" t="s">
        <v>96</v>
      </c>
      <c r="L2816" s="17">
        <v>0</v>
      </c>
      <c r="M2816" s="17">
        <v>0</v>
      </c>
      <c r="N2816" s="17">
        <v>0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0</v>
      </c>
      <c r="X2816" s="17">
        <v>0</v>
      </c>
      <c r="Y2816" s="17">
        <v>0</v>
      </c>
      <c r="Z2816" s="17">
        <v>0</v>
      </c>
      <c r="AA2816" s="17">
        <v>0</v>
      </c>
      <c r="AB2816" s="17">
        <v>0</v>
      </c>
      <c r="AC2816" s="17">
        <v>0</v>
      </c>
      <c r="AD2816" s="17">
        <v>0</v>
      </c>
      <c r="AE2816" s="17">
        <v>0</v>
      </c>
    </row>
    <row r="2817" spans="1:31" ht="43.2" x14ac:dyDescent="0.3">
      <c r="A2817" t="str">
        <f t="shared" si="165"/>
        <v>FAAA_Firm Capacity</v>
      </c>
      <c r="B2817" t="str">
        <f t="shared" si="166"/>
        <v>FAAA_Build Wind_Firm Capacity</v>
      </c>
      <c r="C2817" t="str">
        <f t="shared" si="167"/>
        <v>FAAA_Build Wind 2041_Firm Capacity</v>
      </c>
      <c r="D2817" t="s">
        <v>345</v>
      </c>
      <c r="E2817" s="15" t="s">
        <v>92</v>
      </c>
      <c r="F2817" s="15" t="s">
        <v>146</v>
      </c>
      <c r="G2817" s="15" t="s">
        <v>197</v>
      </c>
      <c r="H2817" s="15" t="s">
        <v>73</v>
      </c>
      <c r="I2817" s="15" t="s">
        <v>148</v>
      </c>
      <c r="J2817" s="16">
        <v>1</v>
      </c>
      <c r="K2817" s="15" t="s">
        <v>96</v>
      </c>
      <c r="L2817" s="17">
        <v>0</v>
      </c>
      <c r="M2817" s="17">
        <v>0</v>
      </c>
      <c r="N2817" s="17">
        <v>0</v>
      </c>
      <c r="O2817" s="17">
        <v>0</v>
      </c>
      <c r="P2817" s="17">
        <v>0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0</v>
      </c>
      <c r="X2817" s="17">
        <v>0</v>
      </c>
      <c r="Y2817" s="17">
        <v>0</v>
      </c>
      <c r="Z2817" s="17">
        <v>0</v>
      </c>
      <c r="AA2817" s="17">
        <v>0</v>
      </c>
      <c r="AB2817" s="17">
        <v>0</v>
      </c>
      <c r="AC2817" s="17">
        <v>0</v>
      </c>
      <c r="AD2817" s="17">
        <v>0</v>
      </c>
      <c r="AE2817" s="17">
        <v>0</v>
      </c>
    </row>
    <row r="2818" spans="1:31" ht="43.2" x14ac:dyDescent="0.3">
      <c r="A2818" t="str">
        <f t="shared" si="165"/>
        <v>FAAA_Firm Capacity</v>
      </c>
      <c r="B2818" t="str">
        <f t="shared" si="166"/>
        <v>FAAA_Build Wind_Firm Capacity</v>
      </c>
      <c r="C2818" t="str">
        <f t="shared" si="167"/>
        <v>FAAA_Build Wind 2042_Firm Capacity</v>
      </c>
      <c r="D2818" t="s">
        <v>345</v>
      </c>
      <c r="E2818" s="15" t="s">
        <v>92</v>
      </c>
      <c r="F2818" s="15" t="s">
        <v>146</v>
      </c>
      <c r="G2818" s="15" t="s">
        <v>198</v>
      </c>
      <c r="H2818" s="15" t="s">
        <v>73</v>
      </c>
      <c r="I2818" s="15" t="s">
        <v>148</v>
      </c>
      <c r="J2818" s="16">
        <v>1</v>
      </c>
      <c r="K2818" s="15" t="s">
        <v>96</v>
      </c>
      <c r="L2818" s="17">
        <v>0</v>
      </c>
      <c r="M2818" s="17">
        <v>0</v>
      </c>
      <c r="N2818" s="17">
        <v>0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0</v>
      </c>
      <c r="X2818" s="17">
        <v>0</v>
      </c>
      <c r="Y2818" s="17">
        <v>0</v>
      </c>
      <c r="Z2818" s="17">
        <v>0</v>
      </c>
      <c r="AA2818" s="17">
        <v>0</v>
      </c>
      <c r="AB2818" s="17">
        <v>0</v>
      </c>
      <c r="AC2818" s="17">
        <v>0</v>
      </c>
      <c r="AD2818" s="17">
        <v>0</v>
      </c>
      <c r="AE2818" s="17">
        <v>37.5</v>
      </c>
    </row>
    <row r="2819" spans="1:31" ht="43.2" x14ac:dyDescent="0.3">
      <c r="A2819" t="str">
        <f t="shared" si="165"/>
        <v>FAAA_Firm Capacity</v>
      </c>
      <c r="B2819" t="str">
        <f t="shared" si="166"/>
        <v>FAAA_Build Solar_Firm Capacity</v>
      </c>
      <c r="C2819" t="str">
        <f t="shared" si="167"/>
        <v>FAAA_Build Solar 2026_Firm Capacity</v>
      </c>
      <c r="D2819" t="s">
        <v>345</v>
      </c>
      <c r="E2819" s="15" t="s">
        <v>92</v>
      </c>
      <c r="F2819" s="15" t="s">
        <v>146</v>
      </c>
      <c r="G2819" s="15" t="s">
        <v>199</v>
      </c>
      <c r="H2819" s="15" t="s">
        <v>84</v>
      </c>
      <c r="I2819" s="15" t="s">
        <v>148</v>
      </c>
      <c r="J2819" s="16">
        <v>1</v>
      </c>
      <c r="K2819" s="15" t="s">
        <v>96</v>
      </c>
      <c r="L2819" s="17">
        <v>0</v>
      </c>
      <c r="M2819" s="17">
        <v>0</v>
      </c>
      <c r="N2819" s="17">
        <v>0</v>
      </c>
      <c r="O2819" s="17">
        <v>0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0</v>
      </c>
      <c r="X2819" s="17">
        <v>0</v>
      </c>
      <c r="Y2819" s="17">
        <v>0</v>
      </c>
      <c r="Z2819" s="17">
        <v>0</v>
      </c>
      <c r="AA2819" s="17">
        <v>0</v>
      </c>
      <c r="AB2819" s="17">
        <v>0</v>
      </c>
      <c r="AC2819" s="17">
        <v>0</v>
      </c>
      <c r="AD2819" s="17">
        <v>0</v>
      </c>
      <c r="AE2819" s="17">
        <v>0</v>
      </c>
    </row>
    <row r="2820" spans="1:31" ht="43.2" x14ac:dyDescent="0.3">
      <c r="A2820" t="str">
        <f t="shared" si="165"/>
        <v>FAAA_Firm Capacity</v>
      </c>
      <c r="B2820" t="str">
        <f t="shared" si="166"/>
        <v>FAAA_Build Solar_Firm Capacity</v>
      </c>
      <c r="C2820" t="str">
        <f t="shared" si="167"/>
        <v>FAAA_Build Solar 2027_Firm Capacity</v>
      </c>
      <c r="D2820" t="s">
        <v>345</v>
      </c>
      <c r="E2820" s="15" t="s">
        <v>92</v>
      </c>
      <c r="F2820" s="15" t="s">
        <v>146</v>
      </c>
      <c r="G2820" s="15" t="s">
        <v>200</v>
      </c>
      <c r="H2820" s="15" t="s">
        <v>84</v>
      </c>
      <c r="I2820" s="15" t="s">
        <v>148</v>
      </c>
      <c r="J2820" s="16">
        <v>1</v>
      </c>
      <c r="K2820" s="15" t="s">
        <v>96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0</v>
      </c>
      <c r="X2820" s="17">
        <v>0</v>
      </c>
      <c r="Y2820" s="17">
        <v>0</v>
      </c>
      <c r="Z2820" s="17">
        <v>0</v>
      </c>
      <c r="AA2820" s="17">
        <v>0</v>
      </c>
      <c r="AB2820" s="17">
        <v>0</v>
      </c>
      <c r="AC2820" s="17">
        <v>0</v>
      </c>
      <c r="AD2820" s="17">
        <v>0</v>
      </c>
      <c r="AE2820" s="17">
        <v>0</v>
      </c>
    </row>
    <row r="2821" spans="1:31" ht="43.2" x14ac:dyDescent="0.3">
      <c r="A2821" t="str">
        <f t="shared" si="165"/>
        <v>FAAA_Firm Capacity</v>
      </c>
      <c r="B2821" t="str">
        <f t="shared" si="166"/>
        <v>FAAA_Build Solar_Firm Capacity</v>
      </c>
      <c r="C2821" t="str">
        <f t="shared" si="167"/>
        <v>FAAA_Build Solar 2027 T2_Firm Capacity</v>
      </c>
      <c r="D2821" t="s">
        <v>345</v>
      </c>
      <c r="E2821" s="15" t="s">
        <v>92</v>
      </c>
      <c r="F2821" s="15" t="s">
        <v>146</v>
      </c>
      <c r="G2821" s="15" t="s">
        <v>201</v>
      </c>
      <c r="H2821" s="15" t="s">
        <v>84</v>
      </c>
      <c r="I2821" s="15" t="s">
        <v>148</v>
      </c>
      <c r="J2821" s="16">
        <v>1</v>
      </c>
      <c r="K2821" s="15" t="s">
        <v>96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7">
        <v>0</v>
      </c>
      <c r="Z2821" s="17">
        <v>0</v>
      </c>
      <c r="AA2821" s="17">
        <v>0</v>
      </c>
      <c r="AB2821" s="17">
        <v>0</v>
      </c>
      <c r="AC2821" s="17">
        <v>0</v>
      </c>
      <c r="AD2821" s="17">
        <v>0</v>
      </c>
      <c r="AE2821" s="17">
        <v>0</v>
      </c>
    </row>
    <row r="2822" spans="1:31" ht="43.2" x14ac:dyDescent="0.3">
      <c r="A2822" t="str">
        <f t="shared" si="165"/>
        <v>FAAA_Firm Capacity</v>
      </c>
      <c r="B2822" t="str">
        <f t="shared" si="166"/>
        <v>FAAA_Build Solar_Firm Capacity</v>
      </c>
      <c r="C2822" t="str">
        <f t="shared" si="167"/>
        <v>FAAA_Build Solar 2028_Firm Capacity</v>
      </c>
      <c r="D2822" t="s">
        <v>345</v>
      </c>
      <c r="E2822" s="15" t="s">
        <v>92</v>
      </c>
      <c r="F2822" s="15" t="s">
        <v>146</v>
      </c>
      <c r="G2822" s="15" t="s">
        <v>202</v>
      </c>
      <c r="H2822" s="15" t="s">
        <v>84</v>
      </c>
      <c r="I2822" s="15" t="s">
        <v>148</v>
      </c>
      <c r="J2822" s="16">
        <v>1</v>
      </c>
      <c r="K2822" s="15" t="s">
        <v>96</v>
      </c>
      <c r="L2822" s="17">
        <v>0</v>
      </c>
      <c r="M2822" s="17">
        <v>0</v>
      </c>
      <c r="N2822" s="17">
        <v>0</v>
      </c>
      <c r="O2822" s="17">
        <v>0</v>
      </c>
      <c r="P2822" s="17">
        <v>0</v>
      </c>
      <c r="Q2822" s="17">
        <v>0</v>
      </c>
      <c r="R2822" s="17">
        <v>0</v>
      </c>
      <c r="S2822" s="17">
        <v>0</v>
      </c>
      <c r="T2822" s="17">
        <v>0</v>
      </c>
      <c r="U2822" s="17">
        <v>0</v>
      </c>
      <c r="V2822" s="17">
        <v>0</v>
      </c>
      <c r="W2822" s="17">
        <v>0</v>
      </c>
      <c r="X2822" s="17">
        <v>0</v>
      </c>
      <c r="Y2822" s="17">
        <v>0</v>
      </c>
      <c r="Z2822" s="17">
        <v>0</v>
      </c>
      <c r="AA2822" s="17">
        <v>0</v>
      </c>
      <c r="AB2822" s="17">
        <v>0</v>
      </c>
      <c r="AC2822" s="17">
        <v>0</v>
      </c>
      <c r="AD2822" s="17">
        <v>0</v>
      </c>
      <c r="AE2822" s="17">
        <v>0</v>
      </c>
    </row>
    <row r="2823" spans="1:31" ht="43.2" x14ac:dyDescent="0.3">
      <c r="A2823" t="str">
        <f t="shared" si="165"/>
        <v>FAAA_Firm Capacity</v>
      </c>
      <c r="B2823" t="str">
        <f t="shared" si="166"/>
        <v>FAAA_Build Solar_Firm Capacity</v>
      </c>
      <c r="C2823" t="str">
        <f t="shared" si="167"/>
        <v>FAAA_Build Solar 2028 T2_Firm Capacity</v>
      </c>
      <c r="D2823" t="s">
        <v>345</v>
      </c>
      <c r="E2823" s="15" t="s">
        <v>92</v>
      </c>
      <c r="F2823" s="15" t="s">
        <v>146</v>
      </c>
      <c r="G2823" s="15" t="s">
        <v>203</v>
      </c>
      <c r="H2823" s="15" t="s">
        <v>84</v>
      </c>
      <c r="I2823" s="15" t="s">
        <v>148</v>
      </c>
      <c r="J2823" s="16">
        <v>1</v>
      </c>
      <c r="K2823" s="15" t="s">
        <v>96</v>
      </c>
      <c r="L2823" s="17">
        <v>0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</v>
      </c>
      <c r="X2823" s="17">
        <v>0</v>
      </c>
      <c r="Y2823" s="17">
        <v>0</v>
      </c>
      <c r="Z2823" s="17">
        <v>0</v>
      </c>
      <c r="AA2823" s="17">
        <v>0</v>
      </c>
      <c r="AB2823" s="17">
        <v>0</v>
      </c>
      <c r="AC2823" s="17">
        <v>0</v>
      </c>
      <c r="AD2823" s="17">
        <v>0</v>
      </c>
      <c r="AE2823" s="17">
        <v>0</v>
      </c>
    </row>
    <row r="2824" spans="1:31" ht="43.2" x14ac:dyDescent="0.3">
      <c r="A2824" t="str">
        <f t="shared" si="165"/>
        <v>FAAA_Firm Capacity</v>
      </c>
      <c r="B2824" t="str">
        <f t="shared" si="166"/>
        <v>FAAA_Build Solar_Firm Capacity</v>
      </c>
      <c r="C2824" t="str">
        <f t="shared" si="167"/>
        <v>FAAA_Build Solar 2029_Firm Capacity</v>
      </c>
      <c r="D2824" t="s">
        <v>345</v>
      </c>
      <c r="E2824" s="15" t="s">
        <v>92</v>
      </c>
      <c r="F2824" s="15" t="s">
        <v>146</v>
      </c>
      <c r="G2824" s="15" t="s">
        <v>204</v>
      </c>
      <c r="H2824" s="15" t="s">
        <v>84</v>
      </c>
      <c r="I2824" s="15" t="s">
        <v>148</v>
      </c>
      <c r="J2824" s="16">
        <v>1</v>
      </c>
      <c r="K2824" s="15" t="s">
        <v>96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7">
        <v>0</v>
      </c>
      <c r="Z2824" s="17">
        <v>0</v>
      </c>
      <c r="AA2824" s="17">
        <v>0</v>
      </c>
      <c r="AB2824" s="17">
        <v>0</v>
      </c>
      <c r="AC2824" s="17">
        <v>0</v>
      </c>
      <c r="AD2824" s="17">
        <v>0</v>
      </c>
      <c r="AE2824" s="17">
        <v>0</v>
      </c>
    </row>
    <row r="2825" spans="1:31" ht="43.2" x14ac:dyDescent="0.3">
      <c r="A2825" t="str">
        <f t="shared" ref="A2825:A2888" si="168">D2825&amp;"_"&amp;I2825</f>
        <v>FAAA_Firm Capacity</v>
      </c>
      <c r="B2825" t="str">
        <f t="shared" ref="B2825:B2888" si="169">D2825&amp;"_"&amp;H2825&amp;"_"&amp;I2825</f>
        <v>FAAA_Build Solar_Firm Capacity</v>
      </c>
      <c r="C2825" t="str">
        <f t="shared" ref="C2825:C2888" si="170">D2825&amp;"_"&amp;G2825&amp;"_"&amp;I2825</f>
        <v>FAAA_Build Solar 2029 T2_Firm Capacity</v>
      </c>
      <c r="D2825" t="s">
        <v>345</v>
      </c>
      <c r="E2825" s="15" t="s">
        <v>92</v>
      </c>
      <c r="F2825" s="15" t="s">
        <v>146</v>
      </c>
      <c r="G2825" s="15" t="s">
        <v>205</v>
      </c>
      <c r="H2825" s="15" t="s">
        <v>84</v>
      </c>
      <c r="I2825" s="15" t="s">
        <v>148</v>
      </c>
      <c r="J2825" s="16">
        <v>1</v>
      </c>
      <c r="K2825" s="15" t="s">
        <v>96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0</v>
      </c>
      <c r="X2825" s="17">
        <v>0</v>
      </c>
      <c r="Y2825" s="17">
        <v>0</v>
      </c>
      <c r="Z2825" s="17">
        <v>0</v>
      </c>
      <c r="AA2825" s="17">
        <v>0</v>
      </c>
      <c r="AB2825" s="17">
        <v>0</v>
      </c>
      <c r="AC2825" s="17">
        <v>0</v>
      </c>
      <c r="AD2825" s="17">
        <v>0</v>
      </c>
      <c r="AE2825" s="17">
        <v>0</v>
      </c>
    </row>
    <row r="2826" spans="1:31" ht="43.2" x14ac:dyDescent="0.3">
      <c r="A2826" t="str">
        <f t="shared" si="168"/>
        <v>FAAA_Firm Capacity</v>
      </c>
      <c r="B2826" t="str">
        <f t="shared" si="169"/>
        <v>FAAA_Build Solar_Firm Capacity</v>
      </c>
      <c r="C2826" t="str">
        <f t="shared" si="170"/>
        <v>FAAA_Build Solar 2030_Firm Capacity</v>
      </c>
      <c r="D2826" t="s">
        <v>345</v>
      </c>
      <c r="E2826" s="15" t="s">
        <v>92</v>
      </c>
      <c r="F2826" s="15" t="s">
        <v>146</v>
      </c>
      <c r="G2826" s="15" t="s">
        <v>206</v>
      </c>
      <c r="H2826" s="15" t="s">
        <v>84</v>
      </c>
      <c r="I2826" s="15" t="s">
        <v>148</v>
      </c>
      <c r="J2826" s="16">
        <v>1</v>
      </c>
      <c r="K2826" s="15" t="s">
        <v>96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75</v>
      </c>
      <c r="T2826" s="17">
        <v>75</v>
      </c>
      <c r="U2826" s="17">
        <v>75</v>
      </c>
      <c r="V2826" s="17">
        <v>75</v>
      </c>
      <c r="W2826" s="17">
        <v>75</v>
      </c>
      <c r="X2826" s="17">
        <v>75</v>
      </c>
      <c r="Y2826" s="17">
        <v>75</v>
      </c>
      <c r="Z2826" s="17">
        <v>75</v>
      </c>
      <c r="AA2826" s="17">
        <v>75</v>
      </c>
      <c r="AB2826" s="17">
        <v>75</v>
      </c>
      <c r="AC2826" s="17">
        <v>75</v>
      </c>
      <c r="AD2826" s="17">
        <v>75</v>
      </c>
      <c r="AE2826" s="17">
        <v>75</v>
      </c>
    </row>
    <row r="2827" spans="1:31" ht="43.2" x14ac:dyDescent="0.3">
      <c r="A2827" t="str">
        <f t="shared" si="168"/>
        <v>FAAA_Firm Capacity</v>
      </c>
      <c r="B2827" t="str">
        <f t="shared" si="169"/>
        <v>FAAA_Build Solar_Firm Capacity</v>
      </c>
      <c r="C2827" t="str">
        <f t="shared" si="170"/>
        <v>FAAA_Build Solar 2030 T2_Firm Capacity</v>
      </c>
      <c r="D2827" t="s">
        <v>345</v>
      </c>
      <c r="E2827" s="15" t="s">
        <v>92</v>
      </c>
      <c r="F2827" s="15" t="s">
        <v>146</v>
      </c>
      <c r="G2827" s="15" t="s">
        <v>207</v>
      </c>
      <c r="H2827" s="15" t="s">
        <v>84</v>
      </c>
      <c r="I2827" s="15" t="s">
        <v>148</v>
      </c>
      <c r="J2827" s="16">
        <v>1</v>
      </c>
      <c r="K2827" s="15" t="s">
        <v>96</v>
      </c>
      <c r="L2827" s="17">
        <v>0</v>
      </c>
      <c r="M2827" s="17">
        <v>0</v>
      </c>
      <c r="N2827" s="17">
        <v>0</v>
      </c>
      <c r="O2827" s="17">
        <v>0</v>
      </c>
      <c r="P2827" s="17">
        <v>0</v>
      </c>
      <c r="Q2827" s="17">
        <v>0</v>
      </c>
      <c r="R2827" s="17">
        <v>0</v>
      </c>
      <c r="S2827" s="17">
        <v>0</v>
      </c>
      <c r="T2827" s="17">
        <v>0</v>
      </c>
      <c r="U2827" s="17">
        <v>0</v>
      </c>
      <c r="V2827" s="17">
        <v>0</v>
      </c>
      <c r="W2827" s="17">
        <v>0</v>
      </c>
      <c r="X2827" s="17">
        <v>0</v>
      </c>
      <c r="Y2827" s="17">
        <v>0</v>
      </c>
      <c r="Z2827" s="17">
        <v>0</v>
      </c>
      <c r="AA2827" s="17">
        <v>0</v>
      </c>
      <c r="AB2827" s="17">
        <v>0</v>
      </c>
      <c r="AC2827" s="17">
        <v>0</v>
      </c>
      <c r="AD2827" s="17">
        <v>0</v>
      </c>
      <c r="AE2827" s="17">
        <v>0</v>
      </c>
    </row>
    <row r="2828" spans="1:31" ht="43.2" x14ac:dyDescent="0.3">
      <c r="A2828" t="str">
        <f t="shared" si="168"/>
        <v>FAAA_Firm Capacity</v>
      </c>
      <c r="B2828" t="str">
        <f t="shared" si="169"/>
        <v>FAAA_Build Solar_Firm Capacity</v>
      </c>
      <c r="C2828" t="str">
        <f t="shared" si="170"/>
        <v>FAAA_Build Solar 2031_Firm Capacity</v>
      </c>
      <c r="D2828" t="s">
        <v>345</v>
      </c>
      <c r="E2828" s="15" t="s">
        <v>92</v>
      </c>
      <c r="F2828" s="15" t="s">
        <v>146</v>
      </c>
      <c r="G2828" s="15" t="s">
        <v>208</v>
      </c>
      <c r="H2828" s="15" t="s">
        <v>84</v>
      </c>
      <c r="I2828" s="15" t="s">
        <v>148</v>
      </c>
      <c r="J2828" s="16">
        <v>1</v>
      </c>
      <c r="K2828" s="15" t="s">
        <v>96</v>
      </c>
      <c r="L2828" s="17">
        <v>0</v>
      </c>
      <c r="M2828" s="17">
        <v>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  <c r="T2828" s="17">
        <v>75</v>
      </c>
      <c r="U2828" s="17">
        <v>75</v>
      </c>
      <c r="V2828" s="17">
        <v>75</v>
      </c>
      <c r="W2828" s="17">
        <v>75</v>
      </c>
      <c r="X2828" s="17">
        <v>75</v>
      </c>
      <c r="Y2828" s="17">
        <v>75</v>
      </c>
      <c r="Z2828" s="17">
        <v>75</v>
      </c>
      <c r="AA2828" s="17">
        <v>75</v>
      </c>
      <c r="AB2828" s="17">
        <v>75</v>
      </c>
      <c r="AC2828" s="17">
        <v>75</v>
      </c>
      <c r="AD2828" s="17">
        <v>75</v>
      </c>
      <c r="AE2828" s="17">
        <v>75</v>
      </c>
    </row>
    <row r="2829" spans="1:31" ht="43.2" x14ac:dyDescent="0.3">
      <c r="A2829" t="str">
        <f t="shared" si="168"/>
        <v>FAAA_Firm Capacity</v>
      </c>
      <c r="B2829" t="str">
        <f t="shared" si="169"/>
        <v>FAAA_Build Solar_Firm Capacity</v>
      </c>
      <c r="C2829" t="str">
        <f t="shared" si="170"/>
        <v>FAAA_Build Solar 2031 T2_Firm Capacity</v>
      </c>
      <c r="D2829" t="s">
        <v>345</v>
      </c>
      <c r="E2829" s="15" t="s">
        <v>92</v>
      </c>
      <c r="F2829" s="15" t="s">
        <v>146</v>
      </c>
      <c r="G2829" s="15" t="s">
        <v>209</v>
      </c>
      <c r="H2829" s="15" t="s">
        <v>84</v>
      </c>
      <c r="I2829" s="15" t="s">
        <v>148</v>
      </c>
      <c r="J2829" s="16">
        <v>1</v>
      </c>
      <c r="K2829" s="15" t="s">
        <v>96</v>
      </c>
      <c r="L2829" s="17">
        <v>0</v>
      </c>
      <c r="M2829" s="17">
        <v>0</v>
      </c>
      <c r="N2829" s="17">
        <v>0</v>
      </c>
      <c r="O2829" s="17">
        <v>0</v>
      </c>
      <c r="P2829" s="17">
        <v>0</v>
      </c>
      <c r="Q2829" s="17">
        <v>0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0</v>
      </c>
      <c r="X2829" s="17">
        <v>0</v>
      </c>
      <c r="Y2829" s="17">
        <v>0</v>
      </c>
      <c r="Z2829" s="17">
        <v>0</v>
      </c>
      <c r="AA2829" s="17">
        <v>0</v>
      </c>
      <c r="AB2829" s="17">
        <v>0</v>
      </c>
      <c r="AC2829" s="17">
        <v>0</v>
      </c>
      <c r="AD2829" s="17">
        <v>0</v>
      </c>
      <c r="AE2829" s="17">
        <v>0</v>
      </c>
    </row>
    <row r="2830" spans="1:31" ht="43.2" x14ac:dyDescent="0.3">
      <c r="A2830" t="str">
        <f t="shared" si="168"/>
        <v>FAAA_Firm Capacity</v>
      </c>
      <c r="B2830" t="str">
        <f t="shared" si="169"/>
        <v>FAAA_Build Solar_Firm Capacity</v>
      </c>
      <c r="C2830" t="str">
        <f t="shared" si="170"/>
        <v>FAAA_Build Solar 2032_Firm Capacity</v>
      </c>
      <c r="D2830" t="s">
        <v>345</v>
      </c>
      <c r="E2830" s="15" t="s">
        <v>92</v>
      </c>
      <c r="F2830" s="15" t="s">
        <v>146</v>
      </c>
      <c r="G2830" s="15" t="s">
        <v>210</v>
      </c>
      <c r="H2830" s="15" t="s">
        <v>84</v>
      </c>
      <c r="I2830" s="15" t="s">
        <v>148</v>
      </c>
      <c r="J2830" s="16">
        <v>1</v>
      </c>
      <c r="K2830" s="15" t="s">
        <v>96</v>
      </c>
      <c r="L2830" s="17">
        <v>0</v>
      </c>
      <c r="M2830" s="17">
        <v>0</v>
      </c>
      <c r="N2830" s="17">
        <v>0</v>
      </c>
      <c r="O2830" s="17">
        <v>0</v>
      </c>
      <c r="P2830" s="17">
        <v>0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</v>
      </c>
      <c r="X2830" s="17">
        <v>0</v>
      </c>
      <c r="Y2830" s="17">
        <v>0</v>
      </c>
      <c r="Z2830" s="17">
        <v>0</v>
      </c>
      <c r="AA2830" s="17">
        <v>0</v>
      </c>
      <c r="AB2830" s="17">
        <v>0</v>
      </c>
      <c r="AC2830" s="17">
        <v>0</v>
      </c>
      <c r="AD2830" s="17">
        <v>0</v>
      </c>
      <c r="AE2830" s="17">
        <v>0</v>
      </c>
    </row>
    <row r="2831" spans="1:31" ht="43.2" x14ac:dyDescent="0.3">
      <c r="A2831" t="str">
        <f t="shared" si="168"/>
        <v>FAAA_Firm Capacity</v>
      </c>
      <c r="B2831" t="str">
        <f t="shared" si="169"/>
        <v>FAAA_Build Solar_Firm Capacity</v>
      </c>
      <c r="C2831" t="str">
        <f t="shared" si="170"/>
        <v>FAAA_Build Solar 2032 T2_Firm Capacity</v>
      </c>
      <c r="D2831" t="s">
        <v>345</v>
      </c>
      <c r="E2831" s="15" t="s">
        <v>92</v>
      </c>
      <c r="F2831" s="15" t="s">
        <v>146</v>
      </c>
      <c r="G2831" s="15" t="s">
        <v>211</v>
      </c>
      <c r="H2831" s="15" t="s">
        <v>84</v>
      </c>
      <c r="I2831" s="15" t="s">
        <v>148</v>
      </c>
      <c r="J2831" s="16">
        <v>1</v>
      </c>
      <c r="K2831" s="15" t="s">
        <v>96</v>
      </c>
      <c r="L2831" s="17">
        <v>0</v>
      </c>
      <c r="M2831" s="17">
        <v>0</v>
      </c>
      <c r="N2831" s="17">
        <v>0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</v>
      </c>
      <c r="X2831" s="17">
        <v>0</v>
      </c>
      <c r="Y2831" s="17">
        <v>0</v>
      </c>
      <c r="Z2831" s="17">
        <v>0</v>
      </c>
      <c r="AA2831" s="17">
        <v>0</v>
      </c>
      <c r="AB2831" s="17">
        <v>0</v>
      </c>
      <c r="AC2831" s="17">
        <v>0</v>
      </c>
      <c r="AD2831" s="17">
        <v>0</v>
      </c>
      <c r="AE2831" s="17">
        <v>0</v>
      </c>
    </row>
    <row r="2832" spans="1:31" ht="43.2" x14ac:dyDescent="0.3">
      <c r="A2832" t="str">
        <f t="shared" si="168"/>
        <v>FAAA_Firm Capacity</v>
      </c>
      <c r="B2832" t="str">
        <f t="shared" si="169"/>
        <v>FAAA_Build Solar_Firm Capacity</v>
      </c>
      <c r="C2832" t="str">
        <f t="shared" si="170"/>
        <v>FAAA_Build Solar 2033_Firm Capacity</v>
      </c>
      <c r="D2832" t="s">
        <v>345</v>
      </c>
      <c r="E2832" s="15" t="s">
        <v>92</v>
      </c>
      <c r="F2832" s="15" t="s">
        <v>146</v>
      </c>
      <c r="G2832" s="15" t="s">
        <v>212</v>
      </c>
      <c r="H2832" s="15" t="s">
        <v>84</v>
      </c>
      <c r="I2832" s="15" t="s">
        <v>148</v>
      </c>
      <c r="J2832" s="16">
        <v>1</v>
      </c>
      <c r="K2832" s="15" t="s">
        <v>96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  <c r="X2832" s="17">
        <v>0</v>
      </c>
      <c r="Y2832" s="17">
        <v>0</v>
      </c>
      <c r="Z2832" s="17">
        <v>0</v>
      </c>
      <c r="AA2832" s="17">
        <v>0</v>
      </c>
      <c r="AB2832" s="17">
        <v>0</v>
      </c>
      <c r="AC2832" s="17">
        <v>0</v>
      </c>
      <c r="AD2832" s="17">
        <v>0</v>
      </c>
      <c r="AE2832" s="17">
        <v>0</v>
      </c>
    </row>
    <row r="2833" spans="1:31" ht="43.2" x14ac:dyDescent="0.3">
      <c r="A2833" t="str">
        <f t="shared" si="168"/>
        <v>FAAA_Firm Capacity</v>
      </c>
      <c r="B2833" t="str">
        <f t="shared" si="169"/>
        <v>FAAA_Build Solar_Firm Capacity</v>
      </c>
      <c r="C2833" t="str">
        <f t="shared" si="170"/>
        <v>FAAA_Build Solar 2033 T2_Firm Capacity</v>
      </c>
      <c r="D2833" t="s">
        <v>345</v>
      </c>
      <c r="E2833" s="15" t="s">
        <v>92</v>
      </c>
      <c r="F2833" s="15" t="s">
        <v>146</v>
      </c>
      <c r="G2833" s="15" t="s">
        <v>213</v>
      </c>
      <c r="H2833" s="15" t="s">
        <v>84</v>
      </c>
      <c r="I2833" s="15" t="s">
        <v>148</v>
      </c>
      <c r="J2833" s="16">
        <v>1</v>
      </c>
      <c r="K2833" s="15" t="s">
        <v>96</v>
      </c>
      <c r="L2833" s="17">
        <v>0</v>
      </c>
      <c r="M2833" s="17">
        <v>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</v>
      </c>
      <c r="X2833" s="17">
        <v>0</v>
      </c>
      <c r="Y2833" s="17">
        <v>0</v>
      </c>
      <c r="Z2833" s="17">
        <v>0</v>
      </c>
      <c r="AA2833" s="17">
        <v>0</v>
      </c>
      <c r="AB2833" s="17">
        <v>0</v>
      </c>
      <c r="AC2833" s="17">
        <v>0</v>
      </c>
      <c r="AD2833" s="17">
        <v>0</v>
      </c>
      <c r="AE2833" s="17">
        <v>0</v>
      </c>
    </row>
    <row r="2834" spans="1:31" ht="43.2" x14ac:dyDescent="0.3">
      <c r="A2834" t="str">
        <f t="shared" si="168"/>
        <v>FAAA_Firm Capacity</v>
      </c>
      <c r="B2834" t="str">
        <f t="shared" si="169"/>
        <v>FAAA_Build Solar_Firm Capacity</v>
      </c>
      <c r="C2834" t="str">
        <f t="shared" si="170"/>
        <v>FAAA_Build Solar 2034_Firm Capacity</v>
      </c>
      <c r="D2834" t="s">
        <v>345</v>
      </c>
      <c r="E2834" s="15" t="s">
        <v>92</v>
      </c>
      <c r="F2834" s="15" t="s">
        <v>146</v>
      </c>
      <c r="G2834" s="15" t="s">
        <v>214</v>
      </c>
      <c r="H2834" s="15" t="s">
        <v>84</v>
      </c>
      <c r="I2834" s="15" t="s">
        <v>148</v>
      </c>
      <c r="J2834" s="16">
        <v>1</v>
      </c>
      <c r="K2834" s="15" t="s">
        <v>96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  <c r="T2834" s="17">
        <v>0</v>
      </c>
      <c r="U2834" s="17">
        <v>0</v>
      </c>
      <c r="V2834" s="17">
        <v>0</v>
      </c>
      <c r="W2834" s="17">
        <v>75</v>
      </c>
      <c r="X2834" s="17">
        <v>75</v>
      </c>
      <c r="Y2834" s="17">
        <v>75</v>
      </c>
      <c r="Z2834" s="17">
        <v>75</v>
      </c>
      <c r="AA2834" s="17">
        <v>75</v>
      </c>
      <c r="AB2834" s="17">
        <v>75</v>
      </c>
      <c r="AC2834" s="17">
        <v>75</v>
      </c>
      <c r="AD2834" s="17">
        <v>75</v>
      </c>
      <c r="AE2834" s="17">
        <v>75</v>
      </c>
    </row>
    <row r="2835" spans="1:31" ht="43.2" x14ac:dyDescent="0.3">
      <c r="A2835" t="str">
        <f t="shared" si="168"/>
        <v>FAAA_Firm Capacity</v>
      </c>
      <c r="B2835" t="str">
        <f t="shared" si="169"/>
        <v>FAAA_Build Solar_Firm Capacity</v>
      </c>
      <c r="C2835" t="str">
        <f t="shared" si="170"/>
        <v>FAAA_Build Solar 2034 T2_Firm Capacity</v>
      </c>
      <c r="D2835" t="s">
        <v>345</v>
      </c>
      <c r="E2835" s="15" t="s">
        <v>92</v>
      </c>
      <c r="F2835" s="15" t="s">
        <v>146</v>
      </c>
      <c r="G2835" s="15" t="s">
        <v>215</v>
      </c>
      <c r="H2835" s="15" t="s">
        <v>84</v>
      </c>
      <c r="I2835" s="15" t="s">
        <v>148</v>
      </c>
      <c r="J2835" s="16">
        <v>1</v>
      </c>
      <c r="K2835" s="15" t="s">
        <v>96</v>
      </c>
      <c r="L2835" s="17">
        <v>0</v>
      </c>
      <c r="M2835" s="17">
        <v>0</v>
      </c>
      <c r="N2835" s="17">
        <v>0</v>
      </c>
      <c r="O2835" s="17">
        <v>0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0</v>
      </c>
      <c r="X2835" s="17">
        <v>0</v>
      </c>
      <c r="Y2835" s="17">
        <v>0</v>
      </c>
      <c r="Z2835" s="17">
        <v>0</v>
      </c>
      <c r="AA2835" s="17">
        <v>0</v>
      </c>
      <c r="AB2835" s="17">
        <v>0</v>
      </c>
      <c r="AC2835" s="17">
        <v>0</v>
      </c>
      <c r="AD2835" s="17">
        <v>0</v>
      </c>
      <c r="AE2835" s="17">
        <v>0</v>
      </c>
    </row>
    <row r="2836" spans="1:31" ht="43.2" x14ac:dyDescent="0.3">
      <c r="A2836" t="str">
        <f t="shared" si="168"/>
        <v>FAAA_Firm Capacity</v>
      </c>
      <c r="B2836" t="str">
        <f t="shared" si="169"/>
        <v>FAAA_Build Solar_Firm Capacity</v>
      </c>
      <c r="C2836" t="str">
        <f t="shared" si="170"/>
        <v>FAAA_Build Solar 2035_Firm Capacity</v>
      </c>
      <c r="D2836" t="s">
        <v>345</v>
      </c>
      <c r="E2836" s="15" t="s">
        <v>92</v>
      </c>
      <c r="F2836" s="15" t="s">
        <v>146</v>
      </c>
      <c r="G2836" s="15" t="s">
        <v>216</v>
      </c>
      <c r="H2836" s="15" t="s">
        <v>84</v>
      </c>
      <c r="I2836" s="15" t="s">
        <v>148</v>
      </c>
      <c r="J2836" s="16">
        <v>1</v>
      </c>
      <c r="K2836" s="15" t="s">
        <v>96</v>
      </c>
      <c r="L2836" s="17">
        <v>0</v>
      </c>
      <c r="M2836" s="17">
        <v>0</v>
      </c>
      <c r="N2836" s="17">
        <v>0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0</v>
      </c>
      <c r="X2836" s="17">
        <v>0</v>
      </c>
      <c r="Y2836" s="17">
        <v>0</v>
      </c>
      <c r="Z2836" s="17">
        <v>0</v>
      </c>
      <c r="AA2836" s="17">
        <v>0</v>
      </c>
      <c r="AB2836" s="17">
        <v>0</v>
      </c>
      <c r="AC2836" s="17">
        <v>0</v>
      </c>
      <c r="AD2836" s="17">
        <v>0</v>
      </c>
      <c r="AE2836" s="17">
        <v>0</v>
      </c>
    </row>
    <row r="2837" spans="1:31" ht="43.2" x14ac:dyDescent="0.3">
      <c r="A2837" t="str">
        <f t="shared" si="168"/>
        <v>FAAA_Firm Capacity</v>
      </c>
      <c r="B2837" t="str">
        <f t="shared" si="169"/>
        <v>FAAA_Build Solar_Firm Capacity</v>
      </c>
      <c r="C2837" t="str">
        <f t="shared" si="170"/>
        <v>FAAA_Build Solar 2035 T2_Firm Capacity</v>
      </c>
      <c r="D2837" t="s">
        <v>345</v>
      </c>
      <c r="E2837" s="15" t="s">
        <v>92</v>
      </c>
      <c r="F2837" s="15" t="s">
        <v>146</v>
      </c>
      <c r="G2837" s="15" t="s">
        <v>217</v>
      </c>
      <c r="H2837" s="15" t="s">
        <v>84</v>
      </c>
      <c r="I2837" s="15" t="s">
        <v>148</v>
      </c>
      <c r="J2837" s="16">
        <v>1</v>
      </c>
      <c r="K2837" s="15" t="s">
        <v>96</v>
      </c>
      <c r="L2837" s="17">
        <v>0</v>
      </c>
      <c r="M2837" s="17">
        <v>0</v>
      </c>
      <c r="N2837" s="17">
        <v>0</v>
      </c>
      <c r="O2837" s="17">
        <v>0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0</v>
      </c>
      <c r="X2837" s="17">
        <v>0</v>
      </c>
      <c r="Y2837" s="17">
        <v>0</v>
      </c>
      <c r="Z2837" s="17">
        <v>0</v>
      </c>
      <c r="AA2837" s="17">
        <v>0</v>
      </c>
      <c r="AB2837" s="17">
        <v>0</v>
      </c>
      <c r="AC2837" s="17">
        <v>0</v>
      </c>
      <c r="AD2837" s="17">
        <v>0</v>
      </c>
      <c r="AE2837" s="17">
        <v>0</v>
      </c>
    </row>
    <row r="2838" spans="1:31" ht="43.2" x14ac:dyDescent="0.3">
      <c r="A2838" t="str">
        <f t="shared" si="168"/>
        <v>FAAA_Firm Capacity</v>
      </c>
      <c r="B2838" t="str">
        <f t="shared" si="169"/>
        <v>FAAA_Build Solar_Firm Capacity</v>
      </c>
      <c r="C2838" t="str">
        <f t="shared" si="170"/>
        <v>FAAA_Build Solar 2036_Firm Capacity</v>
      </c>
      <c r="D2838" t="s">
        <v>345</v>
      </c>
      <c r="E2838" s="15" t="s">
        <v>92</v>
      </c>
      <c r="F2838" s="15" t="s">
        <v>146</v>
      </c>
      <c r="G2838" s="15" t="s">
        <v>218</v>
      </c>
      <c r="H2838" s="15" t="s">
        <v>84</v>
      </c>
      <c r="I2838" s="15" t="s">
        <v>148</v>
      </c>
      <c r="J2838" s="16">
        <v>1</v>
      </c>
      <c r="K2838" s="15" t="s">
        <v>96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</v>
      </c>
      <c r="X2838" s="17">
        <v>0</v>
      </c>
      <c r="Y2838" s="17">
        <v>0</v>
      </c>
      <c r="Z2838" s="17">
        <v>0</v>
      </c>
      <c r="AA2838" s="17">
        <v>0</v>
      </c>
      <c r="AB2838" s="17">
        <v>0</v>
      </c>
      <c r="AC2838" s="17">
        <v>0</v>
      </c>
      <c r="AD2838" s="17">
        <v>0</v>
      </c>
      <c r="AE2838" s="17">
        <v>0</v>
      </c>
    </row>
    <row r="2839" spans="1:31" ht="43.2" x14ac:dyDescent="0.3">
      <c r="A2839" t="str">
        <f t="shared" si="168"/>
        <v>FAAA_Firm Capacity</v>
      </c>
      <c r="B2839" t="str">
        <f t="shared" si="169"/>
        <v>FAAA_Build Solar_Firm Capacity</v>
      </c>
      <c r="C2839" t="str">
        <f t="shared" si="170"/>
        <v>FAAA_Build Solar 2036 T2_Firm Capacity</v>
      </c>
      <c r="D2839" t="s">
        <v>345</v>
      </c>
      <c r="E2839" s="15" t="s">
        <v>92</v>
      </c>
      <c r="F2839" s="15" t="s">
        <v>146</v>
      </c>
      <c r="G2839" s="15" t="s">
        <v>219</v>
      </c>
      <c r="H2839" s="15" t="s">
        <v>84</v>
      </c>
      <c r="I2839" s="15" t="s">
        <v>148</v>
      </c>
      <c r="J2839" s="16">
        <v>1</v>
      </c>
      <c r="K2839" s="15" t="s">
        <v>96</v>
      </c>
      <c r="L2839" s="17">
        <v>0</v>
      </c>
      <c r="M2839" s="17">
        <v>0</v>
      </c>
      <c r="N2839" s="17">
        <v>0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0</v>
      </c>
      <c r="X2839" s="17">
        <v>0</v>
      </c>
      <c r="Y2839" s="17">
        <v>0</v>
      </c>
      <c r="Z2839" s="17">
        <v>0</v>
      </c>
      <c r="AA2839" s="17">
        <v>0</v>
      </c>
      <c r="AB2839" s="17">
        <v>0</v>
      </c>
      <c r="AC2839" s="17">
        <v>0</v>
      </c>
      <c r="AD2839" s="17">
        <v>0</v>
      </c>
      <c r="AE2839" s="17">
        <v>0</v>
      </c>
    </row>
    <row r="2840" spans="1:31" ht="43.2" x14ac:dyDescent="0.3">
      <c r="A2840" t="str">
        <f t="shared" si="168"/>
        <v>FAAA_Firm Capacity</v>
      </c>
      <c r="B2840" t="str">
        <f t="shared" si="169"/>
        <v>FAAA_Build Solar_Firm Capacity</v>
      </c>
      <c r="C2840" t="str">
        <f t="shared" si="170"/>
        <v>FAAA_Build Solar 2037_Firm Capacity</v>
      </c>
      <c r="D2840" t="s">
        <v>345</v>
      </c>
      <c r="E2840" s="15" t="s">
        <v>92</v>
      </c>
      <c r="F2840" s="15" t="s">
        <v>146</v>
      </c>
      <c r="G2840" s="15" t="s">
        <v>220</v>
      </c>
      <c r="H2840" s="15" t="s">
        <v>84</v>
      </c>
      <c r="I2840" s="15" t="s">
        <v>148</v>
      </c>
      <c r="J2840" s="16">
        <v>1</v>
      </c>
      <c r="K2840" s="15" t="s">
        <v>96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  <c r="X2840" s="17">
        <v>0</v>
      </c>
      <c r="Y2840" s="17">
        <v>0</v>
      </c>
      <c r="Z2840" s="17">
        <v>0</v>
      </c>
      <c r="AA2840" s="17">
        <v>0</v>
      </c>
      <c r="AB2840" s="17">
        <v>0</v>
      </c>
      <c r="AC2840" s="17">
        <v>0</v>
      </c>
      <c r="AD2840" s="17">
        <v>0</v>
      </c>
      <c r="AE2840" s="17">
        <v>0</v>
      </c>
    </row>
    <row r="2841" spans="1:31" ht="43.2" x14ac:dyDescent="0.3">
      <c r="A2841" t="str">
        <f t="shared" si="168"/>
        <v>FAAA_Firm Capacity</v>
      </c>
      <c r="B2841" t="str">
        <f t="shared" si="169"/>
        <v>FAAA_Build Solar_Firm Capacity</v>
      </c>
      <c r="C2841" t="str">
        <f t="shared" si="170"/>
        <v>FAAA_Build Solar 2037 T2_Firm Capacity</v>
      </c>
      <c r="D2841" t="s">
        <v>345</v>
      </c>
      <c r="E2841" s="15" t="s">
        <v>92</v>
      </c>
      <c r="F2841" s="15" t="s">
        <v>146</v>
      </c>
      <c r="G2841" s="15" t="s">
        <v>221</v>
      </c>
      <c r="H2841" s="15" t="s">
        <v>84</v>
      </c>
      <c r="I2841" s="15" t="s">
        <v>148</v>
      </c>
      <c r="J2841" s="16">
        <v>1</v>
      </c>
      <c r="K2841" s="15" t="s">
        <v>96</v>
      </c>
      <c r="L2841" s="17">
        <v>0</v>
      </c>
      <c r="M2841" s="17">
        <v>0</v>
      </c>
      <c r="N2841" s="17">
        <v>0</v>
      </c>
      <c r="O2841" s="17">
        <v>0</v>
      </c>
      <c r="P2841" s="17">
        <v>0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7">
        <v>0</v>
      </c>
      <c r="X2841" s="17">
        <v>0</v>
      </c>
      <c r="Y2841" s="17">
        <v>0</v>
      </c>
      <c r="Z2841" s="17">
        <v>0</v>
      </c>
      <c r="AA2841" s="17">
        <v>0</v>
      </c>
      <c r="AB2841" s="17">
        <v>0</v>
      </c>
      <c r="AC2841" s="17">
        <v>0</v>
      </c>
      <c r="AD2841" s="17">
        <v>0</v>
      </c>
      <c r="AE2841" s="17">
        <v>0</v>
      </c>
    </row>
    <row r="2842" spans="1:31" ht="43.2" x14ac:dyDescent="0.3">
      <c r="A2842" t="str">
        <f t="shared" si="168"/>
        <v>FAAA_Firm Capacity</v>
      </c>
      <c r="B2842" t="str">
        <f t="shared" si="169"/>
        <v>FAAA_Build Solar_Firm Capacity</v>
      </c>
      <c r="C2842" t="str">
        <f t="shared" si="170"/>
        <v>FAAA_Build Solar 2038_Firm Capacity</v>
      </c>
      <c r="D2842" t="s">
        <v>345</v>
      </c>
      <c r="E2842" s="15" t="s">
        <v>92</v>
      </c>
      <c r="F2842" s="15" t="s">
        <v>146</v>
      </c>
      <c r="G2842" s="15" t="s">
        <v>222</v>
      </c>
      <c r="H2842" s="15" t="s">
        <v>84</v>
      </c>
      <c r="I2842" s="15" t="s">
        <v>148</v>
      </c>
      <c r="J2842" s="16">
        <v>1</v>
      </c>
      <c r="K2842" s="15" t="s">
        <v>96</v>
      </c>
      <c r="L2842" s="17">
        <v>0</v>
      </c>
      <c r="M2842" s="17">
        <v>0</v>
      </c>
      <c r="N2842" s="17">
        <v>0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</v>
      </c>
      <c r="X2842" s="17">
        <v>0</v>
      </c>
      <c r="Y2842" s="17">
        <v>0</v>
      </c>
      <c r="Z2842" s="17">
        <v>0</v>
      </c>
      <c r="AA2842" s="17">
        <v>0</v>
      </c>
      <c r="AB2842" s="17">
        <v>0</v>
      </c>
      <c r="AC2842" s="17">
        <v>0</v>
      </c>
      <c r="AD2842" s="17">
        <v>0</v>
      </c>
      <c r="AE2842" s="17">
        <v>0</v>
      </c>
    </row>
    <row r="2843" spans="1:31" ht="43.2" x14ac:dyDescent="0.3">
      <c r="A2843" t="str">
        <f t="shared" si="168"/>
        <v>FAAA_Firm Capacity</v>
      </c>
      <c r="B2843" t="str">
        <f t="shared" si="169"/>
        <v>FAAA_Build Solar_Firm Capacity</v>
      </c>
      <c r="C2843" t="str">
        <f t="shared" si="170"/>
        <v>FAAA_Build Solar 2038 T2_Firm Capacity</v>
      </c>
      <c r="D2843" t="s">
        <v>345</v>
      </c>
      <c r="E2843" s="15" t="s">
        <v>92</v>
      </c>
      <c r="F2843" s="15" t="s">
        <v>146</v>
      </c>
      <c r="G2843" s="15" t="s">
        <v>223</v>
      </c>
      <c r="H2843" s="15" t="s">
        <v>84</v>
      </c>
      <c r="I2843" s="15" t="s">
        <v>148</v>
      </c>
      <c r="J2843" s="16">
        <v>1</v>
      </c>
      <c r="K2843" s="15" t="s">
        <v>96</v>
      </c>
      <c r="L2843" s="17">
        <v>0</v>
      </c>
      <c r="M2843" s="17">
        <v>0</v>
      </c>
      <c r="N2843" s="17">
        <v>0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</v>
      </c>
      <c r="X2843" s="17">
        <v>0</v>
      </c>
      <c r="Y2843" s="17">
        <v>0</v>
      </c>
      <c r="Z2843" s="17">
        <v>0</v>
      </c>
      <c r="AA2843" s="17">
        <v>0</v>
      </c>
      <c r="AB2843" s="17">
        <v>0</v>
      </c>
      <c r="AC2843" s="17">
        <v>0</v>
      </c>
      <c r="AD2843" s="17">
        <v>0</v>
      </c>
      <c r="AE2843" s="17">
        <v>0</v>
      </c>
    </row>
    <row r="2844" spans="1:31" ht="43.2" x14ac:dyDescent="0.3">
      <c r="A2844" t="str">
        <f t="shared" si="168"/>
        <v>FAAA_Firm Capacity</v>
      </c>
      <c r="B2844" t="str">
        <f t="shared" si="169"/>
        <v>FAAA_Build Solar_Firm Capacity</v>
      </c>
      <c r="C2844" t="str">
        <f t="shared" si="170"/>
        <v>FAAA_Build Solar 2039_Firm Capacity</v>
      </c>
      <c r="D2844" t="s">
        <v>345</v>
      </c>
      <c r="E2844" s="15" t="s">
        <v>92</v>
      </c>
      <c r="F2844" s="15" t="s">
        <v>146</v>
      </c>
      <c r="G2844" s="15" t="s">
        <v>224</v>
      </c>
      <c r="H2844" s="15" t="s">
        <v>84</v>
      </c>
      <c r="I2844" s="15" t="s">
        <v>148</v>
      </c>
      <c r="J2844" s="16">
        <v>1</v>
      </c>
      <c r="K2844" s="15" t="s">
        <v>96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  <c r="X2844" s="17">
        <v>0</v>
      </c>
      <c r="Y2844" s="17">
        <v>0</v>
      </c>
      <c r="Z2844" s="17">
        <v>0</v>
      </c>
      <c r="AA2844" s="17">
        <v>0</v>
      </c>
      <c r="AB2844" s="17">
        <v>0</v>
      </c>
      <c r="AC2844" s="17">
        <v>0</v>
      </c>
      <c r="AD2844" s="17">
        <v>0</v>
      </c>
      <c r="AE2844" s="17">
        <v>0</v>
      </c>
    </row>
    <row r="2845" spans="1:31" ht="43.2" x14ac:dyDescent="0.3">
      <c r="A2845" t="str">
        <f t="shared" si="168"/>
        <v>FAAA_Firm Capacity</v>
      </c>
      <c r="B2845" t="str">
        <f t="shared" si="169"/>
        <v>FAAA_Build Solar_Firm Capacity</v>
      </c>
      <c r="C2845" t="str">
        <f t="shared" si="170"/>
        <v>FAAA_Build Solar 2039 T2_Firm Capacity</v>
      </c>
      <c r="D2845" t="s">
        <v>345</v>
      </c>
      <c r="E2845" s="15" t="s">
        <v>92</v>
      </c>
      <c r="F2845" s="15" t="s">
        <v>146</v>
      </c>
      <c r="G2845" s="15" t="s">
        <v>225</v>
      </c>
      <c r="H2845" s="15" t="s">
        <v>84</v>
      </c>
      <c r="I2845" s="15" t="s">
        <v>148</v>
      </c>
      <c r="J2845" s="16">
        <v>1</v>
      </c>
      <c r="K2845" s="15" t="s">
        <v>96</v>
      </c>
      <c r="L2845" s="17">
        <v>0</v>
      </c>
      <c r="M2845" s="17">
        <v>0</v>
      </c>
      <c r="N2845" s="17">
        <v>0</v>
      </c>
      <c r="O2845" s="17">
        <v>0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0</v>
      </c>
      <c r="X2845" s="17">
        <v>0</v>
      </c>
      <c r="Y2845" s="17">
        <v>0</v>
      </c>
      <c r="Z2845" s="17">
        <v>0</v>
      </c>
      <c r="AA2845" s="17">
        <v>0</v>
      </c>
      <c r="AB2845" s="17">
        <v>0</v>
      </c>
      <c r="AC2845" s="17">
        <v>0</v>
      </c>
      <c r="AD2845" s="17">
        <v>0</v>
      </c>
      <c r="AE2845" s="17">
        <v>0</v>
      </c>
    </row>
    <row r="2846" spans="1:31" ht="43.2" x14ac:dyDescent="0.3">
      <c r="A2846" t="str">
        <f t="shared" si="168"/>
        <v>FAAA_Firm Capacity</v>
      </c>
      <c r="B2846" t="str">
        <f t="shared" si="169"/>
        <v>FAAA_Build Solar_Firm Capacity</v>
      </c>
      <c r="C2846" t="str">
        <f t="shared" si="170"/>
        <v>FAAA_Build Solar 2040_Firm Capacity</v>
      </c>
      <c r="D2846" t="s">
        <v>345</v>
      </c>
      <c r="E2846" s="15" t="s">
        <v>92</v>
      </c>
      <c r="F2846" s="15" t="s">
        <v>146</v>
      </c>
      <c r="G2846" s="15" t="s">
        <v>226</v>
      </c>
      <c r="H2846" s="15" t="s">
        <v>84</v>
      </c>
      <c r="I2846" s="15" t="s">
        <v>148</v>
      </c>
      <c r="J2846" s="16">
        <v>1</v>
      </c>
      <c r="K2846" s="15" t="s">
        <v>96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0</v>
      </c>
      <c r="X2846" s="17">
        <v>0</v>
      </c>
      <c r="Y2846" s="17">
        <v>0</v>
      </c>
      <c r="Z2846" s="17">
        <v>0</v>
      </c>
      <c r="AA2846" s="17">
        <v>0</v>
      </c>
      <c r="AB2846" s="17">
        <v>0</v>
      </c>
      <c r="AC2846" s="17">
        <v>0</v>
      </c>
      <c r="AD2846" s="17">
        <v>0</v>
      </c>
      <c r="AE2846" s="17">
        <v>0</v>
      </c>
    </row>
    <row r="2847" spans="1:31" ht="43.2" x14ac:dyDescent="0.3">
      <c r="A2847" t="str">
        <f t="shared" si="168"/>
        <v>FAAA_Firm Capacity</v>
      </c>
      <c r="B2847" t="str">
        <f t="shared" si="169"/>
        <v>FAAA_Build Solar_Firm Capacity</v>
      </c>
      <c r="C2847" t="str">
        <f t="shared" si="170"/>
        <v>FAAA_Build Solar 2040 T2_Firm Capacity</v>
      </c>
      <c r="D2847" t="s">
        <v>345</v>
      </c>
      <c r="E2847" s="15" t="s">
        <v>92</v>
      </c>
      <c r="F2847" s="15" t="s">
        <v>146</v>
      </c>
      <c r="G2847" s="15" t="s">
        <v>227</v>
      </c>
      <c r="H2847" s="15" t="s">
        <v>84</v>
      </c>
      <c r="I2847" s="15" t="s">
        <v>148</v>
      </c>
      <c r="J2847" s="16">
        <v>1</v>
      </c>
      <c r="K2847" s="15" t="s">
        <v>96</v>
      </c>
      <c r="L2847" s="17">
        <v>0</v>
      </c>
      <c r="M2847" s="17">
        <v>0</v>
      </c>
      <c r="N2847" s="17">
        <v>0</v>
      </c>
      <c r="O2847" s="17">
        <v>0</v>
      </c>
      <c r="P2847" s="17">
        <v>0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0</v>
      </c>
      <c r="X2847" s="17">
        <v>0</v>
      </c>
      <c r="Y2847" s="17">
        <v>0</v>
      </c>
      <c r="Z2847" s="17">
        <v>0</v>
      </c>
      <c r="AA2847" s="17">
        <v>0</v>
      </c>
      <c r="AB2847" s="17">
        <v>0</v>
      </c>
      <c r="AC2847" s="17">
        <v>0</v>
      </c>
      <c r="AD2847" s="17">
        <v>0</v>
      </c>
      <c r="AE2847" s="17">
        <v>0</v>
      </c>
    </row>
    <row r="2848" spans="1:31" ht="43.2" x14ac:dyDescent="0.3">
      <c r="A2848" t="str">
        <f t="shared" si="168"/>
        <v>FAAA_Firm Capacity</v>
      </c>
      <c r="B2848" t="str">
        <f t="shared" si="169"/>
        <v>FAAA_Build Solar_Firm Capacity</v>
      </c>
      <c r="C2848" t="str">
        <f t="shared" si="170"/>
        <v>FAAA_Build Solar 2041_Firm Capacity</v>
      </c>
      <c r="D2848" t="s">
        <v>345</v>
      </c>
      <c r="E2848" s="15" t="s">
        <v>92</v>
      </c>
      <c r="F2848" s="15" t="s">
        <v>146</v>
      </c>
      <c r="G2848" s="15" t="s">
        <v>228</v>
      </c>
      <c r="H2848" s="15" t="s">
        <v>84</v>
      </c>
      <c r="I2848" s="15" t="s">
        <v>148</v>
      </c>
      <c r="J2848" s="16">
        <v>1</v>
      </c>
      <c r="K2848" s="15" t="s">
        <v>96</v>
      </c>
      <c r="L2848" s="17">
        <v>0</v>
      </c>
      <c r="M2848" s="17">
        <v>0</v>
      </c>
      <c r="N2848" s="17">
        <v>0</v>
      </c>
      <c r="O2848" s="17">
        <v>0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0</v>
      </c>
      <c r="X2848" s="17">
        <v>0</v>
      </c>
      <c r="Y2848" s="17">
        <v>0</v>
      </c>
      <c r="Z2848" s="17">
        <v>0</v>
      </c>
      <c r="AA2848" s="17">
        <v>0</v>
      </c>
      <c r="AB2848" s="17">
        <v>0</v>
      </c>
      <c r="AC2848" s="17">
        <v>0</v>
      </c>
      <c r="AD2848" s="17">
        <v>0</v>
      </c>
      <c r="AE2848" s="17">
        <v>0</v>
      </c>
    </row>
    <row r="2849" spans="1:31" ht="43.2" x14ac:dyDescent="0.3">
      <c r="A2849" t="str">
        <f t="shared" si="168"/>
        <v>FAAA_Firm Capacity</v>
      </c>
      <c r="B2849" t="str">
        <f t="shared" si="169"/>
        <v>FAAA_Build Solar_Firm Capacity</v>
      </c>
      <c r="C2849" t="str">
        <f t="shared" si="170"/>
        <v>FAAA_Build Solar 2041 T2_Firm Capacity</v>
      </c>
      <c r="D2849" t="s">
        <v>345</v>
      </c>
      <c r="E2849" s="15" t="s">
        <v>92</v>
      </c>
      <c r="F2849" s="15" t="s">
        <v>146</v>
      </c>
      <c r="G2849" s="15" t="s">
        <v>229</v>
      </c>
      <c r="H2849" s="15" t="s">
        <v>84</v>
      </c>
      <c r="I2849" s="15" t="s">
        <v>148</v>
      </c>
      <c r="J2849" s="16">
        <v>1</v>
      </c>
      <c r="K2849" s="15" t="s">
        <v>96</v>
      </c>
      <c r="L2849" s="17">
        <v>0</v>
      </c>
      <c r="M2849" s="17">
        <v>0</v>
      </c>
      <c r="N2849" s="17">
        <v>0</v>
      </c>
      <c r="O2849" s="17">
        <v>0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0</v>
      </c>
      <c r="X2849" s="17">
        <v>0</v>
      </c>
      <c r="Y2849" s="17">
        <v>0</v>
      </c>
      <c r="Z2849" s="17">
        <v>0</v>
      </c>
      <c r="AA2849" s="17">
        <v>0</v>
      </c>
      <c r="AB2849" s="17">
        <v>0</v>
      </c>
      <c r="AC2849" s="17">
        <v>0</v>
      </c>
      <c r="AD2849" s="17">
        <v>15</v>
      </c>
      <c r="AE2849" s="17">
        <v>14.925000000000001</v>
      </c>
    </row>
    <row r="2850" spans="1:31" ht="43.2" x14ac:dyDescent="0.3">
      <c r="A2850" t="str">
        <f t="shared" si="168"/>
        <v>FAAA_Firm Capacity</v>
      </c>
      <c r="B2850" t="str">
        <f t="shared" si="169"/>
        <v>FAAA_Build Solar_Firm Capacity</v>
      </c>
      <c r="C2850" t="str">
        <f t="shared" si="170"/>
        <v>FAAA_Build Solar 2042_Firm Capacity</v>
      </c>
      <c r="D2850" t="s">
        <v>345</v>
      </c>
      <c r="E2850" s="15" t="s">
        <v>92</v>
      </c>
      <c r="F2850" s="15" t="s">
        <v>146</v>
      </c>
      <c r="G2850" s="15" t="s">
        <v>230</v>
      </c>
      <c r="H2850" s="15" t="s">
        <v>84</v>
      </c>
      <c r="I2850" s="15" t="s">
        <v>148</v>
      </c>
      <c r="J2850" s="16">
        <v>1</v>
      </c>
      <c r="K2850" s="15" t="s">
        <v>96</v>
      </c>
      <c r="L2850" s="17">
        <v>0</v>
      </c>
      <c r="M2850" s="17">
        <v>0</v>
      </c>
      <c r="N2850" s="17">
        <v>0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</v>
      </c>
      <c r="X2850" s="17">
        <v>0</v>
      </c>
      <c r="Y2850" s="17">
        <v>0</v>
      </c>
      <c r="Z2850" s="17">
        <v>0</v>
      </c>
      <c r="AA2850" s="17">
        <v>0</v>
      </c>
      <c r="AB2850" s="17">
        <v>0</v>
      </c>
      <c r="AC2850" s="17">
        <v>0</v>
      </c>
      <c r="AD2850" s="17">
        <v>0</v>
      </c>
      <c r="AE2850" s="17">
        <v>0</v>
      </c>
    </row>
    <row r="2851" spans="1:31" ht="43.2" x14ac:dyDescent="0.3">
      <c r="A2851" t="str">
        <f t="shared" si="168"/>
        <v>FAAA_Firm Capacity</v>
      </c>
      <c r="B2851" t="str">
        <f t="shared" si="169"/>
        <v>FAAA_Build Solar_Firm Capacity</v>
      </c>
      <c r="C2851" t="str">
        <f t="shared" si="170"/>
        <v>FAAA_Build Solar 2042 T2_Firm Capacity</v>
      </c>
      <c r="D2851" t="s">
        <v>345</v>
      </c>
      <c r="E2851" s="15" t="s">
        <v>92</v>
      </c>
      <c r="F2851" s="15" t="s">
        <v>146</v>
      </c>
      <c r="G2851" s="15" t="s">
        <v>231</v>
      </c>
      <c r="H2851" s="15" t="s">
        <v>84</v>
      </c>
      <c r="I2851" s="15" t="s">
        <v>148</v>
      </c>
      <c r="J2851" s="16">
        <v>1</v>
      </c>
      <c r="K2851" s="15" t="s">
        <v>96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7">
        <v>0</v>
      </c>
      <c r="Z2851" s="17">
        <v>0</v>
      </c>
      <c r="AA2851" s="17">
        <v>0</v>
      </c>
      <c r="AB2851" s="17">
        <v>0</v>
      </c>
      <c r="AC2851" s="17">
        <v>0</v>
      </c>
      <c r="AD2851" s="17">
        <v>0</v>
      </c>
      <c r="AE2851" s="17">
        <v>0</v>
      </c>
    </row>
    <row r="2852" spans="1:31" ht="28.8" x14ac:dyDescent="0.3">
      <c r="A2852" t="str">
        <f t="shared" si="168"/>
        <v>FAAA_Firm Capacity</v>
      </c>
      <c r="B2852" t="str">
        <f t="shared" si="169"/>
        <v>FAAA_Build CT_Firm Capacity</v>
      </c>
      <c r="C2852" t="str">
        <f t="shared" si="170"/>
        <v>FAAA_Build CT 2028_Firm Capacity</v>
      </c>
      <c r="D2852" t="s">
        <v>345</v>
      </c>
      <c r="E2852" s="15" t="s">
        <v>92</v>
      </c>
      <c r="F2852" s="15" t="s">
        <v>146</v>
      </c>
      <c r="G2852" s="15" t="s">
        <v>232</v>
      </c>
      <c r="H2852" s="15" t="s">
        <v>68</v>
      </c>
      <c r="I2852" s="15" t="s">
        <v>148</v>
      </c>
      <c r="J2852" s="16">
        <v>1</v>
      </c>
      <c r="K2852" s="15" t="s">
        <v>96</v>
      </c>
      <c r="L2852" s="17">
        <v>0</v>
      </c>
      <c r="M2852" s="17">
        <v>0</v>
      </c>
      <c r="N2852" s="17">
        <v>0</v>
      </c>
      <c r="O2852" s="17">
        <v>0</v>
      </c>
      <c r="P2852" s="17">
        <v>0</v>
      </c>
      <c r="Q2852" s="17">
        <v>0</v>
      </c>
      <c r="R2852" s="17">
        <v>0</v>
      </c>
      <c r="S2852" s="17">
        <v>0</v>
      </c>
      <c r="T2852" s="17">
        <v>0</v>
      </c>
      <c r="U2852" s="17">
        <v>0</v>
      </c>
      <c r="V2852" s="17">
        <v>0</v>
      </c>
      <c r="W2852" s="17">
        <v>0</v>
      </c>
      <c r="X2852" s="17">
        <v>0</v>
      </c>
      <c r="Y2852" s="17">
        <v>0</v>
      </c>
      <c r="Z2852" s="17">
        <v>0</v>
      </c>
      <c r="AA2852" s="17">
        <v>0</v>
      </c>
      <c r="AB2852" s="17">
        <v>0</v>
      </c>
      <c r="AC2852" s="17">
        <v>0</v>
      </c>
      <c r="AD2852" s="17">
        <v>0</v>
      </c>
      <c r="AE2852" s="17">
        <v>0</v>
      </c>
    </row>
    <row r="2853" spans="1:31" ht="28.8" x14ac:dyDescent="0.3">
      <c r="A2853" t="str">
        <f t="shared" si="168"/>
        <v>FAAA_Firm Capacity</v>
      </c>
      <c r="B2853" t="str">
        <f t="shared" si="169"/>
        <v>FAAA_Build CT_Firm Capacity</v>
      </c>
      <c r="C2853" t="str">
        <f t="shared" si="170"/>
        <v>FAAA_Build CT 2029_Firm Capacity</v>
      </c>
      <c r="D2853" t="s">
        <v>345</v>
      </c>
      <c r="E2853" s="15" t="s">
        <v>92</v>
      </c>
      <c r="F2853" s="15" t="s">
        <v>146</v>
      </c>
      <c r="G2853" s="15" t="s">
        <v>233</v>
      </c>
      <c r="H2853" s="15" t="s">
        <v>68</v>
      </c>
      <c r="I2853" s="15" t="s">
        <v>148</v>
      </c>
      <c r="J2853" s="16">
        <v>1</v>
      </c>
      <c r="K2853" s="15" t="s">
        <v>96</v>
      </c>
      <c r="L2853" s="17">
        <v>0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</v>
      </c>
      <c r="X2853" s="17">
        <v>0</v>
      </c>
      <c r="Y2853" s="17">
        <v>0</v>
      </c>
      <c r="Z2853" s="17">
        <v>0</v>
      </c>
      <c r="AA2853" s="17">
        <v>0</v>
      </c>
      <c r="AB2853" s="17">
        <v>0</v>
      </c>
      <c r="AC2853" s="17">
        <v>0</v>
      </c>
      <c r="AD2853" s="17">
        <v>0</v>
      </c>
      <c r="AE2853" s="17">
        <v>0</v>
      </c>
    </row>
    <row r="2854" spans="1:31" ht="28.8" x14ac:dyDescent="0.3">
      <c r="A2854" t="str">
        <f t="shared" si="168"/>
        <v>FAAA_Firm Capacity</v>
      </c>
      <c r="B2854" t="str">
        <f t="shared" si="169"/>
        <v>FAAA_Build CT_Firm Capacity</v>
      </c>
      <c r="C2854" t="str">
        <f t="shared" si="170"/>
        <v>FAAA_Build CT 2030_Firm Capacity</v>
      </c>
      <c r="D2854" t="s">
        <v>345</v>
      </c>
      <c r="E2854" s="15" t="s">
        <v>92</v>
      </c>
      <c r="F2854" s="15" t="s">
        <v>146</v>
      </c>
      <c r="G2854" s="15" t="s">
        <v>234</v>
      </c>
      <c r="H2854" s="15" t="s">
        <v>68</v>
      </c>
      <c r="I2854" s="15" t="s">
        <v>148</v>
      </c>
      <c r="J2854" s="16">
        <v>1</v>
      </c>
      <c r="K2854" s="15" t="s">
        <v>96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7">
        <v>0</v>
      </c>
      <c r="X2854" s="17">
        <v>0</v>
      </c>
      <c r="Y2854" s="17">
        <v>0</v>
      </c>
      <c r="Z2854" s="17">
        <v>0</v>
      </c>
      <c r="AA2854" s="17">
        <v>0</v>
      </c>
      <c r="AB2854" s="17">
        <v>0</v>
      </c>
      <c r="AC2854" s="17">
        <v>0</v>
      </c>
      <c r="AD2854" s="17">
        <v>0</v>
      </c>
      <c r="AE2854" s="17">
        <v>0</v>
      </c>
    </row>
    <row r="2855" spans="1:31" ht="28.8" x14ac:dyDescent="0.3">
      <c r="A2855" t="str">
        <f t="shared" si="168"/>
        <v>FAAA_Firm Capacity</v>
      </c>
      <c r="B2855" t="str">
        <f t="shared" si="169"/>
        <v>FAAA_Build CT_Firm Capacity</v>
      </c>
      <c r="C2855" t="str">
        <f t="shared" si="170"/>
        <v>FAAA_Build CT 2031_Firm Capacity</v>
      </c>
      <c r="D2855" t="s">
        <v>345</v>
      </c>
      <c r="E2855" s="15" t="s">
        <v>92</v>
      </c>
      <c r="F2855" s="15" t="s">
        <v>146</v>
      </c>
      <c r="G2855" s="15" t="s">
        <v>235</v>
      </c>
      <c r="H2855" s="15" t="s">
        <v>68</v>
      </c>
      <c r="I2855" s="15" t="s">
        <v>148</v>
      </c>
      <c r="J2855" s="16">
        <v>1</v>
      </c>
      <c r="K2855" s="15" t="s">
        <v>96</v>
      </c>
      <c r="L2855" s="17">
        <v>0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</v>
      </c>
      <c r="X2855" s="17">
        <v>0</v>
      </c>
      <c r="Y2855" s="17">
        <v>0</v>
      </c>
      <c r="Z2855" s="17">
        <v>0</v>
      </c>
      <c r="AA2855" s="17">
        <v>0</v>
      </c>
      <c r="AB2855" s="17">
        <v>0</v>
      </c>
      <c r="AC2855" s="17">
        <v>0</v>
      </c>
      <c r="AD2855" s="17">
        <v>0</v>
      </c>
      <c r="AE2855" s="17">
        <v>0</v>
      </c>
    </row>
    <row r="2856" spans="1:31" ht="28.8" x14ac:dyDescent="0.3">
      <c r="A2856" t="str">
        <f t="shared" si="168"/>
        <v>FAAA_Firm Capacity</v>
      </c>
      <c r="B2856" t="str">
        <f t="shared" si="169"/>
        <v>FAAA_Build CT_Firm Capacity</v>
      </c>
      <c r="C2856" t="str">
        <f t="shared" si="170"/>
        <v>FAAA_Build CT 2032_Firm Capacity</v>
      </c>
      <c r="D2856" t="s">
        <v>345</v>
      </c>
      <c r="E2856" s="15" t="s">
        <v>92</v>
      </c>
      <c r="F2856" s="15" t="s">
        <v>146</v>
      </c>
      <c r="G2856" s="15" t="s">
        <v>236</v>
      </c>
      <c r="H2856" s="15" t="s">
        <v>68</v>
      </c>
      <c r="I2856" s="15" t="s">
        <v>148</v>
      </c>
      <c r="J2856" s="16">
        <v>1</v>
      </c>
      <c r="K2856" s="15" t="s">
        <v>96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7">
        <v>0</v>
      </c>
      <c r="Z2856" s="17">
        <v>0</v>
      </c>
      <c r="AA2856" s="17">
        <v>0</v>
      </c>
      <c r="AB2856" s="17">
        <v>0</v>
      </c>
      <c r="AC2856" s="17">
        <v>0</v>
      </c>
      <c r="AD2856" s="17">
        <v>0</v>
      </c>
      <c r="AE2856" s="17">
        <v>0</v>
      </c>
    </row>
    <row r="2857" spans="1:31" ht="28.8" x14ac:dyDescent="0.3">
      <c r="A2857" t="str">
        <f t="shared" si="168"/>
        <v>FAAA_Firm Capacity</v>
      </c>
      <c r="B2857" t="str">
        <f t="shared" si="169"/>
        <v>FAAA_Build CT_Firm Capacity</v>
      </c>
      <c r="C2857" t="str">
        <f t="shared" si="170"/>
        <v>FAAA_Build CT 2033_Firm Capacity</v>
      </c>
      <c r="D2857" t="s">
        <v>345</v>
      </c>
      <c r="E2857" s="15" t="s">
        <v>92</v>
      </c>
      <c r="F2857" s="15" t="s">
        <v>146</v>
      </c>
      <c r="G2857" s="15" t="s">
        <v>237</v>
      </c>
      <c r="H2857" s="15" t="s">
        <v>68</v>
      </c>
      <c r="I2857" s="15" t="s">
        <v>148</v>
      </c>
      <c r="J2857" s="16">
        <v>1</v>
      </c>
      <c r="K2857" s="15" t="s">
        <v>96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0</v>
      </c>
      <c r="S2857" s="17">
        <v>0</v>
      </c>
      <c r="T2857" s="17">
        <v>0</v>
      </c>
      <c r="U2857" s="17">
        <v>0</v>
      </c>
      <c r="V2857" s="17">
        <v>0</v>
      </c>
      <c r="W2857" s="17">
        <v>0</v>
      </c>
      <c r="X2857" s="17">
        <v>0</v>
      </c>
      <c r="Y2857" s="17">
        <v>0</v>
      </c>
      <c r="Z2857" s="17">
        <v>0</v>
      </c>
      <c r="AA2857" s="17">
        <v>0</v>
      </c>
      <c r="AB2857" s="17">
        <v>0</v>
      </c>
      <c r="AC2857" s="17">
        <v>0</v>
      </c>
      <c r="AD2857" s="17">
        <v>0</v>
      </c>
      <c r="AE2857" s="17">
        <v>0</v>
      </c>
    </row>
    <row r="2858" spans="1:31" ht="28.8" x14ac:dyDescent="0.3">
      <c r="A2858" t="str">
        <f t="shared" si="168"/>
        <v>FAAA_Firm Capacity</v>
      </c>
      <c r="B2858" t="str">
        <f t="shared" si="169"/>
        <v>FAAA_Build CT_Firm Capacity</v>
      </c>
      <c r="C2858" t="str">
        <f t="shared" si="170"/>
        <v>FAAA_Build CT 2034_Firm Capacity</v>
      </c>
      <c r="D2858" t="s">
        <v>345</v>
      </c>
      <c r="E2858" s="15" t="s">
        <v>92</v>
      </c>
      <c r="F2858" s="15" t="s">
        <v>146</v>
      </c>
      <c r="G2858" s="15" t="s">
        <v>238</v>
      </c>
      <c r="H2858" s="15" t="s">
        <v>68</v>
      </c>
      <c r="I2858" s="15" t="s">
        <v>148</v>
      </c>
      <c r="J2858" s="16">
        <v>1</v>
      </c>
      <c r="K2858" s="15" t="s">
        <v>96</v>
      </c>
      <c r="L2858" s="17">
        <v>0</v>
      </c>
      <c r="M2858" s="17">
        <v>0</v>
      </c>
      <c r="N2858" s="17">
        <v>0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  <c r="T2858" s="17">
        <v>0</v>
      </c>
      <c r="U2858" s="17">
        <v>0</v>
      </c>
      <c r="V2858" s="17">
        <v>0</v>
      </c>
      <c r="W2858" s="17">
        <v>0</v>
      </c>
      <c r="X2858" s="17">
        <v>0</v>
      </c>
      <c r="Y2858" s="17">
        <v>0</v>
      </c>
      <c r="Z2858" s="17">
        <v>0</v>
      </c>
      <c r="AA2858" s="17">
        <v>0</v>
      </c>
      <c r="AB2858" s="17">
        <v>0</v>
      </c>
      <c r="AC2858" s="17">
        <v>0</v>
      </c>
      <c r="AD2858" s="17">
        <v>0</v>
      </c>
      <c r="AE2858" s="17">
        <v>0</v>
      </c>
    </row>
    <row r="2859" spans="1:31" ht="28.8" x14ac:dyDescent="0.3">
      <c r="A2859" t="str">
        <f t="shared" si="168"/>
        <v>FAAA_Firm Capacity</v>
      </c>
      <c r="B2859" t="str">
        <f t="shared" si="169"/>
        <v>FAAA_Build CT_Firm Capacity</v>
      </c>
      <c r="C2859" t="str">
        <f t="shared" si="170"/>
        <v>FAAA_Build CT 2035_Firm Capacity</v>
      </c>
      <c r="D2859" t="s">
        <v>345</v>
      </c>
      <c r="E2859" s="15" t="s">
        <v>92</v>
      </c>
      <c r="F2859" s="15" t="s">
        <v>146</v>
      </c>
      <c r="G2859" s="15" t="s">
        <v>239</v>
      </c>
      <c r="H2859" s="15" t="s">
        <v>68</v>
      </c>
      <c r="I2859" s="15" t="s">
        <v>148</v>
      </c>
      <c r="J2859" s="16">
        <v>1</v>
      </c>
      <c r="K2859" s="15" t="s">
        <v>96</v>
      </c>
      <c r="L2859" s="17">
        <v>0</v>
      </c>
      <c r="M2859" s="17">
        <v>0</v>
      </c>
      <c r="N2859" s="17">
        <v>0</v>
      </c>
      <c r="O2859" s="17">
        <v>0</v>
      </c>
      <c r="P2859" s="17">
        <v>0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0</v>
      </c>
      <c r="X2859" s="17">
        <v>0</v>
      </c>
      <c r="Y2859" s="17">
        <v>0</v>
      </c>
      <c r="Z2859" s="17">
        <v>0</v>
      </c>
      <c r="AA2859" s="17">
        <v>0</v>
      </c>
      <c r="AB2859" s="17">
        <v>0</v>
      </c>
      <c r="AC2859" s="17">
        <v>0</v>
      </c>
      <c r="AD2859" s="17">
        <v>0</v>
      </c>
      <c r="AE2859" s="17">
        <v>0</v>
      </c>
    </row>
    <row r="2860" spans="1:31" ht="28.8" x14ac:dyDescent="0.3">
      <c r="A2860" t="str">
        <f t="shared" si="168"/>
        <v>FAAA_Firm Capacity</v>
      </c>
      <c r="B2860" t="str">
        <f t="shared" si="169"/>
        <v>FAAA_Build CT_Firm Capacity</v>
      </c>
      <c r="C2860" t="str">
        <f t="shared" si="170"/>
        <v>FAAA_Build CT 2036_Firm Capacity</v>
      </c>
      <c r="D2860" t="s">
        <v>345</v>
      </c>
      <c r="E2860" s="15" t="s">
        <v>92</v>
      </c>
      <c r="F2860" s="15" t="s">
        <v>146</v>
      </c>
      <c r="G2860" s="15" t="s">
        <v>240</v>
      </c>
      <c r="H2860" s="15" t="s">
        <v>68</v>
      </c>
      <c r="I2860" s="15" t="s">
        <v>148</v>
      </c>
      <c r="J2860" s="16">
        <v>1</v>
      </c>
      <c r="K2860" s="15" t="s">
        <v>96</v>
      </c>
      <c r="L2860" s="17">
        <v>0</v>
      </c>
      <c r="M2860" s="17">
        <v>0</v>
      </c>
      <c r="N2860" s="17">
        <v>0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7">
        <v>0</v>
      </c>
      <c r="X2860" s="17">
        <v>0</v>
      </c>
      <c r="Y2860" s="17">
        <v>0</v>
      </c>
      <c r="Z2860" s="17">
        <v>0</v>
      </c>
      <c r="AA2860" s="17">
        <v>0</v>
      </c>
      <c r="AB2860" s="17">
        <v>0</v>
      </c>
      <c r="AC2860" s="17">
        <v>0</v>
      </c>
      <c r="AD2860" s="17">
        <v>0</v>
      </c>
      <c r="AE2860" s="17">
        <v>0</v>
      </c>
    </row>
    <row r="2861" spans="1:31" ht="28.8" x14ac:dyDescent="0.3">
      <c r="A2861" t="str">
        <f t="shared" si="168"/>
        <v>FAAA_Firm Capacity</v>
      </c>
      <c r="B2861" t="str">
        <f t="shared" si="169"/>
        <v>FAAA_Build CT_Firm Capacity</v>
      </c>
      <c r="C2861" t="str">
        <f t="shared" si="170"/>
        <v>FAAA_Build CT 2037_Firm Capacity</v>
      </c>
      <c r="D2861" t="s">
        <v>345</v>
      </c>
      <c r="E2861" s="15" t="s">
        <v>92</v>
      </c>
      <c r="F2861" s="15" t="s">
        <v>146</v>
      </c>
      <c r="G2861" s="15" t="s">
        <v>241</v>
      </c>
      <c r="H2861" s="15" t="s">
        <v>68</v>
      </c>
      <c r="I2861" s="15" t="s">
        <v>148</v>
      </c>
      <c r="J2861" s="16">
        <v>1</v>
      </c>
      <c r="K2861" s="15" t="s">
        <v>96</v>
      </c>
      <c r="L2861" s="17">
        <v>0</v>
      </c>
      <c r="M2861" s="17">
        <v>0</v>
      </c>
      <c r="N2861" s="17">
        <v>0</v>
      </c>
      <c r="O2861" s="17">
        <v>0</v>
      </c>
      <c r="P2861" s="17">
        <v>0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</v>
      </c>
      <c r="X2861" s="17">
        <v>0</v>
      </c>
      <c r="Y2861" s="17">
        <v>0</v>
      </c>
      <c r="Z2861" s="17">
        <v>0</v>
      </c>
      <c r="AA2861" s="17">
        <v>0</v>
      </c>
      <c r="AB2861" s="17">
        <v>0</v>
      </c>
      <c r="AC2861" s="17">
        <v>0</v>
      </c>
      <c r="AD2861" s="17">
        <v>0</v>
      </c>
      <c r="AE2861" s="17">
        <v>0</v>
      </c>
    </row>
    <row r="2862" spans="1:31" ht="28.8" x14ac:dyDescent="0.3">
      <c r="A2862" t="str">
        <f t="shared" si="168"/>
        <v>FAAA_Firm Capacity</v>
      </c>
      <c r="B2862" t="str">
        <f t="shared" si="169"/>
        <v>FAAA_Build CT_Firm Capacity</v>
      </c>
      <c r="C2862" t="str">
        <f t="shared" si="170"/>
        <v>FAAA_Build CT 2038_Firm Capacity</v>
      </c>
      <c r="D2862" t="s">
        <v>345</v>
      </c>
      <c r="E2862" s="15" t="s">
        <v>92</v>
      </c>
      <c r="F2862" s="15" t="s">
        <v>146</v>
      </c>
      <c r="G2862" s="15" t="s">
        <v>242</v>
      </c>
      <c r="H2862" s="15" t="s">
        <v>68</v>
      </c>
      <c r="I2862" s="15" t="s">
        <v>148</v>
      </c>
      <c r="J2862" s="16">
        <v>1</v>
      </c>
      <c r="K2862" s="15" t="s">
        <v>96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7">
        <v>0</v>
      </c>
      <c r="X2862" s="17">
        <v>0</v>
      </c>
      <c r="Y2862" s="17">
        <v>0</v>
      </c>
      <c r="Z2862" s="17">
        <v>0</v>
      </c>
      <c r="AA2862" s="17">
        <v>0</v>
      </c>
      <c r="AB2862" s="17">
        <v>0</v>
      </c>
      <c r="AC2862" s="17">
        <v>0</v>
      </c>
      <c r="AD2862" s="17">
        <v>0</v>
      </c>
      <c r="AE2862" s="17">
        <v>0</v>
      </c>
    </row>
    <row r="2863" spans="1:31" ht="28.8" x14ac:dyDescent="0.3">
      <c r="A2863" t="str">
        <f t="shared" si="168"/>
        <v>FAAA_Firm Capacity</v>
      </c>
      <c r="B2863" t="str">
        <f t="shared" si="169"/>
        <v>FAAA_Build CT_Firm Capacity</v>
      </c>
      <c r="C2863" t="str">
        <f t="shared" si="170"/>
        <v>FAAA_Build CT 2039_Firm Capacity</v>
      </c>
      <c r="D2863" t="s">
        <v>345</v>
      </c>
      <c r="E2863" s="15" t="s">
        <v>92</v>
      </c>
      <c r="F2863" s="15" t="s">
        <v>146</v>
      </c>
      <c r="G2863" s="15" t="s">
        <v>243</v>
      </c>
      <c r="H2863" s="15" t="s">
        <v>68</v>
      </c>
      <c r="I2863" s="15" t="s">
        <v>148</v>
      </c>
      <c r="J2863" s="16">
        <v>1</v>
      </c>
      <c r="K2863" s="15" t="s">
        <v>96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  <c r="X2863" s="17">
        <v>0</v>
      </c>
      <c r="Y2863" s="17">
        <v>0</v>
      </c>
      <c r="Z2863" s="17">
        <v>0</v>
      </c>
      <c r="AA2863" s="17">
        <v>0</v>
      </c>
      <c r="AB2863" s="17">
        <v>0</v>
      </c>
      <c r="AC2863" s="17">
        <v>0</v>
      </c>
      <c r="AD2863" s="17">
        <v>0</v>
      </c>
      <c r="AE2863" s="17">
        <v>0</v>
      </c>
    </row>
    <row r="2864" spans="1:31" ht="28.8" x14ac:dyDescent="0.3">
      <c r="A2864" t="str">
        <f t="shared" si="168"/>
        <v>FAAA_Firm Capacity</v>
      </c>
      <c r="B2864" t="str">
        <f t="shared" si="169"/>
        <v>FAAA_Build CT_Firm Capacity</v>
      </c>
      <c r="C2864" t="str">
        <f t="shared" si="170"/>
        <v>FAAA_Build CT 2040_Firm Capacity</v>
      </c>
      <c r="D2864" t="s">
        <v>345</v>
      </c>
      <c r="E2864" s="15" t="s">
        <v>92</v>
      </c>
      <c r="F2864" s="15" t="s">
        <v>146</v>
      </c>
      <c r="G2864" s="15" t="s">
        <v>244</v>
      </c>
      <c r="H2864" s="15" t="s">
        <v>68</v>
      </c>
      <c r="I2864" s="15" t="s">
        <v>148</v>
      </c>
      <c r="J2864" s="16">
        <v>1</v>
      </c>
      <c r="K2864" s="15" t="s">
        <v>96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7">
        <v>0</v>
      </c>
      <c r="Z2864" s="17">
        <v>0</v>
      </c>
      <c r="AA2864" s="17">
        <v>0</v>
      </c>
      <c r="AB2864" s="17">
        <v>0</v>
      </c>
      <c r="AC2864" s="17">
        <v>0</v>
      </c>
      <c r="AD2864" s="17">
        <v>0</v>
      </c>
      <c r="AE2864" s="17">
        <v>0</v>
      </c>
    </row>
    <row r="2865" spans="1:31" ht="28.8" x14ac:dyDescent="0.3">
      <c r="A2865" t="str">
        <f t="shared" si="168"/>
        <v>FAAA_Firm Capacity</v>
      </c>
      <c r="B2865" t="str">
        <f t="shared" si="169"/>
        <v>FAAA_Build CT_Firm Capacity</v>
      </c>
      <c r="C2865" t="str">
        <f t="shared" si="170"/>
        <v>FAAA_Build CT 2041_Firm Capacity</v>
      </c>
      <c r="D2865" t="s">
        <v>345</v>
      </c>
      <c r="E2865" s="15" t="s">
        <v>92</v>
      </c>
      <c r="F2865" s="15" t="s">
        <v>146</v>
      </c>
      <c r="G2865" s="15" t="s">
        <v>245</v>
      </c>
      <c r="H2865" s="15" t="s">
        <v>68</v>
      </c>
      <c r="I2865" s="15" t="s">
        <v>148</v>
      </c>
      <c r="J2865" s="16">
        <v>1</v>
      </c>
      <c r="K2865" s="18" t="s">
        <v>96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0</v>
      </c>
      <c r="X2865" s="17">
        <v>0</v>
      </c>
      <c r="Y2865" s="17">
        <v>0</v>
      </c>
      <c r="Z2865" s="17">
        <v>0</v>
      </c>
      <c r="AA2865" s="17">
        <v>0</v>
      </c>
      <c r="AB2865" s="17">
        <v>0</v>
      </c>
      <c r="AC2865" s="17">
        <v>0</v>
      </c>
      <c r="AD2865" s="17">
        <v>0</v>
      </c>
      <c r="AE2865" s="17">
        <v>0</v>
      </c>
    </row>
    <row r="2866" spans="1:31" ht="28.8" x14ac:dyDescent="0.3">
      <c r="A2866" t="str">
        <f t="shared" si="168"/>
        <v>FAAA_Firm Capacity</v>
      </c>
      <c r="B2866" t="str">
        <f t="shared" si="169"/>
        <v>FAAA_Build CT_Firm Capacity</v>
      </c>
      <c r="C2866" t="str">
        <f t="shared" si="170"/>
        <v>FAAA_Build CT 2042_Firm Capacity</v>
      </c>
      <c r="D2866" t="s">
        <v>345</v>
      </c>
      <c r="E2866" s="15" t="s">
        <v>92</v>
      </c>
      <c r="F2866" s="15" t="s">
        <v>146</v>
      </c>
      <c r="G2866" s="15" t="s">
        <v>246</v>
      </c>
      <c r="H2866" s="15" t="s">
        <v>68</v>
      </c>
      <c r="I2866" s="15" t="s">
        <v>148</v>
      </c>
      <c r="J2866" s="16">
        <v>1</v>
      </c>
      <c r="K2866" s="18" t="s">
        <v>96</v>
      </c>
      <c r="L2866" s="17">
        <v>0</v>
      </c>
      <c r="M2866" s="17">
        <v>0</v>
      </c>
      <c r="N2866" s="17">
        <v>0</v>
      </c>
      <c r="O2866" s="17">
        <v>0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0</v>
      </c>
      <c r="X2866" s="17">
        <v>0</v>
      </c>
      <c r="Y2866" s="17">
        <v>0</v>
      </c>
      <c r="Z2866" s="17">
        <v>0</v>
      </c>
      <c r="AA2866" s="17">
        <v>0</v>
      </c>
      <c r="AB2866" s="17">
        <v>0</v>
      </c>
      <c r="AC2866" s="17">
        <v>0</v>
      </c>
      <c r="AD2866" s="17">
        <v>0</v>
      </c>
      <c r="AE2866" s="17">
        <v>0</v>
      </c>
    </row>
    <row r="2867" spans="1:31" ht="43.2" x14ac:dyDescent="0.3">
      <c r="A2867" t="str">
        <f t="shared" si="168"/>
        <v>FAAA_Firm Capacity</v>
      </c>
      <c r="B2867" t="str">
        <f t="shared" si="169"/>
        <v>FAAA_Build Capacity_Firm Capacity</v>
      </c>
      <c r="C2867" t="str">
        <f t="shared" si="170"/>
        <v>FAAA_Build Capacity Only_Firm Capacity</v>
      </c>
      <c r="D2867" t="s">
        <v>345</v>
      </c>
      <c r="E2867" s="15" t="s">
        <v>92</v>
      </c>
      <c r="F2867" s="15" t="s">
        <v>146</v>
      </c>
      <c r="G2867" s="15" t="s">
        <v>247</v>
      </c>
      <c r="H2867" s="15" t="s">
        <v>89</v>
      </c>
      <c r="I2867" s="15" t="s">
        <v>148</v>
      </c>
      <c r="J2867" s="16">
        <v>1</v>
      </c>
      <c r="K2867" s="18" t="s">
        <v>96</v>
      </c>
      <c r="L2867" s="17">
        <v>0</v>
      </c>
      <c r="M2867" s="17">
        <v>0</v>
      </c>
      <c r="N2867" s="17">
        <v>0</v>
      </c>
      <c r="O2867" s="17">
        <v>0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0</v>
      </c>
      <c r="X2867" s="17">
        <v>0</v>
      </c>
      <c r="Y2867" s="17">
        <v>0</v>
      </c>
      <c r="Z2867" s="17">
        <v>0</v>
      </c>
      <c r="AA2867" s="17">
        <v>0</v>
      </c>
      <c r="AB2867" s="17">
        <v>0</v>
      </c>
      <c r="AC2867" s="17">
        <v>30</v>
      </c>
      <c r="AD2867" s="17">
        <v>30</v>
      </c>
      <c r="AE2867" s="17">
        <v>30</v>
      </c>
    </row>
    <row r="2868" spans="1:31" ht="43.2" x14ac:dyDescent="0.3">
      <c r="A2868" t="str">
        <f t="shared" si="168"/>
        <v>FAAA_Firm Capacity</v>
      </c>
      <c r="B2868" t="str">
        <f t="shared" si="169"/>
        <v>FAAA_Sell Capacity_Firm Capacity</v>
      </c>
      <c r="C2868" t="str">
        <f t="shared" si="170"/>
        <v>FAAA_Sell Capacity Only_Firm Capacity</v>
      </c>
      <c r="D2868" t="s">
        <v>345</v>
      </c>
      <c r="E2868" s="15" t="s">
        <v>92</v>
      </c>
      <c r="F2868" s="15" t="s">
        <v>146</v>
      </c>
      <c r="G2868" s="15" t="s">
        <v>248</v>
      </c>
      <c r="H2868" s="15" t="s">
        <v>90</v>
      </c>
      <c r="I2868" s="15" t="s">
        <v>148</v>
      </c>
      <c r="J2868" s="16">
        <v>1</v>
      </c>
      <c r="K2868" s="18" t="s">
        <v>96</v>
      </c>
      <c r="L2868" s="17">
        <v>0</v>
      </c>
      <c r="M2868" s="17">
        <v>0</v>
      </c>
      <c r="N2868" s="17">
        <v>0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-15</v>
      </c>
      <c r="U2868" s="17">
        <v>-30</v>
      </c>
      <c r="V2868" s="17">
        <v>-45</v>
      </c>
      <c r="W2868" s="17">
        <v>-60</v>
      </c>
      <c r="X2868" s="17">
        <v>-75</v>
      </c>
      <c r="Y2868" s="17">
        <v>-75</v>
      </c>
      <c r="Z2868" s="17">
        <v>-75</v>
      </c>
      <c r="AA2868" s="17">
        <v>-100</v>
      </c>
      <c r="AB2868" s="17">
        <v>-100</v>
      </c>
      <c r="AC2868" s="17">
        <v>-30</v>
      </c>
      <c r="AD2868" s="17">
        <v>-24</v>
      </c>
      <c r="AE2868" s="17">
        <v>-66</v>
      </c>
    </row>
    <row r="2869" spans="1:31" ht="43.2" x14ac:dyDescent="0.3">
      <c r="A2869" t="str">
        <f t="shared" si="168"/>
        <v>FAAA_Firm Capacity</v>
      </c>
      <c r="B2869" t="str">
        <f t="shared" si="169"/>
        <v>FAAA_DSM Existing_Firm Capacity</v>
      </c>
      <c r="C2869" t="str">
        <f t="shared" si="170"/>
        <v>FAAA_K DSM Existing DSRDR_Firm Capacity</v>
      </c>
      <c r="D2869" t="s">
        <v>345</v>
      </c>
      <c r="E2869" s="15" t="s">
        <v>92</v>
      </c>
      <c r="F2869" s="15" t="s">
        <v>146</v>
      </c>
      <c r="G2869" s="15" t="s">
        <v>249</v>
      </c>
      <c r="H2869" s="15" t="s">
        <v>250</v>
      </c>
      <c r="I2869" s="15" t="s">
        <v>148</v>
      </c>
      <c r="J2869" s="16">
        <v>1</v>
      </c>
      <c r="K2869" s="15" t="s">
        <v>96</v>
      </c>
      <c r="L2869" s="17">
        <v>59.129808750000002</v>
      </c>
      <c r="M2869" s="17">
        <v>38.729343499999999</v>
      </c>
      <c r="N2869" s="17">
        <v>38.592137000000001</v>
      </c>
      <c r="O2869" s="17">
        <v>35.187837999999999</v>
      </c>
      <c r="P2869" s="17">
        <v>31.783539000000001</v>
      </c>
      <c r="Q2869" s="17">
        <v>28.379239999999999</v>
      </c>
      <c r="R2869" s="17">
        <v>24.974941000000001</v>
      </c>
      <c r="S2869" s="17">
        <v>21.570641999999999</v>
      </c>
      <c r="T2869" s="17">
        <v>18.166343000000001</v>
      </c>
      <c r="U2869" s="17">
        <v>14.762043999999999</v>
      </c>
      <c r="V2869" s="17">
        <v>3.2670925</v>
      </c>
      <c r="W2869" s="17">
        <v>0</v>
      </c>
      <c r="X2869" s="17">
        <v>0</v>
      </c>
      <c r="Y2869" s="17">
        <v>0</v>
      </c>
      <c r="Z2869" s="17">
        <v>0</v>
      </c>
      <c r="AA2869" s="17">
        <v>0</v>
      </c>
      <c r="AB2869" s="17">
        <v>0</v>
      </c>
      <c r="AC2869" s="17">
        <v>0</v>
      </c>
      <c r="AD2869" s="17">
        <v>0</v>
      </c>
      <c r="AE2869" s="17">
        <v>0</v>
      </c>
    </row>
    <row r="2870" spans="1:31" ht="28.8" x14ac:dyDescent="0.3">
      <c r="A2870" t="str">
        <f t="shared" si="168"/>
        <v>FAAA_Firm Capacity</v>
      </c>
      <c r="B2870" t="str">
        <f t="shared" si="169"/>
        <v>FAAA_TOU Rate Impact_Firm Capacity</v>
      </c>
      <c r="C2870" t="str">
        <f t="shared" si="170"/>
        <v>FAAA_Metro TOU_Firm Capacity</v>
      </c>
      <c r="D2870" t="s">
        <v>345</v>
      </c>
      <c r="E2870" s="15" t="s">
        <v>92</v>
      </c>
      <c r="F2870" s="15" t="s">
        <v>146</v>
      </c>
      <c r="G2870" s="15" t="s">
        <v>251</v>
      </c>
      <c r="H2870" s="15" t="s">
        <v>252</v>
      </c>
      <c r="I2870" s="15" t="s">
        <v>148</v>
      </c>
      <c r="J2870" s="16">
        <v>1</v>
      </c>
      <c r="K2870" s="15" t="s">
        <v>96</v>
      </c>
      <c r="L2870" s="17">
        <v>0</v>
      </c>
      <c r="M2870" s="17">
        <v>9.4599648399999996</v>
      </c>
      <c r="N2870" s="17">
        <v>16.551802080000002</v>
      </c>
      <c r="O2870" s="17">
        <v>24.762811670000001</v>
      </c>
      <c r="P2870" s="17">
        <v>32.952282820000001</v>
      </c>
      <c r="Q2870" s="17">
        <v>32.898660409999998</v>
      </c>
      <c r="R2870" s="17">
        <v>32.812320479999997</v>
      </c>
      <c r="S2870" s="17">
        <v>32.7212575</v>
      </c>
      <c r="T2870" s="17">
        <v>32.678978190000002</v>
      </c>
      <c r="U2870" s="17">
        <v>32.709868790000002</v>
      </c>
      <c r="V2870" s="17">
        <v>32.619226329999996</v>
      </c>
      <c r="W2870" s="17">
        <v>32.579755319999997</v>
      </c>
      <c r="X2870" s="17">
        <v>32.582112160000001</v>
      </c>
      <c r="Y2870" s="17">
        <v>32.648407050000003</v>
      </c>
      <c r="Z2870" s="17">
        <v>32.6356222</v>
      </c>
      <c r="AA2870" s="17">
        <v>32.655033709999998</v>
      </c>
      <c r="AB2870" s="17">
        <v>32.684706200000001</v>
      </c>
      <c r="AC2870" s="17">
        <v>32.730465760000001</v>
      </c>
      <c r="AD2870" s="17">
        <v>32.611748839999997</v>
      </c>
      <c r="AE2870" s="17">
        <v>32.694610679999997</v>
      </c>
    </row>
    <row r="2871" spans="1:31" ht="43.2" x14ac:dyDescent="0.3">
      <c r="A2871" t="str">
        <f t="shared" si="168"/>
        <v>FAAA_Firm Capacity</v>
      </c>
      <c r="B2871" t="str">
        <f t="shared" si="169"/>
        <v>FAAA_Reserve Buffer_Firm Capacity</v>
      </c>
      <c r="C2871" t="str">
        <f t="shared" si="170"/>
        <v>FAAA_Metro Extra Capacity_Firm Capacity</v>
      </c>
      <c r="D2871" t="s">
        <v>345</v>
      </c>
      <c r="E2871" s="15" t="s">
        <v>92</v>
      </c>
      <c r="F2871" s="15" t="s">
        <v>146</v>
      </c>
      <c r="G2871" s="15" t="s">
        <v>253</v>
      </c>
      <c r="H2871" s="15" t="s">
        <v>254</v>
      </c>
      <c r="I2871" s="15" t="s">
        <v>148</v>
      </c>
      <c r="J2871" s="16">
        <v>1</v>
      </c>
      <c r="K2871" s="15" t="s">
        <v>96</v>
      </c>
      <c r="L2871" s="17">
        <v>0</v>
      </c>
      <c r="M2871" s="17">
        <v>0</v>
      </c>
      <c r="N2871" s="17">
        <v>0</v>
      </c>
      <c r="O2871" s="17">
        <v>-60</v>
      </c>
      <c r="P2871" s="17">
        <v>-100</v>
      </c>
      <c r="Q2871" s="17">
        <v>-100</v>
      </c>
      <c r="R2871" s="17">
        <v>-100</v>
      </c>
      <c r="S2871" s="17">
        <v>-100</v>
      </c>
      <c r="T2871" s="17">
        <v>-100</v>
      </c>
      <c r="U2871" s="17">
        <v>-100</v>
      </c>
      <c r="V2871" s="17">
        <v>-100</v>
      </c>
      <c r="W2871" s="17">
        <v>-100</v>
      </c>
      <c r="X2871" s="17">
        <v>-100</v>
      </c>
      <c r="Y2871" s="17">
        <v>-100</v>
      </c>
      <c r="Z2871" s="17">
        <v>-100</v>
      </c>
      <c r="AA2871" s="17">
        <v>-100</v>
      </c>
      <c r="AB2871" s="17">
        <v>-100</v>
      </c>
      <c r="AC2871" s="17">
        <v>-100</v>
      </c>
      <c r="AD2871" s="17">
        <v>-100</v>
      </c>
      <c r="AE2871" s="17">
        <v>-100</v>
      </c>
    </row>
    <row r="2872" spans="1:31" ht="43.2" x14ac:dyDescent="0.3">
      <c r="A2872" t="str">
        <f t="shared" si="168"/>
        <v>FAAA_Firm Capacity</v>
      </c>
      <c r="B2872" t="str">
        <f t="shared" si="169"/>
        <v>FAAA_Build Hy-Solar_Firm Capacity</v>
      </c>
      <c r="C2872" t="str">
        <f t="shared" si="170"/>
        <v>FAAA_Build Hy-Solar 2027_Firm Capacity</v>
      </c>
      <c r="D2872" t="s">
        <v>345</v>
      </c>
      <c r="E2872" s="15" t="s">
        <v>92</v>
      </c>
      <c r="F2872" s="15" t="s">
        <v>146</v>
      </c>
      <c r="G2872" s="15" t="s">
        <v>255</v>
      </c>
      <c r="H2872" s="15" t="s">
        <v>85</v>
      </c>
      <c r="I2872" s="15" t="s">
        <v>148</v>
      </c>
      <c r="J2872" s="16">
        <v>1</v>
      </c>
      <c r="K2872" s="15" t="s">
        <v>96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</v>
      </c>
      <c r="X2872" s="17">
        <v>0</v>
      </c>
      <c r="Y2872" s="17">
        <v>0</v>
      </c>
      <c r="Z2872" s="17">
        <v>0</v>
      </c>
      <c r="AA2872" s="17">
        <v>0</v>
      </c>
      <c r="AB2872" s="17">
        <v>0</v>
      </c>
      <c r="AC2872" s="17">
        <v>0</v>
      </c>
      <c r="AD2872" s="17">
        <v>0</v>
      </c>
      <c r="AE2872" s="17">
        <v>0</v>
      </c>
    </row>
    <row r="2873" spans="1:31" ht="43.2" x14ac:dyDescent="0.3">
      <c r="A2873" t="str">
        <f t="shared" si="168"/>
        <v>FAAA_Firm Capacity</v>
      </c>
      <c r="B2873" t="str">
        <f t="shared" si="169"/>
        <v>FAAA_Build Hy-Solar_Firm Capacity</v>
      </c>
      <c r="C2873" t="str">
        <f t="shared" si="170"/>
        <v>FAAA_Build Hy-Solar 2028_Firm Capacity</v>
      </c>
      <c r="D2873" t="s">
        <v>345</v>
      </c>
      <c r="E2873" s="15" t="s">
        <v>92</v>
      </c>
      <c r="F2873" s="15" t="s">
        <v>146</v>
      </c>
      <c r="G2873" s="15" t="s">
        <v>256</v>
      </c>
      <c r="H2873" s="15" t="s">
        <v>85</v>
      </c>
      <c r="I2873" s="15" t="s">
        <v>148</v>
      </c>
      <c r="J2873" s="16">
        <v>1</v>
      </c>
      <c r="K2873" s="18" t="s">
        <v>96</v>
      </c>
      <c r="L2873" s="17">
        <v>0</v>
      </c>
      <c r="M2873" s="17">
        <v>0</v>
      </c>
      <c r="N2873" s="17">
        <v>0</v>
      </c>
      <c r="O2873" s="17">
        <v>0</v>
      </c>
      <c r="P2873" s="17">
        <v>0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</v>
      </c>
      <c r="X2873" s="17">
        <v>0</v>
      </c>
      <c r="Y2873" s="17">
        <v>0</v>
      </c>
      <c r="Z2873" s="17">
        <v>0</v>
      </c>
      <c r="AA2873" s="17">
        <v>0</v>
      </c>
      <c r="AB2873" s="17">
        <v>0</v>
      </c>
      <c r="AC2873" s="17">
        <v>0</v>
      </c>
      <c r="AD2873" s="17">
        <v>0</v>
      </c>
      <c r="AE2873" s="17">
        <v>0</v>
      </c>
    </row>
    <row r="2874" spans="1:31" ht="43.2" x14ac:dyDescent="0.3">
      <c r="A2874" t="str">
        <f t="shared" si="168"/>
        <v>FAAA_Firm Capacity</v>
      </c>
      <c r="B2874" t="str">
        <f t="shared" si="169"/>
        <v>FAAA_Build Hy-Solar_Firm Capacity</v>
      </c>
      <c r="C2874" t="str">
        <f t="shared" si="170"/>
        <v>FAAA_Build Hy-Solar 2029_Firm Capacity</v>
      </c>
      <c r="D2874" t="s">
        <v>345</v>
      </c>
      <c r="E2874" s="15" t="s">
        <v>92</v>
      </c>
      <c r="F2874" s="15" t="s">
        <v>146</v>
      </c>
      <c r="G2874" s="15" t="s">
        <v>257</v>
      </c>
      <c r="H2874" s="15" t="s">
        <v>85</v>
      </c>
      <c r="I2874" s="15" t="s">
        <v>148</v>
      </c>
      <c r="J2874" s="16">
        <v>1</v>
      </c>
      <c r="K2874" s="18" t="s">
        <v>96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7">
        <v>0</v>
      </c>
      <c r="Z2874" s="17">
        <v>0</v>
      </c>
      <c r="AA2874" s="17">
        <v>0</v>
      </c>
      <c r="AB2874" s="17">
        <v>0</v>
      </c>
      <c r="AC2874" s="17">
        <v>0</v>
      </c>
      <c r="AD2874" s="17">
        <v>0</v>
      </c>
      <c r="AE2874" s="17">
        <v>0</v>
      </c>
    </row>
    <row r="2875" spans="1:31" ht="43.2" x14ac:dyDescent="0.3">
      <c r="A2875" t="str">
        <f t="shared" si="168"/>
        <v>FAAA_Firm Capacity</v>
      </c>
      <c r="B2875" t="str">
        <f t="shared" si="169"/>
        <v>FAAA_Build Hy-Solar_Firm Capacity</v>
      </c>
      <c r="C2875" t="str">
        <f t="shared" si="170"/>
        <v>FAAA_Build Hy-Solar 2030_Firm Capacity</v>
      </c>
      <c r="D2875" t="s">
        <v>345</v>
      </c>
      <c r="E2875" s="15" t="s">
        <v>92</v>
      </c>
      <c r="F2875" s="15" t="s">
        <v>146</v>
      </c>
      <c r="G2875" s="15" t="s">
        <v>258</v>
      </c>
      <c r="H2875" s="15" t="s">
        <v>85</v>
      </c>
      <c r="I2875" s="15" t="s">
        <v>148</v>
      </c>
      <c r="J2875" s="16">
        <v>1</v>
      </c>
      <c r="K2875" s="15" t="s">
        <v>96</v>
      </c>
      <c r="L2875" s="17">
        <v>0</v>
      </c>
      <c r="M2875" s="17">
        <v>0</v>
      </c>
      <c r="N2875" s="17">
        <v>0</v>
      </c>
      <c r="O2875" s="17">
        <v>0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0</v>
      </c>
      <c r="X2875" s="17">
        <v>0</v>
      </c>
      <c r="Y2875" s="17">
        <v>0</v>
      </c>
      <c r="Z2875" s="17">
        <v>0</v>
      </c>
      <c r="AA2875" s="17">
        <v>0</v>
      </c>
      <c r="AB2875" s="17">
        <v>0</v>
      </c>
      <c r="AC2875" s="17">
        <v>0</v>
      </c>
      <c r="AD2875" s="17">
        <v>0</v>
      </c>
      <c r="AE2875" s="17">
        <v>0</v>
      </c>
    </row>
    <row r="2876" spans="1:31" ht="43.2" x14ac:dyDescent="0.3">
      <c r="A2876" t="str">
        <f t="shared" si="168"/>
        <v>FAAA_Firm Capacity</v>
      </c>
      <c r="B2876" t="str">
        <f t="shared" si="169"/>
        <v>FAAA_Build Hy-Solar_Firm Capacity</v>
      </c>
      <c r="C2876" t="str">
        <f t="shared" si="170"/>
        <v>FAAA_Build Hy-Solar 2031_Firm Capacity</v>
      </c>
      <c r="D2876" t="s">
        <v>345</v>
      </c>
      <c r="E2876" s="15" t="s">
        <v>92</v>
      </c>
      <c r="F2876" s="15" t="s">
        <v>146</v>
      </c>
      <c r="G2876" s="15" t="s">
        <v>259</v>
      </c>
      <c r="H2876" s="15" t="s">
        <v>85</v>
      </c>
      <c r="I2876" s="15" t="s">
        <v>148</v>
      </c>
      <c r="J2876" s="16">
        <v>1</v>
      </c>
      <c r="K2876" s="18" t="s">
        <v>96</v>
      </c>
      <c r="L2876" s="17">
        <v>0</v>
      </c>
      <c r="M2876" s="17">
        <v>0</v>
      </c>
      <c r="N2876" s="17">
        <v>0</v>
      </c>
      <c r="O2876" s="17">
        <v>0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0</v>
      </c>
      <c r="X2876" s="17">
        <v>0</v>
      </c>
      <c r="Y2876" s="17">
        <v>0</v>
      </c>
      <c r="Z2876" s="17">
        <v>0</v>
      </c>
      <c r="AA2876" s="17">
        <v>0</v>
      </c>
      <c r="AB2876" s="17">
        <v>0</v>
      </c>
      <c r="AC2876" s="17">
        <v>0</v>
      </c>
      <c r="AD2876" s="17">
        <v>0</v>
      </c>
      <c r="AE2876" s="17">
        <v>0</v>
      </c>
    </row>
    <row r="2877" spans="1:31" ht="43.2" x14ac:dyDescent="0.3">
      <c r="A2877" t="str">
        <f t="shared" si="168"/>
        <v>FAAA_Firm Capacity</v>
      </c>
      <c r="B2877" t="str">
        <f t="shared" si="169"/>
        <v>FAAA_Build Hy-Solar_Firm Capacity</v>
      </c>
      <c r="C2877" t="str">
        <f t="shared" si="170"/>
        <v>FAAA_Build Hy-Solar 2032_Firm Capacity</v>
      </c>
      <c r="D2877" t="s">
        <v>345</v>
      </c>
      <c r="E2877" s="15" t="s">
        <v>92</v>
      </c>
      <c r="F2877" s="15" t="s">
        <v>146</v>
      </c>
      <c r="G2877" s="15" t="s">
        <v>260</v>
      </c>
      <c r="H2877" s="15" t="s">
        <v>85</v>
      </c>
      <c r="I2877" s="15" t="s">
        <v>148</v>
      </c>
      <c r="J2877" s="16">
        <v>1</v>
      </c>
      <c r="K2877" s="18" t="s">
        <v>96</v>
      </c>
      <c r="L2877" s="17">
        <v>0</v>
      </c>
      <c r="M2877" s="17">
        <v>0</v>
      </c>
      <c r="N2877" s="17">
        <v>0</v>
      </c>
      <c r="O2877" s="17">
        <v>0</v>
      </c>
      <c r="P2877" s="17">
        <v>0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0</v>
      </c>
      <c r="X2877" s="17">
        <v>0</v>
      </c>
      <c r="Y2877" s="17">
        <v>0</v>
      </c>
      <c r="Z2877" s="17">
        <v>0</v>
      </c>
      <c r="AA2877" s="17">
        <v>0</v>
      </c>
      <c r="AB2877" s="17">
        <v>0</v>
      </c>
      <c r="AC2877" s="17">
        <v>0</v>
      </c>
      <c r="AD2877" s="17">
        <v>0</v>
      </c>
      <c r="AE2877" s="17">
        <v>0</v>
      </c>
    </row>
    <row r="2878" spans="1:31" ht="43.2" x14ac:dyDescent="0.3">
      <c r="A2878" t="str">
        <f t="shared" si="168"/>
        <v>FAAA_Firm Capacity</v>
      </c>
      <c r="B2878" t="str">
        <f t="shared" si="169"/>
        <v>FAAA_Build Hy-Solar_Firm Capacity</v>
      </c>
      <c r="C2878" t="str">
        <f t="shared" si="170"/>
        <v>FAAA_Build Hy-Solar 2033_Firm Capacity</v>
      </c>
      <c r="D2878" t="s">
        <v>345</v>
      </c>
      <c r="E2878" s="15" t="s">
        <v>92</v>
      </c>
      <c r="F2878" s="15" t="s">
        <v>146</v>
      </c>
      <c r="G2878" s="15" t="s">
        <v>261</v>
      </c>
      <c r="H2878" s="15" t="s">
        <v>85</v>
      </c>
      <c r="I2878" s="15" t="s">
        <v>148</v>
      </c>
      <c r="J2878" s="16">
        <v>1</v>
      </c>
      <c r="K2878" s="18" t="s">
        <v>96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0</v>
      </c>
      <c r="X2878" s="17">
        <v>0</v>
      </c>
      <c r="Y2878" s="17">
        <v>0</v>
      </c>
      <c r="Z2878" s="17">
        <v>0</v>
      </c>
      <c r="AA2878" s="17">
        <v>0</v>
      </c>
      <c r="AB2878" s="17">
        <v>0</v>
      </c>
      <c r="AC2878" s="17">
        <v>0</v>
      </c>
      <c r="AD2878" s="17">
        <v>0</v>
      </c>
      <c r="AE2878" s="17">
        <v>0</v>
      </c>
    </row>
    <row r="2879" spans="1:31" ht="43.2" x14ac:dyDescent="0.3">
      <c r="A2879" t="str">
        <f t="shared" si="168"/>
        <v>FAAA_Firm Capacity</v>
      </c>
      <c r="B2879" t="str">
        <f t="shared" si="169"/>
        <v>FAAA_Build Hy-Solar_Firm Capacity</v>
      </c>
      <c r="C2879" t="str">
        <f t="shared" si="170"/>
        <v>FAAA_Build Hy-Solar 2034_Firm Capacity</v>
      </c>
      <c r="D2879" t="s">
        <v>345</v>
      </c>
      <c r="E2879" s="15" t="s">
        <v>92</v>
      </c>
      <c r="F2879" s="15" t="s">
        <v>146</v>
      </c>
      <c r="G2879" s="15" t="s">
        <v>262</v>
      </c>
      <c r="H2879" s="15" t="s">
        <v>85</v>
      </c>
      <c r="I2879" s="15" t="s">
        <v>148</v>
      </c>
      <c r="J2879" s="16">
        <v>1</v>
      </c>
      <c r="K2879" s="18" t="s">
        <v>96</v>
      </c>
      <c r="L2879" s="17">
        <v>0</v>
      </c>
      <c r="M2879" s="17">
        <v>0</v>
      </c>
      <c r="N2879" s="17">
        <v>0</v>
      </c>
      <c r="O2879" s="17">
        <v>0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0</v>
      </c>
      <c r="V2879" s="17">
        <v>0</v>
      </c>
      <c r="W2879" s="17">
        <v>0</v>
      </c>
      <c r="X2879" s="17">
        <v>0</v>
      </c>
      <c r="Y2879" s="17">
        <v>0</v>
      </c>
      <c r="Z2879" s="17">
        <v>0</v>
      </c>
      <c r="AA2879" s="17">
        <v>0</v>
      </c>
      <c r="AB2879" s="17">
        <v>0</v>
      </c>
      <c r="AC2879" s="17">
        <v>0</v>
      </c>
      <c r="AD2879" s="17">
        <v>0</v>
      </c>
      <c r="AE2879" s="17">
        <v>0</v>
      </c>
    </row>
    <row r="2880" spans="1:31" ht="43.2" x14ac:dyDescent="0.3">
      <c r="A2880" t="str">
        <f t="shared" si="168"/>
        <v>FAAA_Firm Capacity</v>
      </c>
      <c r="B2880" t="str">
        <f t="shared" si="169"/>
        <v>FAAA_Build Hy-Solar_Firm Capacity</v>
      </c>
      <c r="C2880" t="str">
        <f t="shared" si="170"/>
        <v>FAAA_Build Hy-Solar 2035_Firm Capacity</v>
      </c>
      <c r="D2880" t="s">
        <v>345</v>
      </c>
      <c r="E2880" s="15" t="s">
        <v>92</v>
      </c>
      <c r="F2880" s="15" t="s">
        <v>146</v>
      </c>
      <c r="G2880" s="15" t="s">
        <v>263</v>
      </c>
      <c r="H2880" s="15" t="s">
        <v>85</v>
      </c>
      <c r="I2880" s="15" t="s">
        <v>148</v>
      </c>
      <c r="J2880" s="16">
        <v>1</v>
      </c>
      <c r="K2880" s="18" t="s">
        <v>96</v>
      </c>
      <c r="L2880" s="17">
        <v>0</v>
      </c>
      <c r="M2880" s="17">
        <v>0</v>
      </c>
      <c r="N2880" s="17">
        <v>0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</v>
      </c>
      <c r="X2880" s="17">
        <v>0</v>
      </c>
      <c r="Y2880" s="17">
        <v>0</v>
      </c>
      <c r="Z2880" s="17">
        <v>0</v>
      </c>
      <c r="AA2880" s="17">
        <v>0</v>
      </c>
      <c r="AB2880" s="17">
        <v>0</v>
      </c>
      <c r="AC2880" s="17">
        <v>0</v>
      </c>
      <c r="AD2880" s="17">
        <v>0</v>
      </c>
      <c r="AE2880" s="17">
        <v>0</v>
      </c>
    </row>
    <row r="2881" spans="1:31" ht="43.2" x14ac:dyDescent="0.3">
      <c r="A2881" t="str">
        <f t="shared" si="168"/>
        <v>FAAA_Firm Capacity</v>
      </c>
      <c r="B2881" t="str">
        <f t="shared" si="169"/>
        <v>FAAA_Build Hy-Solar_Firm Capacity</v>
      </c>
      <c r="C2881" t="str">
        <f t="shared" si="170"/>
        <v>FAAA_Build Hy-Solar 2036_Firm Capacity</v>
      </c>
      <c r="D2881" t="s">
        <v>345</v>
      </c>
      <c r="E2881" s="15" t="s">
        <v>92</v>
      </c>
      <c r="F2881" s="15" t="s">
        <v>146</v>
      </c>
      <c r="G2881" s="15" t="s">
        <v>264</v>
      </c>
      <c r="H2881" s="15" t="s">
        <v>85</v>
      </c>
      <c r="I2881" s="15" t="s">
        <v>148</v>
      </c>
      <c r="J2881" s="16">
        <v>1</v>
      </c>
      <c r="K2881" s="15" t="s">
        <v>96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7">
        <v>0</v>
      </c>
      <c r="Z2881" s="17">
        <v>0</v>
      </c>
      <c r="AA2881" s="17">
        <v>0</v>
      </c>
      <c r="AB2881" s="17">
        <v>0</v>
      </c>
      <c r="AC2881" s="17">
        <v>0</v>
      </c>
      <c r="AD2881" s="17">
        <v>0</v>
      </c>
      <c r="AE2881" s="17">
        <v>0</v>
      </c>
    </row>
    <row r="2882" spans="1:31" ht="43.2" x14ac:dyDescent="0.3">
      <c r="A2882" t="str">
        <f t="shared" si="168"/>
        <v>FAAA_Firm Capacity</v>
      </c>
      <c r="B2882" t="str">
        <f t="shared" si="169"/>
        <v>FAAA_Build Hy-Solar_Firm Capacity</v>
      </c>
      <c r="C2882" t="str">
        <f t="shared" si="170"/>
        <v>FAAA_Build Hy-Solar 2037_Firm Capacity</v>
      </c>
      <c r="D2882" t="s">
        <v>345</v>
      </c>
      <c r="E2882" s="15" t="s">
        <v>92</v>
      </c>
      <c r="F2882" s="15" t="s">
        <v>146</v>
      </c>
      <c r="G2882" s="15" t="s">
        <v>265</v>
      </c>
      <c r="H2882" s="15" t="s">
        <v>85</v>
      </c>
      <c r="I2882" s="15" t="s">
        <v>148</v>
      </c>
      <c r="J2882" s="16">
        <v>1</v>
      </c>
      <c r="K2882" s="18" t="s">
        <v>96</v>
      </c>
      <c r="L2882" s="17">
        <v>0</v>
      </c>
      <c r="M2882" s="17">
        <v>0</v>
      </c>
      <c r="N2882" s="17">
        <v>0</v>
      </c>
      <c r="O2882" s="17">
        <v>0</v>
      </c>
      <c r="P2882" s="17">
        <v>0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7">
        <v>0</v>
      </c>
      <c r="X2882" s="17">
        <v>0</v>
      </c>
      <c r="Y2882" s="17">
        <v>0</v>
      </c>
      <c r="Z2882" s="17">
        <v>0</v>
      </c>
      <c r="AA2882" s="17">
        <v>0</v>
      </c>
      <c r="AB2882" s="17">
        <v>0</v>
      </c>
      <c r="AC2882" s="17">
        <v>0</v>
      </c>
      <c r="AD2882" s="17">
        <v>0</v>
      </c>
      <c r="AE2882" s="17">
        <v>0</v>
      </c>
    </row>
    <row r="2883" spans="1:31" ht="43.2" x14ac:dyDescent="0.3">
      <c r="A2883" t="str">
        <f t="shared" si="168"/>
        <v>FAAA_Firm Capacity</v>
      </c>
      <c r="B2883" t="str">
        <f t="shared" si="169"/>
        <v>FAAA_Build Hy-Solar_Firm Capacity</v>
      </c>
      <c r="C2883" t="str">
        <f t="shared" si="170"/>
        <v>FAAA_Build Hy-Solar 2038_Firm Capacity</v>
      </c>
      <c r="D2883" t="s">
        <v>345</v>
      </c>
      <c r="E2883" s="15" t="s">
        <v>92</v>
      </c>
      <c r="F2883" s="15" t="s">
        <v>146</v>
      </c>
      <c r="G2883" s="15" t="s">
        <v>266</v>
      </c>
      <c r="H2883" s="15" t="s">
        <v>85</v>
      </c>
      <c r="I2883" s="15" t="s">
        <v>148</v>
      </c>
      <c r="J2883" s="16">
        <v>1</v>
      </c>
      <c r="K2883" s="18" t="s">
        <v>96</v>
      </c>
      <c r="L2883" s="17">
        <v>0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</v>
      </c>
      <c r="X2883" s="17">
        <v>0</v>
      </c>
      <c r="Y2883" s="17">
        <v>0</v>
      </c>
      <c r="Z2883" s="17">
        <v>0</v>
      </c>
      <c r="AA2883" s="17">
        <v>0</v>
      </c>
      <c r="AB2883" s="17">
        <v>0</v>
      </c>
      <c r="AC2883" s="17">
        <v>0</v>
      </c>
      <c r="AD2883" s="17">
        <v>0</v>
      </c>
      <c r="AE2883" s="17">
        <v>0</v>
      </c>
    </row>
    <row r="2884" spans="1:31" ht="43.2" x14ac:dyDescent="0.3">
      <c r="A2884" t="str">
        <f t="shared" si="168"/>
        <v>FAAA_Firm Capacity</v>
      </c>
      <c r="B2884" t="str">
        <f t="shared" si="169"/>
        <v>FAAA_Build Hy-Solar_Firm Capacity</v>
      </c>
      <c r="C2884" t="str">
        <f t="shared" si="170"/>
        <v>FAAA_Build Hy-Solar 2039_Firm Capacity</v>
      </c>
      <c r="D2884" t="s">
        <v>345</v>
      </c>
      <c r="E2884" s="15" t="s">
        <v>92</v>
      </c>
      <c r="F2884" s="15" t="s">
        <v>146</v>
      </c>
      <c r="G2884" s="15" t="s">
        <v>267</v>
      </c>
      <c r="H2884" s="15" t="s">
        <v>85</v>
      </c>
      <c r="I2884" s="15" t="s">
        <v>148</v>
      </c>
      <c r="J2884" s="16">
        <v>1</v>
      </c>
      <c r="K2884" s="18" t="s">
        <v>96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7">
        <v>0</v>
      </c>
      <c r="Z2884" s="17">
        <v>0</v>
      </c>
      <c r="AA2884" s="17">
        <v>0</v>
      </c>
      <c r="AB2884" s="17">
        <v>0</v>
      </c>
      <c r="AC2884" s="17">
        <v>0</v>
      </c>
      <c r="AD2884" s="17">
        <v>0</v>
      </c>
      <c r="AE2884" s="17">
        <v>0</v>
      </c>
    </row>
    <row r="2885" spans="1:31" ht="43.2" x14ac:dyDescent="0.3">
      <c r="A2885" t="str">
        <f t="shared" si="168"/>
        <v>FAAA_Firm Capacity</v>
      </c>
      <c r="B2885" t="str">
        <f t="shared" si="169"/>
        <v>FAAA_Build Hy-Solar_Firm Capacity</v>
      </c>
      <c r="C2885" t="str">
        <f t="shared" si="170"/>
        <v>FAAA_Build Hy-Solar 2040_Firm Capacity</v>
      </c>
      <c r="D2885" t="s">
        <v>345</v>
      </c>
      <c r="E2885" s="15" t="s">
        <v>92</v>
      </c>
      <c r="F2885" s="15" t="s">
        <v>146</v>
      </c>
      <c r="G2885" s="15" t="s">
        <v>268</v>
      </c>
      <c r="H2885" s="15" t="s">
        <v>85</v>
      </c>
      <c r="I2885" s="15" t="s">
        <v>148</v>
      </c>
      <c r="J2885" s="16">
        <v>1</v>
      </c>
      <c r="K2885" s="18" t="s">
        <v>96</v>
      </c>
      <c r="L2885" s="17">
        <v>0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</v>
      </c>
      <c r="X2885" s="17">
        <v>0</v>
      </c>
      <c r="Y2885" s="17">
        <v>0</v>
      </c>
      <c r="Z2885" s="17">
        <v>0</v>
      </c>
      <c r="AA2885" s="17">
        <v>0</v>
      </c>
      <c r="AB2885" s="17">
        <v>0</v>
      </c>
      <c r="AC2885" s="17">
        <v>0</v>
      </c>
      <c r="AD2885" s="17">
        <v>0</v>
      </c>
      <c r="AE2885" s="17">
        <v>0</v>
      </c>
    </row>
    <row r="2886" spans="1:31" ht="43.2" x14ac:dyDescent="0.3">
      <c r="A2886" t="str">
        <f t="shared" si="168"/>
        <v>FAAA_Firm Capacity</v>
      </c>
      <c r="B2886" t="str">
        <f t="shared" si="169"/>
        <v>FAAA_Build Hy-Solar_Firm Capacity</v>
      </c>
      <c r="C2886" t="str">
        <f t="shared" si="170"/>
        <v>FAAA_Build Hy-Solar 2041_Firm Capacity</v>
      </c>
      <c r="D2886" t="s">
        <v>345</v>
      </c>
      <c r="E2886" s="15" t="s">
        <v>92</v>
      </c>
      <c r="F2886" s="15" t="s">
        <v>146</v>
      </c>
      <c r="G2886" s="15" t="s">
        <v>269</v>
      </c>
      <c r="H2886" s="15" t="s">
        <v>85</v>
      </c>
      <c r="I2886" s="15" t="s">
        <v>148</v>
      </c>
      <c r="J2886" s="16">
        <v>1</v>
      </c>
      <c r="K2886" s="18" t="s">
        <v>96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7">
        <v>0</v>
      </c>
      <c r="Z2886" s="17">
        <v>0</v>
      </c>
      <c r="AA2886" s="17">
        <v>0</v>
      </c>
      <c r="AB2886" s="17">
        <v>0</v>
      </c>
      <c r="AC2886" s="17">
        <v>0</v>
      </c>
      <c r="AD2886" s="17">
        <v>0</v>
      </c>
      <c r="AE2886" s="17">
        <v>0</v>
      </c>
    </row>
    <row r="2887" spans="1:31" ht="43.2" x14ac:dyDescent="0.3">
      <c r="A2887" t="str">
        <f t="shared" si="168"/>
        <v>FAAA_Firm Capacity</v>
      </c>
      <c r="B2887" t="str">
        <f t="shared" si="169"/>
        <v>FAAA_Build Hy-Solar_Firm Capacity</v>
      </c>
      <c r="C2887" t="str">
        <f t="shared" si="170"/>
        <v>FAAA_Build Hy-Solar 2042_Firm Capacity</v>
      </c>
      <c r="D2887" t="s">
        <v>345</v>
      </c>
      <c r="E2887" s="15" t="s">
        <v>92</v>
      </c>
      <c r="F2887" s="15" t="s">
        <v>146</v>
      </c>
      <c r="G2887" s="15" t="s">
        <v>270</v>
      </c>
      <c r="H2887" s="15" t="s">
        <v>85</v>
      </c>
      <c r="I2887" s="15" t="s">
        <v>148</v>
      </c>
      <c r="J2887" s="16">
        <v>1</v>
      </c>
      <c r="K2887" s="18" t="s">
        <v>96</v>
      </c>
      <c r="L2887" s="17">
        <v>0</v>
      </c>
      <c r="M2887" s="17">
        <v>0</v>
      </c>
      <c r="N2887" s="17">
        <v>0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0</v>
      </c>
      <c r="U2887" s="17">
        <v>0</v>
      </c>
      <c r="V2887" s="17">
        <v>0</v>
      </c>
      <c r="W2887" s="17">
        <v>0</v>
      </c>
      <c r="X2887" s="17">
        <v>0</v>
      </c>
      <c r="Y2887" s="17">
        <v>0</v>
      </c>
      <c r="Z2887" s="17">
        <v>0</v>
      </c>
      <c r="AA2887" s="17">
        <v>0</v>
      </c>
      <c r="AB2887" s="17">
        <v>0</v>
      </c>
      <c r="AC2887" s="17">
        <v>0</v>
      </c>
      <c r="AD2887" s="17">
        <v>0</v>
      </c>
      <c r="AE2887" s="17">
        <v>0</v>
      </c>
    </row>
    <row r="2888" spans="1:31" ht="57.6" x14ac:dyDescent="0.3">
      <c r="A2888" t="str">
        <f t="shared" si="168"/>
        <v>FAAA_Firm Generation Capacity</v>
      </c>
      <c r="B2888" t="str">
        <f t="shared" si="169"/>
        <v>FAAA_Zonal Regions_Firm Generation Capacity</v>
      </c>
      <c r="C2888" t="str">
        <f t="shared" si="170"/>
        <v>FAAA_Build Zonal Region_Firm Generation Capacity</v>
      </c>
      <c r="D2888" t="s">
        <v>345</v>
      </c>
      <c r="E2888" s="15" t="s">
        <v>92</v>
      </c>
      <c r="F2888" s="15" t="s">
        <v>271</v>
      </c>
      <c r="G2888" s="15" t="s">
        <v>272</v>
      </c>
      <c r="H2888" s="15" t="s">
        <v>273</v>
      </c>
      <c r="I2888" s="15" t="s">
        <v>95</v>
      </c>
      <c r="J2888" s="16">
        <v>1</v>
      </c>
      <c r="K2888" s="18" t="s">
        <v>96</v>
      </c>
      <c r="L2888" s="17">
        <v>0</v>
      </c>
      <c r="M2888" s="17">
        <v>0</v>
      </c>
      <c r="N2888" s="17">
        <v>0</v>
      </c>
      <c r="O2888" s="17">
        <v>0</v>
      </c>
      <c r="P2888" s="17">
        <v>0</v>
      </c>
      <c r="Q2888" s="17">
        <v>0</v>
      </c>
      <c r="R2888" s="17">
        <v>0</v>
      </c>
      <c r="S2888" s="17">
        <v>75</v>
      </c>
      <c r="T2888" s="17">
        <v>135</v>
      </c>
      <c r="U2888" s="17">
        <v>135</v>
      </c>
      <c r="V2888" s="17">
        <v>135</v>
      </c>
      <c r="W2888" s="17">
        <v>195</v>
      </c>
      <c r="X2888" s="17">
        <v>180</v>
      </c>
      <c r="Y2888" s="17">
        <v>180</v>
      </c>
      <c r="Z2888" s="17">
        <v>225</v>
      </c>
      <c r="AA2888" s="17">
        <v>460.35</v>
      </c>
      <c r="AB2888" s="17">
        <v>720.7</v>
      </c>
      <c r="AC2888" s="17">
        <v>1081.05</v>
      </c>
      <c r="AD2888" s="17">
        <v>1102.05</v>
      </c>
      <c r="AE2888" s="17">
        <v>1097.4749999999999</v>
      </c>
    </row>
    <row r="2889" spans="1:31" ht="43.2" x14ac:dyDescent="0.3">
      <c r="A2889" t="str">
        <f t="shared" ref="A2889:A2896" si="171">D2889&amp;"_"&amp;I2889</f>
        <v>FAAA_Planning Peak Load</v>
      </c>
      <c r="B2889" t="str">
        <f t="shared" ref="B2889:B2896" si="172">D2889&amp;"_"&amp;H2889&amp;"_"&amp;I2889</f>
        <v>FAAA_Zonal Regions_Planning Peak Load</v>
      </c>
      <c r="C2889" t="str">
        <f t="shared" ref="C2889:C2896" si="173">D2889&amp;"_"&amp;G2889&amp;"_"&amp;I2889</f>
        <v>FAAA_Build Zonal Region_Planning Peak Load</v>
      </c>
      <c r="D2889" t="s">
        <v>345</v>
      </c>
      <c r="E2889" s="15" t="s">
        <v>92</v>
      </c>
      <c r="F2889" s="15" t="s">
        <v>271</v>
      </c>
      <c r="G2889" s="15" t="s">
        <v>272</v>
      </c>
      <c r="H2889" s="15" t="s">
        <v>273</v>
      </c>
      <c r="I2889" s="15" t="s">
        <v>274</v>
      </c>
      <c r="J2889" s="16">
        <v>1</v>
      </c>
      <c r="K2889" s="18" t="s">
        <v>96</v>
      </c>
      <c r="L2889" s="17">
        <v>0</v>
      </c>
      <c r="M2889" s="17">
        <v>0</v>
      </c>
      <c r="N2889" s="17">
        <v>0</v>
      </c>
      <c r="O2889" s="17">
        <v>0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0</v>
      </c>
      <c r="X2889" s="17">
        <v>0</v>
      </c>
      <c r="Y2889" s="17">
        <v>0</v>
      </c>
      <c r="Z2889" s="17">
        <v>0</v>
      </c>
      <c r="AA2889" s="17">
        <v>0</v>
      </c>
      <c r="AB2889" s="17">
        <v>0</v>
      </c>
      <c r="AC2889" s="17">
        <v>0</v>
      </c>
      <c r="AD2889" s="17">
        <v>0</v>
      </c>
      <c r="AE2889" s="17">
        <v>0</v>
      </c>
    </row>
    <row r="2890" spans="1:31" ht="57.6" x14ac:dyDescent="0.3">
      <c r="A2890" t="str">
        <f t="shared" si="171"/>
        <v>FAAA_Firm Generation Capacity</v>
      </c>
      <c r="B2890" t="str">
        <f t="shared" si="172"/>
        <v>FAAA_Zonal Regions_Firm Generation Capacity</v>
      </c>
      <c r="C2890" t="str">
        <f t="shared" si="173"/>
        <v>FAAA_External Sales Metro_Firm Generation Capacity</v>
      </c>
      <c r="D2890" t="s">
        <v>345</v>
      </c>
      <c r="E2890" s="15" t="s">
        <v>92</v>
      </c>
      <c r="F2890" s="15" t="s">
        <v>271</v>
      </c>
      <c r="G2890" s="15" t="s">
        <v>275</v>
      </c>
      <c r="H2890" s="15" t="s">
        <v>273</v>
      </c>
      <c r="I2890" s="15" t="s">
        <v>95</v>
      </c>
      <c r="J2890" s="16">
        <v>1</v>
      </c>
      <c r="K2890" s="18" t="s">
        <v>96</v>
      </c>
      <c r="L2890" s="17">
        <v>0</v>
      </c>
      <c r="M2890" s="17">
        <v>0</v>
      </c>
      <c r="N2890" s="17">
        <v>0</v>
      </c>
      <c r="O2890" s="17">
        <v>0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0</v>
      </c>
      <c r="X2890" s="17">
        <v>0</v>
      </c>
      <c r="Y2890" s="17">
        <v>0</v>
      </c>
      <c r="Z2890" s="17">
        <v>0</v>
      </c>
      <c r="AA2890" s="17">
        <v>0</v>
      </c>
      <c r="AB2890" s="17">
        <v>0</v>
      </c>
      <c r="AC2890" s="17">
        <v>0</v>
      </c>
      <c r="AD2890" s="17">
        <v>0</v>
      </c>
      <c r="AE2890" s="17">
        <v>0</v>
      </c>
    </row>
    <row r="2891" spans="1:31" ht="43.2" x14ac:dyDescent="0.3">
      <c r="A2891" t="str">
        <f t="shared" si="171"/>
        <v>FAAA_Planning Peak Load</v>
      </c>
      <c r="B2891" t="str">
        <f t="shared" si="172"/>
        <v>FAAA_Zonal Regions_Planning Peak Load</v>
      </c>
      <c r="C2891" t="str">
        <f t="shared" si="173"/>
        <v>FAAA_External Sales Metro_Planning Peak Load</v>
      </c>
      <c r="D2891" t="s">
        <v>345</v>
      </c>
      <c r="E2891" s="15" t="s">
        <v>92</v>
      </c>
      <c r="F2891" s="15" t="s">
        <v>271</v>
      </c>
      <c r="G2891" s="15" t="s">
        <v>275</v>
      </c>
      <c r="H2891" s="15" t="s">
        <v>273</v>
      </c>
      <c r="I2891" s="15" t="s">
        <v>274</v>
      </c>
      <c r="J2891" s="16">
        <v>1</v>
      </c>
      <c r="K2891" s="18" t="s">
        <v>96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0</v>
      </c>
      <c r="X2891" s="17">
        <v>0</v>
      </c>
      <c r="Y2891" s="17">
        <v>0</v>
      </c>
      <c r="Z2891" s="17">
        <v>0</v>
      </c>
      <c r="AA2891" s="17">
        <v>0</v>
      </c>
      <c r="AB2891" s="17">
        <v>0</v>
      </c>
      <c r="AC2891" s="17">
        <v>0</v>
      </c>
      <c r="AD2891" s="17">
        <v>0</v>
      </c>
      <c r="AE2891" s="17">
        <v>0</v>
      </c>
    </row>
    <row r="2892" spans="1:31" ht="57.6" x14ac:dyDescent="0.3">
      <c r="A2892" t="str">
        <f t="shared" si="171"/>
        <v>FAAA_Firm Generation Capacity</v>
      </c>
      <c r="B2892" t="str">
        <f t="shared" si="172"/>
        <v>FAAA_Zonal Regions_Firm Generation Capacity</v>
      </c>
      <c r="C2892" t="str">
        <f t="shared" si="173"/>
        <v>FAAA_Metro Zonal Region_Firm Generation Capacity</v>
      </c>
      <c r="D2892" t="s">
        <v>345</v>
      </c>
      <c r="E2892" s="15" t="s">
        <v>92</v>
      </c>
      <c r="F2892" s="15" t="s">
        <v>271</v>
      </c>
      <c r="G2892" s="15" t="s">
        <v>276</v>
      </c>
      <c r="H2892" s="15" t="s">
        <v>273</v>
      </c>
      <c r="I2892" s="15" t="s">
        <v>95</v>
      </c>
      <c r="J2892" s="16">
        <v>1</v>
      </c>
      <c r="K2892" s="18" t="s">
        <v>96</v>
      </c>
      <c r="L2892" s="17">
        <v>4150.9176072700002</v>
      </c>
      <c r="M2892" s="17">
        <v>4067.4245192399999</v>
      </c>
      <c r="N2892" s="17">
        <v>4134.09875629</v>
      </c>
      <c r="O2892" s="17">
        <v>4151.65620485</v>
      </c>
      <c r="P2892" s="17">
        <v>4177.9045920299995</v>
      </c>
      <c r="Q2892" s="17">
        <v>4194.7425986799999</v>
      </c>
      <c r="R2892" s="17">
        <v>4424.0807799300001</v>
      </c>
      <c r="S2892" s="17">
        <v>4437.7977616500002</v>
      </c>
      <c r="T2892" s="17">
        <v>4450.4441119499998</v>
      </c>
      <c r="U2892" s="17">
        <v>4426.7664649600001</v>
      </c>
      <c r="V2892" s="17">
        <v>4028.6347401100002</v>
      </c>
      <c r="W2892" s="17">
        <v>4038.5665982</v>
      </c>
      <c r="X2892" s="17">
        <v>4052.0290489399999</v>
      </c>
      <c r="Y2892" s="17">
        <v>3987.6657655099998</v>
      </c>
      <c r="Z2892" s="17">
        <v>3977.7863759400002</v>
      </c>
      <c r="AA2892" s="17">
        <v>3950.65955996</v>
      </c>
      <c r="AB2892" s="17">
        <v>3961.5661486499998</v>
      </c>
      <c r="AC2892" s="17">
        <v>3126.87973057</v>
      </c>
      <c r="AD2892" s="17">
        <v>3120.9188999500002</v>
      </c>
      <c r="AE2892" s="17">
        <v>3129.3312303900002</v>
      </c>
    </row>
    <row r="2893" spans="1:31" ht="43.2" x14ac:dyDescent="0.3">
      <c r="A2893" t="str">
        <f t="shared" si="171"/>
        <v>FAAA_Planning Peak Load</v>
      </c>
      <c r="B2893" t="str">
        <f t="shared" si="172"/>
        <v>FAAA_Zonal Regions_Planning Peak Load</v>
      </c>
      <c r="C2893" t="str">
        <f t="shared" si="173"/>
        <v>FAAA_Metro Zonal Region_Planning Peak Load</v>
      </c>
      <c r="D2893" t="s">
        <v>345</v>
      </c>
      <c r="E2893" s="15" t="s">
        <v>92</v>
      </c>
      <c r="F2893" s="15" t="s">
        <v>271</v>
      </c>
      <c r="G2893" s="15" t="s">
        <v>276</v>
      </c>
      <c r="H2893" s="15" t="s">
        <v>273</v>
      </c>
      <c r="I2893" s="15" t="s">
        <v>274</v>
      </c>
      <c r="J2893" s="16">
        <v>1</v>
      </c>
      <c r="K2893" s="18" t="s">
        <v>96</v>
      </c>
      <c r="L2893" s="17">
        <v>3437</v>
      </c>
      <c r="M2893" s="17">
        <v>3444</v>
      </c>
      <c r="N2893" s="17">
        <v>3450</v>
      </c>
      <c r="O2893" s="17">
        <v>3462</v>
      </c>
      <c r="P2893" s="17">
        <v>3473</v>
      </c>
      <c r="Q2893" s="17">
        <v>3487</v>
      </c>
      <c r="R2893" s="17">
        <v>3496</v>
      </c>
      <c r="S2893" s="17">
        <v>3502</v>
      </c>
      <c r="T2893" s="17">
        <v>3507</v>
      </c>
      <c r="U2893" s="17">
        <v>3521</v>
      </c>
      <c r="V2893" s="17">
        <v>3531</v>
      </c>
      <c r="W2893" s="17">
        <v>3548</v>
      </c>
      <c r="X2893" s="17">
        <v>3566</v>
      </c>
      <c r="Y2893" s="17">
        <v>3585</v>
      </c>
      <c r="Z2893" s="17">
        <v>3600</v>
      </c>
      <c r="AA2893" s="17">
        <v>3618</v>
      </c>
      <c r="AB2893" s="17">
        <v>3637</v>
      </c>
      <c r="AC2893" s="17">
        <v>3659</v>
      </c>
      <c r="AD2893" s="17">
        <v>3672</v>
      </c>
      <c r="AE2893" s="17">
        <v>3675</v>
      </c>
    </row>
    <row r="2894" spans="1:31" ht="57.6" x14ac:dyDescent="0.3">
      <c r="A2894" t="str">
        <f t="shared" si="171"/>
        <v>FAAA_Firm Generation Capacity</v>
      </c>
      <c r="B2894" t="str">
        <f t="shared" si="172"/>
        <v>FAAA_Zonal Regions_Firm Generation Capacity</v>
      </c>
      <c r="C2894" t="str">
        <f t="shared" si="173"/>
        <v>FAAA_SPP Zonal Region_Firm Generation Capacity</v>
      </c>
      <c r="D2894" t="s">
        <v>345</v>
      </c>
      <c r="E2894" s="15" t="s">
        <v>92</v>
      </c>
      <c r="F2894" s="15" t="s">
        <v>271</v>
      </c>
      <c r="G2894" s="15" t="s">
        <v>277</v>
      </c>
      <c r="H2894" s="15" t="s">
        <v>273</v>
      </c>
      <c r="I2894" s="15" t="s">
        <v>95</v>
      </c>
      <c r="J2894" s="16">
        <v>1</v>
      </c>
      <c r="K2894" s="18" t="s">
        <v>96</v>
      </c>
      <c r="L2894" s="17">
        <v>0</v>
      </c>
      <c r="M2894" s="17">
        <v>0</v>
      </c>
      <c r="N2894" s="17">
        <v>0</v>
      </c>
      <c r="O2894" s="17">
        <v>0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0</v>
      </c>
      <c r="X2894" s="17">
        <v>0</v>
      </c>
      <c r="Y2894" s="17">
        <v>0</v>
      </c>
      <c r="Z2894" s="17">
        <v>0</v>
      </c>
      <c r="AA2894" s="17">
        <v>0</v>
      </c>
      <c r="AB2894" s="17">
        <v>0</v>
      </c>
      <c r="AC2894" s="17">
        <v>0</v>
      </c>
      <c r="AD2894" s="17">
        <v>0</v>
      </c>
      <c r="AE2894" s="17">
        <v>0</v>
      </c>
    </row>
    <row r="2895" spans="1:31" ht="43.2" x14ac:dyDescent="0.3">
      <c r="A2895" t="str">
        <f t="shared" si="171"/>
        <v>FAAA_Planning Peak Load</v>
      </c>
      <c r="B2895" t="str">
        <f t="shared" si="172"/>
        <v>FAAA_Zonal Regions_Planning Peak Load</v>
      </c>
      <c r="C2895" t="str">
        <f t="shared" si="173"/>
        <v>FAAA_SPP Zonal Region_Planning Peak Load</v>
      </c>
      <c r="D2895" t="s">
        <v>345</v>
      </c>
      <c r="E2895" s="15" t="s">
        <v>92</v>
      </c>
      <c r="F2895" s="15" t="s">
        <v>271</v>
      </c>
      <c r="G2895" s="15" t="s">
        <v>277</v>
      </c>
      <c r="H2895" s="15" t="s">
        <v>273</v>
      </c>
      <c r="I2895" s="15" t="s">
        <v>274</v>
      </c>
      <c r="J2895" s="16">
        <v>1</v>
      </c>
      <c r="K2895" s="18" t="s">
        <v>96</v>
      </c>
      <c r="L2895" s="17">
        <v>0</v>
      </c>
      <c r="M2895" s="17">
        <v>0</v>
      </c>
      <c r="N2895" s="17">
        <v>0</v>
      </c>
      <c r="O2895" s="17">
        <v>0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7">
        <v>0</v>
      </c>
      <c r="X2895" s="17">
        <v>0</v>
      </c>
      <c r="Y2895" s="17">
        <v>0</v>
      </c>
      <c r="Z2895" s="17">
        <v>0</v>
      </c>
      <c r="AA2895" s="17">
        <v>0</v>
      </c>
      <c r="AB2895" s="17">
        <v>0</v>
      </c>
      <c r="AC2895" s="17">
        <v>0</v>
      </c>
      <c r="AD2895" s="17">
        <v>0</v>
      </c>
      <c r="AE2895" s="17">
        <v>0</v>
      </c>
    </row>
    <row r="2896" spans="1:31" ht="57.6" x14ac:dyDescent="0.3">
      <c r="A2896" t="str">
        <f t="shared" si="171"/>
        <v>GAAA_Firm Generation Capacity</v>
      </c>
      <c r="B2896" t="str">
        <f t="shared" si="172"/>
        <v>GAAA_Build Battery-Wind_Firm Generation Capacity</v>
      </c>
      <c r="C2896" t="str">
        <f t="shared" si="173"/>
        <v>GAAA_Build Battery-Wind 2026_Firm Generation Capacity</v>
      </c>
      <c r="D2896" t="s">
        <v>348</v>
      </c>
      <c r="E2896" s="15" t="s">
        <v>92</v>
      </c>
      <c r="F2896" s="15" t="s">
        <v>93</v>
      </c>
      <c r="G2896" s="15" t="s">
        <v>94</v>
      </c>
      <c r="H2896" s="15" t="s">
        <v>88</v>
      </c>
      <c r="I2896" s="15" t="s">
        <v>95</v>
      </c>
      <c r="J2896" s="16">
        <v>1</v>
      </c>
      <c r="K2896" s="15" t="s">
        <v>96</v>
      </c>
      <c r="L2896" s="17">
        <v>0</v>
      </c>
      <c r="M2896" s="17">
        <v>0</v>
      </c>
      <c r="N2896" s="17">
        <v>0</v>
      </c>
      <c r="O2896" s="17">
        <v>0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0</v>
      </c>
      <c r="X2896" s="17">
        <v>0</v>
      </c>
      <c r="Y2896" s="17">
        <v>0</v>
      </c>
      <c r="Z2896" s="17">
        <v>0</v>
      </c>
      <c r="AA2896" s="17">
        <v>0</v>
      </c>
      <c r="AB2896" s="17">
        <v>0</v>
      </c>
      <c r="AC2896" s="17">
        <v>0</v>
      </c>
      <c r="AD2896" s="17">
        <v>0</v>
      </c>
      <c r="AE2896" s="17">
        <v>0</v>
      </c>
    </row>
    <row r="2897" spans="1:31" ht="57.6" x14ac:dyDescent="0.3">
      <c r="A2897" t="str">
        <f t="shared" ref="A2897:A2960" si="174">D2897&amp;"_"&amp;I2897</f>
        <v>GAAA_Firm Generation Capacity</v>
      </c>
      <c r="B2897" t="str">
        <f t="shared" ref="B2897:B2960" si="175">D2897&amp;"_"&amp;H2897&amp;"_"&amp;I2897</f>
        <v>GAAA_Build Battery-Wind_Firm Generation Capacity</v>
      </c>
      <c r="C2897" t="str">
        <f t="shared" ref="C2897:C2960" si="176">D2897&amp;"_"&amp;G2897&amp;"_"&amp;I2897</f>
        <v>GAAA_Build Battery-Wind 2027_Firm Generation Capacity</v>
      </c>
      <c r="D2897" t="s">
        <v>348</v>
      </c>
      <c r="E2897" s="15" t="s">
        <v>92</v>
      </c>
      <c r="F2897" s="15" t="s">
        <v>93</v>
      </c>
      <c r="G2897" s="15" t="s">
        <v>97</v>
      </c>
      <c r="H2897" s="15" t="s">
        <v>88</v>
      </c>
      <c r="I2897" s="15" t="s">
        <v>95</v>
      </c>
      <c r="J2897" s="16">
        <v>1</v>
      </c>
      <c r="K2897" s="15" t="s">
        <v>96</v>
      </c>
      <c r="L2897" s="17">
        <v>0</v>
      </c>
      <c r="M2897" s="17">
        <v>0</v>
      </c>
      <c r="N2897" s="17">
        <v>0</v>
      </c>
      <c r="O2897" s="17">
        <v>0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0</v>
      </c>
      <c r="X2897" s="17">
        <v>0</v>
      </c>
      <c r="Y2897" s="17">
        <v>0</v>
      </c>
      <c r="Z2897" s="17">
        <v>0</v>
      </c>
      <c r="AA2897" s="17">
        <v>0</v>
      </c>
      <c r="AB2897" s="17">
        <v>0</v>
      </c>
      <c r="AC2897" s="17">
        <v>0</v>
      </c>
      <c r="AD2897" s="17">
        <v>0</v>
      </c>
      <c r="AE2897" s="17">
        <v>0</v>
      </c>
    </row>
    <row r="2898" spans="1:31" ht="57.6" x14ac:dyDescent="0.3">
      <c r="A2898" t="str">
        <f t="shared" si="174"/>
        <v>GAAA_Firm Generation Capacity</v>
      </c>
      <c r="B2898" t="str">
        <f t="shared" si="175"/>
        <v>GAAA_Build Battery-Wind_Firm Generation Capacity</v>
      </c>
      <c r="C2898" t="str">
        <f t="shared" si="176"/>
        <v>GAAA_Build Battery-Wind 2028_Firm Generation Capacity</v>
      </c>
      <c r="D2898" t="s">
        <v>348</v>
      </c>
      <c r="E2898" s="15" t="s">
        <v>92</v>
      </c>
      <c r="F2898" s="15" t="s">
        <v>93</v>
      </c>
      <c r="G2898" s="15" t="s">
        <v>98</v>
      </c>
      <c r="H2898" s="15" t="s">
        <v>88</v>
      </c>
      <c r="I2898" s="15" t="s">
        <v>95</v>
      </c>
      <c r="J2898" s="16">
        <v>1</v>
      </c>
      <c r="K2898" s="15" t="s">
        <v>96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0</v>
      </c>
      <c r="X2898" s="17">
        <v>0</v>
      </c>
      <c r="Y2898" s="17">
        <v>0</v>
      </c>
      <c r="Z2898" s="17">
        <v>0</v>
      </c>
      <c r="AA2898" s="17">
        <v>0</v>
      </c>
      <c r="AB2898" s="17">
        <v>0</v>
      </c>
      <c r="AC2898" s="17">
        <v>0</v>
      </c>
      <c r="AD2898" s="17">
        <v>0</v>
      </c>
      <c r="AE2898" s="17">
        <v>0</v>
      </c>
    </row>
    <row r="2899" spans="1:31" ht="57.6" x14ac:dyDescent="0.3">
      <c r="A2899" t="str">
        <f t="shared" si="174"/>
        <v>GAAA_Firm Generation Capacity</v>
      </c>
      <c r="B2899" t="str">
        <f t="shared" si="175"/>
        <v>GAAA_Build Battery-Wind_Firm Generation Capacity</v>
      </c>
      <c r="C2899" t="str">
        <f t="shared" si="176"/>
        <v>GAAA_Build Battery-Wind 2029_Firm Generation Capacity</v>
      </c>
      <c r="D2899" t="s">
        <v>348</v>
      </c>
      <c r="E2899" s="15" t="s">
        <v>92</v>
      </c>
      <c r="F2899" s="15" t="s">
        <v>93</v>
      </c>
      <c r="G2899" s="15" t="s">
        <v>99</v>
      </c>
      <c r="H2899" s="15" t="s">
        <v>88</v>
      </c>
      <c r="I2899" s="15" t="s">
        <v>95</v>
      </c>
      <c r="J2899" s="16">
        <v>1</v>
      </c>
      <c r="K2899" s="15" t="s">
        <v>96</v>
      </c>
      <c r="L2899" s="17">
        <v>0</v>
      </c>
      <c r="M2899" s="17">
        <v>0</v>
      </c>
      <c r="N2899" s="17">
        <v>0</v>
      </c>
      <c r="O2899" s="17">
        <v>0</v>
      </c>
      <c r="P2899" s="17">
        <v>0</v>
      </c>
      <c r="Q2899" s="17">
        <v>0</v>
      </c>
      <c r="R2899" s="17">
        <v>0</v>
      </c>
      <c r="S2899" s="17">
        <v>0</v>
      </c>
      <c r="T2899" s="17">
        <v>0</v>
      </c>
      <c r="U2899" s="17">
        <v>0</v>
      </c>
      <c r="V2899" s="17">
        <v>0</v>
      </c>
      <c r="W2899" s="17">
        <v>0</v>
      </c>
      <c r="X2899" s="17">
        <v>0</v>
      </c>
      <c r="Y2899" s="17">
        <v>0</v>
      </c>
      <c r="Z2899" s="17">
        <v>0</v>
      </c>
      <c r="AA2899" s="17">
        <v>0</v>
      </c>
      <c r="AB2899" s="17">
        <v>0</v>
      </c>
      <c r="AC2899" s="17">
        <v>0</v>
      </c>
      <c r="AD2899" s="17">
        <v>0</v>
      </c>
      <c r="AE2899" s="17">
        <v>0</v>
      </c>
    </row>
    <row r="2900" spans="1:31" ht="57.6" x14ac:dyDescent="0.3">
      <c r="A2900" t="str">
        <f t="shared" si="174"/>
        <v>GAAA_Firm Generation Capacity</v>
      </c>
      <c r="B2900" t="str">
        <f t="shared" si="175"/>
        <v>GAAA_Build Battery-Wind_Firm Generation Capacity</v>
      </c>
      <c r="C2900" t="str">
        <f t="shared" si="176"/>
        <v>GAAA_Build Battery-Wind 2030_Firm Generation Capacity</v>
      </c>
      <c r="D2900" t="s">
        <v>348</v>
      </c>
      <c r="E2900" s="15" t="s">
        <v>92</v>
      </c>
      <c r="F2900" s="15" t="s">
        <v>93</v>
      </c>
      <c r="G2900" s="15" t="s">
        <v>100</v>
      </c>
      <c r="H2900" s="15" t="s">
        <v>88</v>
      </c>
      <c r="I2900" s="15" t="s">
        <v>95</v>
      </c>
      <c r="J2900" s="16">
        <v>1</v>
      </c>
      <c r="K2900" s="15" t="s">
        <v>96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7">
        <v>0</v>
      </c>
      <c r="Z2900" s="17">
        <v>0</v>
      </c>
      <c r="AA2900" s="17">
        <v>0</v>
      </c>
      <c r="AB2900" s="17">
        <v>0</v>
      </c>
      <c r="AC2900" s="17">
        <v>0</v>
      </c>
      <c r="AD2900" s="17">
        <v>0</v>
      </c>
      <c r="AE2900" s="17">
        <v>0</v>
      </c>
    </row>
    <row r="2901" spans="1:31" ht="57.6" x14ac:dyDescent="0.3">
      <c r="A2901" t="str">
        <f t="shared" si="174"/>
        <v>GAAA_Firm Generation Capacity</v>
      </c>
      <c r="B2901" t="str">
        <f t="shared" si="175"/>
        <v>GAAA_Build Battery-Wind_Firm Generation Capacity</v>
      </c>
      <c r="C2901" t="str">
        <f t="shared" si="176"/>
        <v>GAAA_Build Battery-Wind 2031_Firm Generation Capacity</v>
      </c>
      <c r="D2901" t="s">
        <v>348</v>
      </c>
      <c r="E2901" s="15" t="s">
        <v>92</v>
      </c>
      <c r="F2901" s="15" t="s">
        <v>93</v>
      </c>
      <c r="G2901" s="15" t="s">
        <v>101</v>
      </c>
      <c r="H2901" s="15" t="s">
        <v>88</v>
      </c>
      <c r="I2901" s="15" t="s">
        <v>95</v>
      </c>
      <c r="J2901" s="16">
        <v>1</v>
      </c>
      <c r="K2901" s="15" t="s">
        <v>96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  <c r="S2901" s="17">
        <v>0</v>
      </c>
      <c r="T2901" s="17">
        <v>0</v>
      </c>
      <c r="U2901" s="17">
        <v>0</v>
      </c>
      <c r="V2901" s="17">
        <v>0</v>
      </c>
      <c r="W2901" s="17">
        <v>0</v>
      </c>
      <c r="X2901" s="17">
        <v>0</v>
      </c>
      <c r="Y2901" s="17">
        <v>0</v>
      </c>
      <c r="Z2901" s="17">
        <v>0</v>
      </c>
      <c r="AA2901" s="17">
        <v>0</v>
      </c>
      <c r="AB2901" s="17">
        <v>0</v>
      </c>
      <c r="AC2901" s="17">
        <v>0</v>
      </c>
      <c r="AD2901" s="17">
        <v>0</v>
      </c>
      <c r="AE2901" s="17">
        <v>0</v>
      </c>
    </row>
    <row r="2902" spans="1:31" ht="57.6" x14ac:dyDescent="0.3">
      <c r="A2902" t="str">
        <f t="shared" si="174"/>
        <v>GAAA_Firm Generation Capacity</v>
      </c>
      <c r="B2902" t="str">
        <f t="shared" si="175"/>
        <v>GAAA_Build Battery-Wind_Firm Generation Capacity</v>
      </c>
      <c r="C2902" t="str">
        <f t="shared" si="176"/>
        <v>GAAA_Build Battery-Wind 2032_Firm Generation Capacity</v>
      </c>
      <c r="D2902" t="s">
        <v>348</v>
      </c>
      <c r="E2902" s="15" t="s">
        <v>92</v>
      </c>
      <c r="F2902" s="15" t="s">
        <v>93</v>
      </c>
      <c r="G2902" s="15" t="s">
        <v>102</v>
      </c>
      <c r="H2902" s="15" t="s">
        <v>88</v>
      </c>
      <c r="I2902" s="15" t="s">
        <v>95</v>
      </c>
      <c r="J2902" s="16">
        <v>1</v>
      </c>
      <c r="K2902" s="15" t="s">
        <v>96</v>
      </c>
      <c r="L2902" s="17">
        <v>0</v>
      </c>
      <c r="M2902" s="17">
        <v>0</v>
      </c>
      <c r="N2902" s="17">
        <v>0</v>
      </c>
      <c r="O2902" s="17">
        <v>0</v>
      </c>
      <c r="P2902" s="17">
        <v>0</v>
      </c>
      <c r="Q2902" s="17">
        <v>0</v>
      </c>
      <c r="R2902" s="17">
        <v>0</v>
      </c>
      <c r="S2902" s="17">
        <v>0</v>
      </c>
      <c r="T2902" s="17">
        <v>0</v>
      </c>
      <c r="U2902" s="17">
        <v>0</v>
      </c>
      <c r="V2902" s="17">
        <v>0</v>
      </c>
      <c r="W2902" s="17">
        <v>0</v>
      </c>
      <c r="X2902" s="17">
        <v>0</v>
      </c>
      <c r="Y2902" s="17">
        <v>0</v>
      </c>
      <c r="Z2902" s="17">
        <v>0</v>
      </c>
      <c r="AA2902" s="17">
        <v>0</v>
      </c>
      <c r="AB2902" s="17">
        <v>0</v>
      </c>
      <c r="AC2902" s="17">
        <v>0</v>
      </c>
      <c r="AD2902" s="17">
        <v>0</v>
      </c>
      <c r="AE2902" s="17">
        <v>0</v>
      </c>
    </row>
    <row r="2903" spans="1:31" ht="57.6" x14ac:dyDescent="0.3">
      <c r="A2903" t="str">
        <f t="shared" si="174"/>
        <v>GAAA_Firm Generation Capacity</v>
      </c>
      <c r="B2903" t="str">
        <f t="shared" si="175"/>
        <v>GAAA_Build Battery-Wind_Firm Generation Capacity</v>
      </c>
      <c r="C2903" t="str">
        <f t="shared" si="176"/>
        <v>GAAA_Build Battery-Wind 2033_Firm Generation Capacity</v>
      </c>
      <c r="D2903" t="s">
        <v>348</v>
      </c>
      <c r="E2903" s="15" t="s">
        <v>92</v>
      </c>
      <c r="F2903" s="15" t="s">
        <v>93</v>
      </c>
      <c r="G2903" s="15" t="s">
        <v>103</v>
      </c>
      <c r="H2903" s="15" t="s">
        <v>88</v>
      </c>
      <c r="I2903" s="15" t="s">
        <v>95</v>
      </c>
      <c r="J2903" s="16">
        <v>1</v>
      </c>
      <c r="K2903" s="15" t="s">
        <v>96</v>
      </c>
      <c r="L2903" s="17">
        <v>0</v>
      </c>
      <c r="M2903" s="17">
        <v>0</v>
      </c>
      <c r="N2903" s="17">
        <v>0</v>
      </c>
      <c r="O2903" s="17">
        <v>0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0</v>
      </c>
      <c r="X2903" s="17">
        <v>0</v>
      </c>
      <c r="Y2903" s="17">
        <v>0</v>
      </c>
      <c r="Z2903" s="17">
        <v>0</v>
      </c>
      <c r="AA2903" s="17">
        <v>0</v>
      </c>
      <c r="AB2903" s="17">
        <v>0</v>
      </c>
      <c r="AC2903" s="17">
        <v>0</v>
      </c>
      <c r="AD2903" s="17">
        <v>0</v>
      </c>
      <c r="AE2903" s="17">
        <v>0</v>
      </c>
    </row>
    <row r="2904" spans="1:31" ht="57.6" x14ac:dyDescent="0.3">
      <c r="A2904" t="str">
        <f t="shared" si="174"/>
        <v>GAAA_Firm Generation Capacity</v>
      </c>
      <c r="B2904" t="str">
        <f t="shared" si="175"/>
        <v>GAAA_Build Battery-Wind_Firm Generation Capacity</v>
      </c>
      <c r="C2904" t="str">
        <f t="shared" si="176"/>
        <v>GAAA_Build Battery-Wind 2034_Firm Generation Capacity</v>
      </c>
      <c r="D2904" t="s">
        <v>348</v>
      </c>
      <c r="E2904" s="15" t="s">
        <v>92</v>
      </c>
      <c r="F2904" s="15" t="s">
        <v>93</v>
      </c>
      <c r="G2904" s="15" t="s">
        <v>104</v>
      </c>
      <c r="H2904" s="15" t="s">
        <v>88</v>
      </c>
      <c r="I2904" s="15" t="s">
        <v>95</v>
      </c>
      <c r="J2904" s="16">
        <v>1</v>
      </c>
      <c r="K2904" s="15" t="s">
        <v>96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0</v>
      </c>
      <c r="S2904" s="17">
        <v>0</v>
      </c>
      <c r="T2904" s="17">
        <v>0</v>
      </c>
      <c r="U2904" s="17">
        <v>0</v>
      </c>
      <c r="V2904" s="17">
        <v>0</v>
      </c>
      <c r="W2904" s="17">
        <v>0</v>
      </c>
      <c r="X2904" s="17">
        <v>0</v>
      </c>
      <c r="Y2904" s="17">
        <v>0</v>
      </c>
      <c r="Z2904" s="17">
        <v>0</v>
      </c>
      <c r="AA2904" s="17">
        <v>0</v>
      </c>
      <c r="AB2904" s="17">
        <v>0</v>
      </c>
      <c r="AC2904" s="17">
        <v>0</v>
      </c>
      <c r="AD2904" s="17">
        <v>0</v>
      </c>
      <c r="AE2904" s="17">
        <v>0</v>
      </c>
    </row>
    <row r="2905" spans="1:31" ht="57.6" x14ac:dyDescent="0.3">
      <c r="A2905" t="str">
        <f t="shared" si="174"/>
        <v>GAAA_Firm Generation Capacity</v>
      </c>
      <c r="B2905" t="str">
        <f t="shared" si="175"/>
        <v>GAAA_Build Battery-Wind_Firm Generation Capacity</v>
      </c>
      <c r="C2905" t="str">
        <f t="shared" si="176"/>
        <v>GAAA_Build Battery-Wind 2035_Firm Generation Capacity</v>
      </c>
      <c r="D2905" t="s">
        <v>348</v>
      </c>
      <c r="E2905" s="15" t="s">
        <v>92</v>
      </c>
      <c r="F2905" s="15" t="s">
        <v>93</v>
      </c>
      <c r="G2905" s="15" t="s">
        <v>105</v>
      </c>
      <c r="H2905" s="15" t="s">
        <v>88</v>
      </c>
      <c r="I2905" s="15" t="s">
        <v>95</v>
      </c>
      <c r="J2905" s="16">
        <v>1</v>
      </c>
      <c r="K2905" s="15" t="s">
        <v>96</v>
      </c>
      <c r="L2905" s="17">
        <v>0</v>
      </c>
      <c r="M2905" s="17">
        <v>0</v>
      </c>
      <c r="N2905" s="17">
        <v>0</v>
      </c>
      <c r="O2905" s="17">
        <v>0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0</v>
      </c>
      <c r="X2905" s="17">
        <v>0</v>
      </c>
      <c r="Y2905" s="17">
        <v>0</v>
      </c>
      <c r="Z2905" s="17">
        <v>0</v>
      </c>
      <c r="AA2905" s="17">
        <v>0</v>
      </c>
      <c r="AB2905" s="17">
        <v>0</v>
      </c>
      <c r="AC2905" s="17">
        <v>0</v>
      </c>
      <c r="AD2905" s="17">
        <v>0</v>
      </c>
      <c r="AE2905" s="17">
        <v>0</v>
      </c>
    </row>
    <row r="2906" spans="1:31" ht="57.6" x14ac:dyDescent="0.3">
      <c r="A2906" t="str">
        <f t="shared" si="174"/>
        <v>GAAA_Firm Generation Capacity</v>
      </c>
      <c r="B2906" t="str">
        <f t="shared" si="175"/>
        <v>GAAA_Build Battery-Wind_Firm Generation Capacity</v>
      </c>
      <c r="C2906" t="str">
        <f t="shared" si="176"/>
        <v>GAAA_Build Battery-Wind 2036_Firm Generation Capacity</v>
      </c>
      <c r="D2906" t="s">
        <v>348</v>
      </c>
      <c r="E2906" s="15" t="s">
        <v>92</v>
      </c>
      <c r="F2906" s="15" t="s">
        <v>93</v>
      </c>
      <c r="G2906" s="15" t="s">
        <v>106</v>
      </c>
      <c r="H2906" s="15" t="s">
        <v>88</v>
      </c>
      <c r="I2906" s="15" t="s">
        <v>95</v>
      </c>
      <c r="J2906" s="16">
        <v>1</v>
      </c>
      <c r="K2906" s="15" t="s">
        <v>96</v>
      </c>
      <c r="L2906" s="17">
        <v>0</v>
      </c>
      <c r="M2906" s="17">
        <v>0</v>
      </c>
      <c r="N2906" s="17">
        <v>0</v>
      </c>
      <c r="O2906" s="17">
        <v>0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0</v>
      </c>
      <c r="X2906" s="17">
        <v>0</v>
      </c>
      <c r="Y2906" s="17">
        <v>0</v>
      </c>
      <c r="Z2906" s="17">
        <v>0</v>
      </c>
      <c r="AA2906" s="17">
        <v>0</v>
      </c>
      <c r="AB2906" s="17">
        <v>0</v>
      </c>
      <c r="AC2906" s="17">
        <v>0</v>
      </c>
      <c r="AD2906" s="17">
        <v>0</v>
      </c>
      <c r="AE2906" s="17">
        <v>0</v>
      </c>
    </row>
    <row r="2907" spans="1:31" ht="57.6" x14ac:dyDescent="0.3">
      <c r="A2907" t="str">
        <f t="shared" si="174"/>
        <v>GAAA_Firm Generation Capacity</v>
      </c>
      <c r="B2907" t="str">
        <f t="shared" si="175"/>
        <v>GAAA_Build Battery-Wind_Firm Generation Capacity</v>
      </c>
      <c r="C2907" t="str">
        <f t="shared" si="176"/>
        <v>GAAA_Build Battery-Wind 2037_Firm Generation Capacity</v>
      </c>
      <c r="D2907" t="s">
        <v>348</v>
      </c>
      <c r="E2907" s="15" t="s">
        <v>92</v>
      </c>
      <c r="F2907" s="15" t="s">
        <v>93</v>
      </c>
      <c r="G2907" s="15" t="s">
        <v>107</v>
      </c>
      <c r="H2907" s="15" t="s">
        <v>88</v>
      </c>
      <c r="I2907" s="15" t="s">
        <v>95</v>
      </c>
      <c r="J2907" s="16">
        <v>1</v>
      </c>
      <c r="K2907" s="15" t="s">
        <v>96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0</v>
      </c>
      <c r="X2907" s="17">
        <v>0</v>
      </c>
      <c r="Y2907" s="17">
        <v>0</v>
      </c>
      <c r="Z2907" s="17">
        <v>0</v>
      </c>
      <c r="AA2907" s="17">
        <v>0</v>
      </c>
      <c r="AB2907" s="17">
        <v>0</v>
      </c>
      <c r="AC2907" s="17">
        <v>0</v>
      </c>
      <c r="AD2907" s="17">
        <v>0</v>
      </c>
      <c r="AE2907" s="17">
        <v>0</v>
      </c>
    </row>
    <row r="2908" spans="1:31" ht="57.6" x14ac:dyDescent="0.3">
      <c r="A2908" t="str">
        <f t="shared" si="174"/>
        <v>GAAA_Firm Generation Capacity</v>
      </c>
      <c r="B2908" t="str">
        <f t="shared" si="175"/>
        <v>GAAA_Build Battery-Wind_Firm Generation Capacity</v>
      </c>
      <c r="C2908" t="str">
        <f t="shared" si="176"/>
        <v>GAAA_Build Battery-Wind 2038_Firm Generation Capacity</v>
      </c>
      <c r="D2908" t="s">
        <v>348</v>
      </c>
      <c r="E2908" s="15" t="s">
        <v>92</v>
      </c>
      <c r="F2908" s="15" t="s">
        <v>93</v>
      </c>
      <c r="G2908" s="15" t="s">
        <v>108</v>
      </c>
      <c r="H2908" s="15" t="s">
        <v>88</v>
      </c>
      <c r="I2908" s="15" t="s">
        <v>95</v>
      </c>
      <c r="J2908" s="16">
        <v>1</v>
      </c>
      <c r="K2908" s="15" t="s">
        <v>96</v>
      </c>
      <c r="L2908" s="17">
        <v>0</v>
      </c>
      <c r="M2908" s="17">
        <v>0</v>
      </c>
      <c r="N2908" s="17">
        <v>0</v>
      </c>
      <c r="O2908" s="17">
        <v>0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0</v>
      </c>
      <c r="X2908" s="17">
        <v>0</v>
      </c>
      <c r="Y2908" s="17">
        <v>0</v>
      </c>
      <c r="Z2908" s="17">
        <v>0</v>
      </c>
      <c r="AA2908" s="17">
        <v>0</v>
      </c>
      <c r="AB2908" s="17">
        <v>0</v>
      </c>
      <c r="AC2908" s="17">
        <v>0</v>
      </c>
      <c r="AD2908" s="17">
        <v>0</v>
      </c>
      <c r="AE2908" s="17">
        <v>0</v>
      </c>
    </row>
    <row r="2909" spans="1:31" ht="57.6" x14ac:dyDescent="0.3">
      <c r="A2909" t="str">
        <f t="shared" si="174"/>
        <v>GAAA_Firm Generation Capacity</v>
      </c>
      <c r="B2909" t="str">
        <f t="shared" si="175"/>
        <v>GAAA_Build Battery-Wind_Firm Generation Capacity</v>
      </c>
      <c r="C2909" t="str">
        <f t="shared" si="176"/>
        <v>GAAA_Build Battery-Wind 2039_Firm Generation Capacity</v>
      </c>
      <c r="D2909" t="s">
        <v>348</v>
      </c>
      <c r="E2909" s="15" t="s">
        <v>92</v>
      </c>
      <c r="F2909" s="15" t="s">
        <v>93</v>
      </c>
      <c r="G2909" s="15" t="s">
        <v>109</v>
      </c>
      <c r="H2909" s="15" t="s">
        <v>88</v>
      </c>
      <c r="I2909" s="15" t="s">
        <v>95</v>
      </c>
      <c r="J2909" s="16">
        <v>1</v>
      </c>
      <c r="K2909" s="15" t="s">
        <v>96</v>
      </c>
      <c r="L2909" s="17">
        <v>0</v>
      </c>
      <c r="M2909" s="17">
        <v>0</v>
      </c>
      <c r="N2909" s="17">
        <v>0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0</v>
      </c>
      <c r="X2909" s="17">
        <v>0</v>
      </c>
      <c r="Y2909" s="17">
        <v>0</v>
      </c>
      <c r="Z2909" s="17">
        <v>0</v>
      </c>
      <c r="AA2909" s="17">
        <v>0</v>
      </c>
      <c r="AB2909" s="17">
        <v>0</v>
      </c>
      <c r="AC2909" s="17">
        <v>0</v>
      </c>
      <c r="AD2909" s="17">
        <v>0</v>
      </c>
      <c r="AE2909" s="17">
        <v>0</v>
      </c>
    </row>
    <row r="2910" spans="1:31" ht="57.6" x14ac:dyDescent="0.3">
      <c r="A2910" t="str">
        <f t="shared" si="174"/>
        <v>GAAA_Firm Generation Capacity</v>
      </c>
      <c r="B2910" t="str">
        <f t="shared" si="175"/>
        <v>GAAA_Build Battery-Wind_Firm Generation Capacity</v>
      </c>
      <c r="C2910" t="str">
        <f t="shared" si="176"/>
        <v>GAAA_Build Battery-Wind 2040_Firm Generation Capacity</v>
      </c>
      <c r="D2910" t="s">
        <v>348</v>
      </c>
      <c r="E2910" s="15" t="s">
        <v>92</v>
      </c>
      <c r="F2910" s="15" t="s">
        <v>93</v>
      </c>
      <c r="G2910" s="15" t="s">
        <v>110</v>
      </c>
      <c r="H2910" s="15" t="s">
        <v>88</v>
      </c>
      <c r="I2910" s="15" t="s">
        <v>95</v>
      </c>
      <c r="J2910" s="16">
        <v>1</v>
      </c>
      <c r="K2910" s="15" t="s">
        <v>96</v>
      </c>
      <c r="L2910" s="17">
        <v>0</v>
      </c>
      <c r="M2910" s="17">
        <v>0</v>
      </c>
      <c r="N2910" s="17">
        <v>0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0</v>
      </c>
      <c r="X2910" s="17">
        <v>0</v>
      </c>
      <c r="Y2910" s="17">
        <v>0</v>
      </c>
      <c r="Z2910" s="17">
        <v>0</v>
      </c>
      <c r="AA2910" s="17">
        <v>0</v>
      </c>
      <c r="AB2910" s="17">
        <v>0</v>
      </c>
      <c r="AC2910" s="17">
        <v>0</v>
      </c>
      <c r="AD2910" s="17">
        <v>0</v>
      </c>
      <c r="AE2910" s="17">
        <v>0</v>
      </c>
    </row>
    <row r="2911" spans="1:31" ht="57.6" x14ac:dyDescent="0.3">
      <c r="A2911" t="str">
        <f t="shared" si="174"/>
        <v>GAAA_Firm Generation Capacity</v>
      </c>
      <c r="B2911" t="str">
        <f t="shared" si="175"/>
        <v>GAAA_Build Battery-Wind_Firm Generation Capacity</v>
      </c>
      <c r="C2911" t="str">
        <f t="shared" si="176"/>
        <v>GAAA_Build Battery-Wind 2041_Firm Generation Capacity</v>
      </c>
      <c r="D2911" t="s">
        <v>348</v>
      </c>
      <c r="E2911" s="15" t="s">
        <v>92</v>
      </c>
      <c r="F2911" s="15" t="s">
        <v>93</v>
      </c>
      <c r="G2911" s="15" t="s">
        <v>111</v>
      </c>
      <c r="H2911" s="15" t="s">
        <v>88</v>
      </c>
      <c r="I2911" s="15" t="s">
        <v>95</v>
      </c>
      <c r="J2911" s="16">
        <v>1</v>
      </c>
      <c r="K2911" s="15" t="s">
        <v>96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0</v>
      </c>
      <c r="X2911" s="17">
        <v>0</v>
      </c>
      <c r="Y2911" s="17">
        <v>0</v>
      </c>
      <c r="Z2911" s="17">
        <v>0</v>
      </c>
      <c r="AA2911" s="17">
        <v>0</v>
      </c>
      <c r="AB2911" s="17">
        <v>0</v>
      </c>
      <c r="AC2911" s="17">
        <v>0</v>
      </c>
      <c r="AD2911" s="17">
        <v>0</v>
      </c>
      <c r="AE2911" s="17">
        <v>0</v>
      </c>
    </row>
    <row r="2912" spans="1:31" ht="57.6" x14ac:dyDescent="0.3">
      <c r="A2912" t="str">
        <f t="shared" si="174"/>
        <v>GAAA_Firm Generation Capacity</v>
      </c>
      <c r="B2912" t="str">
        <f t="shared" si="175"/>
        <v>GAAA_Build Battery-Wind_Firm Generation Capacity</v>
      </c>
      <c r="C2912" t="str">
        <f t="shared" si="176"/>
        <v>GAAA_Build Battery-Wind 2042_Firm Generation Capacity</v>
      </c>
      <c r="D2912" t="s">
        <v>348</v>
      </c>
      <c r="E2912" s="15" t="s">
        <v>92</v>
      </c>
      <c r="F2912" s="15" t="s">
        <v>93</v>
      </c>
      <c r="G2912" s="15" t="s">
        <v>112</v>
      </c>
      <c r="H2912" s="15" t="s">
        <v>88</v>
      </c>
      <c r="I2912" s="15" t="s">
        <v>95</v>
      </c>
      <c r="J2912" s="16">
        <v>1</v>
      </c>
      <c r="K2912" s="15" t="s">
        <v>96</v>
      </c>
      <c r="L2912" s="17">
        <v>0</v>
      </c>
      <c r="M2912" s="17">
        <v>0</v>
      </c>
      <c r="N2912" s="17">
        <v>0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  <c r="T2912" s="17">
        <v>0</v>
      </c>
      <c r="U2912" s="17">
        <v>0</v>
      </c>
      <c r="V2912" s="17">
        <v>0</v>
      </c>
      <c r="W2912" s="17">
        <v>0</v>
      </c>
      <c r="X2912" s="17">
        <v>0</v>
      </c>
      <c r="Y2912" s="17">
        <v>0</v>
      </c>
      <c r="Z2912" s="17">
        <v>0</v>
      </c>
      <c r="AA2912" s="17">
        <v>0</v>
      </c>
      <c r="AB2912" s="17">
        <v>0</v>
      </c>
      <c r="AC2912" s="17">
        <v>0</v>
      </c>
      <c r="AD2912" s="17">
        <v>0</v>
      </c>
      <c r="AE2912" s="17">
        <v>0</v>
      </c>
    </row>
    <row r="2913" spans="1:31" ht="57.6" x14ac:dyDescent="0.3">
      <c r="A2913" t="str">
        <f t="shared" si="174"/>
        <v>GAAA_Firm Generation Capacity</v>
      </c>
      <c r="B2913" t="str">
        <f t="shared" si="175"/>
        <v>GAAA_Build Battery-Gen_Firm Generation Capacity</v>
      </c>
      <c r="C2913" t="str">
        <f t="shared" si="176"/>
        <v>GAAA_Build Battery-Gen 2026_Firm Generation Capacity</v>
      </c>
      <c r="D2913" t="s">
        <v>348</v>
      </c>
      <c r="E2913" s="15" t="s">
        <v>92</v>
      </c>
      <c r="F2913" s="15" t="s">
        <v>93</v>
      </c>
      <c r="G2913" s="15" t="s">
        <v>113</v>
      </c>
      <c r="H2913" s="15" t="s">
        <v>87</v>
      </c>
      <c r="I2913" s="15" t="s">
        <v>95</v>
      </c>
      <c r="J2913" s="16">
        <v>1</v>
      </c>
      <c r="K2913" s="15" t="s">
        <v>96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0</v>
      </c>
      <c r="X2913" s="17">
        <v>0</v>
      </c>
      <c r="Y2913" s="17">
        <v>0</v>
      </c>
      <c r="Z2913" s="17">
        <v>0</v>
      </c>
      <c r="AA2913" s="17">
        <v>0</v>
      </c>
      <c r="AB2913" s="17">
        <v>0</v>
      </c>
      <c r="AC2913" s="17">
        <v>0</v>
      </c>
      <c r="AD2913" s="17">
        <v>0</v>
      </c>
      <c r="AE2913" s="17">
        <v>0</v>
      </c>
    </row>
    <row r="2914" spans="1:31" ht="57.6" x14ac:dyDescent="0.3">
      <c r="A2914" t="str">
        <f t="shared" si="174"/>
        <v>GAAA_Firm Generation Capacity</v>
      </c>
      <c r="B2914" t="str">
        <f t="shared" si="175"/>
        <v>GAAA_Build Battery-Gen_Firm Generation Capacity</v>
      </c>
      <c r="C2914" t="str">
        <f t="shared" si="176"/>
        <v>GAAA_Build Battery-Gen 2027_Firm Generation Capacity</v>
      </c>
      <c r="D2914" t="s">
        <v>348</v>
      </c>
      <c r="E2914" s="15" t="s">
        <v>92</v>
      </c>
      <c r="F2914" s="15" t="s">
        <v>93</v>
      </c>
      <c r="G2914" s="15" t="s">
        <v>114</v>
      </c>
      <c r="H2914" s="15" t="s">
        <v>87</v>
      </c>
      <c r="I2914" s="15" t="s">
        <v>95</v>
      </c>
      <c r="J2914" s="16">
        <v>1</v>
      </c>
      <c r="K2914" s="15" t="s">
        <v>96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0</v>
      </c>
      <c r="X2914" s="17">
        <v>0</v>
      </c>
      <c r="Y2914" s="17">
        <v>0</v>
      </c>
      <c r="Z2914" s="17">
        <v>0</v>
      </c>
      <c r="AA2914" s="17">
        <v>0</v>
      </c>
      <c r="AB2914" s="17">
        <v>0</v>
      </c>
      <c r="AC2914" s="17">
        <v>0</v>
      </c>
      <c r="AD2914" s="17">
        <v>0</v>
      </c>
      <c r="AE2914" s="17">
        <v>0</v>
      </c>
    </row>
    <row r="2915" spans="1:31" ht="57.6" x14ac:dyDescent="0.3">
      <c r="A2915" t="str">
        <f t="shared" si="174"/>
        <v>GAAA_Firm Generation Capacity</v>
      </c>
      <c r="B2915" t="str">
        <f t="shared" si="175"/>
        <v>GAAA_Build Battery-Gen_Firm Generation Capacity</v>
      </c>
      <c r="C2915" t="str">
        <f t="shared" si="176"/>
        <v>GAAA_Build Battery-Gen 2028_Firm Generation Capacity</v>
      </c>
      <c r="D2915" t="s">
        <v>348</v>
      </c>
      <c r="E2915" s="15" t="s">
        <v>92</v>
      </c>
      <c r="F2915" s="15" t="s">
        <v>93</v>
      </c>
      <c r="G2915" s="15" t="s">
        <v>115</v>
      </c>
      <c r="H2915" s="15" t="s">
        <v>87</v>
      </c>
      <c r="I2915" s="15" t="s">
        <v>95</v>
      </c>
      <c r="J2915" s="16">
        <v>1</v>
      </c>
      <c r="K2915" s="15" t="s">
        <v>96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0</v>
      </c>
      <c r="X2915" s="17">
        <v>0</v>
      </c>
      <c r="Y2915" s="17">
        <v>0</v>
      </c>
      <c r="Z2915" s="17">
        <v>0</v>
      </c>
      <c r="AA2915" s="17">
        <v>0</v>
      </c>
      <c r="AB2915" s="17">
        <v>0</v>
      </c>
      <c r="AC2915" s="17">
        <v>0</v>
      </c>
      <c r="AD2915" s="17">
        <v>0</v>
      </c>
      <c r="AE2915" s="17">
        <v>0</v>
      </c>
    </row>
    <row r="2916" spans="1:31" ht="57.6" x14ac:dyDescent="0.3">
      <c r="A2916" t="str">
        <f t="shared" si="174"/>
        <v>GAAA_Firm Generation Capacity</v>
      </c>
      <c r="B2916" t="str">
        <f t="shared" si="175"/>
        <v>GAAA_Build Battery-Gen_Firm Generation Capacity</v>
      </c>
      <c r="C2916" t="str">
        <f t="shared" si="176"/>
        <v>GAAA_Build Battery-Gen 2029_Firm Generation Capacity</v>
      </c>
      <c r="D2916" t="s">
        <v>348</v>
      </c>
      <c r="E2916" s="15" t="s">
        <v>92</v>
      </c>
      <c r="F2916" s="15" t="s">
        <v>93</v>
      </c>
      <c r="G2916" s="15" t="s">
        <v>116</v>
      </c>
      <c r="H2916" s="15" t="s">
        <v>87</v>
      </c>
      <c r="I2916" s="15" t="s">
        <v>95</v>
      </c>
      <c r="J2916" s="16">
        <v>1</v>
      </c>
      <c r="K2916" s="15" t="s">
        <v>96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7">
        <v>0</v>
      </c>
      <c r="Z2916" s="17">
        <v>0</v>
      </c>
      <c r="AA2916" s="17">
        <v>0</v>
      </c>
      <c r="AB2916" s="17">
        <v>0</v>
      </c>
      <c r="AC2916" s="17">
        <v>0</v>
      </c>
      <c r="AD2916" s="17">
        <v>0</v>
      </c>
      <c r="AE2916" s="17">
        <v>0</v>
      </c>
    </row>
    <row r="2917" spans="1:31" ht="57.6" x14ac:dyDescent="0.3">
      <c r="A2917" t="str">
        <f t="shared" si="174"/>
        <v>GAAA_Firm Generation Capacity</v>
      </c>
      <c r="B2917" t="str">
        <f t="shared" si="175"/>
        <v>GAAA_Build Battery-Gen_Firm Generation Capacity</v>
      </c>
      <c r="C2917" t="str">
        <f t="shared" si="176"/>
        <v>GAAA_Build Battery-Gen 2030_Firm Generation Capacity</v>
      </c>
      <c r="D2917" t="s">
        <v>348</v>
      </c>
      <c r="E2917" s="15" t="s">
        <v>92</v>
      </c>
      <c r="F2917" s="15" t="s">
        <v>93</v>
      </c>
      <c r="G2917" s="15" t="s">
        <v>117</v>
      </c>
      <c r="H2917" s="15" t="s">
        <v>87</v>
      </c>
      <c r="I2917" s="15" t="s">
        <v>95</v>
      </c>
      <c r="J2917" s="16">
        <v>1</v>
      </c>
      <c r="K2917" s="15" t="s">
        <v>96</v>
      </c>
      <c r="L2917" s="17">
        <v>0</v>
      </c>
      <c r="M2917" s="17">
        <v>0</v>
      </c>
      <c r="N2917" s="17">
        <v>0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17">
        <v>0</v>
      </c>
      <c r="U2917" s="17">
        <v>0</v>
      </c>
      <c r="V2917" s="17">
        <v>0</v>
      </c>
      <c r="W2917" s="17">
        <v>0</v>
      </c>
      <c r="X2917" s="17">
        <v>0</v>
      </c>
      <c r="Y2917" s="17">
        <v>0</v>
      </c>
      <c r="Z2917" s="17">
        <v>0</v>
      </c>
      <c r="AA2917" s="17">
        <v>0</v>
      </c>
      <c r="AB2917" s="17">
        <v>0</v>
      </c>
      <c r="AC2917" s="17">
        <v>0</v>
      </c>
      <c r="AD2917" s="17">
        <v>0</v>
      </c>
      <c r="AE2917" s="17">
        <v>0</v>
      </c>
    </row>
    <row r="2918" spans="1:31" ht="57.6" x14ac:dyDescent="0.3">
      <c r="A2918" t="str">
        <f t="shared" si="174"/>
        <v>GAAA_Firm Generation Capacity</v>
      </c>
      <c r="B2918" t="str">
        <f t="shared" si="175"/>
        <v>GAAA_Build Battery-Gen_Firm Generation Capacity</v>
      </c>
      <c r="C2918" t="str">
        <f t="shared" si="176"/>
        <v>GAAA_Build Battery-Gen 2031_Firm Generation Capacity</v>
      </c>
      <c r="D2918" t="s">
        <v>348</v>
      </c>
      <c r="E2918" s="15" t="s">
        <v>92</v>
      </c>
      <c r="F2918" s="15" t="s">
        <v>93</v>
      </c>
      <c r="G2918" s="15" t="s">
        <v>118</v>
      </c>
      <c r="H2918" s="15" t="s">
        <v>87</v>
      </c>
      <c r="I2918" s="15" t="s">
        <v>95</v>
      </c>
      <c r="J2918" s="16">
        <v>1</v>
      </c>
      <c r="K2918" s="15" t="s">
        <v>96</v>
      </c>
      <c r="L2918" s="17">
        <v>0</v>
      </c>
      <c r="M2918" s="17">
        <v>0</v>
      </c>
      <c r="N2918" s="17">
        <v>0</v>
      </c>
      <c r="O2918" s="17">
        <v>0</v>
      </c>
      <c r="P2918" s="17">
        <v>0</v>
      </c>
      <c r="Q2918" s="17">
        <v>0</v>
      </c>
      <c r="R2918" s="17">
        <v>0</v>
      </c>
      <c r="S2918" s="17">
        <v>0</v>
      </c>
      <c r="T2918" s="17">
        <v>0</v>
      </c>
      <c r="U2918" s="17">
        <v>0</v>
      </c>
      <c r="V2918" s="17">
        <v>0</v>
      </c>
      <c r="W2918" s="17">
        <v>0</v>
      </c>
      <c r="X2918" s="17">
        <v>0</v>
      </c>
      <c r="Y2918" s="17">
        <v>0</v>
      </c>
      <c r="Z2918" s="17">
        <v>0</v>
      </c>
      <c r="AA2918" s="17">
        <v>0</v>
      </c>
      <c r="AB2918" s="17">
        <v>0</v>
      </c>
      <c r="AC2918" s="17">
        <v>0</v>
      </c>
      <c r="AD2918" s="17">
        <v>0</v>
      </c>
      <c r="AE2918" s="17">
        <v>0</v>
      </c>
    </row>
    <row r="2919" spans="1:31" ht="57.6" x14ac:dyDescent="0.3">
      <c r="A2919" t="str">
        <f t="shared" si="174"/>
        <v>GAAA_Firm Generation Capacity</v>
      </c>
      <c r="B2919" t="str">
        <f t="shared" si="175"/>
        <v>GAAA_Build Battery-Gen_Firm Generation Capacity</v>
      </c>
      <c r="C2919" t="str">
        <f t="shared" si="176"/>
        <v>GAAA_Build Battery-Gen 2032_Firm Generation Capacity</v>
      </c>
      <c r="D2919" t="s">
        <v>348</v>
      </c>
      <c r="E2919" s="15" t="s">
        <v>92</v>
      </c>
      <c r="F2919" s="15" t="s">
        <v>93</v>
      </c>
      <c r="G2919" s="15" t="s">
        <v>119</v>
      </c>
      <c r="H2919" s="15" t="s">
        <v>87</v>
      </c>
      <c r="I2919" s="15" t="s">
        <v>95</v>
      </c>
      <c r="J2919" s="16">
        <v>1</v>
      </c>
      <c r="K2919" s="15" t="s">
        <v>96</v>
      </c>
      <c r="L2919" s="17">
        <v>0</v>
      </c>
      <c r="M2919" s="17">
        <v>0</v>
      </c>
      <c r="N2919" s="17">
        <v>0</v>
      </c>
      <c r="O2919" s="17">
        <v>0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0</v>
      </c>
      <c r="X2919" s="17">
        <v>0</v>
      </c>
      <c r="Y2919" s="17">
        <v>0</v>
      </c>
      <c r="Z2919" s="17">
        <v>0</v>
      </c>
      <c r="AA2919" s="17">
        <v>0</v>
      </c>
      <c r="AB2919" s="17">
        <v>0</v>
      </c>
      <c r="AC2919" s="17">
        <v>0</v>
      </c>
      <c r="AD2919" s="17">
        <v>0</v>
      </c>
      <c r="AE2919" s="17">
        <v>0</v>
      </c>
    </row>
    <row r="2920" spans="1:31" ht="57.6" x14ac:dyDescent="0.3">
      <c r="A2920" t="str">
        <f t="shared" si="174"/>
        <v>GAAA_Firm Generation Capacity</v>
      </c>
      <c r="B2920" t="str">
        <f t="shared" si="175"/>
        <v>GAAA_Build Battery-Gen_Firm Generation Capacity</v>
      </c>
      <c r="C2920" t="str">
        <f t="shared" si="176"/>
        <v>GAAA_Build Battery-Gen 2033_Firm Generation Capacity</v>
      </c>
      <c r="D2920" t="s">
        <v>348</v>
      </c>
      <c r="E2920" s="15" t="s">
        <v>92</v>
      </c>
      <c r="F2920" s="15" t="s">
        <v>93</v>
      </c>
      <c r="G2920" s="15" t="s">
        <v>120</v>
      </c>
      <c r="H2920" s="15" t="s">
        <v>87</v>
      </c>
      <c r="I2920" s="15" t="s">
        <v>95</v>
      </c>
      <c r="J2920" s="16">
        <v>1</v>
      </c>
      <c r="K2920" s="15" t="s">
        <v>96</v>
      </c>
      <c r="L2920" s="17">
        <v>0</v>
      </c>
      <c r="M2920" s="17">
        <v>0</v>
      </c>
      <c r="N2920" s="17">
        <v>0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0</v>
      </c>
      <c r="X2920" s="17">
        <v>0</v>
      </c>
      <c r="Y2920" s="17">
        <v>0</v>
      </c>
      <c r="Z2920" s="17">
        <v>0</v>
      </c>
      <c r="AA2920" s="17">
        <v>0</v>
      </c>
      <c r="AB2920" s="17">
        <v>0</v>
      </c>
      <c r="AC2920" s="17">
        <v>0</v>
      </c>
      <c r="AD2920" s="17">
        <v>0</v>
      </c>
      <c r="AE2920" s="17">
        <v>0</v>
      </c>
    </row>
    <row r="2921" spans="1:31" ht="57.6" x14ac:dyDescent="0.3">
      <c r="A2921" t="str">
        <f t="shared" si="174"/>
        <v>GAAA_Firm Generation Capacity</v>
      </c>
      <c r="B2921" t="str">
        <f t="shared" si="175"/>
        <v>GAAA_Build Battery-Gen_Firm Generation Capacity</v>
      </c>
      <c r="C2921" t="str">
        <f t="shared" si="176"/>
        <v>GAAA_Build Battery-Gen 2034_Firm Generation Capacity</v>
      </c>
      <c r="D2921" t="s">
        <v>348</v>
      </c>
      <c r="E2921" s="15" t="s">
        <v>92</v>
      </c>
      <c r="F2921" s="15" t="s">
        <v>93</v>
      </c>
      <c r="G2921" s="15" t="s">
        <v>121</v>
      </c>
      <c r="H2921" s="15" t="s">
        <v>87</v>
      </c>
      <c r="I2921" s="15" t="s">
        <v>95</v>
      </c>
      <c r="J2921" s="16">
        <v>1</v>
      </c>
      <c r="K2921" s="15" t="s">
        <v>96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0</v>
      </c>
      <c r="X2921" s="17">
        <v>0</v>
      </c>
      <c r="Y2921" s="17">
        <v>0</v>
      </c>
      <c r="Z2921" s="17">
        <v>0</v>
      </c>
      <c r="AA2921" s="17">
        <v>0</v>
      </c>
      <c r="AB2921" s="17">
        <v>0</v>
      </c>
      <c r="AC2921" s="17">
        <v>0</v>
      </c>
      <c r="AD2921" s="17">
        <v>0</v>
      </c>
      <c r="AE2921" s="17">
        <v>0</v>
      </c>
    </row>
    <row r="2922" spans="1:31" ht="57.6" x14ac:dyDescent="0.3">
      <c r="A2922" t="str">
        <f t="shared" si="174"/>
        <v>GAAA_Firm Generation Capacity</v>
      </c>
      <c r="B2922" t="str">
        <f t="shared" si="175"/>
        <v>GAAA_Build Battery-Gen_Firm Generation Capacity</v>
      </c>
      <c r="C2922" t="str">
        <f t="shared" si="176"/>
        <v>GAAA_Build Battery-Gen 2035_Firm Generation Capacity</v>
      </c>
      <c r="D2922" t="s">
        <v>348</v>
      </c>
      <c r="E2922" s="15" t="s">
        <v>92</v>
      </c>
      <c r="F2922" s="15" t="s">
        <v>93</v>
      </c>
      <c r="G2922" s="15" t="s">
        <v>122</v>
      </c>
      <c r="H2922" s="15" t="s">
        <v>87</v>
      </c>
      <c r="I2922" s="15" t="s">
        <v>95</v>
      </c>
      <c r="J2922" s="16">
        <v>1</v>
      </c>
      <c r="K2922" s="15" t="s">
        <v>96</v>
      </c>
      <c r="L2922" s="17">
        <v>0</v>
      </c>
      <c r="M2922" s="17">
        <v>0</v>
      </c>
      <c r="N2922" s="17">
        <v>0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0</v>
      </c>
      <c r="X2922" s="17">
        <v>0</v>
      </c>
      <c r="Y2922" s="17">
        <v>0</v>
      </c>
      <c r="Z2922" s="17">
        <v>0</v>
      </c>
      <c r="AA2922" s="17">
        <v>0</v>
      </c>
      <c r="AB2922" s="17">
        <v>0</v>
      </c>
      <c r="AC2922" s="17">
        <v>0</v>
      </c>
      <c r="AD2922" s="17">
        <v>0</v>
      </c>
      <c r="AE2922" s="17">
        <v>0</v>
      </c>
    </row>
    <row r="2923" spans="1:31" ht="57.6" x14ac:dyDescent="0.3">
      <c r="A2923" t="str">
        <f t="shared" si="174"/>
        <v>GAAA_Firm Generation Capacity</v>
      </c>
      <c r="B2923" t="str">
        <f t="shared" si="175"/>
        <v>GAAA_Build Battery-Gen_Firm Generation Capacity</v>
      </c>
      <c r="C2923" t="str">
        <f t="shared" si="176"/>
        <v>GAAA_Build Battery-Gen 2036_Firm Generation Capacity</v>
      </c>
      <c r="D2923" t="s">
        <v>348</v>
      </c>
      <c r="E2923" s="15" t="s">
        <v>92</v>
      </c>
      <c r="F2923" s="15" t="s">
        <v>93</v>
      </c>
      <c r="G2923" s="15" t="s">
        <v>123</v>
      </c>
      <c r="H2923" s="15" t="s">
        <v>87</v>
      </c>
      <c r="I2923" s="15" t="s">
        <v>95</v>
      </c>
      <c r="J2923" s="16">
        <v>1</v>
      </c>
      <c r="K2923" s="15" t="s">
        <v>96</v>
      </c>
      <c r="L2923" s="17">
        <v>0</v>
      </c>
      <c r="M2923" s="17">
        <v>0</v>
      </c>
      <c r="N2923" s="17">
        <v>0</v>
      </c>
      <c r="O2923" s="17">
        <v>0</v>
      </c>
      <c r="P2923" s="17">
        <v>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7">
        <v>0</v>
      </c>
      <c r="X2923" s="17">
        <v>0</v>
      </c>
      <c r="Y2923" s="17">
        <v>0</v>
      </c>
      <c r="Z2923" s="17">
        <v>0</v>
      </c>
      <c r="AA2923" s="17">
        <v>0</v>
      </c>
      <c r="AB2923" s="17">
        <v>0</v>
      </c>
      <c r="AC2923" s="17">
        <v>0</v>
      </c>
      <c r="AD2923" s="17">
        <v>0</v>
      </c>
      <c r="AE2923" s="17">
        <v>0</v>
      </c>
    </row>
    <row r="2924" spans="1:31" ht="57.6" x14ac:dyDescent="0.3">
      <c r="A2924" t="str">
        <f t="shared" si="174"/>
        <v>GAAA_Firm Generation Capacity</v>
      </c>
      <c r="B2924" t="str">
        <f t="shared" si="175"/>
        <v>GAAA_Build Battery-Gen_Firm Generation Capacity</v>
      </c>
      <c r="C2924" t="str">
        <f t="shared" si="176"/>
        <v>GAAA_Build Battery-Gen 2037_Firm Generation Capacity</v>
      </c>
      <c r="D2924" t="s">
        <v>348</v>
      </c>
      <c r="E2924" s="15" t="s">
        <v>92</v>
      </c>
      <c r="F2924" s="15" t="s">
        <v>93</v>
      </c>
      <c r="G2924" s="15" t="s">
        <v>124</v>
      </c>
      <c r="H2924" s="15" t="s">
        <v>87</v>
      </c>
      <c r="I2924" s="15" t="s">
        <v>95</v>
      </c>
      <c r="J2924" s="16">
        <v>1</v>
      </c>
      <c r="K2924" s="15" t="s">
        <v>96</v>
      </c>
      <c r="L2924" s="17">
        <v>0</v>
      </c>
      <c r="M2924" s="17">
        <v>0</v>
      </c>
      <c r="N2924" s="17">
        <v>0</v>
      </c>
      <c r="O2924" s="17">
        <v>0</v>
      </c>
      <c r="P2924" s="17">
        <v>0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0</v>
      </c>
      <c r="X2924" s="17">
        <v>0</v>
      </c>
      <c r="Y2924" s="17">
        <v>0</v>
      </c>
      <c r="Z2924" s="17">
        <v>0</v>
      </c>
      <c r="AA2924" s="17">
        <v>0</v>
      </c>
      <c r="AB2924" s="17">
        <v>0</v>
      </c>
      <c r="AC2924" s="17">
        <v>0</v>
      </c>
      <c r="AD2924" s="17">
        <v>0</v>
      </c>
      <c r="AE2924" s="17">
        <v>0</v>
      </c>
    </row>
    <row r="2925" spans="1:31" ht="57.6" x14ac:dyDescent="0.3">
      <c r="A2925" t="str">
        <f t="shared" si="174"/>
        <v>GAAA_Firm Generation Capacity</v>
      </c>
      <c r="B2925" t="str">
        <f t="shared" si="175"/>
        <v>GAAA_Build Battery-Gen_Firm Generation Capacity</v>
      </c>
      <c r="C2925" t="str">
        <f t="shared" si="176"/>
        <v>GAAA_Build Battery-Gen 2038_Firm Generation Capacity</v>
      </c>
      <c r="D2925" t="s">
        <v>348</v>
      </c>
      <c r="E2925" s="15" t="s">
        <v>92</v>
      </c>
      <c r="F2925" s="15" t="s">
        <v>93</v>
      </c>
      <c r="G2925" s="15" t="s">
        <v>125</v>
      </c>
      <c r="H2925" s="15" t="s">
        <v>87</v>
      </c>
      <c r="I2925" s="15" t="s">
        <v>95</v>
      </c>
      <c r="J2925" s="16">
        <v>1</v>
      </c>
      <c r="K2925" s="15" t="s">
        <v>96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0</v>
      </c>
      <c r="X2925" s="17">
        <v>0</v>
      </c>
      <c r="Y2925" s="17">
        <v>0</v>
      </c>
      <c r="Z2925" s="17">
        <v>0</v>
      </c>
      <c r="AA2925" s="17">
        <v>0</v>
      </c>
      <c r="AB2925" s="17">
        <v>0</v>
      </c>
      <c r="AC2925" s="17">
        <v>0</v>
      </c>
      <c r="AD2925" s="17">
        <v>0</v>
      </c>
      <c r="AE2925" s="17">
        <v>0</v>
      </c>
    </row>
    <row r="2926" spans="1:31" ht="57.6" x14ac:dyDescent="0.3">
      <c r="A2926" t="str">
        <f t="shared" si="174"/>
        <v>GAAA_Firm Generation Capacity</v>
      </c>
      <c r="B2926" t="str">
        <f t="shared" si="175"/>
        <v>GAAA_Build Battery-Gen_Firm Generation Capacity</v>
      </c>
      <c r="C2926" t="str">
        <f t="shared" si="176"/>
        <v>GAAA_Build Battery-Gen 2039_Firm Generation Capacity</v>
      </c>
      <c r="D2926" t="s">
        <v>348</v>
      </c>
      <c r="E2926" s="15" t="s">
        <v>92</v>
      </c>
      <c r="F2926" s="15" t="s">
        <v>93</v>
      </c>
      <c r="G2926" s="15" t="s">
        <v>126</v>
      </c>
      <c r="H2926" s="15" t="s">
        <v>87</v>
      </c>
      <c r="I2926" s="15" t="s">
        <v>95</v>
      </c>
      <c r="J2926" s="16">
        <v>1</v>
      </c>
      <c r="K2926" s="15" t="s">
        <v>96</v>
      </c>
      <c r="L2926" s="17">
        <v>0</v>
      </c>
      <c r="M2926" s="17">
        <v>0</v>
      </c>
      <c r="N2926" s="17">
        <v>0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0</v>
      </c>
      <c r="X2926" s="17">
        <v>0</v>
      </c>
      <c r="Y2926" s="17">
        <v>0</v>
      </c>
      <c r="Z2926" s="17">
        <v>0</v>
      </c>
      <c r="AA2926" s="17">
        <v>0</v>
      </c>
      <c r="AB2926" s="17">
        <v>0</v>
      </c>
      <c r="AC2926" s="17">
        <v>0</v>
      </c>
      <c r="AD2926" s="17">
        <v>0</v>
      </c>
      <c r="AE2926" s="17">
        <v>0</v>
      </c>
    </row>
    <row r="2927" spans="1:31" ht="57.6" x14ac:dyDescent="0.3">
      <c r="A2927" t="str">
        <f t="shared" si="174"/>
        <v>GAAA_Firm Generation Capacity</v>
      </c>
      <c r="B2927" t="str">
        <f t="shared" si="175"/>
        <v>GAAA_Build Battery-Gen_Firm Generation Capacity</v>
      </c>
      <c r="C2927" t="str">
        <f t="shared" si="176"/>
        <v>GAAA_Build Battery-Gen 2040_Firm Generation Capacity</v>
      </c>
      <c r="D2927" t="s">
        <v>348</v>
      </c>
      <c r="E2927" s="15" t="s">
        <v>92</v>
      </c>
      <c r="F2927" s="15" t="s">
        <v>93</v>
      </c>
      <c r="G2927" s="15" t="s">
        <v>127</v>
      </c>
      <c r="H2927" s="15" t="s">
        <v>87</v>
      </c>
      <c r="I2927" s="15" t="s">
        <v>95</v>
      </c>
      <c r="J2927" s="16">
        <v>1</v>
      </c>
      <c r="K2927" s="15" t="s">
        <v>96</v>
      </c>
      <c r="L2927" s="17">
        <v>0</v>
      </c>
      <c r="M2927" s="17">
        <v>0</v>
      </c>
      <c r="N2927" s="17">
        <v>0</v>
      </c>
      <c r="O2927" s="17">
        <v>0</v>
      </c>
      <c r="P2927" s="17">
        <v>0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7">
        <v>0</v>
      </c>
      <c r="X2927" s="17">
        <v>0</v>
      </c>
      <c r="Y2927" s="17">
        <v>0</v>
      </c>
      <c r="Z2927" s="17">
        <v>0</v>
      </c>
      <c r="AA2927" s="17">
        <v>0</v>
      </c>
      <c r="AB2927" s="17">
        <v>0</v>
      </c>
      <c r="AC2927" s="17">
        <v>0</v>
      </c>
      <c r="AD2927" s="17">
        <v>0</v>
      </c>
      <c r="AE2927" s="17">
        <v>0</v>
      </c>
    </row>
    <row r="2928" spans="1:31" ht="57.6" x14ac:dyDescent="0.3">
      <c r="A2928" t="str">
        <f t="shared" si="174"/>
        <v>GAAA_Firm Generation Capacity</v>
      </c>
      <c r="B2928" t="str">
        <f t="shared" si="175"/>
        <v>GAAA_Build Battery-Gen_Firm Generation Capacity</v>
      </c>
      <c r="C2928" t="str">
        <f t="shared" si="176"/>
        <v>GAAA_Build Battery-Gen 2041_Firm Generation Capacity</v>
      </c>
      <c r="D2928" t="s">
        <v>348</v>
      </c>
      <c r="E2928" s="15" t="s">
        <v>92</v>
      </c>
      <c r="F2928" s="15" t="s">
        <v>93</v>
      </c>
      <c r="G2928" s="15" t="s">
        <v>128</v>
      </c>
      <c r="H2928" s="15" t="s">
        <v>87</v>
      </c>
      <c r="I2928" s="15" t="s">
        <v>95</v>
      </c>
      <c r="J2928" s="16">
        <v>1</v>
      </c>
      <c r="K2928" s="15" t="s">
        <v>96</v>
      </c>
      <c r="L2928" s="17">
        <v>0</v>
      </c>
      <c r="M2928" s="17">
        <v>0</v>
      </c>
      <c r="N2928" s="17">
        <v>0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0</v>
      </c>
      <c r="X2928" s="17">
        <v>0</v>
      </c>
      <c r="Y2928" s="17">
        <v>0</v>
      </c>
      <c r="Z2928" s="17">
        <v>0</v>
      </c>
      <c r="AA2928" s="17">
        <v>0</v>
      </c>
      <c r="AB2928" s="17">
        <v>0</v>
      </c>
      <c r="AC2928" s="17">
        <v>0</v>
      </c>
      <c r="AD2928" s="17">
        <v>0</v>
      </c>
      <c r="AE2928" s="17">
        <v>0</v>
      </c>
    </row>
    <row r="2929" spans="1:31" ht="57.6" x14ac:dyDescent="0.3">
      <c r="A2929" t="str">
        <f t="shared" si="174"/>
        <v>GAAA_Firm Generation Capacity</v>
      </c>
      <c r="B2929" t="str">
        <f t="shared" si="175"/>
        <v>GAAA_Build Battery-Gen_Firm Generation Capacity</v>
      </c>
      <c r="C2929" t="str">
        <f t="shared" si="176"/>
        <v>GAAA_Build Battery-Gen 2042_Firm Generation Capacity</v>
      </c>
      <c r="D2929" t="s">
        <v>348</v>
      </c>
      <c r="E2929" s="15" t="s">
        <v>92</v>
      </c>
      <c r="F2929" s="15" t="s">
        <v>93</v>
      </c>
      <c r="G2929" s="15" t="s">
        <v>129</v>
      </c>
      <c r="H2929" s="15" t="s">
        <v>87</v>
      </c>
      <c r="I2929" s="15" t="s">
        <v>95</v>
      </c>
      <c r="J2929" s="16">
        <v>1</v>
      </c>
      <c r="K2929" s="15" t="s">
        <v>96</v>
      </c>
      <c r="L2929" s="17">
        <v>0</v>
      </c>
      <c r="M2929" s="17">
        <v>0</v>
      </c>
      <c r="N2929" s="17">
        <v>0</v>
      </c>
      <c r="O2929" s="17">
        <v>0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0</v>
      </c>
      <c r="X2929" s="17">
        <v>0</v>
      </c>
      <c r="Y2929" s="17">
        <v>0</v>
      </c>
      <c r="Z2929" s="17">
        <v>0</v>
      </c>
      <c r="AA2929" s="17">
        <v>0</v>
      </c>
      <c r="AB2929" s="17">
        <v>0</v>
      </c>
      <c r="AC2929" s="17">
        <v>0</v>
      </c>
      <c r="AD2929" s="17">
        <v>0</v>
      </c>
      <c r="AE2929" s="17">
        <v>0</v>
      </c>
    </row>
    <row r="2930" spans="1:31" ht="57.6" x14ac:dyDescent="0.3">
      <c r="A2930" t="str">
        <f t="shared" si="174"/>
        <v>GAAA_Firm Generation Capacity</v>
      </c>
      <c r="B2930" t="str">
        <f t="shared" si="175"/>
        <v>GAAA_Build Hy-Batt_Firm Generation Capacity</v>
      </c>
      <c r="C2930" t="str">
        <f t="shared" si="176"/>
        <v>GAAA_Build Hy-Batt 2027_Firm Generation Capacity</v>
      </c>
      <c r="D2930" t="s">
        <v>348</v>
      </c>
      <c r="E2930" s="15" t="s">
        <v>92</v>
      </c>
      <c r="F2930" s="15" t="s">
        <v>93</v>
      </c>
      <c r="G2930" s="15" t="s">
        <v>130</v>
      </c>
      <c r="H2930" s="15" t="s">
        <v>86</v>
      </c>
      <c r="I2930" s="15" t="s">
        <v>95</v>
      </c>
      <c r="J2930" s="16">
        <v>1</v>
      </c>
      <c r="K2930" s="15" t="s">
        <v>96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7">
        <v>0</v>
      </c>
      <c r="Z2930" s="17">
        <v>0</v>
      </c>
      <c r="AA2930" s="17">
        <v>0</v>
      </c>
      <c r="AB2930" s="17">
        <v>0</v>
      </c>
      <c r="AC2930" s="17">
        <v>0</v>
      </c>
      <c r="AD2930" s="17">
        <v>0</v>
      </c>
      <c r="AE2930" s="17">
        <v>0</v>
      </c>
    </row>
    <row r="2931" spans="1:31" ht="57.6" x14ac:dyDescent="0.3">
      <c r="A2931" t="str">
        <f t="shared" si="174"/>
        <v>GAAA_Firm Generation Capacity</v>
      </c>
      <c r="B2931" t="str">
        <f t="shared" si="175"/>
        <v>GAAA_Build Hy-Batt_Firm Generation Capacity</v>
      </c>
      <c r="C2931" t="str">
        <f t="shared" si="176"/>
        <v>GAAA_Build Hy-Batt 2028_Firm Generation Capacity</v>
      </c>
      <c r="D2931" t="s">
        <v>348</v>
      </c>
      <c r="E2931" s="15" t="s">
        <v>92</v>
      </c>
      <c r="F2931" s="15" t="s">
        <v>93</v>
      </c>
      <c r="G2931" s="15" t="s">
        <v>131</v>
      </c>
      <c r="H2931" s="15" t="s">
        <v>86</v>
      </c>
      <c r="I2931" s="15" t="s">
        <v>95</v>
      </c>
      <c r="J2931" s="16">
        <v>1</v>
      </c>
      <c r="K2931" s="15" t="s">
        <v>96</v>
      </c>
      <c r="L2931" s="17">
        <v>0</v>
      </c>
      <c r="M2931" s="17">
        <v>0</v>
      </c>
      <c r="N2931" s="17">
        <v>0</v>
      </c>
      <c r="O2931" s="17">
        <v>0</v>
      </c>
      <c r="P2931" s="17">
        <v>0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7">
        <v>0</v>
      </c>
      <c r="X2931" s="17">
        <v>0</v>
      </c>
      <c r="Y2931" s="17">
        <v>0</v>
      </c>
      <c r="Z2931" s="17">
        <v>0</v>
      </c>
      <c r="AA2931" s="17">
        <v>0</v>
      </c>
      <c r="AB2931" s="17">
        <v>0</v>
      </c>
      <c r="AC2931" s="17">
        <v>0</v>
      </c>
      <c r="AD2931" s="17">
        <v>0</v>
      </c>
      <c r="AE2931" s="17">
        <v>0</v>
      </c>
    </row>
    <row r="2932" spans="1:31" ht="57.6" x14ac:dyDescent="0.3">
      <c r="A2932" t="str">
        <f t="shared" si="174"/>
        <v>GAAA_Firm Generation Capacity</v>
      </c>
      <c r="B2932" t="str">
        <f t="shared" si="175"/>
        <v>GAAA_Build Hy-Batt_Firm Generation Capacity</v>
      </c>
      <c r="C2932" t="str">
        <f t="shared" si="176"/>
        <v>GAAA_Build Hy-Batt 2029_Firm Generation Capacity</v>
      </c>
      <c r="D2932" t="s">
        <v>348</v>
      </c>
      <c r="E2932" s="15" t="s">
        <v>92</v>
      </c>
      <c r="F2932" s="15" t="s">
        <v>93</v>
      </c>
      <c r="G2932" s="15" t="s">
        <v>132</v>
      </c>
      <c r="H2932" s="15" t="s">
        <v>86</v>
      </c>
      <c r="I2932" s="15" t="s">
        <v>95</v>
      </c>
      <c r="J2932" s="16">
        <v>1</v>
      </c>
      <c r="K2932" s="15" t="s">
        <v>96</v>
      </c>
      <c r="L2932" s="17">
        <v>0</v>
      </c>
      <c r="M2932" s="17">
        <v>0</v>
      </c>
      <c r="N2932" s="17">
        <v>0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0</v>
      </c>
      <c r="X2932" s="17">
        <v>0</v>
      </c>
      <c r="Y2932" s="17">
        <v>0</v>
      </c>
      <c r="Z2932" s="17">
        <v>0</v>
      </c>
      <c r="AA2932" s="17">
        <v>0</v>
      </c>
      <c r="AB2932" s="17">
        <v>0</v>
      </c>
      <c r="AC2932" s="17">
        <v>0</v>
      </c>
      <c r="AD2932" s="17">
        <v>0</v>
      </c>
      <c r="AE2932" s="17">
        <v>0</v>
      </c>
    </row>
    <row r="2933" spans="1:31" ht="57.6" x14ac:dyDescent="0.3">
      <c r="A2933" t="str">
        <f t="shared" si="174"/>
        <v>GAAA_Firm Generation Capacity</v>
      </c>
      <c r="B2933" t="str">
        <f t="shared" si="175"/>
        <v>GAAA_Build Hy-Batt_Firm Generation Capacity</v>
      </c>
      <c r="C2933" t="str">
        <f t="shared" si="176"/>
        <v>GAAA_Build Hy-Batt 2030_Firm Generation Capacity</v>
      </c>
      <c r="D2933" t="s">
        <v>348</v>
      </c>
      <c r="E2933" s="15" t="s">
        <v>92</v>
      </c>
      <c r="F2933" s="15" t="s">
        <v>93</v>
      </c>
      <c r="G2933" s="15" t="s">
        <v>133</v>
      </c>
      <c r="H2933" s="15" t="s">
        <v>86</v>
      </c>
      <c r="I2933" s="15" t="s">
        <v>95</v>
      </c>
      <c r="J2933" s="16">
        <v>1</v>
      </c>
      <c r="K2933" s="15" t="s">
        <v>96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0</v>
      </c>
      <c r="X2933" s="17">
        <v>0</v>
      </c>
      <c r="Y2933" s="17">
        <v>0</v>
      </c>
      <c r="Z2933" s="17">
        <v>0</v>
      </c>
      <c r="AA2933" s="17">
        <v>0</v>
      </c>
      <c r="AB2933" s="17">
        <v>0</v>
      </c>
      <c r="AC2933" s="17">
        <v>0</v>
      </c>
      <c r="AD2933" s="17">
        <v>0</v>
      </c>
      <c r="AE2933" s="17">
        <v>0</v>
      </c>
    </row>
    <row r="2934" spans="1:31" ht="57.6" x14ac:dyDescent="0.3">
      <c r="A2934" t="str">
        <f t="shared" si="174"/>
        <v>GAAA_Firm Generation Capacity</v>
      </c>
      <c r="B2934" t="str">
        <f t="shared" si="175"/>
        <v>GAAA_Build Hy-Batt_Firm Generation Capacity</v>
      </c>
      <c r="C2934" t="str">
        <f t="shared" si="176"/>
        <v>GAAA_Build Hy-Batt 2031_Firm Generation Capacity</v>
      </c>
      <c r="D2934" t="s">
        <v>348</v>
      </c>
      <c r="E2934" s="15" t="s">
        <v>92</v>
      </c>
      <c r="F2934" s="15" t="s">
        <v>93</v>
      </c>
      <c r="G2934" s="15" t="s">
        <v>134</v>
      </c>
      <c r="H2934" s="15" t="s">
        <v>86</v>
      </c>
      <c r="I2934" s="15" t="s">
        <v>95</v>
      </c>
      <c r="J2934" s="16">
        <v>1</v>
      </c>
      <c r="K2934" s="15" t="s">
        <v>96</v>
      </c>
      <c r="L2934" s="17">
        <v>0</v>
      </c>
      <c r="M2934" s="17">
        <v>0</v>
      </c>
      <c r="N2934" s="17">
        <v>0</v>
      </c>
      <c r="O2934" s="17">
        <v>0</v>
      </c>
      <c r="P2934" s="17">
        <v>0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0</v>
      </c>
      <c r="X2934" s="17">
        <v>0</v>
      </c>
      <c r="Y2934" s="17">
        <v>0</v>
      </c>
      <c r="Z2934" s="17">
        <v>0</v>
      </c>
      <c r="AA2934" s="17">
        <v>0</v>
      </c>
      <c r="AB2934" s="17">
        <v>0</v>
      </c>
      <c r="AC2934" s="17">
        <v>0</v>
      </c>
      <c r="AD2934" s="17">
        <v>0</v>
      </c>
      <c r="AE2934" s="17">
        <v>0</v>
      </c>
    </row>
    <row r="2935" spans="1:31" ht="57.6" x14ac:dyDescent="0.3">
      <c r="A2935" t="str">
        <f t="shared" si="174"/>
        <v>GAAA_Firm Generation Capacity</v>
      </c>
      <c r="B2935" t="str">
        <f t="shared" si="175"/>
        <v>GAAA_Build Hy-Batt_Firm Generation Capacity</v>
      </c>
      <c r="C2935" t="str">
        <f t="shared" si="176"/>
        <v>GAAA_Build Hy-Batt 2032_Firm Generation Capacity</v>
      </c>
      <c r="D2935" t="s">
        <v>348</v>
      </c>
      <c r="E2935" s="15" t="s">
        <v>92</v>
      </c>
      <c r="F2935" s="15" t="s">
        <v>93</v>
      </c>
      <c r="G2935" s="15" t="s">
        <v>135</v>
      </c>
      <c r="H2935" s="15" t="s">
        <v>86</v>
      </c>
      <c r="I2935" s="15" t="s">
        <v>95</v>
      </c>
      <c r="J2935" s="16">
        <v>1</v>
      </c>
      <c r="K2935" s="15" t="s">
        <v>96</v>
      </c>
      <c r="L2935" s="17">
        <v>0</v>
      </c>
      <c r="M2935" s="17">
        <v>0</v>
      </c>
      <c r="N2935" s="17">
        <v>0</v>
      </c>
      <c r="O2935" s="17">
        <v>0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0</v>
      </c>
      <c r="X2935" s="17">
        <v>0</v>
      </c>
      <c r="Y2935" s="17">
        <v>0</v>
      </c>
      <c r="Z2935" s="17">
        <v>0</v>
      </c>
      <c r="AA2935" s="17">
        <v>0</v>
      </c>
      <c r="AB2935" s="17">
        <v>0</v>
      </c>
      <c r="AC2935" s="17">
        <v>0</v>
      </c>
      <c r="AD2935" s="17">
        <v>0</v>
      </c>
      <c r="AE2935" s="17">
        <v>0</v>
      </c>
    </row>
    <row r="2936" spans="1:31" ht="57.6" x14ac:dyDescent="0.3">
      <c r="A2936" t="str">
        <f t="shared" si="174"/>
        <v>GAAA_Firm Generation Capacity</v>
      </c>
      <c r="B2936" t="str">
        <f t="shared" si="175"/>
        <v>GAAA_Build Hy-Batt_Firm Generation Capacity</v>
      </c>
      <c r="C2936" t="str">
        <f t="shared" si="176"/>
        <v>GAAA_Build Hy-Batt 2033_Firm Generation Capacity</v>
      </c>
      <c r="D2936" t="s">
        <v>348</v>
      </c>
      <c r="E2936" s="15" t="s">
        <v>92</v>
      </c>
      <c r="F2936" s="15" t="s">
        <v>93</v>
      </c>
      <c r="G2936" s="15" t="s">
        <v>136</v>
      </c>
      <c r="H2936" s="15" t="s">
        <v>86</v>
      </c>
      <c r="I2936" s="15" t="s">
        <v>95</v>
      </c>
      <c r="J2936" s="16">
        <v>1</v>
      </c>
      <c r="K2936" s="15" t="s">
        <v>96</v>
      </c>
      <c r="L2936" s="17">
        <v>0</v>
      </c>
      <c r="M2936" s="17">
        <v>0</v>
      </c>
      <c r="N2936" s="17">
        <v>0</v>
      </c>
      <c r="O2936" s="17">
        <v>0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0</v>
      </c>
      <c r="X2936" s="17">
        <v>0</v>
      </c>
      <c r="Y2936" s="17">
        <v>0</v>
      </c>
      <c r="Z2936" s="17">
        <v>0</v>
      </c>
      <c r="AA2936" s="17">
        <v>0</v>
      </c>
      <c r="AB2936" s="17">
        <v>0</v>
      </c>
      <c r="AC2936" s="17">
        <v>0</v>
      </c>
      <c r="AD2936" s="17">
        <v>0</v>
      </c>
      <c r="AE2936" s="17">
        <v>0</v>
      </c>
    </row>
    <row r="2937" spans="1:31" ht="57.6" x14ac:dyDescent="0.3">
      <c r="A2937" t="str">
        <f t="shared" si="174"/>
        <v>GAAA_Firm Generation Capacity</v>
      </c>
      <c r="B2937" t="str">
        <f t="shared" si="175"/>
        <v>GAAA_Build Hy-Batt_Firm Generation Capacity</v>
      </c>
      <c r="C2937" t="str">
        <f t="shared" si="176"/>
        <v>GAAA_Build Hy-Batt 2034_Firm Generation Capacity</v>
      </c>
      <c r="D2937" t="s">
        <v>348</v>
      </c>
      <c r="E2937" s="15" t="s">
        <v>92</v>
      </c>
      <c r="F2937" s="15" t="s">
        <v>93</v>
      </c>
      <c r="G2937" s="15" t="s">
        <v>137</v>
      </c>
      <c r="H2937" s="15" t="s">
        <v>86</v>
      </c>
      <c r="I2937" s="15" t="s">
        <v>95</v>
      </c>
      <c r="J2937" s="16">
        <v>1</v>
      </c>
      <c r="K2937" s="15" t="s">
        <v>96</v>
      </c>
      <c r="L2937" s="17">
        <v>0</v>
      </c>
      <c r="M2937" s="17">
        <v>0</v>
      </c>
      <c r="N2937" s="17">
        <v>0</v>
      </c>
      <c r="O2937" s="17">
        <v>0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0</v>
      </c>
      <c r="X2937" s="17">
        <v>0</v>
      </c>
      <c r="Y2937" s="17">
        <v>0</v>
      </c>
      <c r="Z2937" s="17">
        <v>0</v>
      </c>
      <c r="AA2937" s="17">
        <v>0</v>
      </c>
      <c r="AB2937" s="17">
        <v>0</v>
      </c>
      <c r="AC2937" s="17">
        <v>0</v>
      </c>
      <c r="AD2937" s="17">
        <v>0</v>
      </c>
      <c r="AE2937" s="17">
        <v>0</v>
      </c>
    </row>
    <row r="2938" spans="1:31" ht="57.6" x14ac:dyDescent="0.3">
      <c r="A2938" t="str">
        <f t="shared" si="174"/>
        <v>GAAA_Firm Generation Capacity</v>
      </c>
      <c r="B2938" t="str">
        <f t="shared" si="175"/>
        <v>GAAA_Build Hy-Batt_Firm Generation Capacity</v>
      </c>
      <c r="C2938" t="str">
        <f t="shared" si="176"/>
        <v>GAAA_Build Hy-Batt 2035_Firm Generation Capacity</v>
      </c>
      <c r="D2938" t="s">
        <v>348</v>
      </c>
      <c r="E2938" s="15" t="s">
        <v>92</v>
      </c>
      <c r="F2938" s="15" t="s">
        <v>93</v>
      </c>
      <c r="G2938" s="15" t="s">
        <v>138</v>
      </c>
      <c r="H2938" s="15" t="s">
        <v>86</v>
      </c>
      <c r="I2938" s="15" t="s">
        <v>95</v>
      </c>
      <c r="J2938" s="16">
        <v>1</v>
      </c>
      <c r="K2938" s="15" t="s">
        <v>96</v>
      </c>
      <c r="L2938" s="17">
        <v>0</v>
      </c>
      <c r="M2938" s="17">
        <v>0</v>
      </c>
      <c r="N2938" s="17">
        <v>0</v>
      </c>
      <c r="O2938" s="17">
        <v>0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7">
        <v>0</v>
      </c>
      <c r="X2938" s="17">
        <v>0</v>
      </c>
      <c r="Y2938" s="17">
        <v>0</v>
      </c>
      <c r="Z2938" s="17">
        <v>0</v>
      </c>
      <c r="AA2938" s="17">
        <v>0</v>
      </c>
      <c r="AB2938" s="17">
        <v>0</v>
      </c>
      <c r="AC2938" s="17">
        <v>0</v>
      </c>
      <c r="AD2938" s="17">
        <v>0</v>
      </c>
      <c r="AE2938" s="17">
        <v>0</v>
      </c>
    </row>
    <row r="2939" spans="1:31" ht="57.6" x14ac:dyDescent="0.3">
      <c r="A2939" t="str">
        <f t="shared" si="174"/>
        <v>GAAA_Firm Generation Capacity</v>
      </c>
      <c r="B2939" t="str">
        <f t="shared" si="175"/>
        <v>GAAA_Build Hy-Batt_Firm Generation Capacity</v>
      </c>
      <c r="C2939" t="str">
        <f t="shared" si="176"/>
        <v>GAAA_Build Hy-Batt 2036_Firm Generation Capacity</v>
      </c>
      <c r="D2939" t="s">
        <v>348</v>
      </c>
      <c r="E2939" s="15" t="s">
        <v>92</v>
      </c>
      <c r="F2939" s="15" t="s">
        <v>93</v>
      </c>
      <c r="G2939" s="15" t="s">
        <v>139</v>
      </c>
      <c r="H2939" s="15" t="s">
        <v>86</v>
      </c>
      <c r="I2939" s="15" t="s">
        <v>95</v>
      </c>
      <c r="J2939" s="16">
        <v>1</v>
      </c>
      <c r="K2939" s="15" t="s">
        <v>96</v>
      </c>
      <c r="L2939" s="17">
        <v>0</v>
      </c>
      <c r="M2939" s="17">
        <v>0</v>
      </c>
      <c r="N2939" s="17">
        <v>0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0</v>
      </c>
      <c r="X2939" s="17">
        <v>0</v>
      </c>
      <c r="Y2939" s="17">
        <v>0</v>
      </c>
      <c r="Z2939" s="17">
        <v>0</v>
      </c>
      <c r="AA2939" s="17">
        <v>0</v>
      </c>
      <c r="AB2939" s="17">
        <v>0</v>
      </c>
      <c r="AC2939" s="17">
        <v>0</v>
      </c>
      <c r="AD2939" s="17">
        <v>0</v>
      </c>
      <c r="AE2939" s="17">
        <v>0</v>
      </c>
    </row>
    <row r="2940" spans="1:31" ht="57.6" x14ac:dyDescent="0.3">
      <c r="A2940" t="str">
        <f t="shared" si="174"/>
        <v>GAAA_Firm Generation Capacity</v>
      </c>
      <c r="B2940" t="str">
        <f t="shared" si="175"/>
        <v>GAAA_Build Hy-Batt_Firm Generation Capacity</v>
      </c>
      <c r="C2940" t="str">
        <f t="shared" si="176"/>
        <v>GAAA_Build Hy-Batt 2037_Firm Generation Capacity</v>
      </c>
      <c r="D2940" t="s">
        <v>348</v>
      </c>
      <c r="E2940" s="15" t="s">
        <v>92</v>
      </c>
      <c r="F2940" s="15" t="s">
        <v>93</v>
      </c>
      <c r="G2940" s="15" t="s">
        <v>140</v>
      </c>
      <c r="H2940" s="15" t="s">
        <v>86</v>
      </c>
      <c r="I2940" s="15" t="s">
        <v>95</v>
      </c>
      <c r="J2940" s="16">
        <v>1</v>
      </c>
      <c r="K2940" s="15" t="s">
        <v>96</v>
      </c>
      <c r="L2940" s="17">
        <v>0</v>
      </c>
      <c r="M2940" s="17">
        <v>0</v>
      </c>
      <c r="N2940" s="17">
        <v>0</v>
      </c>
      <c r="O2940" s="17">
        <v>0</v>
      </c>
      <c r="P2940" s="17">
        <v>0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0</v>
      </c>
      <c r="X2940" s="17">
        <v>0</v>
      </c>
      <c r="Y2940" s="17">
        <v>0</v>
      </c>
      <c r="Z2940" s="17">
        <v>0</v>
      </c>
      <c r="AA2940" s="17">
        <v>0</v>
      </c>
      <c r="AB2940" s="17">
        <v>0</v>
      </c>
      <c r="AC2940" s="17">
        <v>0</v>
      </c>
      <c r="AD2940" s="17">
        <v>0</v>
      </c>
      <c r="AE2940" s="17">
        <v>0</v>
      </c>
    </row>
    <row r="2941" spans="1:31" ht="57.6" x14ac:dyDescent="0.3">
      <c r="A2941" t="str">
        <f t="shared" si="174"/>
        <v>GAAA_Firm Generation Capacity</v>
      </c>
      <c r="B2941" t="str">
        <f t="shared" si="175"/>
        <v>GAAA_Build Hy-Batt_Firm Generation Capacity</v>
      </c>
      <c r="C2941" t="str">
        <f t="shared" si="176"/>
        <v>GAAA_Build Hy-Batt 2038_Firm Generation Capacity</v>
      </c>
      <c r="D2941" t="s">
        <v>348</v>
      </c>
      <c r="E2941" s="15" t="s">
        <v>92</v>
      </c>
      <c r="F2941" s="15" t="s">
        <v>93</v>
      </c>
      <c r="G2941" s="15" t="s">
        <v>141</v>
      </c>
      <c r="H2941" s="15" t="s">
        <v>86</v>
      </c>
      <c r="I2941" s="15" t="s">
        <v>95</v>
      </c>
      <c r="J2941" s="16">
        <v>1</v>
      </c>
      <c r="K2941" s="15" t="s">
        <v>96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  <c r="X2941" s="17">
        <v>0</v>
      </c>
      <c r="Y2941" s="17">
        <v>0</v>
      </c>
      <c r="Z2941" s="17">
        <v>0</v>
      </c>
      <c r="AA2941" s="17">
        <v>0</v>
      </c>
      <c r="AB2941" s="17">
        <v>0</v>
      </c>
      <c r="AC2941" s="17">
        <v>0</v>
      </c>
      <c r="AD2941" s="17">
        <v>0</v>
      </c>
      <c r="AE2941" s="17">
        <v>0</v>
      </c>
    </row>
    <row r="2942" spans="1:31" ht="57.6" x14ac:dyDescent="0.3">
      <c r="A2942" t="str">
        <f t="shared" si="174"/>
        <v>GAAA_Firm Generation Capacity</v>
      </c>
      <c r="B2942" t="str">
        <f t="shared" si="175"/>
        <v>GAAA_Build Hy-Batt_Firm Generation Capacity</v>
      </c>
      <c r="C2942" t="str">
        <f t="shared" si="176"/>
        <v>GAAA_Build Hy-Batt 2039_Firm Generation Capacity</v>
      </c>
      <c r="D2942" t="s">
        <v>348</v>
      </c>
      <c r="E2942" s="15" t="s">
        <v>92</v>
      </c>
      <c r="F2942" s="15" t="s">
        <v>93</v>
      </c>
      <c r="G2942" s="15" t="s">
        <v>142</v>
      </c>
      <c r="H2942" s="15" t="s">
        <v>86</v>
      </c>
      <c r="I2942" s="15" t="s">
        <v>95</v>
      </c>
      <c r="J2942" s="16">
        <v>1</v>
      </c>
      <c r="K2942" s="15" t="s">
        <v>96</v>
      </c>
      <c r="L2942" s="17">
        <v>0</v>
      </c>
      <c r="M2942" s="17">
        <v>0</v>
      </c>
      <c r="N2942" s="17">
        <v>0</v>
      </c>
      <c r="O2942" s="17">
        <v>0</v>
      </c>
      <c r="P2942" s="17">
        <v>0</v>
      </c>
      <c r="Q2942" s="17">
        <v>0</v>
      </c>
      <c r="R2942" s="17">
        <v>0</v>
      </c>
      <c r="S2942" s="17">
        <v>0</v>
      </c>
      <c r="T2942" s="17">
        <v>0</v>
      </c>
      <c r="U2942" s="17">
        <v>0</v>
      </c>
      <c r="V2942" s="17">
        <v>0</v>
      </c>
      <c r="W2942" s="17">
        <v>0</v>
      </c>
      <c r="X2942" s="17">
        <v>0</v>
      </c>
      <c r="Y2942" s="17">
        <v>0</v>
      </c>
      <c r="Z2942" s="17">
        <v>0</v>
      </c>
      <c r="AA2942" s="17">
        <v>0</v>
      </c>
      <c r="AB2942" s="17">
        <v>0</v>
      </c>
      <c r="AC2942" s="17">
        <v>0</v>
      </c>
      <c r="AD2942" s="17">
        <v>0</v>
      </c>
      <c r="AE2942" s="17">
        <v>0</v>
      </c>
    </row>
    <row r="2943" spans="1:31" ht="57.6" x14ac:dyDescent="0.3">
      <c r="A2943" t="str">
        <f t="shared" si="174"/>
        <v>GAAA_Firm Generation Capacity</v>
      </c>
      <c r="B2943" t="str">
        <f t="shared" si="175"/>
        <v>GAAA_Build Hy-Batt_Firm Generation Capacity</v>
      </c>
      <c r="C2943" t="str">
        <f t="shared" si="176"/>
        <v>GAAA_Build Hy-Batt 2040_Firm Generation Capacity</v>
      </c>
      <c r="D2943" t="s">
        <v>348</v>
      </c>
      <c r="E2943" s="15" t="s">
        <v>92</v>
      </c>
      <c r="F2943" s="15" t="s">
        <v>93</v>
      </c>
      <c r="G2943" s="15" t="s">
        <v>143</v>
      </c>
      <c r="H2943" s="15" t="s">
        <v>86</v>
      </c>
      <c r="I2943" s="15" t="s">
        <v>95</v>
      </c>
      <c r="J2943" s="16">
        <v>1</v>
      </c>
      <c r="K2943" s="15" t="s">
        <v>96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0</v>
      </c>
      <c r="X2943" s="17">
        <v>0</v>
      </c>
      <c r="Y2943" s="17">
        <v>0</v>
      </c>
      <c r="Z2943" s="17">
        <v>0</v>
      </c>
      <c r="AA2943" s="17">
        <v>0</v>
      </c>
      <c r="AB2943" s="17">
        <v>0</v>
      </c>
      <c r="AC2943" s="17">
        <v>0</v>
      </c>
      <c r="AD2943" s="17">
        <v>0</v>
      </c>
      <c r="AE2943" s="17">
        <v>0</v>
      </c>
    </row>
    <row r="2944" spans="1:31" ht="57.6" x14ac:dyDescent="0.3">
      <c r="A2944" t="str">
        <f t="shared" si="174"/>
        <v>GAAA_Firm Generation Capacity</v>
      </c>
      <c r="B2944" t="str">
        <f t="shared" si="175"/>
        <v>GAAA_Build Hy-Batt_Firm Generation Capacity</v>
      </c>
      <c r="C2944" t="str">
        <f t="shared" si="176"/>
        <v>GAAA_Build Hy-Batt 2041_Firm Generation Capacity</v>
      </c>
      <c r="D2944" t="s">
        <v>348</v>
      </c>
      <c r="E2944" s="15" t="s">
        <v>92</v>
      </c>
      <c r="F2944" s="15" t="s">
        <v>93</v>
      </c>
      <c r="G2944" s="15" t="s">
        <v>144</v>
      </c>
      <c r="H2944" s="15" t="s">
        <v>86</v>
      </c>
      <c r="I2944" s="15" t="s">
        <v>95</v>
      </c>
      <c r="J2944" s="16">
        <v>1</v>
      </c>
      <c r="K2944" s="15" t="s">
        <v>96</v>
      </c>
      <c r="L2944" s="17">
        <v>0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0</v>
      </c>
      <c r="X2944" s="17">
        <v>0</v>
      </c>
      <c r="Y2944" s="17">
        <v>0</v>
      </c>
      <c r="Z2944" s="17">
        <v>0</v>
      </c>
      <c r="AA2944" s="17">
        <v>0</v>
      </c>
      <c r="AB2944" s="17">
        <v>0</v>
      </c>
      <c r="AC2944" s="17">
        <v>0</v>
      </c>
      <c r="AD2944" s="17">
        <v>0</v>
      </c>
      <c r="AE2944" s="17">
        <v>0</v>
      </c>
    </row>
    <row r="2945" spans="1:31" ht="57.6" x14ac:dyDescent="0.3">
      <c r="A2945" t="str">
        <f t="shared" si="174"/>
        <v>GAAA_Firm Generation Capacity</v>
      </c>
      <c r="B2945" t="str">
        <f t="shared" si="175"/>
        <v>GAAA_Build Hy-Batt_Firm Generation Capacity</v>
      </c>
      <c r="C2945" t="str">
        <f t="shared" si="176"/>
        <v>GAAA_Build Hy-Batt 2042_Firm Generation Capacity</v>
      </c>
      <c r="D2945" t="s">
        <v>348</v>
      </c>
      <c r="E2945" s="15" t="s">
        <v>92</v>
      </c>
      <c r="F2945" s="15" t="s">
        <v>93</v>
      </c>
      <c r="G2945" s="15" t="s">
        <v>145</v>
      </c>
      <c r="H2945" s="15" t="s">
        <v>86</v>
      </c>
      <c r="I2945" s="15" t="s">
        <v>95</v>
      </c>
      <c r="J2945" s="16">
        <v>1</v>
      </c>
      <c r="K2945" s="15" t="s">
        <v>96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0</v>
      </c>
      <c r="X2945" s="17">
        <v>0</v>
      </c>
      <c r="Y2945" s="17">
        <v>0</v>
      </c>
      <c r="Z2945" s="17">
        <v>0</v>
      </c>
      <c r="AA2945" s="17">
        <v>0</v>
      </c>
      <c r="AB2945" s="17">
        <v>0</v>
      </c>
      <c r="AC2945" s="17">
        <v>0</v>
      </c>
      <c r="AD2945" s="17">
        <v>0</v>
      </c>
      <c r="AE2945" s="17">
        <v>0</v>
      </c>
    </row>
    <row r="2946" spans="1:31" ht="28.8" x14ac:dyDescent="0.3">
      <c r="A2946" t="str">
        <f t="shared" si="174"/>
        <v>GAAA_Firm Capacity</v>
      </c>
      <c r="B2946" t="str">
        <f t="shared" si="175"/>
        <v>GAAA_Nuclear_Firm Capacity</v>
      </c>
      <c r="C2946" t="str">
        <f t="shared" si="176"/>
        <v>GAAA_J WCK_Firm Capacity</v>
      </c>
      <c r="D2946" t="s">
        <v>348</v>
      </c>
      <c r="E2946" s="15" t="s">
        <v>92</v>
      </c>
      <c r="F2946" s="15" t="s">
        <v>146</v>
      </c>
      <c r="G2946" s="15" t="s">
        <v>45</v>
      </c>
      <c r="H2946" s="15" t="s">
        <v>147</v>
      </c>
      <c r="I2946" s="15" t="s">
        <v>148</v>
      </c>
      <c r="J2946" s="16">
        <v>1</v>
      </c>
      <c r="K2946" s="15" t="s">
        <v>96</v>
      </c>
      <c r="L2946" s="17">
        <v>552.6</v>
      </c>
      <c r="M2946" s="17">
        <v>552.6</v>
      </c>
      <c r="N2946" s="17">
        <v>552.6</v>
      </c>
      <c r="O2946" s="17">
        <v>552.6</v>
      </c>
      <c r="P2946" s="17">
        <v>552.6</v>
      </c>
      <c r="Q2946" s="17">
        <v>552.6</v>
      </c>
      <c r="R2946" s="17">
        <v>552.6</v>
      </c>
      <c r="S2946" s="17">
        <v>552.6</v>
      </c>
      <c r="T2946" s="17">
        <v>552.6</v>
      </c>
      <c r="U2946" s="17">
        <v>552.6</v>
      </c>
      <c r="V2946" s="17">
        <v>552.6</v>
      </c>
      <c r="W2946" s="17">
        <v>552.6</v>
      </c>
      <c r="X2946" s="17">
        <v>552.6</v>
      </c>
      <c r="Y2946" s="17">
        <v>552.6</v>
      </c>
      <c r="Z2946" s="17">
        <v>552.6</v>
      </c>
      <c r="AA2946" s="17">
        <v>552.6</v>
      </c>
      <c r="AB2946" s="17">
        <v>552.6</v>
      </c>
      <c r="AC2946" s="17">
        <v>552.6</v>
      </c>
      <c r="AD2946" s="17">
        <v>552.6</v>
      </c>
      <c r="AE2946" s="17">
        <v>552.6</v>
      </c>
    </row>
    <row r="2947" spans="1:31" ht="28.8" x14ac:dyDescent="0.3">
      <c r="A2947" t="str">
        <f t="shared" si="174"/>
        <v>GAAA_Firm Capacity</v>
      </c>
      <c r="B2947" t="str">
        <f t="shared" si="175"/>
        <v>GAAA_Coal_Firm Capacity</v>
      </c>
      <c r="C2947" t="str">
        <f t="shared" si="176"/>
        <v>GAAA_J IATAN1_Firm Capacity</v>
      </c>
      <c r="D2947" t="s">
        <v>348</v>
      </c>
      <c r="E2947" s="15" t="s">
        <v>92</v>
      </c>
      <c r="F2947" s="15" t="s">
        <v>146</v>
      </c>
      <c r="G2947" s="15" t="s">
        <v>46</v>
      </c>
      <c r="H2947" s="15" t="s">
        <v>149</v>
      </c>
      <c r="I2947" s="15" t="s">
        <v>148</v>
      </c>
      <c r="J2947" s="16">
        <v>1</v>
      </c>
      <c r="K2947" s="15" t="s">
        <v>96</v>
      </c>
      <c r="L2947" s="17">
        <v>491.8</v>
      </c>
      <c r="M2947" s="17">
        <v>491.8</v>
      </c>
      <c r="N2947" s="17">
        <v>491.8</v>
      </c>
      <c r="O2947" s="17">
        <v>491.8</v>
      </c>
      <c r="P2947" s="17">
        <v>491.8</v>
      </c>
      <c r="Q2947" s="17">
        <v>491.8</v>
      </c>
      <c r="R2947" s="17">
        <v>491.8</v>
      </c>
      <c r="S2947" s="17">
        <v>491.8</v>
      </c>
      <c r="T2947" s="17">
        <v>491.8</v>
      </c>
      <c r="U2947" s="17">
        <v>491.8</v>
      </c>
      <c r="V2947" s="17">
        <v>491.8</v>
      </c>
      <c r="W2947" s="17">
        <v>491.8</v>
      </c>
      <c r="X2947" s="17">
        <v>491.8</v>
      </c>
      <c r="Y2947" s="17">
        <v>491.8</v>
      </c>
      <c r="Z2947" s="17">
        <v>491.8</v>
      </c>
      <c r="AA2947" s="17">
        <v>491.8</v>
      </c>
      <c r="AB2947" s="17">
        <v>491.8</v>
      </c>
      <c r="AC2947" s="17">
        <v>0</v>
      </c>
      <c r="AD2947" s="17">
        <v>0</v>
      </c>
      <c r="AE2947" s="17">
        <v>0</v>
      </c>
    </row>
    <row r="2948" spans="1:31" ht="28.8" x14ac:dyDescent="0.3">
      <c r="A2948" t="str">
        <f t="shared" si="174"/>
        <v>GAAA_Firm Capacity</v>
      </c>
      <c r="B2948" t="str">
        <f t="shared" si="175"/>
        <v>GAAA_Coal_Firm Capacity</v>
      </c>
      <c r="C2948" t="str">
        <f t="shared" si="176"/>
        <v>GAAA_J IATAN2_Firm Capacity</v>
      </c>
      <c r="D2948" t="s">
        <v>348</v>
      </c>
      <c r="E2948" s="15" t="s">
        <v>92</v>
      </c>
      <c r="F2948" s="15" t="s">
        <v>146</v>
      </c>
      <c r="G2948" s="15" t="s">
        <v>47</v>
      </c>
      <c r="H2948" s="15" t="s">
        <v>149</v>
      </c>
      <c r="I2948" s="15" t="s">
        <v>148</v>
      </c>
      <c r="J2948" s="16">
        <v>1</v>
      </c>
      <c r="K2948" s="15" t="s">
        <v>96</v>
      </c>
      <c r="L2948" s="17">
        <v>490.80340999999999</v>
      </c>
      <c r="M2948" s="17">
        <v>490.80340999999999</v>
      </c>
      <c r="N2948" s="17">
        <v>490.80340999999999</v>
      </c>
      <c r="O2948" s="17">
        <v>490.80340999999999</v>
      </c>
      <c r="P2948" s="17">
        <v>490.80340999999999</v>
      </c>
      <c r="Q2948" s="17">
        <v>490.80340999999999</v>
      </c>
      <c r="R2948" s="17">
        <v>490.80340999999999</v>
      </c>
      <c r="S2948" s="17">
        <v>490.80340999999999</v>
      </c>
      <c r="T2948" s="17">
        <v>490.80340999999999</v>
      </c>
      <c r="U2948" s="17">
        <v>490.80340999999999</v>
      </c>
      <c r="V2948" s="17">
        <v>490.80340999999999</v>
      </c>
      <c r="W2948" s="17">
        <v>490.80340999999999</v>
      </c>
      <c r="X2948" s="17">
        <v>490.80340999999999</v>
      </c>
      <c r="Y2948" s="17">
        <v>490.80340999999999</v>
      </c>
      <c r="Z2948" s="17">
        <v>490.80340999999999</v>
      </c>
      <c r="AA2948" s="17">
        <v>490.80340999999999</v>
      </c>
      <c r="AB2948" s="17">
        <v>490.80340999999999</v>
      </c>
      <c r="AC2948" s="17">
        <v>490.80340999999999</v>
      </c>
      <c r="AD2948" s="17">
        <v>490.80340999999999</v>
      </c>
      <c r="AE2948" s="17">
        <v>490.80340999999999</v>
      </c>
    </row>
    <row r="2949" spans="1:31" ht="28.8" x14ac:dyDescent="0.3">
      <c r="A2949" t="str">
        <f t="shared" si="174"/>
        <v>GAAA_Firm Capacity</v>
      </c>
      <c r="B2949" t="str">
        <f t="shared" si="175"/>
        <v>GAAA_Coal_Firm Capacity</v>
      </c>
      <c r="C2949" t="str">
        <f t="shared" si="176"/>
        <v>GAAA_J LAC1_Firm Capacity</v>
      </c>
      <c r="D2949" t="s">
        <v>348</v>
      </c>
      <c r="E2949" s="15" t="s">
        <v>92</v>
      </c>
      <c r="F2949" s="15" t="s">
        <v>146</v>
      </c>
      <c r="G2949" s="15" t="s">
        <v>49</v>
      </c>
      <c r="H2949" s="15" t="s">
        <v>149</v>
      </c>
      <c r="I2949" s="15" t="s">
        <v>148</v>
      </c>
      <c r="J2949" s="16">
        <v>1</v>
      </c>
      <c r="K2949" s="15" t="s">
        <v>96</v>
      </c>
      <c r="L2949" s="17">
        <v>379</v>
      </c>
      <c r="M2949" s="17">
        <v>379</v>
      </c>
      <c r="N2949" s="17">
        <v>379</v>
      </c>
      <c r="O2949" s="17">
        <v>379</v>
      </c>
      <c r="P2949" s="17">
        <v>379</v>
      </c>
      <c r="Q2949" s="17">
        <v>379</v>
      </c>
      <c r="R2949" s="17">
        <v>379</v>
      </c>
      <c r="S2949" s="17">
        <v>379</v>
      </c>
      <c r="T2949" s="17">
        <v>379</v>
      </c>
      <c r="U2949" s="17">
        <v>379</v>
      </c>
      <c r="V2949" s="17">
        <v>0</v>
      </c>
      <c r="W2949" s="17">
        <v>0</v>
      </c>
      <c r="X2949" s="17">
        <v>0</v>
      </c>
      <c r="Y2949" s="17">
        <v>0</v>
      </c>
      <c r="Z2949" s="17">
        <v>0</v>
      </c>
      <c r="AA2949" s="17">
        <v>0</v>
      </c>
      <c r="AB2949" s="17">
        <v>0</v>
      </c>
      <c r="AC2949" s="17">
        <v>0</v>
      </c>
      <c r="AD2949" s="17">
        <v>0</v>
      </c>
      <c r="AE2949" s="17">
        <v>0</v>
      </c>
    </row>
    <row r="2950" spans="1:31" ht="28.8" x14ac:dyDescent="0.3">
      <c r="A2950" t="str">
        <f t="shared" si="174"/>
        <v>GAAA_Firm Capacity</v>
      </c>
      <c r="B2950" t="str">
        <f t="shared" si="175"/>
        <v>GAAA_Coal_Firm Capacity</v>
      </c>
      <c r="C2950" t="str">
        <f t="shared" si="176"/>
        <v>GAAA_J LAC2_Firm Capacity</v>
      </c>
      <c r="D2950" t="s">
        <v>348</v>
      </c>
      <c r="E2950" s="15" t="s">
        <v>92</v>
      </c>
      <c r="F2950" s="15" t="s">
        <v>146</v>
      </c>
      <c r="G2950" s="15" t="s">
        <v>50</v>
      </c>
      <c r="H2950" s="15" t="s">
        <v>149</v>
      </c>
      <c r="I2950" s="15" t="s">
        <v>148</v>
      </c>
      <c r="J2950" s="16">
        <v>1</v>
      </c>
      <c r="K2950" s="15" t="s">
        <v>96</v>
      </c>
      <c r="L2950" s="17">
        <v>334</v>
      </c>
      <c r="M2950" s="17">
        <v>334</v>
      </c>
      <c r="N2950" s="17">
        <v>334</v>
      </c>
      <c r="O2950" s="17">
        <v>334</v>
      </c>
      <c r="P2950" s="17">
        <v>334</v>
      </c>
      <c r="Q2950" s="17">
        <v>334</v>
      </c>
      <c r="R2950" s="17">
        <v>334</v>
      </c>
      <c r="S2950" s="17">
        <v>334</v>
      </c>
      <c r="T2950" s="17">
        <v>334</v>
      </c>
      <c r="U2950" s="17">
        <v>334</v>
      </c>
      <c r="V2950" s="17">
        <v>334</v>
      </c>
      <c r="W2950" s="17">
        <v>334</v>
      </c>
      <c r="X2950" s="17">
        <v>334</v>
      </c>
      <c r="Y2950" s="17">
        <v>334</v>
      </c>
      <c r="Z2950" s="17">
        <v>334</v>
      </c>
      <c r="AA2950" s="17">
        <v>334</v>
      </c>
      <c r="AB2950" s="17">
        <v>334</v>
      </c>
      <c r="AC2950" s="17">
        <v>0</v>
      </c>
      <c r="AD2950" s="17">
        <v>0</v>
      </c>
      <c r="AE2950" s="17">
        <v>0</v>
      </c>
    </row>
    <row r="2951" spans="1:31" ht="43.2" x14ac:dyDescent="0.3">
      <c r="A2951" t="str">
        <f t="shared" si="174"/>
        <v>GAAA_Firm Capacity</v>
      </c>
      <c r="B2951" t="str">
        <f t="shared" si="175"/>
        <v>GAAA_Coal_Firm Capacity</v>
      </c>
      <c r="C2951" t="str">
        <f t="shared" si="176"/>
        <v>GAAA_K HAWTHORN5_Firm Capacity</v>
      </c>
      <c r="D2951" t="s">
        <v>348</v>
      </c>
      <c r="E2951" s="15" t="s">
        <v>92</v>
      </c>
      <c r="F2951" s="15" t="s">
        <v>146</v>
      </c>
      <c r="G2951" s="15" t="s">
        <v>48</v>
      </c>
      <c r="H2951" s="15" t="s">
        <v>149</v>
      </c>
      <c r="I2951" s="15" t="s">
        <v>148</v>
      </c>
      <c r="J2951" s="16">
        <v>1</v>
      </c>
      <c r="K2951" s="15" t="s">
        <v>96</v>
      </c>
      <c r="L2951" s="17">
        <v>561.6</v>
      </c>
      <c r="M2951" s="17">
        <v>561.6</v>
      </c>
      <c r="N2951" s="17">
        <v>561.6</v>
      </c>
      <c r="O2951" s="17">
        <v>561.6</v>
      </c>
      <c r="P2951" s="17">
        <v>561.6</v>
      </c>
      <c r="Q2951" s="17">
        <v>561.6</v>
      </c>
      <c r="R2951" s="17">
        <v>561.6</v>
      </c>
      <c r="S2951" s="17">
        <v>561.6</v>
      </c>
      <c r="T2951" s="17">
        <v>561.6</v>
      </c>
      <c r="U2951" s="17">
        <v>561.6</v>
      </c>
      <c r="V2951" s="17">
        <v>561.6</v>
      </c>
      <c r="W2951" s="17">
        <v>561.6</v>
      </c>
      <c r="X2951" s="17">
        <v>561.6</v>
      </c>
      <c r="Y2951" s="17">
        <v>561.6</v>
      </c>
      <c r="Z2951" s="17">
        <v>561.6</v>
      </c>
      <c r="AA2951" s="17">
        <v>561.6</v>
      </c>
      <c r="AB2951" s="17">
        <v>561.6</v>
      </c>
      <c r="AC2951" s="17">
        <v>561.6</v>
      </c>
      <c r="AD2951" s="17">
        <v>561.6</v>
      </c>
      <c r="AE2951" s="17">
        <v>561.6</v>
      </c>
    </row>
    <row r="2952" spans="1:31" ht="43.2" x14ac:dyDescent="0.3">
      <c r="A2952" t="str">
        <f t="shared" si="174"/>
        <v>GAAA_Firm Capacity</v>
      </c>
      <c r="B2952" t="str">
        <f t="shared" si="175"/>
        <v>GAAA_Gas_Firm Capacity</v>
      </c>
      <c r="C2952" t="str">
        <f t="shared" si="176"/>
        <v>GAAA_K HAWTHORN69_Firm Capacity</v>
      </c>
      <c r="D2952" t="s">
        <v>348</v>
      </c>
      <c r="E2952" s="15" t="s">
        <v>92</v>
      </c>
      <c r="F2952" s="15" t="s">
        <v>146</v>
      </c>
      <c r="G2952" s="15" t="s">
        <v>51</v>
      </c>
      <c r="H2952" s="15" t="s">
        <v>150</v>
      </c>
      <c r="I2952" s="15" t="s">
        <v>148</v>
      </c>
      <c r="J2952" s="16">
        <v>1</v>
      </c>
      <c r="K2952" s="15" t="s">
        <v>96</v>
      </c>
      <c r="L2952" s="17">
        <v>234.7</v>
      </c>
      <c r="M2952" s="17">
        <v>234.7</v>
      </c>
      <c r="N2952" s="17">
        <v>234.7</v>
      </c>
      <c r="O2952" s="17">
        <v>234.7</v>
      </c>
      <c r="P2952" s="17">
        <v>234.7</v>
      </c>
      <c r="Q2952" s="17">
        <v>234.7</v>
      </c>
      <c r="R2952" s="17">
        <v>234.7</v>
      </c>
      <c r="S2952" s="17">
        <v>234.7</v>
      </c>
      <c r="T2952" s="17">
        <v>234.7</v>
      </c>
      <c r="U2952" s="17">
        <v>234.7</v>
      </c>
      <c r="V2952" s="17">
        <v>234.7</v>
      </c>
      <c r="W2952" s="17">
        <v>234.7</v>
      </c>
      <c r="X2952" s="17">
        <v>234.7</v>
      </c>
      <c r="Y2952" s="17">
        <v>234.7</v>
      </c>
      <c r="Z2952" s="17">
        <v>234.7</v>
      </c>
      <c r="AA2952" s="17">
        <v>234.7</v>
      </c>
      <c r="AB2952" s="17">
        <v>234.7</v>
      </c>
      <c r="AC2952" s="17">
        <v>234.7</v>
      </c>
      <c r="AD2952" s="17">
        <v>234.7</v>
      </c>
      <c r="AE2952" s="17">
        <v>234.7</v>
      </c>
    </row>
    <row r="2953" spans="1:31" ht="43.2" x14ac:dyDescent="0.3">
      <c r="A2953" t="str">
        <f t="shared" si="174"/>
        <v>GAAA_Firm Capacity</v>
      </c>
      <c r="B2953" t="str">
        <f t="shared" si="175"/>
        <v>GAAA_Gas_Firm Capacity</v>
      </c>
      <c r="C2953" t="str">
        <f t="shared" si="176"/>
        <v>GAAA_K HAWTHORN7_Firm Capacity</v>
      </c>
      <c r="D2953" t="s">
        <v>348</v>
      </c>
      <c r="E2953" s="15" t="s">
        <v>92</v>
      </c>
      <c r="F2953" s="15" t="s">
        <v>146</v>
      </c>
      <c r="G2953" s="15" t="s">
        <v>52</v>
      </c>
      <c r="H2953" s="15" t="s">
        <v>150</v>
      </c>
      <c r="I2953" s="15" t="s">
        <v>148</v>
      </c>
      <c r="J2953" s="16">
        <v>1</v>
      </c>
      <c r="K2953" s="15" t="s">
        <v>96</v>
      </c>
      <c r="L2953" s="17">
        <v>76.2</v>
      </c>
      <c r="M2953" s="17">
        <v>76.2</v>
      </c>
      <c r="N2953" s="17">
        <v>76.2</v>
      </c>
      <c r="O2953" s="17">
        <v>76.2</v>
      </c>
      <c r="P2953" s="17">
        <v>76.2</v>
      </c>
      <c r="Q2953" s="17">
        <v>76.2</v>
      </c>
      <c r="R2953" s="17">
        <v>76.2</v>
      </c>
      <c r="S2953" s="17">
        <v>76.2</v>
      </c>
      <c r="T2953" s="17">
        <v>76.2</v>
      </c>
      <c r="U2953" s="17">
        <v>76.2</v>
      </c>
      <c r="V2953" s="17">
        <v>76.2</v>
      </c>
      <c r="W2953" s="17">
        <v>76.2</v>
      </c>
      <c r="X2953" s="17">
        <v>76.2</v>
      </c>
      <c r="Y2953" s="17">
        <v>76.2</v>
      </c>
      <c r="Z2953" s="17">
        <v>76.2</v>
      </c>
      <c r="AA2953" s="17">
        <v>76.2</v>
      </c>
      <c r="AB2953" s="17">
        <v>76.2</v>
      </c>
      <c r="AC2953" s="17">
        <v>76.2</v>
      </c>
      <c r="AD2953" s="17">
        <v>76.2</v>
      </c>
      <c r="AE2953" s="17">
        <v>76.2</v>
      </c>
    </row>
    <row r="2954" spans="1:31" ht="43.2" x14ac:dyDescent="0.3">
      <c r="A2954" t="str">
        <f t="shared" si="174"/>
        <v>GAAA_Firm Capacity</v>
      </c>
      <c r="B2954" t="str">
        <f t="shared" si="175"/>
        <v>GAAA_Gas_Firm Capacity</v>
      </c>
      <c r="C2954" t="str">
        <f t="shared" si="176"/>
        <v>GAAA_K HAWTHORN8_Firm Capacity</v>
      </c>
      <c r="D2954" t="s">
        <v>348</v>
      </c>
      <c r="E2954" s="15" t="s">
        <v>92</v>
      </c>
      <c r="F2954" s="15" t="s">
        <v>146</v>
      </c>
      <c r="G2954" s="15" t="s">
        <v>53</v>
      </c>
      <c r="H2954" s="15" t="s">
        <v>150</v>
      </c>
      <c r="I2954" s="15" t="s">
        <v>148</v>
      </c>
      <c r="J2954" s="16">
        <v>1</v>
      </c>
      <c r="K2954" s="15" t="s">
        <v>96</v>
      </c>
      <c r="L2954" s="17">
        <v>77.2</v>
      </c>
      <c r="M2954" s="17">
        <v>77.2</v>
      </c>
      <c r="N2954" s="17">
        <v>77.2</v>
      </c>
      <c r="O2954" s="17">
        <v>77.2</v>
      </c>
      <c r="P2954" s="17">
        <v>77.2</v>
      </c>
      <c r="Q2954" s="17">
        <v>77.2</v>
      </c>
      <c r="R2954" s="17">
        <v>77.2</v>
      </c>
      <c r="S2954" s="17">
        <v>77.2</v>
      </c>
      <c r="T2954" s="17">
        <v>77.2</v>
      </c>
      <c r="U2954" s="17">
        <v>77.2</v>
      </c>
      <c r="V2954" s="17">
        <v>77.2</v>
      </c>
      <c r="W2954" s="17">
        <v>77.2</v>
      </c>
      <c r="X2954" s="17">
        <v>77.2</v>
      </c>
      <c r="Y2954" s="17">
        <v>77.2</v>
      </c>
      <c r="Z2954" s="17">
        <v>77.2</v>
      </c>
      <c r="AA2954" s="17">
        <v>77.2</v>
      </c>
      <c r="AB2954" s="17">
        <v>77.2</v>
      </c>
      <c r="AC2954" s="17">
        <v>77.2</v>
      </c>
      <c r="AD2954" s="17">
        <v>77.2</v>
      </c>
      <c r="AE2954" s="17">
        <v>77.2</v>
      </c>
    </row>
    <row r="2955" spans="1:31" ht="43.2" x14ac:dyDescent="0.3">
      <c r="A2955" t="str">
        <f t="shared" si="174"/>
        <v>GAAA_Firm Capacity</v>
      </c>
      <c r="B2955" t="str">
        <f t="shared" si="175"/>
        <v>GAAA_Gas_Firm Capacity</v>
      </c>
      <c r="C2955" t="str">
        <f t="shared" si="176"/>
        <v>GAAA_K Osawatomie_Firm Capacity</v>
      </c>
      <c r="D2955" t="s">
        <v>348</v>
      </c>
      <c r="E2955" s="15" t="s">
        <v>92</v>
      </c>
      <c r="F2955" s="15" t="s">
        <v>146</v>
      </c>
      <c r="G2955" s="15" t="s">
        <v>66</v>
      </c>
      <c r="H2955" s="15" t="s">
        <v>150</v>
      </c>
      <c r="I2955" s="15" t="s">
        <v>148</v>
      </c>
      <c r="J2955" s="16">
        <v>1</v>
      </c>
      <c r="K2955" s="15" t="s">
        <v>96</v>
      </c>
      <c r="L2955" s="17">
        <v>75.400000000000006</v>
      </c>
      <c r="M2955" s="17">
        <v>75.400000000000006</v>
      </c>
      <c r="N2955" s="17">
        <v>75.400000000000006</v>
      </c>
      <c r="O2955" s="17">
        <v>75.400000000000006</v>
      </c>
      <c r="P2955" s="17">
        <v>75.400000000000006</v>
      </c>
      <c r="Q2955" s="17">
        <v>75.400000000000006</v>
      </c>
      <c r="R2955" s="17">
        <v>75.400000000000006</v>
      </c>
      <c r="S2955" s="17">
        <v>75.400000000000006</v>
      </c>
      <c r="T2955" s="17">
        <v>75.400000000000006</v>
      </c>
      <c r="U2955" s="17">
        <v>75.400000000000006</v>
      </c>
      <c r="V2955" s="17">
        <v>75.400000000000006</v>
      </c>
      <c r="W2955" s="17">
        <v>75.400000000000006</v>
      </c>
      <c r="X2955" s="17">
        <v>75.400000000000006</v>
      </c>
      <c r="Y2955" s="17">
        <v>75.400000000000006</v>
      </c>
      <c r="Z2955" s="17">
        <v>75.400000000000006</v>
      </c>
      <c r="AA2955" s="17">
        <v>75.400000000000006</v>
      </c>
      <c r="AB2955" s="17">
        <v>75.400000000000006</v>
      </c>
      <c r="AC2955" s="17">
        <v>75.400000000000006</v>
      </c>
      <c r="AD2955" s="17">
        <v>75.400000000000006</v>
      </c>
      <c r="AE2955" s="17">
        <v>75.400000000000006</v>
      </c>
    </row>
    <row r="2956" spans="1:31" ht="43.2" x14ac:dyDescent="0.3">
      <c r="A2956" t="str">
        <f t="shared" si="174"/>
        <v>GAAA_Firm Capacity</v>
      </c>
      <c r="B2956" t="str">
        <f t="shared" si="175"/>
        <v>GAAA_Gas_Firm Capacity</v>
      </c>
      <c r="C2956" t="str">
        <f t="shared" si="176"/>
        <v>GAAA_K WestGardner1_Firm Capacity</v>
      </c>
      <c r="D2956" t="s">
        <v>348</v>
      </c>
      <c r="E2956" s="15" t="s">
        <v>92</v>
      </c>
      <c r="F2956" s="15" t="s">
        <v>146</v>
      </c>
      <c r="G2956" s="15" t="s">
        <v>62</v>
      </c>
      <c r="H2956" s="15" t="s">
        <v>150</v>
      </c>
      <c r="I2956" s="15" t="s">
        <v>148</v>
      </c>
      <c r="J2956" s="16">
        <v>1</v>
      </c>
      <c r="K2956" s="15" t="s">
        <v>96</v>
      </c>
      <c r="L2956" s="17">
        <v>77.400000000000006</v>
      </c>
      <c r="M2956" s="17">
        <v>77.400000000000006</v>
      </c>
      <c r="N2956" s="17">
        <v>77.400000000000006</v>
      </c>
      <c r="O2956" s="17">
        <v>77.400000000000006</v>
      </c>
      <c r="P2956" s="17">
        <v>77.400000000000006</v>
      </c>
      <c r="Q2956" s="17">
        <v>77.400000000000006</v>
      </c>
      <c r="R2956" s="17">
        <v>77.400000000000006</v>
      </c>
      <c r="S2956" s="17">
        <v>77.400000000000006</v>
      </c>
      <c r="T2956" s="17">
        <v>77.400000000000006</v>
      </c>
      <c r="U2956" s="17">
        <v>77.400000000000006</v>
      </c>
      <c r="V2956" s="17">
        <v>77.400000000000006</v>
      </c>
      <c r="W2956" s="17">
        <v>77.400000000000006</v>
      </c>
      <c r="X2956" s="17">
        <v>77.400000000000006</v>
      </c>
      <c r="Y2956" s="17">
        <v>77.400000000000006</v>
      </c>
      <c r="Z2956" s="17">
        <v>77.400000000000006</v>
      </c>
      <c r="AA2956" s="17">
        <v>77.400000000000006</v>
      </c>
      <c r="AB2956" s="17">
        <v>77.400000000000006</v>
      </c>
      <c r="AC2956" s="17">
        <v>77.400000000000006</v>
      </c>
      <c r="AD2956" s="17">
        <v>77.400000000000006</v>
      </c>
      <c r="AE2956" s="17">
        <v>77.400000000000006</v>
      </c>
    </row>
    <row r="2957" spans="1:31" ht="43.2" x14ac:dyDescent="0.3">
      <c r="A2957" t="str">
        <f t="shared" si="174"/>
        <v>GAAA_Firm Capacity</v>
      </c>
      <c r="B2957" t="str">
        <f t="shared" si="175"/>
        <v>GAAA_Gas_Firm Capacity</v>
      </c>
      <c r="C2957" t="str">
        <f t="shared" si="176"/>
        <v>GAAA_K WestGardner2_Firm Capacity</v>
      </c>
      <c r="D2957" t="s">
        <v>348</v>
      </c>
      <c r="E2957" s="15" t="s">
        <v>92</v>
      </c>
      <c r="F2957" s="15" t="s">
        <v>146</v>
      </c>
      <c r="G2957" s="15" t="s">
        <v>63</v>
      </c>
      <c r="H2957" s="15" t="s">
        <v>150</v>
      </c>
      <c r="I2957" s="15" t="s">
        <v>148</v>
      </c>
      <c r="J2957" s="16">
        <v>1</v>
      </c>
      <c r="K2957" s="15" t="s">
        <v>96</v>
      </c>
      <c r="L2957" s="17">
        <v>77.5</v>
      </c>
      <c r="M2957" s="17">
        <v>77.5</v>
      </c>
      <c r="N2957" s="17">
        <v>77.5</v>
      </c>
      <c r="O2957" s="17">
        <v>77.5</v>
      </c>
      <c r="P2957" s="17">
        <v>77.5</v>
      </c>
      <c r="Q2957" s="17">
        <v>77.5</v>
      </c>
      <c r="R2957" s="17">
        <v>77.5</v>
      </c>
      <c r="S2957" s="17">
        <v>77.5</v>
      </c>
      <c r="T2957" s="17">
        <v>77.5</v>
      </c>
      <c r="U2957" s="17">
        <v>77.5</v>
      </c>
      <c r="V2957" s="17">
        <v>77.5</v>
      </c>
      <c r="W2957" s="17">
        <v>77.5</v>
      </c>
      <c r="X2957" s="17">
        <v>77.5</v>
      </c>
      <c r="Y2957" s="17">
        <v>77.5</v>
      </c>
      <c r="Z2957" s="17">
        <v>77.5</v>
      </c>
      <c r="AA2957" s="17">
        <v>77.5</v>
      </c>
      <c r="AB2957" s="17">
        <v>77.5</v>
      </c>
      <c r="AC2957" s="17">
        <v>77.5</v>
      </c>
      <c r="AD2957" s="17">
        <v>77.5</v>
      </c>
      <c r="AE2957" s="17">
        <v>77.5</v>
      </c>
    </row>
    <row r="2958" spans="1:31" ht="43.2" x14ac:dyDescent="0.3">
      <c r="A2958" t="str">
        <f t="shared" si="174"/>
        <v>GAAA_Firm Capacity</v>
      </c>
      <c r="B2958" t="str">
        <f t="shared" si="175"/>
        <v>GAAA_Gas_Firm Capacity</v>
      </c>
      <c r="C2958" t="str">
        <f t="shared" si="176"/>
        <v>GAAA_K WestGardner3_Firm Capacity</v>
      </c>
      <c r="D2958" t="s">
        <v>348</v>
      </c>
      <c r="E2958" s="15" t="s">
        <v>92</v>
      </c>
      <c r="F2958" s="15" t="s">
        <v>146</v>
      </c>
      <c r="G2958" s="15" t="s">
        <v>64</v>
      </c>
      <c r="H2958" s="15" t="s">
        <v>150</v>
      </c>
      <c r="I2958" s="15" t="s">
        <v>148</v>
      </c>
      <c r="J2958" s="16">
        <v>1</v>
      </c>
      <c r="K2958" s="15" t="s">
        <v>96</v>
      </c>
      <c r="L2958" s="17">
        <v>75</v>
      </c>
      <c r="M2958" s="17">
        <v>75</v>
      </c>
      <c r="N2958" s="17">
        <v>75</v>
      </c>
      <c r="O2958" s="17">
        <v>75</v>
      </c>
      <c r="P2958" s="17">
        <v>75</v>
      </c>
      <c r="Q2958" s="17">
        <v>75</v>
      </c>
      <c r="R2958" s="17">
        <v>75</v>
      </c>
      <c r="S2958" s="17">
        <v>75</v>
      </c>
      <c r="T2958" s="17">
        <v>75</v>
      </c>
      <c r="U2958" s="17">
        <v>75</v>
      </c>
      <c r="V2958" s="17">
        <v>75</v>
      </c>
      <c r="W2958" s="17">
        <v>75</v>
      </c>
      <c r="X2958" s="17">
        <v>75</v>
      </c>
      <c r="Y2958" s="17">
        <v>75</v>
      </c>
      <c r="Z2958" s="17">
        <v>75</v>
      </c>
      <c r="AA2958" s="17">
        <v>75</v>
      </c>
      <c r="AB2958" s="17">
        <v>75</v>
      </c>
      <c r="AC2958" s="17">
        <v>75</v>
      </c>
      <c r="AD2958" s="17">
        <v>75</v>
      </c>
      <c r="AE2958" s="17">
        <v>75</v>
      </c>
    </row>
    <row r="2959" spans="1:31" ht="43.2" x14ac:dyDescent="0.3">
      <c r="A2959" t="str">
        <f t="shared" si="174"/>
        <v>GAAA_Firm Capacity</v>
      </c>
      <c r="B2959" t="str">
        <f t="shared" si="175"/>
        <v>GAAA_Gas_Firm Capacity</v>
      </c>
      <c r="C2959" t="str">
        <f t="shared" si="176"/>
        <v>GAAA_K WestGardner4_Firm Capacity</v>
      </c>
      <c r="D2959" t="s">
        <v>348</v>
      </c>
      <c r="E2959" s="15" t="s">
        <v>92</v>
      </c>
      <c r="F2959" s="15" t="s">
        <v>146</v>
      </c>
      <c r="G2959" s="15" t="s">
        <v>65</v>
      </c>
      <c r="H2959" s="15" t="s">
        <v>150</v>
      </c>
      <c r="I2959" s="15" t="s">
        <v>148</v>
      </c>
      <c r="J2959" s="16">
        <v>1</v>
      </c>
      <c r="K2959" s="15" t="s">
        <v>96</v>
      </c>
      <c r="L2959" s="17">
        <v>79.2</v>
      </c>
      <c r="M2959" s="17">
        <v>79.2</v>
      </c>
      <c r="N2959" s="17">
        <v>79.2</v>
      </c>
      <c r="O2959" s="17">
        <v>79.2</v>
      </c>
      <c r="P2959" s="17">
        <v>79.2</v>
      </c>
      <c r="Q2959" s="17">
        <v>79.2</v>
      </c>
      <c r="R2959" s="17">
        <v>79.2</v>
      </c>
      <c r="S2959" s="17">
        <v>79.2</v>
      </c>
      <c r="T2959" s="17">
        <v>79.2</v>
      </c>
      <c r="U2959" s="17">
        <v>79.2</v>
      </c>
      <c r="V2959" s="17">
        <v>79.2</v>
      </c>
      <c r="W2959" s="17">
        <v>79.2</v>
      </c>
      <c r="X2959" s="17">
        <v>79.2</v>
      </c>
      <c r="Y2959" s="17">
        <v>79.2</v>
      </c>
      <c r="Z2959" s="17">
        <v>79.2</v>
      </c>
      <c r="AA2959" s="17">
        <v>79.2</v>
      </c>
      <c r="AB2959" s="17">
        <v>79.2</v>
      </c>
      <c r="AC2959" s="17">
        <v>79.2</v>
      </c>
      <c r="AD2959" s="17">
        <v>79.2</v>
      </c>
      <c r="AE2959" s="17">
        <v>79.2</v>
      </c>
    </row>
    <row r="2960" spans="1:31" ht="43.2" x14ac:dyDescent="0.3">
      <c r="A2960" t="str">
        <f t="shared" si="174"/>
        <v>GAAA_Firm Capacity</v>
      </c>
      <c r="B2960" t="str">
        <f t="shared" si="175"/>
        <v>GAAA_Oil_Firm Capacity</v>
      </c>
      <c r="C2960" t="str">
        <f t="shared" si="176"/>
        <v>GAAA_K NORTHEAST11_Firm Capacity</v>
      </c>
      <c r="D2960" t="s">
        <v>348</v>
      </c>
      <c r="E2960" s="15" t="s">
        <v>92</v>
      </c>
      <c r="F2960" s="15" t="s">
        <v>146</v>
      </c>
      <c r="G2960" s="15" t="s">
        <v>54</v>
      </c>
      <c r="H2960" s="15" t="s">
        <v>151</v>
      </c>
      <c r="I2960" s="15" t="s">
        <v>148</v>
      </c>
      <c r="J2960" s="16">
        <v>1</v>
      </c>
      <c r="K2960" s="15" t="s">
        <v>96</v>
      </c>
      <c r="L2960" s="17">
        <v>46.6</v>
      </c>
      <c r="M2960" s="17">
        <v>46.6</v>
      </c>
      <c r="N2960" s="17">
        <v>46.6</v>
      </c>
      <c r="O2960" s="17">
        <v>46.6</v>
      </c>
      <c r="P2960" s="17">
        <v>46.6</v>
      </c>
      <c r="Q2960" s="17">
        <v>46.6</v>
      </c>
      <c r="R2960" s="17">
        <v>46.6</v>
      </c>
      <c r="S2960" s="17">
        <v>46.6</v>
      </c>
      <c r="T2960" s="17">
        <v>46.6</v>
      </c>
      <c r="U2960" s="17">
        <v>46.6</v>
      </c>
      <c r="V2960" s="17">
        <v>46.6</v>
      </c>
      <c r="W2960" s="17">
        <v>46.6</v>
      </c>
      <c r="X2960" s="17">
        <v>46.6</v>
      </c>
      <c r="Y2960" s="17">
        <v>46.6</v>
      </c>
      <c r="Z2960" s="17">
        <v>46.6</v>
      </c>
      <c r="AA2960" s="17">
        <v>46.6</v>
      </c>
      <c r="AB2960" s="17">
        <v>46.6</v>
      </c>
      <c r="AC2960" s="17">
        <v>46.6</v>
      </c>
      <c r="AD2960" s="17">
        <v>46.6</v>
      </c>
      <c r="AE2960" s="17">
        <v>46.6</v>
      </c>
    </row>
    <row r="2961" spans="1:31" ht="43.2" x14ac:dyDescent="0.3">
      <c r="A2961" t="str">
        <f t="shared" ref="A2961:A3024" si="177">D2961&amp;"_"&amp;I2961</f>
        <v>GAAA_Firm Capacity</v>
      </c>
      <c r="B2961" t="str">
        <f t="shared" ref="B2961:B3024" si="178">D2961&amp;"_"&amp;H2961&amp;"_"&amp;I2961</f>
        <v>GAAA_Oil_Firm Capacity</v>
      </c>
      <c r="C2961" t="str">
        <f t="shared" ref="C2961:C3024" si="179">D2961&amp;"_"&amp;G2961&amp;"_"&amp;I2961</f>
        <v>GAAA_K NORTHEAST12_Firm Capacity</v>
      </c>
      <c r="D2961" t="s">
        <v>348</v>
      </c>
      <c r="E2961" s="15" t="s">
        <v>92</v>
      </c>
      <c r="F2961" s="15" t="s">
        <v>146</v>
      </c>
      <c r="G2961" s="15" t="s">
        <v>55</v>
      </c>
      <c r="H2961" s="15" t="s">
        <v>151</v>
      </c>
      <c r="I2961" s="15" t="s">
        <v>148</v>
      </c>
      <c r="J2961" s="16">
        <v>1</v>
      </c>
      <c r="K2961" s="15" t="s">
        <v>96</v>
      </c>
      <c r="L2961" s="17">
        <v>46</v>
      </c>
      <c r="M2961" s="17">
        <v>46</v>
      </c>
      <c r="N2961" s="17">
        <v>46</v>
      </c>
      <c r="O2961" s="17">
        <v>46</v>
      </c>
      <c r="P2961" s="17">
        <v>46</v>
      </c>
      <c r="Q2961" s="17">
        <v>46</v>
      </c>
      <c r="R2961" s="17">
        <v>46</v>
      </c>
      <c r="S2961" s="17">
        <v>46</v>
      </c>
      <c r="T2961" s="17">
        <v>46</v>
      </c>
      <c r="U2961" s="17">
        <v>46</v>
      </c>
      <c r="V2961" s="17">
        <v>46</v>
      </c>
      <c r="W2961" s="17">
        <v>46</v>
      </c>
      <c r="X2961" s="17">
        <v>46</v>
      </c>
      <c r="Y2961" s="17">
        <v>46</v>
      </c>
      <c r="Z2961" s="17">
        <v>46</v>
      </c>
      <c r="AA2961" s="17">
        <v>46</v>
      </c>
      <c r="AB2961" s="17">
        <v>46</v>
      </c>
      <c r="AC2961" s="17">
        <v>46</v>
      </c>
      <c r="AD2961" s="17">
        <v>46</v>
      </c>
      <c r="AE2961" s="17">
        <v>46</v>
      </c>
    </row>
    <row r="2962" spans="1:31" ht="43.2" x14ac:dyDescent="0.3">
      <c r="A2962" t="str">
        <f t="shared" si="177"/>
        <v>GAAA_Firm Capacity</v>
      </c>
      <c r="B2962" t="str">
        <f t="shared" si="178"/>
        <v>GAAA_Oil_Firm Capacity</v>
      </c>
      <c r="C2962" t="str">
        <f t="shared" si="179"/>
        <v>GAAA_K NORTHEAST13_Firm Capacity</v>
      </c>
      <c r="D2962" t="s">
        <v>348</v>
      </c>
      <c r="E2962" s="15" t="s">
        <v>92</v>
      </c>
      <c r="F2962" s="15" t="s">
        <v>146</v>
      </c>
      <c r="G2962" s="15" t="s">
        <v>56</v>
      </c>
      <c r="H2962" s="15" t="s">
        <v>151</v>
      </c>
      <c r="I2962" s="15" t="s">
        <v>148</v>
      </c>
      <c r="J2962" s="16">
        <v>1</v>
      </c>
      <c r="K2962" s="15" t="s">
        <v>96</v>
      </c>
      <c r="L2962" s="17">
        <v>48.2</v>
      </c>
      <c r="M2962" s="17">
        <v>48.2</v>
      </c>
      <c r="N2962" s="17">
        <v>48.2</v>
      </c>
      <c r="O2962" s="17">
        <v>48.2</v>
      </c>
      <c r="P2962" s="17">
        <v>48.2</v>
      </c>
      <c r="Q2962" s="17">
        <v>48.2</v>
      </c>
      <c r="R2962" s="17">
        <v>48.2</v>
      </c>
      <c r="S2962" s="17">
        <v>48.2</v>
      </c>
      <c r="T2962" s="17">
        <v>48.2</v>
      </c>
      <c r="U2962" s="17">
        <v>48.2</v>
      </c>
      <c r="V2962" s="17">
        <v>48.2</v>
      </c>
      <c r="W2962" s="17">
        <v>48.2</v>
      </c>
      <c r="X2962" s="17">
        <v>48.2</v>
      </c>
      <c r="Y2962" s="17">
        <v>48.2</v>
      </c>
      <c r="Z2962" s="17">
        <v>48.2</v>
      </c>
      <c r="AA2962" s="17">
        <v>48.2</v>
      </c>
      <c r="AB2962" s="17">
        <v>48.2</v>
      </c>
      <c r="AC2962" s="17">
        <v>48.2</v>
      </c>
      <c r="AD2962" s="17">
        <v>48.2</v>
      </c>
      <c r="AE2962" s="17">
        <v>48.2</v>
      </c>
    </row>
    <row r="2963" spans="1:31" ht="43.2" x14ac:dyDescent="0.3">
      <c r="A2963" t="str">
        <f t="shared" si="177"/>
        <v>GAAA_Firm Capacity</v>
      </c>
      <c r="B2963" t="str">
        <f t="shared" si="178"/>
        <v>GAAA_Oil_Firm Capacity</v>
      </c>
      <c r="C2963" t="str">
        <f t="shared" si="179"/>
        <v>GAAA_K NORTHEAST14_Firm Capacity</v>
      </c>
      <c r="D2963" t="s">
        <v>348</v>
      </c>
      <c r="E2963" s="15" t="s">
        <v>92</v>
      </c>
      <c r="F2963" s="15" t="s">
        <v>146</v>
      </c>
      <c r="G2963" s="15" t="s">
        <v>57</v>
      </c>
      <c r="H2963" s="15" t="s">
        <v>151</v>
      </c>
      <c r="I2963" s="15" t="s">
        <v>148</v>
      </c>
      <c r="J2963" s="16">
        <v>1</v>
      </c>
      <c r="K2963" s="15" t="s">
        <v>96</v>
      </c>
      <c r="L2963" s="17">
        <v>47.5</v>
      </c>
      <c r="M2963" s="17">
        <v>47.5</v>
      </c>
      <c r="N2963" s="17">
        <v>47.5</v>
      </c>
      <c r="O2963" s="17">
        <v>47.5</v>
      </c>
      <c r="P2963" s="17">
        <v>47.5</v>
      </c>
      <c r="Q2963" s="17">
        <v>47.5</v>
      </c>
      <c r="R2963" s="17">
        <v>47.5</v>
      </c>
      <c r="S2963" s="17">
        <v>47.5</v>
      </c>
      <c r="T2963" s="17">
        <v>47.5</v>
      </c>
      <c r="U2963" s="17">
        <v>47.5</v>
      </c>
      <c r="V2963" s="17">
        <v>47.5</v>
      </c>
      <c r="W2963" s="17">
        <v>47.5</v>
      </c>
      <c r="X2963" s="17">
        <v>47.5</v>
      </c>
      <c r="Y2963" s="17">
        <v>47.5</v>
      </c>
      <c r="Z2963" s="17">
        <v>47.5</v>
      </c>
      <c r="AA2963" s="17">
        <v>47.5</v>
      </c>
      <c r="AB2963" s="17">
        <v>47.5</v>
      </c>
      <c r="AC2963" s="17">
        <v>47.5</v>
      </c>
      <c r="AD2963" s="17">
        <v>47.5</v>
      </c>
      <c r="AE2963" s="17">
        <v>47.5</v>
      </c>
    </row>
    <row r="2964" spans="1:31" ht="43.2" x14ac:dyDescent="0.3">
      <c r="A2964" t="str">
        <f t="shared" si="177"/>
        <v>GAAA_Firm Capacity</v>
      </c>
      <c r="B2964" t="str">
        <f t="shared" si="178"/>
        <v>GAAA_Oil_Firm Capacity</v>
      </c>
      <c r="C2964" t="str">
        <f t="shared" si="179"/>
        <v>GAAA_K NORTHEAST15_Firm Capacity</v>
      </c>
      <c r="D2964" t="s">
        <v>348</v>
      </c>
      <c r="E2964" s="15" t="s">
        <v>92</v>
      </c>
      <c r="F2964" s="15" t="s">
        <v>146</v>
      </c>
      <c r="G2964" s="15" t="s">
        <v>58</v>
      </c>
      <c r="H2964" s="15" t="s">
        <v>151</v>
      </c>
      <c r="I2964" s="15" t="s">
        <v>148</v>
      </c>
      <c r="J2964" s="16">
        <v>1</v>
      </c>
      <c r="K2964" s="15" t="s">
        <v>96</v>
      </c>
      <c r="L2964" s="17">
        <v>47.5</v>
      </c>
      <c r="M2964" s="17">
        <v>47.5</v>
      </c>
      <c r="N2964" s="17">
        <v>47.5</v>
      </c>
      <c r="O2964" s="17">
        <v>47.5</v>
      </c>
      <c r="P2964" s="17">
        <v>47.5</v>
      </c>
      <c r="Q2964" s="17">
        <v>47.5</v>
      </c>
      <c r="R2964" s="17">
        <v>47.5</v>
      </c>
      <c r="S2964" s="17">
        <v>47.5</v>
      </c>
      <c r="T2964" s="17">
        <v>47.5</v>
      </c>
      <c r="U2964" s="17">
        <v>47.5</v>
      </c>
      <c r="V2964" s="17">
        <v>47.5</v>
      </c>
      <c r="W2964" s="17">
        <v>47.5</v>
      </c>
      <c r="X2964" s="17">
        <v>47.5</v>
      </c>
      <c r="Y2964" s="17">
        <v>47.5</v>
      </c>
      <c r="Z2964" s="17">
        <v>47.5</v>
      </c>
      <c r="AA2964" s="17">
        <v>47.5</v>
      </c>
      <c r="AB2964" s="17">
        <v>47.5</v>
      </c>
      <c r="AC2964" s="17">
        <v>47.5</v>
      </c>
      <c r="AD2964" s="17">
        <v>47.5</v>
      </c>
      <c r="AE2964" s="17">
        <v>47.5</v>
      </c>
    </row>
    <row r="2965" spans="1:31" ht="43.2" x14ac:dyDescent="0.3">
      <c r="A2965" t="str">
        <f t="shared" si="177"/>
        <v>GAAA_Firm Capacity</v>
      </c>
      <c r="B2965" t="str">
        <f t="shared" si="178"/>
        <v>GAAA_Oil_Firm Capacity</v>
      </c>
      <c r="C2965" t="str">
        <f t="shared" si="179"/>
        <v>GAAA_K NORTHEAST16_Firm Capacity</v>
      </c>
      <c r="D2965" t="s">
        <v>348</v>
      </c>
      <c r="E2965" s="15" t="s">
        <v>92</v>
      </c>
      <c r="F2965" s="15" t="s">
        <v>146</v>
      </c>
      <c r="G2965" s="15" t="s">
        <v>59</v>
      </c>
      <c r="H2965" s="15" t="s">
        <v>151</v>
      </c>
      <c r="I2965" s="15" t="s">
        <v>148</v>
      </c>
      <c r="J2965" s="16">
        <v>1</v>
      </c>
      <c r="K2965" s="15" t="s">
        <v>96</v>
      </c>
      <c r="L2965" s="17">
        <v>46</v>
      </c>
      <c r="M2965" s="17">
        <v>46</v>
      </c>
      <c r="N2965" s="17">
        <v>46</v>
      </c>
      <c r="O2965" s="17">
        <v>46</v>
      </c>
      <c r="P2965" s="17">
        <v>46</v>
      </c>
      <c r="Q2965" s="17">
        <v>46</v>
      </c>
      <c r="R2965" s="17">
        <v>46</v>
      </c>
      <c r="S2965" s="17">
        <v>46</v>
      </c>
      <c r="T2965" s="17">
        <v>46</v>
      </c>
      <c r="U2965" s="17">
        <v>46</v>
      </c>
      <c r="V2965" s="17">
        <v>46</v>
      </c>
      <c r="W2965" s="17">
        <v>46</v>
      </c>
      <c r="X2965" s="17">
        <v>46</v>
      </c>
      <c r="Y2965" s="17">
        <v>46</v>
      </c>
      <c r="Z2965" s="17">
        <v>46</v>
      </c>
      <c r="AA2965" s="17">
        <v>46</v>
      </c>
      <c r="AB2965" s="17">
        <v>46</v>
      </c>
      <c r="AC2965" s="17">
        <v>46</v>
      </c>
      <c r="AD2965" s="17">
        <v>46</v>
      </c>
      <c r="AE2965" s="17">
        <v>46</v>
      </c>
    </row>
    <row r="2966" spans="1:31" ht="43.2" x14ac:dyDescent="0.3">
      <c r="A2966" t="str">
        <f t="shared" si="177"/>
        <v>GAAA_Firm Capacity</v>
      </c>
      <c r="B2966" t="str">
        <f t="shared" si="178"/>
        <v>GAAA_Oil_Firm Capacity</v>
      </c>
      <c r="C2966" t="str">
        <f t="shared" si="179"/>
        <v>GAAA_K NORTHEAST17_Firm Capacity</v>
      </c>
      <c r="D2966" t="s">
        <v>348</v>
      </c>
      <c r="E2966" s="15" t="s">
        <v>92</v>
      </c>
      <c r="F2966" s="15" t="s">
        <v>146</v>
      </c>
      <c r="G2966" s="15" t="s">
        <v>60</v>
      </c>
      <c r="H2966" s="15" t="s">
        <v>151</v>
      </c>
      <c r="I2966" s="15" t="s">
        <v>148</v>
      </c>
      <c r="J2966" s="16">
        <v>1</v>
      </c>
      <c r="K2966" s="15" t="s">
        <v>96</v>
      </c>
      <c r="L2966" s="17">
        <v>53.2</v>
      </c>
      <c r="M2966" s="17">
        <v>53.2</v>
      </c>
      <c r="N2966" s="17">
        <v>53.2</v>
      </c>
      <c r="O2966" s="17">
        <v>53.2</v>
      </c>
      <c r="P2966" s="17">
        <v>53.2</v>
      </c>
      <c r="Q2966" s="17">
        <v>53.2</v>
      </c>
      <c r="R2966" s="17">
        <v>53.2</v>
      </c>
      <c r="S2966" s="17">
        <v>53.2</v>
      </c>
      <c r="T2966" s="17">
        <v>53.2</v>
      </c>
      <c r="U2966" s="17">
        <v>53.2</v>
      </c>
      <c r="V2966" s="17">
        <v>53.2</v>
      </c>
      <c r="W2966" s="17">
        <v>53.2</v>
      </c>
      <c r="X2966" s="17">
        <v>53.2</v>
      </c>
      <c r="Y2966" s="17">
        <v>53.2</v>
      </c>
      <c r="Z2966" s="17">
        <v>53.2</v>
      </c>
      <c r="AA2966" s="17">
        <v>53.2</v>
      </c>
      <c r="AB2966" s="17">
        <v>53.2</v>
      </c>
      <c r="AC2966" s="17">
        <v>53.2</v>
      </c>
      <c r="AD2966" s="17">
        <v>53.2</v>
      </c>
      <c r="AE2966" s="17">
        <v>53.2</v>
      </c>
    </row>
    <row r="2967" spans="1:31" ht="43.2" x14ac:dyDescent="0.3">
      <c r="A2967" t="str">
        <f t="shared" si="177"/>
        <v>GAAA_Firm Capacity</v>
      </c>
      <c r="B2967" t="str">
        <f t="shared" si="178"/>
        <v>GAAA_Oil_Firm Capacity</v>
      </c>
      <c r="C2967" t="str">
        <f t="shared" si="179"/>
        <v>GAAA_K NORTHEAST18_Firm Capacity</v>
      </c>
      <c r="D2967" t="s">
        <v>348</v>
      </c>
      <c r="E2967" s="15" t="s">
        <v>92</v>
      </c>
      <c r="F2967" s="15" t="s">
        <v>146</v>
      </c>
      <c r="G2967" s="15" t="s">
        <v>61</v>
      </c>
      <c r="H2967" s="15" t="s">
        <v>151</v>
      </c>
      <c r="I2967" s="15" t="s">
        <v>148</v>
      </c>
      <c r="J2967" s="16">
        <v>1</v>
      </c>
      <c r="K2967" s="15" t="s">
        <v>96</v>
      </c>
      <c r="L2967" s="17">
        <v>47</v>
      </c>
      <c r="M2967" s="17">
        <v>47</v>
      </c>
      <c r="N2967" s="17">
        <v>47</v>
      </c>
      <c r="O2967" s="17">
        <v>47</v>
      </c>
      <c r="P2967" s="17">
        <v>47</v>
      </c>
      <c r="Q2967" s="17">
        <v>47</v>
      </c>
      <c r="R2967" s="17">
        <v>47</v>
      </c>
      <c r="S2967" s="17">
        <v>47</v>
      </c>
      <c r="T2967" s="17">
        <v>47</v>
      </c>
      <c r="U2967" s="17">
        <v>47</v>
      </c>
      <c r="V2967" s="17">
        <v>47</v>
      </c>
      <c r="W2967" s="17">
        <v>47</v>
      </c>
      <c r="X2967" s="17">
        <v>47</v>
      </c>
      <c r="Y2967" s="17">
        <v>47</v>
      </c>
      <c r="Z2967" s="17">
        <v>47</v>
      </c>
      <c r="AA2967" s="17">
        <v>47</v>
      </c>
      <c r="AB2967" s="17">
        <v>47</v>
      </c>
      <c r="AC2967" s="17">
        <v>47</v>
      </c>
      <c r="AD2967" s="17">
        <v>47</v>
      </c>
      <c r="AE2967" s="17">
        <v>47</v>
      </c>
    </row>
    <row r="2968" spans="1:31" ht="28.8" x14ac:dyDescent="0.3">
      <c r="A2968" t="str">
        <f t="shared" si="177"/>
        <v>GAAA_Firm Capacity</v>
      </c>
      <c r="B2968" t="str">
        <f t="shared" si="178"/>
        <v>GAAA_Wind_Firm Capacity</v>
      </c>
      <c r="C2968" t="str">
        <f t="shared" si="179"/>
        <v>GAAA_K SPEAR1_Firm Capacity</v>
      </c>
      <c r="D2968" t="s">
        <v>348</v>
      </c>
      <c r="E2968" s="15" t="s">
        <v>92</v>
      </c>
      <c r="F2968" s="15" t="s">
        <v>146</v>
      </c>
      <c r="G2968" s="15" t="s">
        <v>69</v>
      </c>
      <c r="H2968" s="15" t="s">
        <v>152</v>
      </c>
      <c r="I2968" s="15" t="s">
        <v>148</v>
      </c>
      <c r="J2968" s="16">
        <v>1</v>
      </c>
      <c r="K2968" s="15" t="s">
        <v>96</v>
      </c>
      <c r="L2968" s="17">
        <v>35.51</v>
      </c>
      <c r="M2968" s="17">
        <v>18.64290458</v>
      </c>
      <c r="N2968" s="17">
        <v>18.64290458</v>
      </c>
      <c r="O2968" s="17">
        <v>18.64290458</v>
      </c>
      <c r="P2968" s="17">
        <v>18.64290458</v>
      </c>
      <c r="Q2968" s="17">
        <v>18.64290458</v>
      </c>
      <c r="R2968" s="17">
        <v>18.64290458</v>
      </c>
      <c r="S2968" s="17">
        <v>18.64290458</v>
      </c>
      <c r="T2968" s="17">
        <v>18.64290458</v>
      </c>
      <c r="U2968" s="17">
        <v>18.64290458</v>
      </c>
      <c r="V2968" s="17">
        <v>18.64290458</v>
      </c>
      <c r="W2968" s="17">
        <v>18.64290458</v>
      </c>
      <c r="X2968" s="17">
        <v>18.64290458</v>
      </c>
      <c r="Y2968" s="17">
        <v>18.64290458</v>
      </c>
      <c r="Z2968" s="17">
        <v>18.64290458</v>
      </c>
      <c r="AA2968" s="17">
        <v>18.64290458</v>
      </c>
      <c r="AB2968" s="17">
        <v>18.64290458</v>
      </c>
      <c r="AC2968" s="17">
        <v>18.64290458</v>
      </c>
      <c r="AD2968" s="17">
        <v>18.64290458</v>
      </c>
      <c r="AE2968" s="17">
        <v>18.64290458</v>
      </c>
    </row>
    <row r="2969" spans="1:31" ht="28.8" x14ac:dyDescent="0.3">
      <c r="A2969" t="str">
        <f t="shared" si="177"/>
        <v>GAAA_Firm Capacity</v>
      </c>
      <c r="B2969" t="str">
        <f t="shared" si="178"/>
        <v>GAAA_Wind_Firm Capacity</v>
      </c>
      <c r="C2969" t="str">
        <f t="shared" si="179"/>
        <v>GAAA_K SPEAR2_Firm Capacity</v>
      </c>
      <c r="D2969" t="s">
        <v>348</v>
      </c>
      <c r="E2969" s="15" t="s">
        <v>92</v>
      </c>
      <c r="F2969" s="15" t="s">
        <v>146</v>
      </c>
      <c r="G2969" s="15" t="s">
        <v>70</v>
      </c>
      <c r="H2969" s="15" t="s">
        <v>152</v>
      </c>
      <c r="I2969" s="15" t="s">
        <v>148</v>
      </c>
      <c r="J2969" s="16">
        <v>1</v>
      </c>
      <c r="K2969" s="15" t="s">
        <v>96</v>
      </c>
      <c r="L2969" s="17">
        <v>16.96</v>
      </c>
      <c r="M2969" s="17">
        <v>10.88471245</v>
      </c>
      <c r="N2969" s="17">
        <v>10.88471245</v>
      </c>
      <c r="O2969" s="17">
        <v>10.88471245</v>
      </c>
      <c r="P2969" s="17">
        <v>10.88471245</v>
      </c>
      <c r="Q2969" s="17">
        <v>10.88471245</v>
      </c>
      <c r="R2969" s="17">
        <v>10.88471245</v>
      </c>
      <c r="S2969" s="17">
        <v>10.88471245</v>
      </c>
      <c r="T2969" s="17">
        <v>10.88471245</v>
      </c>
      <c r="U2969" s="17">
        <v>10.88471245</v>
      </c>
      <c r="V2969" s="17">
        <v>10.88471245</v>
      </c>
      <c r="W2969" s="17">
        <v>10.88471245</v>
      </c>
      <c r="X2969" s="17">
        <v>10.88471245</v>
      </c>
      <c r="Y2969" s="17">
        <v>10.88471245</v>
      </c>
      <c r="Z2969" s="17">
        <v>10.88471245</v>
      </c>
      <c r="AA2969" s="17">
        <v>10.88471245</v>
      </c>
      <c r="AB2969" s="17">
        <v>10.88471245</v>
      </c>
      <c r="AC2969" s="17">
        <v>10.88471245</v>
      </c>
      <c r="AD2969" s="17">
        <v>10.88471245</v>
      </c>
      <c r="AE2969" s="17">
        <v>10.88471245</v>
      </c>
    </row>
    <row r="2970" spans="1:31" ht="43.2" x14ac:dyDescent="0.3">
      <c r="A2970" t="str">
        <f t="shared" si="177"/>
        <v>GAAA_Firm Capacity</v>
      </c>
      <c r="B2970" t="str">
        <f t="shared" si="178"/>
        <v>GAAA_Wind PPA_Firm Capacity</v>
      </c>
      <c r="C2970" t="str">
        <f t="shared" si="179"/>
        <v>GAAA_K CIMARRON2_Firm Capacity</v>
      </c>
      <c r="D2970" t="s">
        <v>348</v>
      </c>
      <c r="E2970" s="15" t="s">
        <v>92</v>
      </c>
      <c r="F2970" s="15" t="s">
        <v>146</v>
      </c>
      <c r="G2970" s="15" t="s">
        <v>74</v>
      </c>
      <c r="H2970" s="15" t="s">
        <v>153</v>
      </c>
      <c r="I2970" s="15" t="s">
        <v>148</v>
      </c>
      <c r="J2970" s="16">
        <v>1</v>
      </c>
      <c r="K2970" s="15" t="s">
        <v>96</v>
      </c>
      <c r="L2970" s="17">
        <v>54.3</v>
      </c>
      <c r="M2970" s="17">
        <v>35.876528989999997</v>
      </c>
      <c r="N2970" s="17">
        <v>35.876528989999997</v>
      </c>
      <c r="O2970" s="17">
        <v>35.876528989999997</v>
      </c>
      <c r="P2970" s="17">
        <v>35.876528989999997</v>
      </c>
      <c r="Q2970" s="17">
        <v>35.876528989999997</v>
      </c>
      <c r="R2970" s="17">
        <v>35.876528989999997</v>
      </c>
      <c r="S2970" s="17">
        <v>35.876528989999997</v>
      </c>
      <c r="T2970" s="17">
        <v>35.876528989999997</v>
      </c>
      <c r="U2970" s="17">
        <v>0</v>
      </c>
      <c r="V2970" s="17">
        <v>0</v>
      </c>
      <c r="W2970" s="17">
        <v>0</v>
      </c>
      <c r="X2970" s="17">
        <v>0</v>
      </c>
      <c r="Y2970" s="17">
        <v>0</v>
      </c>
      <c r="Z2970" s="17">
        <v>0</v>
      </c>
      <c r="AA2970" s="17">
        <v>0</v>
      </c>
      <c r="AB2970" s="17">
        <v>0</v>
      </c>
      <c r="AC2970" s="17">
        <v>0</v>
      </c>
      <c r="AD2970" s="17">
        <v>0</v>
      </c>
      <c r="AE2970" s="17">
        <v>0</v>
      </c>
    </row>
    <row r="2971" spans="1:31" ht="28.8" x14ac:dyDescent="0.3">
      <c r="A2971" t="str">
        <f t="shared" si="177"/>
        <v>GAAA_Firm Capacity</v>
      </c>
      <c r="B2971" t="str">
        <f t="shared" si="178"/>
        <v>GAAA_Wind PPA_Firm Capacity</v>
      </c>
      <c r="C2971" t="str">
        <f t="shared" si="179"/>
        <v>GAAA_K OSBORN_Firm Capacity</v>
      </c>
      <c r="D2971" t="s">
        <v>348</v>
      </c>
      <c r="E2971" s="15" t="s">
        <v>92</v>
      </c>
      <c r="F2971" s="15" t="s">
        <v>146</v>
      </c>
      <c r="G2971" s="15" t="s">
        <v>80</v>
      </c>
      <c r="H2971" s="15" t="s">
        <v>153</v>
      </c>
      <c r="I2971" s="15" t="s">
        <v>148</v>
      </c>
      <c r="J2971" s="16">
        <v>1</v>
      </c>
      <c r="K2971" s="15" t="s">
        <v>96</v>
      </c>
      <c r="L2971" s="17">
        <v>20.7</v>
      </c>
      <c r="M2971" s="17">
        <v>22.92004382</v>
      </c>
      <c r="N2971" s="17">
        <v>22.92004382</v>
      </c>
      <c r="O2971" s="17">
        <v>22.92004382</v>
      </c>
      <c r="P2971" s="17">
        <v>22.92004382</v>
      </c>
      <c r="Q2971" s="17">
        <v>22.92004382</v>
      </c>
      <c r="R2971" s="17">
        <v>22.92004382</v>
      </c>
      <c r="S2971" s="17">
        <v>22.92004382</v>
      </c>
      <c r="T2971" s="17">
        <v>22.92004382</v>
      </c>
      <c r="U2971" s="17">
        <v>22.92004382</v>
      </c>
      <c r="V2971" s="17">
        <v>22.92004382</v>
      </c>
      <c r="W2971" s="17">
        <v>22.92004382</v>
      </c>
      <c r="X2971" s="17">
        <v>22.92004382</v>
      </c>
      <c r="Y2971" s="17">
        <v>22.92004382</v>
      </c>
      <c r="Z2971" s="17">
        <v>0</v>
      </c>
      <c r="AA2971" s="17">
        <v>0</v>
      </c>
      <c r="AB2971" s="17">
        <v>0</v>
      </c>
      <c r="AC2971" s="17">
        <v>0</v>
      </c>
      <c r="AD2971" s="17">
        <v>0</v>
      </c>
      <c r="AE2971" s="17">
        <v>0</v>
      </c>
    </row>
    <row r="2972" spans="1:31" ht="43.2" x14ac:dyDescent="0.3">
      <c r="A2972" t="str">
        <f t="shared" si="177"/>
        <v>GAAA_Firm Capacity</v>
      </c>
      <c r="B2972" t="str">
        <f t="shared" si="178"/>
        <v>GAAA_Wind PPA_Firm Capacity</v>
      </c>
      <c r="C2972" t="str">
        <f t="shared" si="179"/>
        <v>GAAA_K PONDEROSA_Firm Capacity</v>
      </c>
      <c r="D2972" t="s">
        <v>348</v>
      </c>
      <c r="E2972" s="15" t="s">
        <v>92</v>
      </c>
      <c r="F2972" s="15" t="s">
        <v>146</v>
      </c>
      <c r="G2972" s="15" t="s">
        <v>83</v>
      </c>
      <c r="H2972" s="15" t="s">
        <v>153</v>
      </c>
      <c r="I2972" s="15" t="s">
        <v>148</v>
      </c>
      <c r="J2972" s="16">
        <v>1</v>
      </c>
      <c r="K2972" s="15" t="s">
        <v>96</v>
      </c>
      <c r="L2972" s="17">
        <v>62.24</v>
      </c>
      <c r="M2972" s="17">
        <v>15.256069200000001</v>
      </c>
      <c r="N2972" s="17">
        <v>15.256069200000001</v>
      </c>
      <c r="O2972" s="17">
        <v>15.256069200000001</v>
      </c>
      <c r="P2972" s="17">
        <v>15.256069200000001</v>
      </c>
      <c r="Q2972" s="17">
        <v>15.256069200000001</v>
      </c>
      <c r="R2972" s="17">
        <v>15.256069200000001</v>
      </c>
      <c r="S2972" s="17">
        <v>15.256069200000001</v>
      </c>
      <c r="T2972" s="17">
        <v>15.256069200000001</v>
      </c>
      <c r="U2972" s="17">
        <v>15.256069200000001</v>
      </c>
      <c r="V2972" s="17">
        <v>15.256069200000001</v>
      </c>
      <c r="W2972" s="17">
        <v>15.256069200000001</v>
      </c>
      <c r="X2972" s="17">
        <v>15.256069200000001</v>
      </c>
      <c r="Y2972" s="17">
        <v>15.256069200000001</v>
      </c>
      <c r="Z2972" s="17">
        <v>15.256069200000001</v>
      </c>
      <c r="AA2972" s="17">
        <v>15.256069200000001</v>
      </c>
      <c r="AB2972" s="17">
        <v>15.256069200000001</v>
      </c>
      <c r="AC2972" s="17">
        <v>15.256069200000001</v>
      </c>
      <c r="AD2972" s="17">
        <v>0</v>
      </c>
      <c r="AE2972" s="17">
        <v>0</v>
      </c>
    </row>
    <row r="2973" spans="1:31" ht="43.2" x14ac:dyDescent="0.3">
      <c r="A2973" t="str">
        <f t="shared" si="177"/>
        <v>GAAA_Firm Capacity</v>
      </c>
      <c r="B2973" t="str">
        <f t="shared" si="178"/>
        <v>GAAA_Wind PPA_Firm Capacity</v>
      </c>
      <c r="C2973" t="str">
        <f t="shared" si="179"/>
        <v>GAAA_K PRAIRIEQUEEN_Firm Capacity</v>
      </c>
      <c r="D2973" t="s">
        <v>348</v>
      </c>
      <c r="E2973" s="15" t="s">
        <v>92</v>
      </c>
      <c r="F2973" s="15" t="s">
        <v>146</v>
      </c>
      <c r="G2973" s="15" t="s">
        <v>82</v>
      </c>
      <c r="H2973" s="15" t="s">
        <v>153</v>
      </c>
      <c r="I2973" s="15" t="s">
        <v>148</v>
      </c>
      <c r="J2973" s="16">
        <v>1</v>
      </c>
      <c r="K2973" s="15" t="s">
        <v>96</v>
      </c>
      <c r="L2973" s="17">
        <v>25.987500000000001</v>
      </c>
      <c r="M2973" s="17">
        <v>19.138296539999999</v>
      </c>
      <c r="N2973" s="17">
        <v>19.138296539999999</v>
      </c>
      <c r="O2973" s="17">
        <v>19.138296539999999</v>
      </c>
      <c r="P2973" s="17">
        <v>19.138296539999999</v>
      </c>
      <c r="Q2973" s="17">
        <v>19.138296539999999</v>
      </c>
      <c r="R2973" s="17">
        <v>19.138296539999999</v>
      </c>
      <c r="S2973" s="17">
        <v>19.138296539999999</v>
      </c>
      <c r="T2973" s="17">
        <v>19.138296539999999</v>
      </c>
      <c r="U2973" s="17">
        <v>19.138296539999999</v>
      </c>
      <c r="V2973" s="17">
        <v>19.138296539999999</v>
      </c>
      <c r="W2973" s="17">
        <v>19.138296539999999</v>
      </c>
      <c r="X2973" s="17">
        <v>19.138296539999999</v>
      </c>
      <c r="Y2973" s="17">
        <v>19.138296539999999</v>
      </c>
      <c r="Z2973" s="17">
        <v>19.138296539999999</v>
      </c>
      <c r="AA2973" s="17">
        <v>19.138296539999999</v>
      </c>
      <c r="AB2973" s="17">
        <v>19.138296539999999</v>
      </c>
      <c r="AC2973" s="17">
        <v>0</v>
      </c>
      <c r="AD2973" s="17">
        <v>0</v>
      </c>
      <c r="AE2973" s="17">
        <v>0</v>
      </c>
    </row>
    <row r="2974" spans="1:31" ht="28.8" x14ac:dyDescent="0.3">
      <c r="A2974" t="str">
        <f t="shared" si="177"/>
        <v>GAAA_Firm Capacity</v>
      </c>
      <c r="B2974" t="str">
        <f t="shared" si="178"/>
        <v>GAAA_Wind PPA_Firm Capacity</v>
      </c>
      <c r="C2974" t="str">
        <f t="shared" si="179"/>
        <v>GAAA_K PRATT_Firm Capacity</v>
      </c>
      <c r="D2974" t="s">
        <v>348</v>
      </c>
      <c r="E2974" s="15" t="s">
        <v>92</v>
      </c>
      <c r="F2974" s="15" t="s">
        <v>146</v>
      </c>
      <c r="G2974" s="15" t="s">
        <v>81</v>
      </c>
      <c r="H2974" s="15" t="s">
        <v>153</v>
      </c>
      <c r="I2974" s="15" t="s">
        <v>148</v>
      </c>
      <c r="J2974" s="16">
        <v>1</v>
      </c>
      <c r="K2974" s="15" t="s">
        <v>96</v>
      </c>
      <c r="L2974" s="17">
        <v>69.95368852</v>
      </c>
      <c r="M2974" s="17">
        <v>32.680121579999998</v>
      </c>
      <c r="N2974" s="17">
        <v>32.680121579999998</v>
      </c>
      <c r="O2974" s="17">
        <v>32.680121579999998</v>
      </c>
      <c r="P2974" s="17">
        <v>32.680121579999998</v>
      </c>
      <c r="Q2974" s="17">
        <v>32.680121579999998</v>
      </c>
      <c r="R2974" s="17">
        <v>32.680121579999998</v>
      </c>
      <c r="S2974" s="17">
        <v>32.680121579999998</v>
      </c>
      <c r="T2974" s="17">
        <v>32.680121579999998</v>
      </c>
      <c r="U2974" s="17">
        <v>32.680121579999998</v>
      </c>
      <c r="V2974" s="17">
        <v>32.680121579999998</v>
      </c>
      <c r="W2974" s="17">
        <v>32.680121579999998</v>
      </c>
      <c r="X2974" s="17">
        <v>32.680121579999998</v>
      </c>
      <c r="Y2974" s="17">
        <v>32.680121579999998</v>
      </c>
      <c r="Z2974" s="17">
        <v>32.680121579999998</v>
      </c>
      <c r="AA2974" s="17">
        <v>32.680121579999998</v>
      </c>
      <c r="AB2974" s="17">
        <v>32.680121579999998</v>
      </c>
      <c r="AC2974" s="17">
        <v>32.680121579999998</v>
      </c>
      <c r="AD2974" s="17">
        <v>32.680121579999998</v>
      </c>
      <c r="AE2974" s="17">
        <v>32.680121579999998</v>
      </c>
    </row>
    <row r="2975" spans="1:31" ht="43.2" x14ac:dyDescent="0.3">
      <c r="A2975" t="str">
        <f t="shared" si="177"/>
        <v>GAAA_Firm Capacity</v>
      </c>
      <c r="B2975" t="str">
        <f t="shared" si="178"/>
        <v>GAAA_Wind PPA_Firm Capacity</v>
      </c>
      <c r="C2975" t="str">
        <f t="shared" si="179"/>
        <v>GAAA_K ROCKCREEK_Firm Capacity</v>
      </c>
      <c r="D2975" t="s">
        <v>348</v>
      </c>
      <c r="E2975" s="15" t="s">
        <v>92</v>
      </c>
      <c r="F2975" s="15" t="s">
        <v>146</v>
      </c>
      <c r="G2975" s="15" t="s">
        <v>79</v>
      </c>
      <c r="H2975" s="15" t="s">
        <v>153</v>
      </c>
      <c r="I2975" s="15" t="s">
        <v>148</v>
      </c>
      <c r="J2975" s="16">
        <v>1</v>
      </c>
      <c r="K2975" s="15" t="s">
        <v>96</v>
      </c>
      <c r="L2975" s="17">
        <v>31.032</v>
      </c>
      <c r="M2975" s="17">
        <v>40.076639589999999</v>
      </c>
      <c r="N2975" s="17">
        <v>40.076639589999999</v>
      </c>
      <c r="O2975" s="17">
        <v>40.076639589999999</v>
      </c>
      <c r="P2975" s="17">
        <v>40.076639589999999</v>
      </c>
      <c r="Q2975" s="17">
        <v>40.076639589999999</v>
      </c>
      <c r="R2975" s="17">
        <v>40.076639589999999</v>
      </c>
      <c r="S2975" s="17">
        <v>40.076639589999999</v>
      </c>
      <c r="T2975" s="17">
        <v>40.076639589999999</v>
      </c>
      <c r="U2975" s="17">
        <v>40.076639589999999</v>
      </c>
      <c r="V2975" s="17">
        <v>40.076639589999999</v>
      </c>
      <c r="W2975" s="17">
        <v>40.076639589999999</v>
      </c>
      <c r="X2975" s="17">
        <v>40.076639589999999</v>
      </c>
      <c r="Y2975" s="17">
        <v>40.076639589999999</v>
      </c>
      <c r="Z2975" s="17">
        <v>40.076639589999999</v>
      </c>
      <c r="AA2975" s="17">
        <v>0</v>
      </c>
      <c r="AB2975" s="17">
        <v>0</v>
      </c>
      <c r="AC2975" s="17">
        <v>0</v>
      </c>
      <c r="AD2975" s="17">
        <v>0</v>
      </c>
      <c r="AE2975" s="17">
        <v>0</v>
      </c>
    </row>
    <row r="2976" spans="1:31" ht="43.2" x14ac:dyDescent="0.3">
      <c r="A2976" t="str">
        <f t="shared" si="177"/>
        <v>GAAA_Firm Capacity</v>
      </c>
      <c r="B2976" t="str">
        <f t="shared" si="178"/>
        <v>GAAA_Wind PPA_Firm Capacity</v>
      </c>
      <c r="C2976" t="str">
        <f t="shared" si="179"/>
        <v>GAAA_K SLATECREEK_Firm Capacity</v>
      </c>
      <c r="D2976" t="s">
        <v>348</v>
      </c>
      <c r="E2976" s="15" t="s">
        <v>92</v>
      </c>
      <c r="F2976" s="15" t="s">
        <v>146</v>
      </c>
      <c r="G2976" s="15" t="s">
        <v>78</v>
      </c>
      <c r="H2976" s="15" t="s">
        <v>153</v>
      </c>
      <c r="I2976" s="15" t="s">
        <v>148</v>
      </c>
      <c r="J2976" s="16">
        <v>1</v>
      </c>
      <c r="K2976" s="15" t="s">
        <v>96</v>
      </c>
      <c r="L2976" s="17">
        <v>66.69</v>
      </c>
      <c r="M2976" s="17">
        <v>37.707110030000003</v>
      </c>
      <c r="N2976" s="17">
        <v>37.707110030000003</v>
      </c>
      <c r="O2976" s="17">
        <v>37.707110030000003</v>
      </c>
      <c r="P2976" s="17">
        <v>37.707110030000003</v>
      </c>
      <c r="Q2976" s="17">
        <v>37.707110030000003</v>
      </c>
      <c r="R2976" s="17">
        <v>37.707110030000003</v>
      </c>
      <c r="S2976" s="17">
        <v>37.707110030000003</v>
      </c>
      <c r="T2976" s="17">
        <v>37.707110030000003</v>
      </c>
      <c r="U2976" s="17">
        <v>37.707110030000003</v>
      </c>
      <c r="V2976" s="17">
        <v>37.707110030000003</v>
      </c>
      <c r="W2976" s="17">
        <v>37.707110030000003</v>
      </c>
      <c r="X2976" s="17">
        <v>37.707110030000003</v>
      </c>
      <c r="Y2976" s="17">
        <v>0</v>
      </c>
      <c r="Z2976" s="17">
        <v>0</v>
      </c>
      <c r="AA2976" s="17">
        <v>0</v>
      </c>
      <c r="AB2976" s="17">
        <v>0</v>
      </c>
      <c r="AC2976" s="17">
        <v>0</v>
      </c>
      <c r="AD2976" s="17">
        <v>0</v>
      </c>
      <c r="AE2976" s="17">
        <v>0</v>
      </c>
    </row>
    <row r="2977" spans="1:31" ht="28.8" x14ac:dyDescent="0.3">
      <c r="A2977" t="str">
        <f t="shared" si="177"/>
        <v>GAAA_Firm Capacity</v>
      </c>
      <c r="B2977" t="str">
        <f t="shared" si="178"/>
        <v>GAAA_Wind PPA_Firm Capacity</v>
      </c>
      <c r="C2977" t="str">
        <f t="shared" si="179"/>
        <v>GAAA_K SPEAR3_Firm Capacity</v>
      </c>
      <c r="D2977" t="s">
        <v>348</v>
      </c>
      <c r="E2977" s="15" t="s">
        <v>92</v>
      </c>
      <c r="F2977" s="15" t="s">
        <v>146</v>
      </c>
      <c r="G2977" s="15" t="s">
        <v>75</v>
      </c>
      <c r="H2977" s="15" t="s">
        <v>153</v>
      </c>
      <c r="I2977" s="15" t="s">
        <v>148</v>
      </c>
      <c r="J2977" s="16">
        <v>1</v>
      </c>
      <c r="K2977" s="15" t="s">
        <v>96</v>
      </c>
      <c r="L2977" s="17">
        <v>38.159999999999997</v>
      </c>
      <c r="M2977" s="17">
        <v>23.096396389999999</v>
      </c>
      <c r="N2977" s="17">
        <v>23.096396389999999</v>
      </c>
      <c r="O2977" s="17">
        <v>23.096396389999999</v>
      </c>
      <c r="P2977" s="17">
        <v>23.096396389999999</v>
      </c>
      <c r="Q2977" s="17">
        <v>23.096396389999999</v>
      </c>
      <c r="R2977" s="17">
        <v>23.096396389999999</v>
      </c>
      <c r="S2977" s="17">
        <v>23.096396389999999</v>
      </c>
      <c r="T2977" s="17">
        <v>23.096396389999999</v>
      </c>
      <c r="U2977" s="17">
        <v>23.096396389999999</v>
      </c>
      <c r="V2977" s="17">
        <v>0</v>
      </c>
      <c r="W2977" s="17">
        <v>0</v>
      </c>
      <c r="X2977" s="17">
        <v>0</v>
      </c>
      <c r="Y2977" s="17">
        <v>0</v>
      </c>
      <c r="Z2977" s="17">
        <v>0</v>
      </c>
      <c r="AA2977" s="17">
        <v>0</v>
      </c>
      <c r="AB2977" s="17">
        <v>0</v>
      </c>
      <c r="AC2977" s="17">
        <v>0</v>
      </c>
      <c r="AD2977" s="17">
        <v>0</v>
      </c>
      <c r="AE2977" s="17">
        <v>0</v>
      </c>
    </row>
    <row r="2978" spans="1:31" ht="43.2" x14ac:dyDescent="0.3">
      <c r="A2978" t="str">
        <f t="shared" si="177"/>
        <v>GAAA_Firm Capacity</v>
      </c>
      <c r="B2978" t="str">
        <f t="shared" si="178"/>
        <v>GAAA_Wind PPA_Firm Capacity</v>
      </c>
      <c r="C2978" t="str">
        <f t="shared" si="179"/>
        <v>GAAA_K WAVERLY_Firm Capacity</v>
      </c>
      <c r="D2978" t="s">
        <v>348</v>
      </c>
      <c r="E2978" s="15" t="s">
        <v>92</v>
      </c>
      <c r="F2978" s="15" t="s">
        <v>146</v>
      </c>
      <c r="G2978" s="15" t="s">
        <v>77</v>
      </c>
      <c r="H2978" s="15" t="s">
        <v>153</v>
      </c>
      <c r="I2978" s="15" t="s">
        <v>148</v>
      </c>
      <c r="J2978" s="16">
        <v>1</v>
      </c>
      <c r="K2978" s="15" t="s">
        <v>96</v>
      </c>
      <c r="L2978" s="17">
        <v>62.33</v>
      </c>
      <c r="M2978" s="17">
        <v>39.871630590000002</v>
      </c>
      <c r="N2978" s="17">
        <v>39.871630590000002</v>
      </c>
      <c r="O2978" s="17">
        <v>39.871630590000002</v>
      </c>
      <c r="P2978" s="17">
        <v>39.871630590000002</v>
      </c>
      <c r="Q2978" s="17">
        <v>39.871630590000002</v>
      </c>
      <c r="R2978" s="17">
        <v>39.871630590000002</v>
      </c>
      <c r="S2978" s="17">
        <v>39.871630590000002</v>
      </c>
      <c r="T2978" s="17">
        <v>39.871630590000002</v>
      </c>
      <c r="U2978" s="17">
        <v>39.871630590000002</v>
      </c>
      <c r="V2978" s="17">
        <v>39.871630590000002</v>
      </c>
      <c r="W2978" s="17">
        <v>39.871630590000002</v>
      </c>
      <c r="X2978" s="17">
        <v>39.871630590000002</v>
      </c>
      <c r="Y2978" s="17">
        <v>0</v>
      </c>
      <c r="Z2978" s="17">
        <v>0</v>
      </c>
      <c r="AA2978" s="17">
        <v>0</v>
      </c>
      <c r="AB2978" s="17">
        <v>0</v>
      </c>
      <c r="AC2978" s="17">
        <v>0</v>
      </c>
      <c r="AD2978" s="17">
        <v>0</v>
      </c>
      <c r="AE2978" s="17">
        <v>0</v>
      </c>
    </row>
    <row r="2979" spans="1:31" ht="28.8" x14ac:dyDescent="0.3">
      <c r="A2979" t="str">
        <f t="shared" si="177"/>
        <v>GAAA_Firm Capacity</v>
      </c>
      <c r="B2979" t="str">
        <f t="shared" si="178"/>
        <v>GAAA_Hydro PPA_Firm Capacity</v>
      </c>
      <c r="C2979" t="str">
        <f t="shared" si="179"/>
        <v>GAAA_K CNPPD_Firm Capacity</v>
      </c>
      <c r="D2979" t="s">
        <v>348</v>
      </c>
      <c r="E2979" s="15" t="s">
        <v>92</v>
      </c>
      <c r="F2979" s="15" t="s">
        <v>146</v>
      </c>
      <c r="G2979" s="15" t="s">
        <v>76</v>
      </c>
      <c r="H2979" s="15" t="s">
        <v>154</v>
      </c>
      <c r="I2979" s="15" t="s">
        <v>148</v>
      </c>
      <c r="J2979" s="16">
        <v>1</v>
      </c>
      <c r="K2979" s="15" t="s">
        <v>96</v>
      </c>
      <c r="L2979" s="17">
        <v>61.54</v>
      </c>
      <c r="M2979" s="17">
        <v>0</v>
      </c>
      <c r="N2979" s="17">
        <v>0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0</v>
      </c>
      <c r="X2979" s="17">
        <v>0</v>
      </c>
      <c r="Y2979" s="17">
        <v>0</v>
      </c>
      <c r="Z2979" s="17">
        <v>0</v>
      </c>
      <c r="AA2979" s="17">
        <v>0</v>
      </c>
      <c r="AB2979" s="17">
        <v>0</v>
      </c>
      <c r="AC2979" s="17">
        <v>0</v>
      </c>
      <c r="AD2979" s="17">
        <v>0</v>
      </c>
      <c r="AE2979" s="17">
        <v>0</v>
      </c>
    </row>
    <row r="2980" spans="1:31" ht="57.6" x14ac:dyDescent="0.3">
      <c r="A2980" t="str">
        <f t="shared" si="177"/>
        <v>GAAA_Firm Capacity</v>
      </c>
      <c r="B2980" t="str">
        <f t="shared" si="178"/>
        <v>GAAA_Solar_Firm Capacity</v>
      </c>
      <c r="C2980" t="str">
        <f t="shared" si="179"/>
        <v>GAAA_K HAWTHORN SOLAR_Firm Capacity</v>
      </c>
      <c r="D2980" t="s">
        <v>348</v>
      </c>
      <c r="E2980" s="15" t="s">
        <v>92</v>
      </c>
      <c r="F2980" s="15" t="s">
        <v>146</v>
      </c>
      <c r="G2980" s="15" t="s">
        <v>72</v>
      </c>
      <c r="H2980" s="15" t="s">
        <v>155</v>
      </c>
      <c r="I2980" s="15" t="s">
        <v>148</v>
      </c>
      <c r="J2980" s="16">
        <v>1</v>
      </c>
      <c r="K2980" s="15" t="s">
        <v>96</v>
      </c>
      <c r="L2980" s="17">
        <v>4.5011999999999999</v>
      </c>
      <c r="M2980" s="17">
        <v>3.3</v>
      </c>
      <c r="N2980" s="17">
        <v>3.3</v>
      </c>
      <c r="O2980" s="17">
        <v>3.3</v>
      </c>
      <c r="P2980" s="17">
        <v>3.3</v>
      </c>
      <c r="Q2980" s="17">
        <v>3.3</v>
      </c>
      <c r="R2980" s="17">
        <v>3.3</v>
      </c>
      <c r="S2980" s="17">
        <v>3.3</v>
      </c>
      <c r="T2980" s="17">
        <v>3.3</v>
      </c>
      <c r="U2980" s="17">
        <v>3.3</v>
      </c>
      <c r="V2980" s="17">
        <v>3.3</v>
      </c>
      <c r="W2980" s="17">
        <v>3.3</v>
      </c>
      <c r="X2980" s="17">
        <v>3.3</v>
      </c>
      <c r="Y2980" s="17">
        <v>3.3</v>
      </c>
      <c r="Z2980" s="17">
        <v>3.3</v>
      </c>
      <c r="AA2980" s="17">
        <v>3.3</v>
      </c>
      <c r="AB2980" s="17">
        <v>3.3</v>
      </c>
      <c r="AC2980" s="17">
        <v>3.3</v>
      </c>
      <c r="AD2980" s="17">
        <v>3.3</v>
      </c>
      <c r="AE2980" s="17">
        <v>3.3</v>
      </c>
    </row>
    <row r="2981" spans="1:31" ht="28.8" x14ac:dyDescent="0.3">
      <c r="A2981" t="str">
        <f t="shared" si="177"/>
        <v>GAAA_Firm Capacity</v>
      </c>
      <c r="B2981" t="str">
        <f t="shared" si="178"/>
        <v>GAAA_Build CC_Firm Capacity</v>
      </c>
      <c r="C2981" t="str">
        <f t="shared" si="179"/>
        <v>GAAA_Build CC 2028_Firm Capacity</v>
      </c>
      <c r="D2981" t="s">
        <v>348</v>
      </c>
      <c r="E2981" s="15" t="s">
        <v>92</v>
      </c>
      <c r="F2981" s="15" t="s">
        <v>146</v>
      </c>
      <c r="G2981" s="15" t="s">
        <v>156</v>
      </c>
      <c r="H2981" s="15" t="s">
        <v>67</v>
      </c>
      <c r="I2981" s="15" t="s">
        <v>148</v>
      </c>
      <c r="J2981" s="16">
        <v>1</v>
      </c>
      <c r="K2981" s="15" t="s">
        <v>96</v>
      </c>
      <c r="L2981" s="17">
        <v>0</v>
      </c>
      <c r="M2981" s="17">
        <v>0</v>
      </c>
      <c r="N2981" s="17">
        <v>0</v>
      </c>
      <c r="O2981" s="17">
        <v>0</v>
      </c>
      <c r="P2981" s="17">
        <v>0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0</v>
      </c>
      <c r="X2981" s="17">
        <v>0</v>
      </c>
      <c r="Y2981" s="17">
        <v>0</v>
      </c>
      <c r="Z2981" s="17">
        <v>0</v>
      </c>
      <c r="AA2981" s="17">
        <v>0</v>
      </c>
      <c r="AB2981" s="17">
        <v>0</v>
      </c>
      <c r="AC2981" s="17">
        <v>0</v>
      </c>
      <c r="AD2981" s="17">
        <v>0</v>
      </c>
      <c r="AE2981" s="17">
        <v>0</v>
      </c>
    </row>
    <row r="2982" spans="1:31" ht="28.8" x14ac:dyDescent="0.3">
      <c r="A2982" t="str">
        <f t="shared" si="177"/>
        <v>GAAA_Firm Capacity</v>
      </c>
      <c r="B2982" t="str">
        <f t="shared" si="178"/>
        <v>GAAA_Build CC_Firm Capacity</v>
      </c>
      <c r="C2982" t="str">
        <f t="shared" si="179"/>
        <v>GAAA_Build CC 2029_Firm Capacity</v>
      </c>
      <c r="D2982" t="s">
        <v>348</v>
      </c>
      <c r="E2982" s="15" t="s">
        <v>92</v>
      </c>
      <c r="F2982" s="15" t="s">
        <v>146</v>
      </c>
      <c r="G2982" s="15" t="s">
        <v>157</v>
      </c>
      <c r="H2982" s="15" t="s">
        <v>67</v>
      </c>
      <c r="I2982" s="15" t="s">
        <v>148</v>
      </c>
      <c r="J2982" s="16">
        <v>1</v>
      </c>
      <c r="K2982" s="15" t="s">
        <v>96</v>
      </c>
      <c r="L2982" s="17">
        <v>0</v>
      </c>
      <c r="M2982" s="17">
        <v>0</v>
      </c>
      <c r="N2982" s="17">
        <v>0</v>
      </c>
      <c r="O2982" s="17">
        <v>0</v>
      </c>
      <c r="P2982" s="17">
        <v>0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0</v>
      </c>
      <c r="X2982" s="17">
        <v>0</v>
      </c>
      <c r="Y2982" s="17">
        <v>0</v>
      </c>
      <c r="Z2982" s="17">
        <v>0</v>
      </c>
      <c r="AA2982" s="17">
        <v>0</v>
      </c>
      <c r="AB2982" s="17">
        <v>0</v>
      </c>
      <c r="AC2982" s="17">
        <v>0</v>
      </c>
      <c r="AD2982" s="17">
        <v>0</v>
      </c>
      <c r="AE2982" s="17">
        <v>0</v>
      </c>
    </row>
    <row r="2983" spans="1:31" ht="28.8" x14ac:dyDescent="0.3">
      <c r="A2983" t="str">
        <f t="shared" si="177"/>
        <v>GAAA_Firm Capacity</v>
      </c>
      <c r="B2983" t="str">
        <f t="shared" si="178"/>
        <v>GAAA_Build CC_Firm Capacity</v>
      </c>
      <c r="C2983" t="str">
        <f t="shared" si="179"/>
        <v>GAAA_Build CC 2030_Firm Capacity</v>
      </c>
      <c r="D2983" t="s">
        <v>348</v>
      </c>
      <c r="E2983" s="15" t="s">
        <v>92</v>
      </c>
      <c r="F2983" s="15" t="s">
        <v>146</v>
      </c>
      <c r="G2983" s="15" t="s">
        <v>158</v>
      </c>
      <c r="H2983" s="15" t="s">
        <v>67</v>
      </c>
      <c r="I2983" s="15" t="s">
        <v>148</v>
      </c>
      <c r="J2983" s="16">
        <v>1</v>
      </c>
      <c r="K2983" s="15" t="s">
        <v>96</v>
      </c>
      <c r="L2983" s="17">
        <v>0</v>
      </c>
      <c r="M2983" s="17">
        <v>0</v>
      </c>
      <c r="N2983" s="17">
        <v>0</v>
      </c>
      <c r="O2983" s="17">
        <v>0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0</v>
      </c>
      <c r="X2983" s="17">
        <v>0</v>
      </c>
      <c r="Y2983" s="17">
        <v>0</v>
      </c>
      <c r="Z2983" s="17">
        <v>0</v>
      </c>
      <c r="AA2983" s="17">
        <v>0</v>
      </c>
      <c r="AB2983" s="17">
        <v>0</v>
      </c>
      <c r="AC2983" s="17">
        <v>0</v>
      </c>
      <c r="AD2983" s="17">
        <v>0</v>
      </c>
      <c r="AE2983" s="17">
        <v>0</v>
      </c>
    </row>
    <row r="2984" spans="1:31" ht="28.8" x14ac:dyDescent="0.3">
      <c r="A2984" t="str">
        <f t="shared" si="177"/>
        <v>GAAA_Firm Capacity</v>
      </c>
      <c r="B2984" t="str">
        <f t="shared" si="178"/>
        <v>GAAA_Build CC_Firm Capacity</v>
      </c>
      <c r="C2984" t="str">
        <f t="shared" si="179"/>
        <v>GAAA_Build CC 2031_Firm Capacity</v>
      </c>
      <c r="D2984" t="s">
        <v>348</v>
      </c>
      <c r="E2984" s="15" t="s">
        <v>92</v>
      </c>
      <c r="F2984" s="15" t="s">
        <v>146</v>
      </c>
      <c r="G2984" s="15" t="s">
        <v>159</v>
      </c>
      <c r="H2984" s="15" t="s">
        <v>67</v>
      </c>
      <c r="I2984" s="15" t="s">
        <v>148</v>
      </c>
      <c r="J2984" s="16">
        <v>1</v>
      </c>
      <c r="K2984" s="15" t="s">
        <v>96</v>
      </c>
      <c r="L2984" s="17">
        <v>0</v>
      </c>
      <c r="M2984" s="17">
        <v>0</v>
      </c>
      <c r="N2984" s="17">
        <v>0</v>
      </c>
      <c r="O2984" s="17">
        <v>0</v>
      </c>
      <c r="P2984" s="17">
        <v>0</v>
      </c>
      <c r="Q2984" s="17">
        <v>0</v>
      </c>
      <c r="R2984" s="17">
        <v>0</v>
      </c>
      <c r="S2984" s="17">
        <v>0</v>
      </c>
      <c r="T2984" s="17">
        <v>0</v>
      </c>
      <c r="U2984" s="17">
        <v>0</v>
      </c>
      <c r="V2984" s="17">
        <v>0</v>
      </c>
      <c r="W2984" s="17">
        <v>0</v>
      </c>
      <c r="X2984" s="17">
        <v>0</v>
      </c>
      <c r="Y2984" s="17">
        <v>0</v>
      </c>
      <c r="Z2984" s="17">
        <v>0</v>
      </c>
      <c r="AA2984" s="17">
        <v>0</v>
      </c>
      <c r="AB2984" s="17">
        <v>0</v>
      </c>
      <c r="AC2984" s="17">
        <v>0</v>
      </c>
      <c r="AD2984" s="17">
        <v>0</v>
      </c>
      <c r="AE2984" s="17">
        <v>0</v>
      </c>
    </row>
    <row r="2985" spans="1:31" ht="28.8" x14ac:dyDescent="0.3">
      <c r="A2985" t="str">
        <f t="shared" si="177"/>
        <v>GAAA_Firm Capacity</v>
      </c>
      <c r="B2985" t="str">
        <f t="shared" si="178"/>
        <v>GAAA_Build CC_Firm Capacity</v>
      </c>
      <c r="C2985" t="str">
        <f t="shared" si="179"/>
        <v>GAAA_Build CC 2032_Firm Capacity</v>
      </c>
      <c r="D2985" t="s">
        <v>348</v>
      </c>
      <c r="E2985" s="15" t="s">
        <v>92</v>
      </c>
      <c r="F2985" s="15" t="s">
        <v>146</v>
      </c>
      <c r="G2985" s="15" t="s">
        <v>160</v>
      </c>
      <c r="H2985" s="15" t="s">
        <v>67</v>
      </c>
      <c r="I2985" s="15" t="s">
        <v>148</v>
      </c>
      <c r="J2985" s="16">
        <v>1</v>
      </c>
      <c r="K2985" s="15" t="s">
        <v>96</v>
      </c>
      <c r="L2985" s="17">
        <v>0</v>
      </c>
      <c r="M2985" s="17">
        <v>0</v>
      </c>
      <c r="N2985" s="17">
        <v>0</v>
      </c>
      <c r="O2985" s="17">
        <v>0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0</v>
      </c>
      <c r="X2985" s="17">
        <v>0</v>
      </c>
      <c r="Y2985" s="17">
        <v>0</v>
      </c>
      <c r="Z2985" s="17">
        <v>0</v>
      </c>
      <c r="AA2985" s="17">
        <v>0</v>
      </c>
      <c r="AB2985" s="17">
        <v>0</v>
      </c>
      <c r="AC2985" s="17">
        <v>0</v>
      </c>
      <c r="AD2985" s="17">
        <v>0</v>
      </c>
      <c r="AE2985" s="17">
        <v>0</v>
      </c>
    </row>
    <row r="2986" spans="1:31" ht="28.8" x14ac:dyDescent="0.3">
      <c r="A2986" t="str">
        <f t="shared" si="177"/>
        <v>GAAA_Firm Capacity</v>
      </c>
      <c r="B2986" t="str">
        <f t="shared" si="178"/>
        <v>GAAA_Build CC_Firm Capacity</v>
      </c>
      <c r="C2986" t="str">
        <f t="shared" si="179"/>
        <v>GAAA_Build CC 2033_Firm Capacity</v>
      </c>
      <c r="D2986" t="s">
        <v>348</v>
      </c>
      <c r="E2986" s="15" t="s">
        <v>92</v>
      </c>
      <c r="F2986" s="15" t="s">
        <v>146</v>
      </c>
      <c r="G2986" s="15" t="s">
        <v>161</v>
      </c>
      <c r="H2986" s="15" t="s">
        <v>67</v>
      </c>
      <c r="I2986" s="15" t="s">
        <v>148</v>
      </c>
      <c r="J2986" s="16">
        <v>1</v>
      </c>
      <c r="K2986" s="15" t="s">
        <v>96</v>
      </c>
      <c r="L2986" s="17">
        <v>0</v>
      </c>
      <c r="M2986" s="17">
        <v>0</v>
      </c>
      <c r="N2986" s="17">
        <v>0</v>
      </c>
      <c r="O2986" s="17">
        <v>0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0</v>
      </c>
      <c r="X2986" s="17">
        <v>0</v>
      </c>
      <c r="Y2986" s="17">
        <v>0</v>
      </c>
      <c r="Z2986" s="17">
        <v>0</v>
      </c>
      <c r="AA2986" s="17">
        <v>0</v>
      </c>
      <c r="AB2986" s="17">
        <v>0</v>
      </c>
      <c r="AC2986" s="17">
        <v>0</v>
      </c>
      <c r="AD2986" s="17">
        <v>0</v>
      </c>
      <c r="AE2986" s="17">
        <v>0</v>
      </c>
    </row>
    <row r="2987" spans="1:31" ht="28.8" x14ac:dyDescent="0.3">
      <c r="A2987" t="str">
        <f t="shared" si="177"/>
        <v>GAAA_Firm Capacity</v>
      </c>
      <c r="B2987" t="str">
        <f t="shared" si="178"/>
        <v>GAAA_Build CC_Firm Capacity</v>
      </c>
      <c r="C2987" t="str">
        <f t="shared" si="179"/>
        <v>GAAA_Build CC 2034_Firm Capacity</v>
      </c>
      <c r="D2987" t="s">
        <v>348</v>
      </c>
      <c r="E2987" s="15" t="s">
        <v>92</v>
      </c>
      <c r="F2987" s="15" t="s">
        <v>146</v>
      </c>
      <c r="G2987" s="15" t="s">
        <v>162</v>
      </c>
      <c r="H2987" s="15" t="s">
        <v>67</v>
      </c>
      <c r="I2987" s="15" t="s">
        <v>148</v>
      </c>
      <c r="J2987" s="16">
        <v>1</v>
      </c>
      <c r="K2987" s="15" t="s">
        <v>96</v>
      </c>
      <c r="L2987" s="17">
        <v>0</v>
      </c>
      <c r="M2987" s="17">
        <v>0</v>
      </c>
      <c r="N2987" s="17">
        <v>0</v>
      </c>
      <c r="O2987" s="17">
        <v>0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0</v>
      </c>
      <c r="X2987" s="17">
        <v>0</v>
      </c>
      <c r="Y2987" s="17">
        <v>0</v>
      </c>
      <c r="Z2987" s="17">
        <v>0</v>
      </c>
      <c r="AA2987" s="17">
        <v>0</v>
      </c>
      <c r="AB2987" s="17">
        <v>0</v>
      </c>
      <c r="AC2987" s="17">
        <v>0</v>
      </c>
      <c r="AD2987" s="17">
        <v>0</v>
      </c>
      <c r="AE2987" s="17">
        <v>0</v>
      </c>
    </row>
    <row r="2988" spans="1:31" ht="28.8" x14ac:dyDescent="0.3">
      <c r="A2988" t="str">
        <f t="shared" si="177"/>
        <v>GAAA_Firm Capacity</v>
      </c>
      <c r="B2988" t="str">
        <f t="shared" si="178"/>
        <v>GAAA_Build CC_Firm Capacity</v>
      </c>
      <c r="C2988" t="str">
        <f t="shared" si="179"/>
        <v>GAAA_Build CC 2035_Firm Capacity</v>
      </c>
      <c r="D2988" t="s">
        <v>348</v>
      </c>
      <c r="E2988" s="15" t="s">
        <v>92</v>
      </c>
      <c r="F2988" s="15" t="s">
        <v>146</v>
      </c>
      <c r="G2988" s="15" t="s">
        <v>163</v>
      </c>
      <c r="H2988" s="15" t="s">
        <v>67</v>
      </c>
      <c r="I2988" s="15" t="s">
        <v>148</v>
      </c>
      <c r="J2988" s="16">
        <v>1</v>
      </c>
      <c r="K2988" s="15" t="s">
        <v>96</v>
      </c>
      <c r="L2988" s="17">
        <v>0</v>
      </c>
      <c r="M2988" s="17">
        <v>0</v>
      </c>
      <c r="N2988" s="17">
        <v>0</v>
      </c>
      <c r="O2988" s="17">
        <v>0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0</v>
      </c>
      <c r="X2988" s="17">
        <v>0</v>
      </c>
      <c r="Y2988" s="17">
        <v>0</v>
      </c>
      <c r="Z2988" s="17">
        <v>0</v>
      </c>
      <c r="AA2988" s="17">
        <v>0</v>
      </c>
      <c r="AB2988" s="17">
        <v>0</v>
      </c>
      <c r="AC2988" s="17">
        <v>0</v>
      </c>
      <c r="AD2988" s="17">
        <v>0</v>
      </c>
      <c r="AE2988" s="17">
        <v>0</v>
      </c>
    </row>
    <row r="2989" spans="1:31" ht="28.8" x14ac:dyDescent="0.3">
      <c r="A2989" t="str">
        <f t="shared" si="177"/>
        <v>GAAA_Firm Capacity</v>
      </c>
      <c r="B2989" t="str">
        <f t="shared" si="178"/>
        <v>GAAA_Build CC_Firm Capacity</v>
      </c>
      <c r="C2989" t="str">
        <f t="shared" si="179"/>
        <v>GAAA_Build CC 2036_Firm Capacity</v>
      </c>
      <c r="D2989" t="s">
        <v>348</v>
      </c>
      <c r="E2989" s="15" t="s">
        <v>92</v>
      </c>
      <c r="F2989" s="15" t="s">
        <v>146</v>
      </c>
      <c r="G2989" s="15" t="s">
        <v>164</v>
      </c>
      <c r="H2989" s="15" t="s">
        <v>67</v>
      </c>
      <c r="I2989" s="15" t="s">
        <v>148</v>
      </c>
      <c r="J2989" s="16">
        <v>1</v>
      </c>
      <c r="K2989" s="15" t="s">
        <v>96</v>
      </c>
      <c r="L2989" s="17">
        <v>0</v>
      </c>
      <c r="M2989" s="17">
        <v>0</v>
      </c>
      <c r="N2989" s="17">
        <v>0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0</v>
      </c>
      <c r="X2989" s="17">
        <v>0</v>
      </c>
      <c r="Y2989" s="17">
        <v>0</v>
      </c>
      <c r="Z2989" s="17">
        <v>0</v>
      </c>
      <c r="AA2989" s="17">
        <v>0</v>
      </c>
      <c r="AB2989" s="17">
        <v>0</v>
      </c>
      <c r="AC2989" s="17">
        <v>0</v>
      </c>
      <c r="AD2989" s="17">
        <v>0</v>
      </c>
      <c r="AE2989" s="17">
        <v>0</v>
      </c>
    </row>
    <row r="2990" spans="1:31" ht="28.8" x14ac:dyDescent="0.3">
      <c r="A2990" t="str">
        <f t="shared" si="177"/>
        <v>GAAA_Firm Capacity</v>
      </c>
      <c r="B2990" t="str">
        <f t="shared" si="178"/>
        <v>GAAA_Build CC_Firm Capacity</v>
      </c>
      <c r="C2990" t="str">
        <f t="shared" si="179"/>
        <v>GAAA_Build CC 2037_Firm Capacity</v>
      </c>
      <c r="D2990" t="s">
        <v>348</v>
      </c>
      <c r="E2990" s="15" t="s">
        <v>92</v>
      </c>
      <c r="F2990" s="15" t="s">
        <v>146</v>
      </c>
      <c r="G2990" s="15" t="s">
        <v>165</v>
      </c>
      <c r="H2990" s="15" t="s">
        <v>67</v>
      </c>
      <c r="I2990" s="15" t="s">
        <v>148</v>
      </c>
      <c r="J2990" s="16">
        <v>1</v>
      </c>
      <c r="K2990" s="15" t="s">
        <v>96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  <c r="X2990" s="17">
        <v>0</v>
      </c>
      <c r="Y2990" s="17">
        <v>0</v>
      </c>
      <c r="Z2990" s="17">
        <v>0</v>
      </c>
      <c r="AA2990" s="17">
        <v>0</v>
      </c>
      <c r="AB2990" s="17">
        <v>0</v>
      </c>
      <c r="AC2990" s="17">
        <v>0</v>
      </c>
      <c r="AD2990" s="17">
        <v>0</v>
      </c>
      <c r="AE2990" s="17">
        <v>0</v>
      </c>
    </row>
    <row r="2991" spans="1:31" ht="28.8" x14ac:dyDescent="0.3">
      <c r="A2991" t="str">
        <f t="shared" si="177"/>
        <v>GAAA_Firm Capacity</v>
      </c>
      <c r="B2991" t="str">
        <f t="shared" si="178"/>
        <v>GAAA_Build CC_Firm Capacity</v>
      </c>
      <c r="C2991" t="str">
        <f t="shared" si="179"/>
        <v>GAAA_Build CC 2038_Firm Capacity</v>
      </c>
      <c r="D2991" t="s">
        <v>348</v>
      </c>
      <c r="E2991" s="15" t="s">
        <v>92</v>
      </c>
      <c r="F2991" s="15" t="s">
        <v>146</v>
      </c>
      <c r="G2991" s="15" t="s">
        <v>166</v>
      </c>
      <c r="H2991" s="15" t="s">
        <v>67</v>
      </c>
      <c r="I2991" s="15" t="s">
        <v>148</v>
      </c>
      <c r="J2991" s="16">
        <v>1</v>
      </c>
      <c r="K2991" s="15" t="s">
        <v>96</v>
      </c>
      <c r="L2991" s="17">
        <v>0</v>
      </c>
      <c r="M2991" s="17">
        <v>0</v>
      </c>
      <c r="N2991" s="17">
        <v>0</v>
      </c>
      <c r="O2991" s="17">
        <v>0</v>
      </c>
      <c r="P2991" s="17">
        <v>0</v>
      </c>
      <c r="Q2991" s="17">
        <v>0</v>
      </c>
      <c r="R2991" s="17">
        <v>0</v>
      </c>
      <c r="S2991" s="17">
        <v>0</v>
      </c>
      <c r="T2991" s="17">
        <v>0</v>
      </c>
      <c r="U2991" s="17">
        <v>0</v>
      </c>
      <c r="V2991" s="17">
        <v>0</v>
      </c>
      <c r="W2991" s="17">
        <v>0</v>
      </c>
      <c r="X2991" s="17">
        <v>0</v>
      </c>
      <c r="Y2991" s="17">
        <v>0</v>
      </c>
      <c r="Z2991" s="17">
        <v>0</v>
      </c>
      <c r="AA2991" s="17">
        <v>260.35000000000002</v>
      </c>
      <c r="AB2991" s="17">
        <v>260.35000000000002</v>
      </c>
      <c r="AC2991" s="17">
        <v>260.35000000000002</v>
      </c>
      <c r="AD2991" s="17">
        <v>260.35000000000002</v>
      </c>
      <c r="AE2991" s="17">
        <v>260.35000000000002</v>
      </c>
    </row>
    <row r="2992" spans="1:31" ht="28.8" x14ac:dyDescent="0.3">
      <c r="A2992" t="str">
        <f t="shared" si="177"/>
        <v>GAAA_Firm Capacity</v>
      </c>
      <c r="B2992" t="str">
        <f t="shared" si="178"/>
        <v>GAAA_Build CC_Firm Capacity</v>
      </c>
      <c r="C2992" t="str">
        <f t="shared" si="179"/>
        <v>GAAA_Build CC 2039_Firm Capacity</v>
      </c>
      <c r="D2992" t="s">
        <v>348</v>
      </c>
      <c r="E2992" s="15" t="s">
        <v>92</v>
      </c>
      <c r="F2992" s="15" t="s">
        <v>146</v>
      </c>
      <c r="G2992" s="15" t="s">
        <v>167</v>
      </c>
      <c r="H2992" s="15" t="s">
        <v>67</v>
      </c>
      <c r="I2992" s="15" t="s">
        <v>148</v>
      </c>
      <c r="J2992" s="16">
        <v>1</v>
      </c>
      <c r="K2992" s="15" t="s">
        <v>96</v>
      </c>
      <c r="L2992" s="17">
        <v>0</v>
      </c>
      <c r="M2992" s="17">
        <v>0</v>
      </c>
      <c r="N2992" s="17">
        <v>0</v>
      </c>
      <c r="O2992" s="17">
        <v>0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0</v>
      </c>
      <c r="X2992" s="17">
        <v>0</v>
      </c>
      <c r="Y2992" s="17">
        <v>0</v>
      </c>
      <c r="Z2992" s="17">
        <v>0</v>
      </c>
      <c r="AA2992" s="17">
        <v>0</v>
      </c>
      <c r="AB2992" s="17">
        <v>260.35000000000002</v>
      </c>
      <c r="AC2992" s="17">
        <v>260.35000000000002</v>
      </c>
      <c r="AD2992" s="17">
        <v>260.35000000000002</v>
      </c>
      <c r="AE2992" s="17">
        <v>260.35000000000002</v>
      </c>
    </row>
    <row r="2993" spans="1:31" ht="28.8" x14ac:dyDescent="0.3">
      <c r="A2993" t="str">
        <f t="shared" si="177"/>
        <v>GAAA_Firm Capacity</v>
      </c>
      <c r="B2993" t="str">
        <f t="shared" si="178"/>
        <v>GAAA_Build CC_Firm Capacity</v>
      </c>
      <c r="C2993" t="str">
        <f t="shared" si="179"/>
        <v>GAAA_Build CC 2040_Firm Capacity</v>
      </c>
      <c r="D2993" t="s">
        <v>348</v>
      </c>
      <c r="E2993" s="15" t="s">
        <v>92</v>
      </c>
      <c r="F2993" s="15" t="s">
        <v>146</v>
      </c>
      <c r="G2993" s="15" t="s">
        <v>168</v>
      </c>
      <c r="H2993" s="15" t="s">
        <v>67</v>
      </c>
      <c r="I2993" s="15" t="s">
        <v>148</v>
      </c>
      <c r="J2993" s="16">
        <v>1</v>
      </c>
      <c r="K2993" s="15" t="s">
        <v>96</v>
      </c>
      <c r="L2993" s="17">
        <v>0</v>
      </c>
      <c r="M2993" s="17">
        <v>0</v>
      </c>
      <c r="N2993" s="17">
        <v>0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0</v>
      </c>
      <c r="X2993" s="17">
        <v>0</v>
      </c>
      <c r="Y2993" s="17">
        <v>0</v>
      </c>
      <c r="Z2993" s="17">
        <v>0</v>
      </c>
      <c r="AA2993" s="17">
        <v>0</v>
      </c>
      <c r="AB2993" s="17">
        <v>0</v>
      </c>
      <c r="AC2993" s="17">
        <v>260.35000000000002</v>
      </c>
      <c r="AD2993" s="17">
        <v>260.35000000000002</v>
      </c>
      <c r="AE2993" s="17">
        <v>260.35000000000002</v>
      </c>
    </row>
    <row r="2994" spans="1:31" ht="28.8" x14ac:dyDescent="0.3">
      <c r="A2994" t="str">
        <f t="shared" si="177"/>
        <v>GAAA_Firm Capacity</v>
      </c>
      <c r="B2994" t="str">
        <f t="shared" si="178"/>
        <v>GAAA_Build CC_Firm Capacity</v>
      </c>
      <c r="C2994" t="str">
        <f t="shared" si="179"/>
        <v>GAAA_Build CC 2041_Firm Capacity</v>
      </c>
      <c r="D2994" t="s">
        <v>348</v>
      </c>
      <c r="E2994" s="15" t="s">
        <v>92</v>
      </c>
      <c r="F2994" s="15" t="s">
        <v>146</v>
      </c>
      <c r="G2994" s="15" t="s">
        <v>169</v>
      </c>
      <c r="H2994" s="15" t="s">
        <v>67</v>
      </c>
      <c r="I2994" s="15" t="s">
        <v>148</v>
      </c>
      <c r="J2994" s="16">
        <v>1</v>
      </c>
      <c r="K2994" s="15" t="s">
        <v>96</v>
      </c>
      <c r="L2994" s="17">
        <v>0</v>
      </c>
      <c r="M2994" s="17">
        <v>0</v>
      </c>
      <c r="N2994" s="17">
        <v>0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0</v>
      </c>
      <c r="X2994" s="17">
        <v>0</v>
      </c>
      <c r="Y2994" s="17">
        <v>0</v>
      </c>
      <c r="Z2994" s="17">
        <v>0</v>
      </c>
      <c r="AA2994" s="17">
        <v>0</v>
      </c>
      <c r="AB2994" s="17">
        <v>0</v>
      </c>
      <c r="AC2994" s="17">
        <v>0</v>
      </c>
      <c r="AD2994" s="17">
        <v>0</v>
      </c>
      <c r="AE2994" s="17">
        <v>0</v>
      </c>
    </row>
    <row r="2995" spans="1:31" ht="28.8" x14ac:dyDescent="0.3">
      <c r="A2995" t="str">
        <f t="shared" si="177"/>
        <v>GAAA_Firm Capacity</v>
      </c>
      <c r="B2995" t="str">
        <f t="shared" si="178"/>
        <v>GAAA_Build CC_Firm Capacity</v>
      </c>
      <c r="C2995" t="str">
        <f t="shared" si="179"/>
        <v>GAAA_Build CC 2042_Firm Capacity</v>
      </c>
      <c r="D2995" t="s">
        <v>348</v>
      </c>
      <c r="E2995" s="15" t="s">
        <v>92</v>
      </c>
      <c r="F2995" s="15" t="s">
        <v>146</v>
      </c>
      <c r="G2995" s="15" t="s">
        <v>170</v>
      </c>
      <c r="H2995" s="15" t="s">
        <v>67</v>
      </c>
      <c r="I2995" s="15" t="s">
        <v>148</v>
      </c>
      <c r="J2995" s="16">
        <v>1</v>
      </c>
      <c r="K2995" s="15" t="s">
        <v>96</v>
      </c>
      <c r="L2995" s="17">
        <v>0</v>
      </c>
      <c r="M2995" s="17">
        <v>0</v>
      </c>
      <c r="N2995" s="17">
        <v>0</v>
      </c>
      <c r="O2995" s="17">
        <v>0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0</v>
      </c>
      <c r="V2995" s="17">
        <v>0</v>
      </c>
      <c r="W2995" s="17">
        <v>0</v>
      </c>
      <c r="X2995" s="17">
        <v>0</v>
      </c>
      <c r="Y2995" s="17">
        <v>0</v>
      </c>
      <c r="Z2995" s="17">
        <v>0</v>
      </c>
      <c r="AA2995" s="17">
        <v>0</v>
      </c>
      <c r="AB2995" s="17">
        <v>0</v>
      </c>
      <c r="AC2995" s="17">
        <v>0</v>
      </c>
      <c r="AD2995" s="17">
        <v>0</v>
      </c>
      <c r="AE2995" s="17">
        <v>0</v>
      </c>
    </row>
    <row r="2996" spans="1:31" ht="43.2" x14ac:dyDescent="0.3">
      <c r="A2996" t="str">
        <f t="shared" si="177"/>
        <v>GAAA_Firm Capacity</v>
      </c>
      <c r="B2996" t="str">
        <f t="shared" si="178"/>
        <v>GAAA_DSM Potential_Firm Capacity</v>
      </c>
      <c r="C2996" t="str">
        <f t="shared" si="179"/>
        <v>GAAA_Metro Low KS DSM_Firm Capacity</v>
      </c>
      <c r="D2996" t="s">
        <v>348</v>
      </c>
      <c r="E2996" s="15" t="s">
        <v>92</v>
      </c>
      <c r="F2996" s="15" t="s">
        <v>146</v>
      </c>
      <c r="G2996" s="15" t="s">
        <v>171</v>
      </c>
      <c r="H2996" s="15" t="s">
        <v>172</v>
      </c>
      <c r="I2996" s="15" t="s">
        <v>148</v>
      </c>
      <c r="J2996" s="16">
        <v>1</v>
      </c>
      <c r="K2996" s="15" t="s">
        <v>96</v>
      </c>
      <c r="L2996" s="17">
        <v>0</v>
      </c>
      <c r="M2996" s="17">
        <v>0.19063451000000001</v>
      </c>
      <c r="N2996" s="17">
        <v>0.56778806000000004</v>
      </c>
      <c r="O2996" s="17">
        <v>1.0600829700000001</v>
      </c>
      <c r="P2996" s="17">
        <v>1.56965646</v>
      </c>
      <c r="Q2996" s="17">
        <v>1.74295355</v>
      </c>
      <c r="R2996" s="17">
        <v>1.69523932</v>
      </c>
      <c r="S2996" s="17">
        <v>1.5687450000000001</v>
      </c>
      <c r="T2996" s="17">
        <v>1.3758480200000001</v>
      </c>
      <c r="U2996" s="17">
        <v>1.1265810999999999</v>
      </c>
      <c r="V2996" s="17">
        <v>0.84393457999999999</v>
      </c>
      <c r="W2996" s="17">
        <v>0.71683989000000004</v>
      </c>
      <c r="X2996" s="17">
        <v>0.69776665000000004</v>
      </c>
      <c r="Y2996" s="17">
        <v>0.67710921000000002</v>
      </c>
      <c r="Z2996" s="17">
        <v>0.65663906000000005</v>
      </c>
      <c r="AA2996" s="17">
        <v>0.64303829999999995</v>
      </c>
      <c r="AB2996" s="17">
        <v>0.63175946999999999</v>
      </c>
      <c r="AC2996" s="17">
        <v>0.61358995000000005</v>
      </c>
      <c r="AD2996" s="17">
        <v>0.58796923000000001</v>
      </c>
      <c r="AE2996" s="17">
        <v>0.51653589</v>
      </c>
    </row>
    <row r="2997" spans="1:31" ht="57.6" x14ac:dyDescent="0.3">
      <c r="A2997" t="str">
        <f t="shared" si="177"/>
        <v>GAAA_Firm Capacity</v>
      </c>
      <c r="B2997" t="str">
        <f t="shared" si="178"/>
        <v>GAAA_DSM Potential_Firm Capacity</v>
      </c>
      <c r="C2997" t="str">
        <f t="shared" si="179"/>
        <v>GAAA_Metro Low KS DSM DRDSR_Firm Capacity</v>
      </c>
      <c r="D2997" t="s">
        <v>348</v>
      </c>
      <c r="E2997" s="15" t="s">
        <v>92</v>
      </c>
      <c r="F2997" s="15" t="s">
        <v>146</v>
      </c>
      <c r="G2997" s="15" t="s">
        <v>173</v>
      </c>
      <c r="H2997" s="15" t="s">
        <v>172</v>
      </c>
      <c r="I2997" s="15" t="s">
        <v>148</v>
      </c>
      <c r="J2997" s="16">
        <v>1</v>
      </c>
      <c r="K2997" s="15" t="s">
        <v>96</v>
      </c>
      <c r="L2997" s="17">
        <v>0</v>
      </c>
      <c r="M2997" s="17">
        <v>0</v>
      </c>
      <c r="N2997" s="17">
        <v>19.372696139999999</v>
      </c>
      <c r="O2997" s="17">
        <v>25.89466195</v>
      </c>
      <c r="P2997" s="17">
        <v>39.210140770000002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0</v>
      </c>
      <c r="X2997" s="17">
        <v>0</v>
      </c>
      <c r="Y2997" s="17">
        <v>0</v>
      </c>
      <c r="Z2997" s="17">
        <v>0</v>
      </c>
      <c r="AA2997" s="17">
        <v>0</v>
      </c>
      <c r="AB2997" s="17">
        <v>0</v>
      </c>
      <c r="AC2997" s="17">
        <v>0</v>
      </c>
      <c r="AD2997" s="17">
        <v>0</v>
      </c>
      <c r="AE2997" s="17">
        <v>0</v>
      </c>
    </row>
    <row r="2998" spans="1:31" ht="43.2" x14ac:dyDescent="0.3">
      <c r="A2998" t="str">
        <f t="shared" si="177"/>
        <v>GAAA_Firm Capacity</v>
      </c>
      <c r="B2998" t="str">
        <f t="shared" si="178"/>
        <v>GAAA_DSM Potential_Firm Capacity</v>
      </c>
      <c r="C2998" t="str">
        <f t="shared" si="179"/>
        <v>GAAA_Metro RAPminus_Firm Capacity</v>
      </c>
      <c r="D2998" t="s">
        <v>348</v>
      </c>
      <c r="E2998" s="15" t="s">
        <v>92</v>
      </c>
      <c r="F2998" s="15" t="s">
        <v>146</v>
      </c>
      <c r="G2998" s="15" t="s">
        <v>346</v>
      </c>
      <c r="H2998" s="15" t="s">
        <v>172</v>
      </c>
      <c r="I2998" s="15" t="s">
        <v>148</v>
      </c>
      <c r="J2998" s="16">
        <v>1</v>
      </c>
      <c r="K2998" s="15" t="s">
        <v>96</v>
      </c>
      <c r="L2998" s="17">
        <v>0</v>
      </c>
      <c r="M2998" s="17">
        <v>6.7020247399999997</v>
      </c>
      <c r="N2998" s="17">
        <v>14.06567701</v>
      </c>
      <c r="O2998" s="17">
        <v>21.503693429999998</v>
      </c>
      <c r="P2998" s="17">
        <v>29.008060629999999</v>
      </c>
      <c r="Q2998" s="17">
        <v>36.929340689999997</v>
      </c>
      <c r="R2998" s="17">
        <v>44.82737951</v>
      </c>
      <c r="S2998" s="17">
        <v>53.363672010000002</v>
      </c>
      <c r="T2998" s="17">
        <v>61.965557230000002</v>
      </c>
      <c r="U2998" s="17">
        <v>70.590225380000007</v>
      </c>
      <c r="V2998" s="17">
        <v>79.220551020000002</v>
      </c>
      <c r="W2998" s="17">
        <v>87.234128560000002</v>
      </c>
      <c r="X2998" s="17">
        <v>95.268041260000004</v>
      </c>
      <c r="Y2998" s="17">
        <v>103.24272209999999</v>
      </c>
      <c r="Z2998" s="17">
        <v>111.2558318</v>
      </c>
      <c r="AA2998" s="17">
        <v>119.2248419</v>
      </c>
      <c r="AB2998" s="17">
        <v>126.2764904</v>
      </c>
      <c r="AC2998" s="17">
        <v>133.1162214</v>
      </c>
      <c r="AD2998" s="17">
        <v>139.66646299999999</v>
      </c>
      <c r="AE2998" s="17">
        <v>145.33747750000001</v>
      </c>
    </row>
    <row r="2999" spans="1:31" ht="43.2" x14ac:dyDescent="0.3">
      <c r="A2999" t="str">
        <f t="shared" si="177"/>
        <v>GAAA_Firm Capacity</v>
      </c>
      <c r="B2999" t="str">
        <f t="shared" si="178"/>
        <v>GAAA_DSM Potential_Firm Capacity</v>
      </c>
      <c r="C2999" t="str">
        <f t="shared" si="179"/>
        <v>GAAA_Metro RAPminus DRDSR_Firm Capacity</v>
      </c>
      <c r="D2999" t="s">
        <v>348</v>
      </c>
      <c r="E2999" s="15" t="s">
        <v>92</v>
      </c>
      <c r="F2999" s="15" t="s">
        <v>146</v>
      </c>
      <c r="G2999" s="15" t="s">
        <v>347</v>
      </c>
      <c r="H2999" s="15" t="s">
        <v>172</v>
      </c>
      <c r="I2999" s="15" t="s">
        <v>148</v>
      </c>
      <c r="J2999" s="16">
        <v>1</v>
      </c>
      <c r="K2999" s="15" t="s">
        <v>96</v>
      </c>
      <c r="L2999" s="17">
        <v>0</v>
      </c>
      <c r="M2999" s="17">
        <v>25.405715870000002</v>
      </c>
      <c r="N2999" s="17">
        <v>51.424063650000001</v>
      </c>
      <c r="O2999" s="17">
        <v>72.291771789999999</v>
      </c>
      <c r="P2999" s="17">
        <v>80.360615249999995</v>
      </c>
      <c r="Q2999" s="17">
        <v>86.621327660000006</v>
      </c>
      <c r="R2999" s="17">
        <v>90.602183100000005</v>
      </c>
      <c r="S2999" s="17">
        <v>92.994310999999996</v>
      </c>
      <c r="T2999" s="17">
        <v>94.291238579999998</v>
      </c>
      <c r="U2999" s="17">
        <v>95.173403750000006</v>
      </c>
      <c r="V2999" s="17">
        <v>96.111390069999999</v>
      </c>
      <c r="W2999" s="17">
        <v>96.025300180000002</v>
      </c>
      <c r="X2999" s="17">
        <v>96.163307070000002</v>
      </c>
      <c r="Y2999" s="17">
        <v>96.195843789999998</v>
      </c>
      <c r="Z2999" s="17">
        <v>96.226786730000001</v>
      </c>
      <c r="AA2999" s="17">
        <v>96.283240890000002</v>
      </c>
      <c r="AB2999" s="17">
        <v>96.321238249999993</v>
      </c>
      <c r="AC2999" s="17">
        <v>96.259887879999994</v>
      </c>
      <c r="AD2999" s="17">
        <v>95.971229399999999</v>
      </c>
      <c r="AE2999" s="17">
        <v>95.970723489999997</v>
      </c>
    </row>
    <row r="3000" spans="1:31" ht="28.8" x14ac:dyDescent="0.3">
      <c r="A3000" t="str">
        <f t="shared" si="177"/>
        <v>GAAA_Firm Capacity</v>
      </c>
      <c r="B3000" t="str">
        <f t="shared" si="178"/>
        <v>GAAA_Capacity Only_Firm Capacity</v>
      </c>
      <c r="C3000" t="str">
        <f t="shared" si="179"/>
        <v>GAAA_Metro Cap Buy_Firm Capacity</v>
      </c>
      <c r="D3000" t="s">
        <v>348</v>
      </c>
      <c r="E3000" s="15" t="s">
        <v>92</v>
      </c>
      <c r="F3000" s="15" t="s">
        <v>146</v>
      </c>
      <c r="G3000" s="15" t="s">
        <v>176</v>
      </c>
      <c r="H3000" s="15" t="s">
        <v>177</v>
      </c>
      <c r="I3000" s="15" t="s">
        <v>148</v>
      </c>
      <c r="J3000" s="16">
        <v>1</v>
      </c>
      <c r="K3000" s="15" t="s">
        <v>96</v>
      </c>
      <c r="L3000" s="17">
        <v>60.48</v>
      </c>
      <c r="M3000" s="17">
        <v>0</v>
      </c>
      <c r="N3000" s="17">
        <v>0</v>
      </c>
      <c r="O3000" s="17">
        <v>0</v>
      </c>
      <c r="P3000" s="17">
        <v>0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0</v>
      </c>
      <c r="X3000" s="17">
        <v>0</v>
      </c>
      <c r="Y3000" s="17">
        <v>0</v>
      </c>
      <c r="Z3000" s="17">
        <v>0</v>
      </c>
      <c r="AA3000" s="17">
        <v>0</v>
      </c>
      <c r="AB3000" s="17">
        <v>0</v>
      </c>
      <c r="AC3000" s="17">
        <v>0</v>
      </c>
      <c r="AD3000" s="17">
        <v>0</v>
      </c>
      <c r="AE3000" s="17">
        <v>0</v>
      </c>
    </row>
    <row r="3001" spans="1:31" ht="28.8" x14ac:dyDescent="0.3">
      <c r="A3001" t="str">
        <f t="shared" si="177"/>
        <v>GAAA_Firm Capacity</v>
      </c>
      <c r="B3001" t="str">
        <f t="shared" si="178"/>
        <v>GAAA_Capacity Only_Firm Capacity</v>
      </c>
      <c r="C3001" t="str">
        <f t="shared" si="179"/>
        <v>GAAA_Metro Cap Sale_Firm Capacity</v>
      </c>
      <c r="D3001" t="s">
        <v>348</v>
      </c>
      <c r="E3001" s="15" t="s">
        <v>92</v>
      </c>
      <c r="F3001" s="15" t="s">
        <v>146</v>
      </c>
      <c r="G3001" s="15" t="s">
        <v>178</v>
      </c>
      <c r="H3001" s="15" t="s">
        <v>177</v>
      </c>
      <c r="I3001" s="15" t="s">
        <v>148</v>
      </c>
      <c r="J3001" s="16">
        <v>1</v>
      </c>
      <c r="K3001" s="15" t="s">
        <v>96</v>
      </c>
      <c r="L3001" s="17">
        <v>-483</v>
      </c>
      <c r="M3001" s="17">
        <v>-305</v>
      </c>
      <c r="N3001" s="17">
        <v>-290</v>
      </c>
      <c r="O3001" s="17">
        <v>-255</v>
      </c>
      <c r="P3001" s="17">
        <v>-215</v>
      </c>
      <c r="Q3001" s="17">
        <v>-215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7">
        <v>0</v>
      </c>
      <c r="Z3001" s="17">
        <v>0</v>
      </c>
      <c r="AA3001" s="17">
        <v>0</v>
      </c>
      <c r="AB3001" s="17">
        <v>0</v>
      </c>
      <c r="AC3001" s="17">
        <v>0</v>
      </c>
      <c r="AD3001" s="17">
        <v>0</v>
      </c>
      <c r="AE3001" s="17">
        <v>0</v>
      </c>
    </row>
    <row r="3002" spans="1:31" ht="72" x14ac:dyDescent="0.3">
      <c r="A3002" t="str">
        <f t="shared" si="177"/>
        <v>GAAA_Firm Capacity</v>
      </c>
      <c r="B3002" t="str">
        <f t="shared" si="178"/>
        <v>GAAA_Trans Upgrades_Firm Capacity</v>
      </c>
      <c r="C3002" t="str">
        <f t="shared" si="179"/>
        <v>GAAA_Trans Upgrade Iatan1 retires 2039_Firm Capacity</v>
      </c>
      <c r="D3002" t="s">
        <v>348</v>
      </c>
      <c r="E3002" s="15" t="s">
        <v>92</v>
      </c>
      <c r="F3002" s="15" t="s">
        <v>146</v>
      </c>
      <c r="G3002" s="15" t="s">
        <v>179</v>
      </c>
      <c r="H3002" s="15" t="s">
        <v>180</v>
      </c>
      <c r="I3002" s="15" t="s">
        <v>148</v>
      </c>
      <c r="J3002" s="16">
        <v>1</v>
      </c>
      <c r="K3002" s="15" t="s">
        <v>96</v>
      </c>
      <c r="L3002" s="17">
        <v>0</v>
      </c>
      <c r="M3002" s="17">
        <v>0</v>
      </c>
      <c r="N3002" s="17">
        <v>0</v>
      </c>
      <c r="O3002" s="17">
        <v>0</v>
      </c>
      <c r="P3002" s="17">
        <v>0</v>
      </c>
      <c r="Q3002" s="17">
        <v>0</v>
      </c>
      <c r="R3002" s="17">
        <v>0</v>
      </c>
      <c r="S3002" s="17">
        <v>0</v>
      </c>
      <c r="T3002" s="17">
        <v>0</v>
      </c>
      <c r="U3002" s="17">
        <v>0</v>
      </c>
      <c r="V3002" s="17">
        <v>0</v>
      </c>
      <c r="W3002" s="17">
        <v>0</v>
      </c>
      <c r="X3002" s="17">
        <v>0</v>
      </c>
      <c r="Y3002" s="17">
        <v>0</v>
      </c>
      <c r="Z3002" s="17">
        <v>0</v>
      </c>
      <c r="AA3002" s="17">
        <v>0</v>
      </c>
      <c r="AB3002" s="17">
        <v>0</v>
      </c>
      <c r="AC3002" s="17">
        <v>0</v>
      </c>
      <c r="AD3002" s="17">
        <v>0</v>
      </c>
      <c r="AE3002" s="17">
        <v>0</v>
      </c>
    </row>
    <row r="3003" spans="1:31" ht="72" x14ac:dyDescent="0.3">
      <c r="A3003" t="str">
        <f t="shared" si="177"/>
        <v>GAAA_Firm Capacity</v>
      </c>
      <c r="B3003" t="str">
        <f t="shared" si="178"/>
        <v>GAAA_Trans Upgrades_Firm Capacity</v>
      </c>
      <c r="C3003" t="str">
        <f t="shared" si="179"/>
        <v>GAAA_Trans Upgrade LAC Plant retires 2039_Firm Capacity</v>
      </c>
      <c r="D3003" t="s">
        <v>348</v>
      </c>
      <c r="E3003" s="15" t="s">
        <v>92</v>
      </c>
      <c r="F3003" s="15" t="s">
        <v>146</v>
      </c>
      <c r="G3003" s="15" t="s">
        <v>181</v>
      </c>
      <c r="H3003" s="15" t="s">
        <v>180</v>
      </c>
      <c r="I3003" s="15" t="s">
        <v>148</v>
      </c>
      <c r="J3003" s="16">
        <v>1</v>
      </c>
      <c r="K3003" s="15" t="s">
        <v>96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0</v>
      </c>
      <c r="X3003" s="17">
        <v>0</v>
      </c>
      <c r="Y3003" s="17">
        <v>0</v>
      </c>
      <c r="Z3003" s="17">
        <v>0</v>
      </c>
      <c r="AA3003" s="17">
        <v>0</v>
      </c>
      <c r="AB3003" s="17">
        <v>0</v>
      </c>
      <c r="AC3003" s="17">
        <v>0</v>
      </c>
      <c r="AD3003" s="17">
        <v>0</v>
      </c>
      <c r="AE3003" s="17">
        <v>0</v>
      </c>
    </row>
    <row r="3004" spans="1:31" ht="43.2" x14ac:dyDescent="0.3">
      <c r="A3004" t="str">
        <f t="shared" si="177"/>
        <v>GAAA_Firm Capacity</v>
      </c>
      <c r="B3004" t="str">
        <f t="shared" si="178"/>
        <v>GAAA_Build Wind_Firm Capacity</v>
      </c>
      <c r="C3004" t="str">
        <f t="shared" si="179"/>
        <v>GAAA_Build Wind 2026_Firm Capacity</v>
      </c>
      <c r="D3004" t="s">
        <v>348</v>
      </c>
      <c r="E3004" s="15" t="s">
        <v>92</v>
      </c>
      <c r="F3004" s="15" t="s">
        <v>146</v>
      </c>
      <c r="G3004" s="15" t="s">
        <v>182</v>
      </c>
      <c r="H3004" s="15" t="s">
        <v>73</v>
      </c>
      <c r="I3004" s="15" t="s">
        <v>148</v>
      </c>
      <c r="J3004" s="16">
        <v>1</v>
      </c>
      <c r="K3004" s="15" t="s">
        <v>96</v>
      </c>
      <c r="L3004" s="17">
        <v>0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7">
        <v>0</v>
      </c>
      <c r="X3004" s="17">
        <v>0</v>
      </c>
      <c r="Y3004" s="17">
        <v>0</v>
      </c>
      <c r="Z3004" s="17">
        <v>0</v>
      </c>
      <c r="AA3004" s="17">
        <v>0</v>
      </c>
      <c r="AB3004" s="17">
        <v>0</v>
      </c>
      <c r="AC3004" s="17">
        <v>0</v>
      </c>
      <c r="AD3004" s="17">
        <v>0</v>
      </c>
      <c r="AE3004" s="17">
        <v>0</v>
      </c>
    </row>
    <row r="3005" spans="1:31" ht="43.2" x14ac:dyDescent="0.3">
      <c r="A3005" t="str">
        <f t="shared" si="177"/>
        <v>GAAA_Firm Capacity</v>
      </c>
      <c r="B3005" t="str">
        <f t="shared" si="178"/>
        <v>GAAA_Build Wind_Firm Capacity</v>
      </c>
      <c r="C3005" t="str">
        <f t="shared" si="179"/>
        <v>GAAA_Build Wind 2027_Firm Capacity</v>
      </c>
      <c r="D3005" t="s">
        <v>348</v>
      </c>
      <c r="E3005" s="15" t="s">
        <v>92</v>
      </c>
      <c r="F3005" s="15" t="s">
        <v>146</v>
      </c>
      <c r="G3005" s="15" t="s">
        <v>183</v>
      </c>
      <c r="H3005" s="15" t="s">
        <v>73</v>
      </c>
      <c r="I3005" s="15" t="s">
        <v>148</v>
      </c>
      <c r="J3005" s="16">
        <v>1</v>
      </c>
      <c r="K3005" s="15" t="s">
        <v>96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0</v>
      </c>
      <c r="X3005" s="17">
        <v>0</v>
      </c>
      <c r="Y3005" s="17">
        <v>0</v>
      </c>
      <c r="Z3005" s="17">
        <v>0</v>
      </c>
      <c r="AA3005" s="17">
        <v>0</v>
      </c>
      <c r="AB3005" s="17">
        <v>0</v>
      </c>
      <c r="AC3005" s="17">
        <v>0</v>
      </c>
      <c r="AD3005" s="17">
        <v>0</v>
      </c>
      <c r="AE3005" s="17">
        <v>0</v>
      </c>
    </row>
    <row r="3006" spans="1:31" ht="43.2" x14ac:dyDescent="0.3">
      <c r="A3006" t="str">
        <f t="shared" si="177"/>
        <v>GAAA_Firm Capacity</v>
      </c>
      <c r="B3006" t="str">
        <f t="shared" si="178"/>
        <v>GAAA_Build Wind_Firm Capacity</v>
      </c>
      <c r="C3006" t="str">
        <f t="shared" si="179"/>
        <v>GAAA_Build Wind 2028_Firm Capacity</v>
      </c>
      <c r="D3006" t="s">
        <v>348</v>
      </c>
      <c r="E3006" s="15" t="s">
        <v>92</v>
      </c>
      <c r="F3006" s="15" t="s">
        <v>146</v>
      </c>
      <c r="G3006" s="15" t="s">
        <v>184</v>
      </c>
      <c r="H3006" s="15" t="s">
        <v>73</v>
      </c>
      <c r="I3006" s="15" t="s">
        <v>148</v>
      </c>
      <c r="J3006" s="16">
        <v>1</v>
      </c>
      <c r="K3006" s="15" t="s">
        <v>96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7">
        <v>0</v>
      </c>
      <c r="Z3006" s="17">
        <v>0</v>
      </c>
      <c r="AA3006" s="17">
        <v>0</v>
      </c>
      <c r="AB3006" s="17">
        <v>0</v>
      </c>
      <c r="AC3006" s="17">
        <v>0</v>
      </c>
      <c r="AD3006" s="17">
        <v>0</v>
      </c>
      <c r="AE3006" s="17">
        <v>0</v>
      </c>
    </row>
    <row r="3007" spans="1:31" ht="43.2" x14ac:dyDescent="0.3">
      <c r="A3007" t="str">
        <f t="shared" si="177"/>
        <v>GAAA_Firm Capacity</v>
      </c>
      <c r="B3007" t="str">
        <f t="shared" si="178"/>
        <v>GAAA_Build Wind_Firm Capacity</v>
      </c>
      <c r="C3007" t="str">
        <f t="shared" si="179"/>
        <v>GAAA_Build Wind 2029_Firm Capacity</v>
      </c>
      <c r="D3007" t="s">
        <v>348</v>
      </c>
      <c r="E3007" s="15" t="s">
        <v>92</v>
      </c>
      <c r="F3007" s="15" t="s">
        <v>146</v>
      </c>
      <c r="G3007" s="15" t="s">
        <v>185</v>
      </c>
      <c r="H3007" s="15" t="s">
        <v>73</v>
      </c>
      <c r="I3007" s="15" t="s">
        <v>148</v>
      </c>
      <c r="J3007" s="16">
        <v>1</v>
      </c>
      <c r="K3007" s="15" t="s">
        <v>96</v>
      </c>
      <c r="L3007" s="17">
        <v>0</v>
      </c>
      <c r="M3007" s="17">
        <v>0</v>
      </c>
      <c r="N3007" s="17">
        <v>0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7">
        <v>0</v>
      </c>
      <c r="X3007" s="17">
        <v>0</v>
      </c>
      <c r="Y3007" s="17">
        <v>0</v>
      </c>
      <c r="Z3007" s="17">
        <v>0</v>
      </c>
      <c r="AA3007" s="17">
        <v>0</v>
      </c>
      <c r="AB3007" s="17">
        <v>0</v>
      </c>
      <c r="AC3007" s="17">
        <v>0</v>
      </c>
      <c r="AD3007" s="17">
        <v>0</v>
      </c>
      <c r="AE3007" s="17">
        <v>0</v>
      </c>
    </row>
    <row r="3008" spans="1:31" ht="43.2" x14ac:dyDescent="0.3">
      <c r="A3008" t="str">
        <f t="shared" si="177"/>
        <v>GAAA_Firm Capacity</v>
      </c>
      <c r="B3008" t="str">
        <f t="shared" si="178"/>
        <v>GAAA_Build Wind_Firm Capacity</v>
      </c>
      <c r="C3008" t="str">
        <f t="shared" si="179"/>
        <v>GAAA_Build Wind 2030_Firm Capacity</v>
      </c>
      <c r="D3008" t="s">
        <v>348</v>
      </c>
      <c r="E3008" s="15" t="s">
        <v>92</v>
      </c>
      <c r="F3008" s="15" t="s">
        <v>146</v>
      </c>
      <c r="G3008" s="15" t="s">
        <v>186</v>
      </c>
      <c r="H3008" s="15" t="s">
        <v>73</v>
      </c>
      <c r="I3008" s="15" t="s">
        <v>148</v>
      </c>
      <c r="J3008" s="16">
        <v>1</v>
      </c>
      <c r="K3008" s="15" t="s">
        <v>96</v>
      </c>
      <c r="L3008" s="17">
        <v>0</v>
      </c>
      <c r="M3008" s="17">
        <v>0</v>
      </c>
      <c r="N3008" s="17">
        <v>0</v>
      </c>
      <c r="O3008" s="17">
        <v>0</v>
      </c>
      <c r="P3008" s="17">
        <v>0</v>
      </c>
      <c r="Q3008" s="17">
        <v>0</v>
      </c>
      <c r="R3008" s="17">
        <v>0</v>
      </c>
      <c r="S3008" s="17">
        <v>0</v>
      </c>
      <c r="T3008" s="17">
        <v>0</v>
      </c>
      <c r="U3008" s="17">
        <v>0</v>
      </c>
      <c r="V3008" s="17">
        <v>0</v>
      </c>
      <c r="W3008" s="17">
        <v>0</v>
      </c>
      <c r="X3008" s="17">
        <v>0</v>
      </c>
      <c r="Y3008" s="17">
        <v>0</v>
      </c>
      <c r="Z3008" s="17">
        <v>0</v>
      </c>
      <c r="AA3008" s="17">
        <v>0</v>
      </c>
      <c r="AB3008" s="17">
        <v>0</v>
      </c>
      <c r="AC3008" s="17">
        <v>0</v>
      </c>
      <c r="AD3008" s="17">
        <v>0</v>
      </c>
      <c r="AE3008" s="17">
        <v>0</v>
      </c>
    </row>
    <row r="3009" spans="1:31" ht="43.2" x14ac:dyDescent="0.3">
      <c r="A3009" t="str">
        <f t="shared" si="177"/>
        <v>GAAA_Firm Capacity</v>
      </c>
      <c r="B3009" t="str">
        <f t="shared" si="178"/>
        <v>GAAA_Build Wind_Firm Capacity</v>
      </c>
      <c r="C3009" t="str">
        <f t="shared" si="179"/>
        <v>GAAA_Build Wind 2031_Firm Capacity</v>
      </c>
      <c r="D3009" t="s">
        <v>348</v>
      </c>
      <c r="E3009" s="15" t="s">
        <v>92</v>
      </c>
      <c r="F3009" s="15" t="s">
        <v>146</v>
      </c>
      <c r="G3009" s="15" t="s">
        <v>187</v>
      </c>
      <c r="H3009" s="15" t="s">
        <v>73</v>
      </c>
      <c r="I3009" s="15" t="s">
        <v>148</v>
      </c>
      <c r="J3009" s="16">
        <v>1</v>
      </c>
      <c r="K3009" s="15" t="s">
        <v>96</v>
      </c>
      <c r="L3009" s="17">
        <v>0</v>
      </c>
      <c r="M3009" s="17">
        <v>0</v>
      </c>
      <c r="N3009" s="17">
        <v>0</v>
      </c>
      <c r="O3009" s="17">
        <v>0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0</v>
      </c>
      <c r="X3009" s="17">
        <v>0</v>
      </c>
      <c r="Y3009" s="17">
        <v>0</v>
      </c>
      <c r="Z3009" s="17">
        <v>0</v>
      </c>
      <c r="AA3009" s="17">
        <v>0</v>
      </c>
      <c r="AB3009" s="17">
        <v>0</v>
      </c>
      <c r="AC3009" s="17">
        <v>0</v>
      </c>
      <c r="AD3009" s="17">
        <v>0</v>
      </c>
      <c r="AE3009" s="17">
        <v>0</v>
      </c>
    </row>
    <row r="3010" spans="1:31" ht="43.2" x14ac:dyDescent="0.3">
      <c r="A3010" t="str">
        <f t="shared" si="177"/>
        <v>GAAA_Firm Capacity</v>
      </c>
      <c r="B3010" t="str">
        <f t="shared" si="178"/>
        <v>GAAA_Build Wind_Firm Capacity</v>
      </c>
      <c r="C3010" t="str">
        <f t="shared" si="179"/>
        <v>GAAA_Build Wind 2032_Firm Capacity</v>
      </c>
      <c r="D3010" t="s">
        <v>348</v>
      </c>
      <c r="E3010" s="15" t="s">
        <v>92</v>
      </c>
      <c r="F3010" s="15" t="s">
        <v>146</v>
      </c>
      <c r="G3010" s="15" t="s">
        <v>188</v>
      </c>
      <c r="H3010" s="15" t="s">
        <v>73</v>
      </c>
      <c r="I3010" s="15" t="s">
        <v>148</v>
      </c>
      <c r="J3010" s="16">
        <v>1</v>
      </c>
      <c r="K3010" s="15" t="s">
        <v>96</v>
      </c>
      <c r="L3010" s="17">
        <v>0</v>
      </c>
      <c r="M3010" s="17">
        <v>0</v>
      </c>
      <c r="N3010" s="17">
        <v>0</v>
      </c>
      <c r="O3010" s="17">
        <v>0</v>
      </c>
      <c r="P3010" s="17">
        <v>0</v>
      </c>
      <c r="Q3010" s="17">
        <v>0</v>
      </c>
      <c r="R3010" s="17">
        <v>0</v>
      </c>
      <c r="S3010" s="17">
        <v>0</v>
      </c>
      <c r="T3010" s="17">
        <v>0</v>
      </c>
      <c r="U3010" s="17">
        <v>15</v>
      </c>
      <c r="V3010" s="17">
        <v>15</v>
      </c>
      <c r="W3010" s="17">
        <v>15</v>
      </c>
      <c r="X3010" s="17">
        <v>15</v>
      </c>
      <c r="Y3010" s="17">
        <v>15</v>
      </c>
      <c r="Z3010" s="17">
        <v>37.5</v>
      </c>
      <c r="AA3010" s="17">
        <v>37.5</v>
      </c>
      <c r="AB3010" s="17">
        <v>37.5</v>
      </c>
      <c r="AC3010" s="17">
        <v>37.5</v>
      </c>
      <c r="AD3010" s="17">
        <v>37.5</v>
      </c>
      <c r="AE3010" s="17">
        <v>37.5</v>
      </c>
    </row>
    <row r="3011" spans="1:31" ht="43.2" x14ac:dyDescent="0.3">
      <c r="A3011" t="str">
        <f t="shared" si="177"/>
        <v>GAAA_Firm Capacity</v>
      </c>
      <c r="B3011" t="str">
        <f t="shared" si="178"/>
        <v>GAAA_Build Wind_Firm Capacity</v>
      </c>
      <c r="C3011" t="str">
        <f t="shared" si="179"/>
        <v>GAAA_Build Wind 2033_Firm Capacity</v>
      </c>
      <c r="D3011" t="s">
        <v>348</v>
      </c>
      <c r="E3011" s="15" t="s">
        <v>92</v>
      </c>
      <c r="F3011" s="15" t="s">
        <v>146</v>
      </c>
      <c r="G3011" s="15" t="s">
        <v>189</v>
      </c>
      <c r="H3011" s="15" t="s">
        <v>73</v>
      </c>
      <c r="I3011" s="15" t="s">
        <v>148</v>
      </c>
      <c r="J3011" s="16">
        <v>1</v>
      </c>
      <c r="K3011" s="15" t="s">
        <v>96</v>
      </c>
      <c r="L3011" s="17">
        <v>0</v>
      </c>
      <c r="M3011" s="17">
        <v>0</v>
      </c>
      <c r="N3011" s="17">
        <v>0</v>
      </c>
      <c r="O3011" s="17">
        <v>0</v>
      </c>
      <c r="P3011" s="17">
        <v>0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15</v>
      </c>
      <c r="W3011" s="17">
        <v>15</v>
      </c>
      <c r="X3011" s="17">
        <v>15</v>
      </c>
      <c r="Y3011" s="17">
        <v>15</v>
      </c>
      <c r="Z3011" s="17">
        <v>37.5</v>
      </c>
      <c r="AA3011" s="17">
        <v>37.5</v>
      </c>
      <c r="AB3011" s="17">
        <v>37.5</v>
      </c>
      <c r="AC3011" s="17">
        <v>37.5</v>
      </c>
      <c r="AD3011" s="17">
        <v>37.5</v>
      </c>
      <c r="AE3011" s="17">
        <v>37.5</v>
      </c>
    </row>
    <row r="3012" spans="1:31" ht="43.2" x14ac:dyDescent="0.3">
      <c r="A3012" t="str">
        <f t="shared" si="177"/>
        <v>GAAA_Firm Capacity</v>
      </c>
      <c r="B3012" t="str">
        <f t="shared" si="178"/>
        <v>GAAA_Build Wind_Firm Capacity</v>
      </c>
      <c r="C3012" t="str">
        <f t="shared" si="179"/>
        <v>GAAA_Build Wind 2034_Firm Capacity</v>
      </c>
      <c r="D3012" t="s">
        <v>348</v>
      </c>
      <c r="E3012" s="15" t="s">
        <v>92</v>
      </c>
      <c r="F3012" s="15" t="s">
        <v>146</v>
      </c>
      <c r="G3012" s="15" t="s">
        <v>190</v>
      </c>
      <c r="H3012" s="15" t="s">
        <v>73</v>
      </c>
      <c r="I3012" s="15" t="s">
        <v>148</v>
      </c>
      <c r="J3012" s="16">
        <v>1</v>
      </c>
      <c r="K3012" s="15" t="s">
        <v>96</v>
      </c>
      <c r="L3012" s="17">
        <v>0</v>
      </c>
      <c r="M3012" s="17">
        <v>0</v>
      </c>
      <c r="N3012" s="17">
        <v>0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15</v>
      </c>
      <c r="X3012" s="17">
        <v>15</v>
      </c>
      <c r="Y3012" s="17">
        <v>15</v>
      </c>
      <c r="Z3012" s="17">
        <v>37.5</v>
      </c>
      <c r="AA3012" s="17">
        <v>37.5</v>
      </c>
      <c r="AB3012" s="17">
        <v>37.5</v>
      </c>
      <c r="AC3012" s="17">
        <v>37.5</v>
      </c>
      <c r="AD3012" s="17">
        <v>37.5</v>
      </c>
      <c r="AE3012" s="17">
        <v>37.5</v>
      </c>
    </row>
    <row r="3013" spans="1:31" ht="43.2" x14ac:dyDescent="0.3">
      <c r="A3013" t="str">
        <f t="shared" si="177"/>
        <v>GAAA_Firm Capacity</v>
      </c>
      <c r="B3013" t="str">
        <f t="shared" si="178"/>
        <v>GAAA_Build Wind_Firm Capacity</v>
      </c>
      <c r="C3013" t="str">
        <f t="shared" si="179"/>
        <v>GAAA_Build Wind 2035_Firm Capacity</v>
      </c>
      <c r="D3013" t="s">
        <v>348</v>
      </c>
      <c r="E3013" s="15" t="s">
        <v>92</v>
      </c>
      <c r="F3013" s="15" t="s">
        <v>146</v>
      </c>
      <c r="G3013" s="15" t="s">
        <v>191</v>
      </c>
      <c r="H3013" s="15" t="s">
        <v>73</v>
      </c>
      <c r="I3013" s="15" t="s">
        <v>148</v>
      </c>
      <c r="J3013" s="16">
        <v>1</v>
      </c>
      <c r="K3013" s="15" t="s">
        <v>96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0</v>
      </c>
      <c r="X3013" s="17">
        <v>0</v>
      </c>
      <c r="Y3013" s="17">
        <v>0</v>
      </c>
      <c r="Z3013" s="17">
        <v>0</v>
      </c>
      <c r="AA3013" s="17">
        <v>0</v>
      </c>
      <c r="AB3013" s="17">
        <v>0</v>
      </c>
      <c r="AC3013" s="17">
        <v>0</v>
      </c>
      <c r="AD3013" s="17">
        <v>0</v>
      </c>
      <c r="AE3013" s="17">
        <v>0</v>
      </c>
    </row>
    <row r="3014" spans="1:31" ht="43.2" x14ac:dyDescent="0.3">
      <c r="A3014" t="str">
        <f t="shared" si="177"/>
        <v>GAAA_Firm Capacity</v>
      </c>
      <c r="B3014" t="str">
        <f t="shared" si="178"/>
        <v>GAAA_Build Wind_Firm Capacity</v>
      </c>
      <c r="C3014" t="str">
        <f t="shared" si="179"/>
        <v>GAAA_Build Wind 2036_Firm Capacity</v>
      </c>
      <c r="D3014" t="s">
        <v>348</v>
      </c>
      <c r="E3014" s="15" t="s">
        <v>92</v>
      </c>
      <c r="F3014" s="15" t="s">
        <v>146</v>
      </c>
      <c r="G3014" s="15" t="s">
        <v>192</v>
      </c>
      <c r="H3014" s="15" t="s">
        <v>73</v>
      </c>
      <c r="I3014" s="15" t="s">
        <v>148</v>
      </c>
      <c r="J3014" s="16">
        <v>1</v>
      </c>
      <c r="K3014" s="15" t="s">
        <v>96</v>
      </c>
      <c r="L3014" s="17">
        <v>0</v>
      </c>
      <c r="M3014" s="17">
        <v>0</v>
      </c>
      <c r="N3014" s="17">
        <v>0</v>
      </c>
      <c r="O3014" s="17">
        <v>0</v>
      </c>
      <c r="P3014" s="17">
        <v>0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0</v>
      </c>
      <c r="X3014" s="17">
        <v>0</v>
      </c>
      <c r="Y3014" s="17">
        <v>0</v>
      </c>
      <c r="Z3014" s="17">
        <v>0</v>
      </c>
      <c r="AA3014" s="17">
        <v>0</v>
      </c>
      <c r="AB3014" s="17">
        <v>0</v>
      </c>
      <c r="AC3014" s="17">
        <v>0</v>
      </c>
      <c r="AD3014" s="17">
        <v>0</v>
      </c>
      <c r="AE3014" s="17">
        <v>0</v>
      </c>
    </row>
    <row r="3015" spans="1:31" ht="43.2" x14ac:dyDescent="0.3">
      <c r="A3015" t="str">
        <f t="shared" si="177"/>
        <v>GAAA_Firm Capacity</v>
      </c>
      <c r="B3015" t="str">
        <f t="shared" si="178"/>
        <v>GAAA_Build Wind_Firm Capacity</v>
      </c>
      <c r="C3015" t="str">
        <f t="shared" si="179"/>
        <v>GAAA_Build Wind 2037_Firm Capacity</v>
      </c>
      <c r="D3015" t="s">
        <v>348</v>
      </c>
      <c r="E3015" s="15" t="s">
        <v>92</v>
      </c>
      <c r="F3015" s="15" t="s">
        <v>146</v>
      </c>
      <c r="G3015" s="15" t="s">
        <v>193</v>
      </c>
      <c r="H3015" s="15" t="s">
        <v>73</v>
      </c>
      <c r="I3015" s="15" t="s">
        <v>148</v>
      </c>
      <c r="J3015" s="16">
        <v>1</v>
      </c>
      <c r="K3015" s="15" t="s">
        <v>96</v>
      </c>
      <c r="L3015" s="17">
        <v>0</v>
      </c>
      <c r="M3015" s="17">
        <v>0</v>
      </c>
      <c r="N3015" s="17">
        <v>0</v>
      </c>
      <c r="O3015" s="17">
        <v>0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0</v>
      </c>
      <c r="X3015" s="17">
        <v>0</v>
      </c>
      <c r="Y3015" s="17">
        <v>0</v>
      </c>
      <c r="Z3015" s="17">
        <v>0</v>
      </c>
      <c r="AA3015" s="17">
        <v>0</v>
      </c>
      <c r="AB3015" s="17">
        <v>0</v>
      </c>
      <c r="AC3015" s="17">
        <v>0</v>
      </c>
      <c r="AD3015" s="17">
        <v>0</v>
      </c>
      <c r="AE3015" s="17">
        <v>0</v>
      </c>
    </row>
    <row r="3016" spans="1:31" ht="43.2" x14ac:dyDescent="0.3">
      <c r="A3016" t="str">
        <f t="shared" si="177"/>
        <v>GAAA_Firm Capacity</v>
      </c>
      <c r="B3016" t="str">
        <f t="shared" si="178"/>
        <v>GAAA_Build Wind_Firm Capacity</v>
      </c>
      <c r="C3016" t="str">
        <f t="shared" si="179"/>
        <v>GAAA_Build Wind 2038_Firm Capacity</v>
      </c>
      <c r="D3016" t="s">
        <v>348</v>
      </c>
      <c r="E3016" s="15" t="s">
        <v>92</v>
      </c>
      <c r="F3016" s="15" t="s">
        <v>146</v>
      </c>
      <c r="G3016" s="15" t="s">
        <v>194</v>
      </c>
      <c r="H3016" s="15" t="s">
        <v>73</v>
      </c>
      <c r="I3016" s="15" t="s">
        <v>148</v>
      </c>
      <c r="J3016" s="16">
        <v>1</v>
      </c>
      <c r="K3016" s="15" t="s">
        <v>96</v>
      </c>
      <c r="L3016" s="17">
        <v>0</v>
      </c>
      <c r="M3016" s="17">
        <v>0</v>
      </c>
      <c r="N3016" s="17">
        <v>0</v>
      </c>
      <c r="O3016" s="17">
        <v>0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0</v>
      </c>
      <c r="X3016" s="17">
        <v>0</v>
      </c>
      <c r="Y3016" s="17">
        <v>0</v>
      </c>
      <c r="Z3016" s="17">
        <v>0</v>
      </c>
      <c r="AA3016" s="17">
        <v>0</v>
      </c>
      <c r="AB3016" s="17">
        <v>0</v>
      </c>
      <c r="AC3016" s="17">
        <v>0</v>
      </c>
      <c r="AD3016" s="17">
        <v>0</v>
      </c>
      <c r="AE3016" s="17">
        <v>0</v>
      </c>
    </row>
    <row r="3017" spans="1:31" ht="43.2" x14ac:dyDescent="0.3">
      <c r="A3017" t="str">
        <f t="shared" si="177"/>
        <v>GAAA_Firm Capacity</v>
      </c>
      <c r="B3017" t="str">
        <f t="shared" si="178"/>
        <v>GAAA_Build Wind_Firm Capacity</v>
      </c>
      <c r="C3017" t="str">
        <f t="shared" si="179"/>
        <v>GAAA_Build Wind 2039_Firm Capacity</v>
      </c>
      <c r="D3017" t="s">
        <v>348</v>
      </c>
      <c r="E3017" s="15" t="s">
        <v>92</v>
      </c>
      <c r="F3017" s="15" t="s">
        <v>146</v>
      </c>
      <c r="G3017" s="15" t="s">
        <v>195</v>
      </c>
      <c r="H3017" s="15" t="s">
        <v>73</v>
      </c>
      <c r="I3017" s="15" t="s">
        <v>148</v>
      </c>
      <c r="J3017" s="16">
        <v>1</v>
      </c>
      <c r="K3017" s="15" t="s">
        <v>96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0</v>
      </c>
      <c r="X3017" s="17">
        <v>0</v>
      </c>
      <c r="Y3017" s="17">
        <v>0</v>
      </c>
      <c r="Z3017" s="17">
        <v>0</v>
      </c>
      <c r="AA3017" s="17">
        <v>0</v>
      </c>
      <c r="AB3017" s="17">
        <v>0</v>
      </c>
      <c r="AC3017" s="17">
        <v>0</v>
      </c>
      <c r="AD3017" s="17">
        <v>0</v>
      </c>
      <c r="AE3017" s="17">
        <v>0</v>
      </c>
    </row>
    <row r="3018" spans="1:31" ht="43.2" x14ac:dyDescent="0.3">
      <c r="A3018" t="str">
        <f t="shared" si="177"/>
        <v>GAAA_Firm Capacity</v>
      </c>
      <c r="B3018" t="str">
        <f t="shared" si="178"/>
        <v>GAAA_Build Wind_Firm Capacity</v>
      </c>
      <c r="C3018" t="str">
        <f t="shared" si="179"/>
        <v>GAAA_Build Wind 2040_Firm Capacity</v>
      </c>
      <c r="D3018" t="s">
        <v>348</v>
      </c>
      <c r="E3018" s="15" t="s">
        <v>92</v>
      </c>
      <c r="F3018" s="15" t="s">
        <v>146</v>
      </c>
      <c r="G3018" s="15" t="s">
        <v>196</v>
      </c>
      <c r="H3018" s="15" t="s">
        <v>73</v>
      </c>
      <c r="I3018" s="15" t="s">
        <v>148</v>
      </c>
      <c r="J3018" s="16">
        <v>1</v>
      </c>
      <c r="K3018" s="15" t="s">
        <v>96</v>
      </c>
      <c r="L3018" s="17">
        <v>0</v>
      </c>
      <c r="M3018" s="17">
        <v>0</v>
      </c>
      <c r="N3018" s="17">
        <v>0</v>
      </c>
      <c r="O3018" s="17">
        <v>0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0</v>
      </c>
      <c r="X3018" s="17">
        <v>0</v>
      </c>
      <c r="Y3018" s="17">
        <v>0</v>
      </c>
      <c r="Z3018" s="17">
        <v>0</v>
      </c>
      <c r="AA3018" s="17">
        <v>0</v>
      </c>
      <c r="AB3018" s="17">
        <v>0</v>
      </c>
      <c r="AC3018" s="17">
        <v>0</v>
      </c>
      <c r="AD3018" s="17">
        <v>0</v>
      </c>
      <c r="AE3018" s="17">
        <v>0</v>
      </c>
    </row>
    <row r="3019" spans="1:31" ht="43.2" x14ac:dyDescent="0.3">
      <c r="A3019" t="str">
        <f t="shared" si="177"/>
        <v>GAAA_Firm Capacity</v>
      </c>
      <c r="B3019" t="str">
        <f t="shared" si="178"/>
        <v>GAAA_Build Wind_Firm Capacity</v>
      </c>
      <c r="C3019" t="str">
        <f t="shared" si="179"/>
        <v>GAAA_Build Wind 2041_Firm Capacity</v>
      </c>
      <c r="D3019" t="s">
        <v>348</v>
      </c>
      <c r="E3019" s="15" t="s">
        <v>92</v>
      </c>
      <c r="F3019" s="15" t="s">
        <v>146</v>
      </c>
      <c r="G3019" s="15" t="s">
        <v>197</v>
      </c>
      <c r="H3019" s="15" t="s">
        <v>73</v>
      </c>
      <c r="I3019" s="15" t="s">
        <v>148</v>
      </c>
      <c r="J3019" s="16">
        <v>1</v>
      </c>
      <c r="K3019" s="15" t="s">
        <v>96</v>
      </c>
      <c r="L3019" s="17">
        <v>0</v>
      </c>
      <c r="M3019" s="17">
        <v>0</v>
      </c>
      <c r="N3019" s="17">
        <v>0</v>
      </c>
      <c r="O3019" s="17">
        <v>0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0</v>
      </c>
      <c r="X3019" s="17">
        <v>0</v>
      </c>
      <c r="Y3019" s="17">
        <v>0</v>
      </c>
      <c r="Z3019" s="17">
        <v>0</v>
      </c>
      <c r="AA3019" s="17">
        <v>0</v>
      </c>
      <c r="AB3019" s="17">
        <v>0</v>
      </c>
      <c r="AC3019" s="17">
        <v>0</v>
      </c>
      <c r="AD3019" s="17">
        <v>0</v>
      </c>
      <c r="AE3019" s="17">
        <v>0</v>
      </c>
    </row>
    <row r="3020" spans="1:31" ht="43.2" x14ac:dyDescent="0.3">
      <c r="A3020" t="str">
        <f t="shared" si="177"/>
        <v>GAAA_Firm Capacity</v>
      </c>
      <c r="B3020" t="str">
        <f t="shared" si="178"/>
        <v>GAAA_Build Wind_Firm Capacity</v>
      </c>
      <c r="C3020" t="str">
        <f t="shared" si="179"/>
        <v>GAAA_Build Wind 2042_Firm Capacity</v>
      </c>
      <c r="D3020" t="s">
        <v>348</v>
      </c>
      <c r="E3020" s="15" t="s">
        <v>92</v>
      </c>
      <c r="F3020" s="15" t="s">
        <v>146</v>
      </c>
      <c r="G3020" s="15" t="s">
        <v>198</v>
      </c>
      <c r="H3020" s="15" t="s">
        <v>73</v>
      </c>
      <c r="I3020" s="15" t="s">
        <v>148</v>
      </c>
      <c r="J3020" s="16">
        <v>1</v>
      </c>
      <c r="K3020" s="15" t="s">
        <v>96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7">
        <v>0</v>
      </c>
      <c r="Z3020" s="17">
        <v>0</v>
      </c>
      <c r="AA3020" s="17">
        <v>0</v>
      </c>
      <c r="AB3020" s="17">
        <v>0</v>
      </c>
      <c r="AC3020" s="17">
        <v>0</v>
      </c>
      <c r="AD3020" s="17">
        <v>0</v>
      </c>
      <c r="AE3020" s="17">
        <v>0</v>
      </c>
    </row>
    <row r="3021" spans="1:31" ht="43.2" x14ac:dyDescent="0.3">
      <c r="A3021" t="str">
        <f t="shared" si="177"/>
        <v>GAAA_Firm Capacity</v>
      </c>
      <c r="B3021" t="str">
        <f t="shared" si="178"/>
        <v>GAAA_Build Solar_Firm Capacity</v>
      </c>
      <c r="C3021" t="str">
        <f t="shared" si="179"/>
        <v>GAAA_Build Solar 2026_Firm Capacity</v>
      </c>
      <c r="D3021" t="s">
        <v>348</v>
      </c>
      <c r="E3021" s="15" t="s">
        <v>92</v>
      </c>
      <c r="F3021" s="15" t="s">
        <v>146</v>
      </c>
      <c r="G3021" s="15" t="s">
        <v>199</v>
      </c>
      <c r="H3021" s="15" t="s">
        <v>84</v>
      </c>
      <c r="I3021" s="15" t="s">
        <v>148</v>
      </c>
      <c r="J3021" s="16">
        <v>1</v>
      </c>
      <c r="K3021" s="15" t="s">
        <v>96</v>
      </c>
      <c r="L3021" s="17">
        <v>0</v>
      </c>
      <c r="M3021" s="17">
        <v>0</v>
      </c>
      <c r="N3021" s="17">
        <v>0</v>
      </c>
      <c r="O3021" s="17">
        <v>0</v>
      </c>
      <c r="P3021" s="17">
        <v>0</v>
      </c>
      <c r="Q3021" s="17">
        <v>0</v>
      </c>
      <c r="R3021" s="17">
        <v>0</v>
      </c>
      <c r="S3021" s="17">
        <v>0</v>
      </c>
      <c r="T3021" s="17">
        <v>0</v>
      </c>
      <c r="U3021" s="17">
        <v>0</v>
      </c>
      <c r="V3021" s="17">
        <v>0</v>
      </c>
      <c r="W3021" s="17">
        <v>0</v>
      </c>
      <c r="X3021" s="17">
        <v>0</v>
      </c>
      <c r="Y3021" s="17">
        <v>0</v>
      </c>
      <c r="Z3021" s="17">
        <v>0</v>
      </c>
      <c r="AA3021" s="17">
        <v>0</v>
      </c>
      <c r="AB3021" s="17">
        <v>0</v>
      </c>
      <c r="AC3021" s="17">
        <v>0</v>
      </c>
      <c r="AD3021" s="17">
        <v>0</v>
      </c>
      <c r="AE3021" s="17">
        <v>0</v>
      </c>
    </row>
    <row r="3022" spans="1:31" ht="43.2" x14ac:dyDescent="0.3">
      <c r="A3022" t="str">
        <f t="shared" si="177"/>
        <v>GAAA_Firm Capacity</v>
      </c>
      <c r="B3022" t="str">
        <f t="shared" si="178"/>
        <v>GAAA_Build Solar_Firm Capacity</v>
      </c>
      <c r="C3022" t="str">
        <f t="shared" si="179"/>
        <v>GAAA_Build Solar 2027_Firm Capacity</v>
      </c>
      <c r="D3022" t="s">
        <v>348</v>
      </c>
      <c r="E3022" s="15" t="s">
        <v>92</v>
      </c>
      <c r="F3022" s="15" t="s">
        <v>146</v>
      </c>
      <c r="G3022" s="15" t="s">
        <v>200</v>
      </c>
      <c r="H3022" s="15" t="s">
        <v>84</v>
      </c>
      <c r="I3022" s="15" t="s">
        <v>148</v>
      </c>
      <c r="J3022" s="16">
        <v>1</v>
      </c>
      <c r="K3022" s="15" t="s">
        <v>96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0</v>
      </c>
      <c r="X3022" s="17">
        <v>0</v>
      </c>
      <c r="Y3022" s="17">
        <v>0</v>
      </c>
      <c r="Z3022" s="17">
        <v>0</v>
      </c>
      <c r="AA3022" s="17">
        <v>0</v>
      </c>
      <c r="AB3022" s="17">
        <v>0</v>
      </c>
      <c r="AC3022" s="17">
        <v>0</v>
      </c>
      <c r="AD3022" s="17">
        <v>0</v>
      </c>
      <c r="AE3022" s="17">
        <v>0</v>
      </c>
    </row>
    <row r="3023" spans="1:31" ht="43.2" x14ac:dyDescent="0.3">
      <c r="A3023" t="str">
        <f t="shared" si="177"/>
        <v>GAAA_Firm Capacity</v>
      </c>
      <c r="B3023" t="str">
        <f t="shared" si="178"/>
        <v>GAAA_Build Solar_Firm Capacity</v>
      </c>
      <c r="C3023" t="str">
        <f t="shared" si="179"/>
        <v>GAAA_Build Solar 2027 T2_Firm Capacity</v>
      </c>
      <c r="D3023" t="s">
        <v>348</v>
      </c>
      <c r="E3023" s="15" t="s">
        <v>92</v>
      </c>
      <c r="F3023" s="15" t="s">
        <v>146</v>
      </c>
      <c r="G3023" s="15" t="s">
        <v>201</v>
      </c>
      <c r="H3023" s="15" t="s">
        <v>84</v>
      </c>
      <c r="I3023" s="15" t="s">
        <v>148</v>
      </c>
      <c r="J3023" s="16">
        <v>1</v>
      </c>
      <c r="K3023" s="15" t="s">
        <v>96</v>
      </c>
      <c r="L3023" s="17">
        <v>0</v>
      </c>
      <c r="M3023" s="17">
        <v>0</v>
      </c>
      <c r="N3023" s="17">
        <v>0</v>
      </c>
      <c r="O3023" s="17">
        <v>0</v>
      </c>
      <c r="P3023" s="17">
        <v>0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7">
        <v>0</v>
      </c>
      <c r="X3023" s="17">
        <v>0</v>
      </c>
      <c r="Y3023" s="17">
        <v>0</v>
      </c>
      <c r="Z3023" s="17">
        <v>0</v>
      </c>
      <c r="AA3023" s="17">
        <v>0</v>
      </c>
      <c r="AB3023" s="17">
        <v>0</v>
      </c>
      <c r="AC3023" s="17">
        <v>0</v>
      </c>
      <c r="AD3023" s="17">
        <v>0</v>
      </c>
      <c r="AE3023" s="17">
        <v>0</v>
      </c>
    </row>
    <row r="3024" spans="1:31" ht="43.2" x14ac:dyDescent="0.3">
      <c r="A3024" t="str">
        <f t="shared" si="177"/>
        <v>GAAA_Firm Capacity</v>
      </c>
      <c r="B3024" t="str">
        <f t="shared" si="178"/>
        <v>GAAA_Build Solar_Firm Capacity</v>
      </c>
      <c r="C3024" t="str">
        <f t="shared" si="179"/>
        <v>GAAA_Build Solar 2028_Firm Capacity</v>
      </c>
      <c r="D3024" t="s">
        <v>348</v>
      </c>
      <c r="E3024" s="15" t="s">
        <v>92</v>
      </c>
      <c r="F3024" s="15" t="s">
        <v>146</v>
      </c>
      <c r="G3024" s="15" t="s">
        <v>202</v>
      </c>
      <c r="H3024" s="15" t="s">
        <v>84</v>
      </c>
      <c r="I3024" s="15" t="s">
        <v>148</v>
      </c>
      <c r="J3024" s="16">
        <v>1</v>
      </c>
      <c r="K3024" s="15" t="s">
        <v>96</v>
      </c>
      <c r="L3024" s="17">
        <v>0</v>
      </c>
      <c r="M3024" s="17">
        <v>0</v>
      </c>
      <c r="N3024" s="17">
        <v>0</v>
      </c>
      <c r="O3024" s="17">
        <v>0</v>
      </c>
      <c r="P3024" s="17">
        <v>0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</v>
      </c>
      <c r="X3024" s="17">
        <v>0</v>
      </c>
      <c r="Y3024" s="17">
        <v>0</v>
      </c>
      <c r="Z3024" s="17">
        <v>0</v>
      </c>
      <c r="AA3024" s="17">
        <v>0</v>
      </c>
      <c r="AB3024" s="17">
        <v>0</v>
      </c>
      <c r="AC3024" s="17">
        <v>0</v>
      </c>
      <c r="AD3024" s="17">
        <v>0</v>
      </c>
      <c r="AE3024" s="17">
        <v>0</v>
      </c>
    </row>
    <row r="3025" spans="1:31" ht="43.2" x14ac:dyDescent="0.3">
      <c r="A3025" t="str">
        <f t="shared" ref="A3025:A3088" si="180">D3025&amp;"_"&amp;I3025</f>
        <v>GAAA_Firm Capacity</v>
      </c>
      <c r="B3025" t="str">
        <f t="shared" ref="B3025:B3088" si="181">D3025&amp;"_"&amp;H3025&amp;"_"&amp;I3025</f>
        <v>GAAA_Build Solar_Firm Capacity</v>
      </c>
      <c r="C3025" t="str">
        <f t="shared" ref="C3025:C3088" si="182">D3025&amp;"_"&amp;G3025&amp;"_"&amp;I3025</f>
        <v>GAAA_Build Solar 2028 T2_Firm Capacity</v>
      </c>
      <c r="D3025" t="s">
        <v>348</v>
      </c>
      <c r="E3025" s="15" t="s">
        <v>92</v>
      </c>
      <c r="F3025" s="15" t="s">
        <v>146</v>
      </c>
      <c r="G3025" s="15" t="s">
        <v>203</v>
      </c>
      <c r="H3025" s="15" t="s">
        <v>84</v>
      </c>
      <c r="I3025" s="15" t="s">
        <v>148</v>
      </c>
      <c r="J3025" s="16">
        <v>1</v>
      </c>
      <c r="K3025" s="15" t="s">
        <v>96</v>
      </c>
      <c r="L3025" s="17">
        <v>0</v>
      </c>
      <c r="M3025" s="17">
        <v>0</v>
      </c>
      <c r="N3025" s="17">
        <v>0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0</v>
      </c>
      <c r="X3025" s="17">
        <v>0</v>
      </c>
      <c r="Y3025" s="17">
        <v>0</v>
      </c>
      <c r="Z3025" s="17">
        <v>0</v>
      </c>
      <c r="AA3025" s="17">
        <v>0</v>
      </c>
      <c r="AB3025" s="17">
        <v>0</v>
      </c>
      <c r="AC3025" s="17">
        <v>0</v>
      </c>
      <c r="AD3025" s="17">
        <v>0</v>
      </c>
      <c r="AE3025" s="17">
        <v>0</v>
      </c>
    </row>
    <row r="3026" spans="1:31" ht="43.2" x14ac:dyDescent="0.3">
      <c r="A3026" t="str">
        <f t="shared" si="180"/>
        <v>GAAA_Firm Capacity</v>
      </c>
      <c r="B3026" t="str">
        <f t="shared" si="181"/>
        <v>GAAA_Build Solar_Firm Capacity</v>
      </c>
      <c r="C3026" t="str">
        <f t="shared" si="182"/>
        <v>GAAA_Build Solar 2029_Firm Capacity</v>
      </c>
      <c r="D3026" t="s">
        <v>348</v>
      </c>
      <c r="E3026" s="15" t="s">
        <v>92</v>
      </c>
      <c r="F3026" s="15" t="s">
        <v>146</v>
      </c>
      <c r="G3026" s="15" t="s">
        <v>204</v>
      </c>
      <c r="H3026" s="15" t="s">
        <v>84</v>
      </c>
      <c r="I3026" s="15" t="s">
        <v>148</v>
      </c>
      <c r="J3026" s="16">
        <v>1</v>
      </c>
      <c r="K3026" s="15" t="s">
        <v>96</v>
      </c>
      <c r="L3026" s="17">
        <v>0</v>
      </c>
      <c r="M3026" s="17">
        <v>0</v>
      </c>
      <c r="N3026" s="17">
        <v>0</v>
      </c>
      <c r="O3026" s="17">
        <v>0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0</v>
      </c>
      <c r="X3026" s="17">
        <v>0</v>
      </c>
      <c r="Y3026" s="17">
        <v>0</v>
      </c>
      <c r="Z3026" s="17">
        <v>0</v>
      </c>
      <c r="AA3026" s="17">
        <v>0</v>
      </c>
      <c r="AB3026" s="17">
        <v>0</v>
      </c>
      <c r="AC3026" s="17">
        <v>0</v>
      </c>
      <c r="AD3026" s="17">
        <v>0</v>
      </c>
      <c r="AE3026" s="17">
        <v>0</v>
      </c>
    </row>
    <row r="3027" spans="1:31" ht="43.2" x14ac:dyDescent="0.3">
      <c r="A3027" t="str">
        <f t="shared" si="180"/>
        <v>GAAA_Firm Capacity</v>
      </c>
      <c r="B3027" t="str">
        <f t="shared" si="181"/>
        <v>GAAA_Build Solar_Firm Capacity</v>
      </c>
      <c r="C3027" t="str">
        <f t="shared" si="182"/>
        <v>GAAA_Build Solar 2029 T2_Firm Capacity</v>
      </c>
      <c r="D3027" t="s">
        <v>348</v>
      </c>
      <c r="E3027" s="15" t="s">
        <v>92</v>
      </c>
      <c r="F3027" s="15" t="s">
        <v>146</v>
      </c>
      <c r="G3027" s="15" t="s">
        <v>205</v>
      </c>
      <c r="H3027" s="15" t="s">
        <v>84</v>
      </c>
      <c r="I3027" s="15" t="s">
        <v>148</v>
      </c>
      <c r="J3027" s="16">
        <v>1</v>
      </c>
      <c r="K3027" s="15" t="s">
        <v>96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0</v>
      </c>
      <c r="X3027" s="17">
        <v>0</v>
      </c>
      <c r="Y3027" s="17">
        <v>0</v>
      </c>
      <c r="Z3027" s="17">
        <v>0</v>
      </c>
      <c r="AA3027" s="17">
        <v>0</v>
      </c>
      <c r="AB3027" s="17">
        <v>0</v>
      </c>
      <c r="AC3027" s="17">
        <v>0</v>
      </c>
      <c r="AD3027" s="17">
        <v>0</v>
      </c>
      <c r="AE3027" s="17">
        <v>0</v>
      </c>
    </row>
    <row r="3028" spans="1:31" ht="43.2" x14ac:dyDescent="0.3">
      <c r="A3028" t="str">
        <f t="shared" si="180"/>
        <v>GAAA_Firm Capacity</v>
      </c>
      <c r="B3028" t="str">
        <f t="shared" si="181"/>
        <v>GAAA_Build Solar_Firm Capacity</v>
      </c>
      <c r="C3028" t="str">
        <f t="shared" si="182"/>
        <v>GAAA_Build Solar 2030_Firm Capacity</v>
      </c>
      <c r="D3028" t="s">
        <v>348</v>
      </c>
      <c r="E3028" s="15" t="s">
        <v>92</v>
      </c>
      <c r="F3028" s="15" t="s">
        <v>146</v>
      </c>
      <c r="G3028" s="15" t="s">
        <v>206</v>
      </c>
      <c r="H3028" s="15" t="s">
        <v>84</v>
      </c>
      <c r="I3028" s="15" t="s">
        <v>148</v>
      </c>
      <c r="J3028" s="16">
        <v>1</v>
      </c>
      <c r="K3028" s="15" t="s">
        <v>96</v>
      </c>
      <c r="L3028" s="17">
        <v>0</v>
      </c>
      <c r="M3028" s="17">
        <v>0</v>
      </c>
      <c r="N3028" s="17">
        <v>0</v>
      </c>
      <c r="O3028" s="17">
        <v>0</v>
      </c>
      <c r="P3028" s="17">
        <v>0</v>
      </c>
      <c r="Q3028" s="17">
        <v>0</v>
      </c>
      <c r="R3028" s="17">
        <v>0</v>
      </c>
      <c r="S3028" s="17">
        <v>75</v>
      </c>
      <c r="T3028" s="17">
        <v>75</v>
      </c>
      <c r="U3028" s="17">
        <v>75</v>
      </c>
      <c r="V3028" s="17">
        <v>75</v>
      </c>
      <c r="W3028" s="17">
        <v>75</v>
      </c>
      <c r="X3028" s="17">
        <v>75</v>
      </c>
      <c r="Y3028" s="17">
        <v>75</v>
      </c>
      <c r="Z3028" s="17">
        <v>75</v>
      </c>
      <c r="AA3028" s="17">
        <v>75</v>
      </c>
      <c r="AB3028" s="17">
        <v>75</v>
      </c>
      <c r="AC3028" s="17">
        <v>75</v>
      </c>
      <c r="AD3028" s="17">
        <v>75</v>
      </c>
      <c r="AE3028" s="17">
        <v>75</v>
      </c>
    </row>
    <row r="3029" spans="1:31" ht="43.2" x14ac:dyDescent="0.3">
      <c r="A3029" t="str">
        <f t="shared" si="180"/>
        <v>GAAA_Firm Capacity</v>
      </c>
      <c r="B3029" t="str">
        <f t="shared" si="181"/>
        <v>GAAA_Build Solar_Firm Capacity</v>
      </c>
      <c r="C3029" t="str">
        <f t="shared" si="182"/>
        <v>GAAA_Build Solar 2030 T2_Firm Capacity</v>
      </c>
      <c r="D3029" t="s">
        <v>348</v>
      </c>
      <c r="E3029" s="15" t="s">
        <v>92</v>
      </c>
      <c r="F3029" s="15" t="s">
        <v>146</v>
      </c>
      <c r="G3029" s="15" t="s">
        <v>207</v>
      </c>
      <c r="H3029" s="15" t="s">
        <v>84</v>
      </c>
      <c r="I3029" s="15" t="s">
        <v>148</v>
      </c>
      <c r="J3029" s="16">
        <v>1</v>
      </c>
      <c r="K3029" s="15" t="s">
        <v>96</v>
      </c>
      <c r="L3029" s="17">
        <v>0</v>
      </c>
      <c r="M3029" s="17">
        <v>0</v>
      </c>
      <c r="N3029" s="17">
        <v>0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0</v>
      </c>
      <c r="X3029" s="17">
        <v>0</v>
      </c>
      <c r="Y3029" s="17">
        <v>0</v>
      </c>
      <c r="Z3029" s="17">
        <v>0</v>
      </c>
      <c r="AA3029" s="17">
        <v>0</v>
      </c>
      <c r="AB3029" s="17">
        <v>0</v>
      </c>
      <c r="AC3029" s="17">
        <v>0</v>
      </c>
      <c r="AD3029" s="17">
        <v>0</v>
      </c>
      <c r="AE3029" s="17">
        <v>0</v>
      </c>
    </row>
    <row r="3030" spans="1:31" ht="43.2" x14ac:dyDescent="0.3">
      <c r="A3030" t="str">
        <f t="shared" si="180"/>
        <v>GAAA_Firm Capacity</v>
      </c>
      <c r="B3030" t="str">
        <f t="shared" si="181"/>
        <v>GAAA_Build Solar_Firm Capacity</v>
      </c>
      <c r="C3030" t="str">
        <f t="shared" si="182"/>
        <v>GAAA_Build Solar 2031_Firm Capacity</v>
      </c>
      <c r="D3030" t="s">
        <v>348</v>
      </c>
      <c r="E3030" s="15" t="s">
        <v>92</v>
      </c>
      <c r="F3030" s="15" t="s">
        <v>146</v>
      </c>
      <c r="G3030" s="15" t="s">
        <v>208</v>
      </c>
      <c r="H3030" s="15" t="s">
        <v>84</v>
      </c>
      <c r="I3030" s="15" t="s">
        <v>148</v>
      </c>
      <c r="J3030" s="16">
        <v>1</v>
      </c>
      <c r="K3030" s="15" t="s">
        <v>96</v>
      </c>
      <c r="L3030" s="17">
        <v>0</v>
      </c>
      <c r="M3030" s="17">
        <v>0</v>
      </c>
      <c r="N3030" s="17">
        <v>0</v>
      </c>
      <c r="O3030" s="17">
        <v>0</v>
      </c>
      <c r="P3030" s="17">
        <v>0</v>
      </c>
      <c r="Q3030" s="17">
        <v>0</v>
      </c>
      <c r="R3030" s="17">
        <v>0</v>
      </c>
      <c r="S3030" s="17">
        <v>0</v>
      </c>
      <c r="T3030" s="17">
        <v>75</v>
      </c>
      <c r="U3030" s="17">
        <v>75</v>
      </c>
      <c r="V3030" s="17">
        <v>75</v>
      </c>
      <c r="W3030" s="17">
        <v>75</v>
      </c>
      <c r="X3030" s="17">
        <v>75</v>
      </c>
      <c r="Y3030" s="17">
        <v>75</v>
      </c>
      <c r="Z3030" s="17">
        <v>75</v>
      </c>
      <c r="AA3030" s="17">
        <v>75</v>
      </c>
      <c r="AB3030" s="17">
        <v>75</v>
      </c>
      <c r="AC3030" s="17">
        <v>75</v>
      </c>
      <c r="AD3030" s="17">
        <v>75</v>
      </c>
      <c r="AE3030" s="17">
        <v>75</v>
      </c>
    </row>
    <row r="3031" spans="1:31" ht="43.2" x14ac:dyDescent="0.3">
      <c r="A3031" t="str">
        <f t="shared" si="180"/>
        <v>GAAA_Firm Capacity</v>
      </c>
      <c r="B3031" t="str">
        <f t="shared" si="181"/>
        <v>GAAA_Build Solar_Firm Capacity</v>
      </c>
      <c r="C3031" t="str">
        <f t="shared" si="182"/>
        <v>GAAA_Build Solar 2031 T2_Firm Capacity</v>
      </c>
      <c r="D3031" t="s">
        <v>348</v>
      </c>
      <c r="E3031" s="15" t="s">
        <v>92</v>
      </c>
      <c r="F3031" s="15" t="s">
        <v>146</v>
      </c>
      <c r="G3031" s="15" t="s">
        <v>209</v>
      </c>
      <c r="H3031" s="15" t="s">
        <v>84</v>
      </c>
      <c r="I3031" s="15" t="s">
        <v>148</v>
      </c>
      <c r="J3031" s="16">
        <v>1</v>
      </c>
      <c r="K3031" s="15" t="s">
        <v>96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  <c r="X3031" s="17">
        <v>0</v>
      </c>
      <c r="Y3031" s="17">
        <v>0</v>
      </c>
      <c r="Z3031" s="17">
        <v>0</v>
      </c>
      <c r="AA3031" s="17">
        <v>0</v>
      </c>
      <c r="AB3031" s="17">
        <v>0</v>
      </c>
      <c r="AC3031" s="17">
        <v>0</v>
      </c>
      <c r="AD3031" s="17">
        <v>0</v>
      </c>
      <c r="AE3031" s="17">
        <v>0</v>
      </c>
    </row>
    <row r="3032" spans="1:31" ht="43.2" x14ac:dyDescent="0.3">
      <c r="A3032" t="str">
        <f t="shared" si="180"/>
        <v>GAAA_Firm Capacity</v>
      </c>
      <c r="B3032" t="str">
        <f t="shared" si="181"/>
        <v>GAAA_Build Solar_Firm Capacity</v>
      </c>
      <c r="C3032" t="str">
        <f t="shared" si="182"/>
        <v>GAAA_Build Solar 2032_Firm Capacity</v>
      </c>
      <c r="D3032" t="s">
        <v>348</v>
      </c>
      <c r="E3032" s="15" t="s">
        <v>92</v>
      </c>
      <c r="F3032" s="15" t="s">
        <v>146</v>
      </c>
      <c r="G3032" s="15" t="s">
        <v>210</v>
      </c>
      <c r="H3032" s="15" t="s">
        <v>84</v>
      </c>
      <c r="I3032" s="15" t="s">
        <v>148</v>
      </c>
      <c r="J3032" s="16">
        <v>1</v>
      </c>
      <c r="K3032" s="15" t="s">
        <v>96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  <c r="T3032" s="17">
        <v>0</v>
      </c>
      <c r="U3032" s="17">
        <v>0</v>
      </c>
      <c r="V3032" s="17">
        <v>0</v>
      </c>
      <c r="W3032" s="17">
        <v>0</v>
      </c>
      <c r="X3032" s="17">
        <v>0</v>
      </c>
      <c r="Y3032" s="17">
        <v>0</v>
      </c>
      <c r="Z3032" s="17">
        <v>0</v>
      </c>
      <c r="AA3032" s="17">
        <v>0</v>
      </c>
      <c r="AB3032" s="17">
        <v>0</v>
      </c>
      <c r="AC3032" s="17">
        <v>0</v>
      </c>
      <c r="AD3032" s="17">
        <v>0</v>
      </c>
      <c r="AE3032" s="17">
        <v>0</v>
      </c>
    </row>
    <row r="3033" spans="1:31" ht="43.2" x14ac:dyDescent="0.3">
      <c r="A3033" t="str">
        <f t="shared" si="180"/>
        <v>GAAA_Firm Capacity</v>
      </c>
      <c r="B3033" t="str">
        <f t="shared" si="181"/>
        <v>GAAA_Build Solar_Firm Capacity</v>
      </c>
      <c r="C3033" t="str">
        <f t="shared" si="182"/>
        <v>GAAA_Build Solar 2032 T2_Firm Capacity</v>
      </c>
      <c r="D3033" t="s">
        <v>348</v>
      </c>
      <c r="E3033" s="15" t="s">
        <v>92</v>
      </c>
      <c r="F3033" s="15" t="s">
        <v>146</v>
      </c>
      <c r="G3033" s="15" t="s">
        <v>211</v>
      </c>
      <c r="H3033" s="15" t="s">
        <v>84</v>
      </c>
      <c r="I3033" s="15" t="s">
        <v>148</v>
      </c>
      <c r="J3033" s="16">
        <v>1</v>
      </c>
      <c r="K3033" s="15" t="s">
        <v>96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0</v>
      </c>
      <c r="X3033" s="17">
        <v>0</v>
      </c>
      <c r="Y3033" s="17">
        <v>0</v>
      </c>
      <c r="Z3033" s="17">
        <v>0</v>
      </c>
      <c r="AA3033" s="17">
        <v>0</v>
      </c>
      <c r="AB3033" s="17">
        <v>0</v>
      </c>
      <c r="AC3033" s="17">
        <v>0</v>
      </c>
      <c r="AD3033" s="17">
        <v>0</v>
      </c>
      <c r="AE3033" s="17">
        <v>0</v>
      </c>
    </row>
    <row r="3034" spans="1:31" ht="43.2" x14ac:dyDescent="0.3">
      <c r="A3034" t="str">
        <f t="shared" si="180"/>
        <v>GAAA_Firm Capacity</v>
      </c>
      <c r="B3034" t="str">
        <f t="shared" si="181"/>
        <v>GAAA_Build Solar_Firm Capacity</v>
      </c>
      <c r="C3034" t="str">
        <f t="shared" si="182"/>
        <v>GAAA_Build Solar 2033_Firm Capacity</v>
      </c>
      <c r="D3034" t="s">
        <v>348</v>
      </c>
      <c r="E3034" s="15" t="s">
        <v>92</v>
      </c>
      <c r="F3034" s="15" t="s">
        <v>146</v>
      </c>
      <c r="G3034" s="15" t="s">
        <v>212</v>
      </c>
      <c r="H3034" s="15" t="s">
        <v>84</v>
      </c>
      <c r="I3034" s="15" t="s">
        <v>148</v>
      </c>
      <c r="J3034" s="16">
        <v>1</v>
      </c>
      <c r="K3034" s="15" t="s">
        <v>96</v>
      </c>
      <c r="L3034" s="17">
        <v>0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</v>
      </c>
      <c r="X3034" s="17">
        <v>0</v>
      </c>
      <c r="Y3034" s="17">
        <v>0</v>
      </c>
      <c r="Z3034" s="17">
        <v>0</v>
      </c>
      <c r="AA3034" s="17">
        <v>0</v>
      </c>
      <c r="AB3034" s="17">
        <v>0</v>
      </c>
      <c r="AC3034" s="17">
        <v>0</v>
      </c>
      <c r="AD3034" s="17">
        <v>0</v>
      </c>
      <c r="AE3034" s="17">
        <v>0</v>
      </c>
    </row>
    <row r="3035" spans="1:31" ht="43.2" x14ac:dyDescent="0.3">
      <c r="A3035" t="str">
        <f t="shared" si="180"/>
        <v>GAAA_Firm Capacity</v>
      </c>
      <c r="B3035" t="str">
        <f t="shared" si="181"/>
        <v>GAAA_Build Solar_Firm Capacity</v>
      </c>
      <c r="C3035" t="str">
        <f t="shared" si="182"/>
        <v>GAAA_Build Solar 2033 T2_Firm Capacity</v>
      </c>
      <c r="D3035" t="s">
        <v>348</v>
      </c>
      <c r="E3035" s="15" t="s">
        <v>92</v>
      </c>
      <c r="F3035" s="15" t="s">
        <v>146</v>
      </c>
      <c r="G3035" s="15" t="s">
        <v>213</v>
      </c>
      <c r="H3035" s="15" t="s">
        <v>84</v>
      </c>
      <c r="I3035" s="15" t="s">
        <v>148</v>
      </c>
      <c r="J3035" s="16">
        <v>1</v>
      </c>
      <c r="K3035" s="15" t="s">
        <v>96</v>
      </c>
      <c r="L3035" s="17">
        <v>0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0</v>
      </c>
      <c r="X3035" s="17">
        <v>0</v>
      </c>
      <c r="Y3035" s="17">
        <v>0</v>
      </c>
      <c r="Z3035" s="17">
        <v>0</v>
      </c>
      <c r="AA3035" s="17">
        <v>0</v>
      </c>
      <c r="AB3035" s="17">
        <v>0</v>
      </c>
      <c r="AC3035" s="17">
        <v>0</v>
      </c>
      <c r="AD3035" s="17">
        <v>0</v>
      </c>
      <c r="AE3035" s="17">
        <v>0</v>
      </c>
    </row>
    <row r="3036" spans="1:31" ht="43.2" x14ac:dyDescent="0.3">
      <c r="A3036" t="str">
        <f t="shared" si="180"/>
        <v>GAAA_Firm Capacity</v>
      </c>
      <c r="B3036" t="str">
        <f t="shared" si="181"/>
        <v>GAAA_Build Solar_Firm Capacity</v>
      </c>
      <c r="C3036" t="str">
        <f t="shared" si="182"/>
        <v>GAAA_Build Solar 2034_Firm Capacity</v>
      </c>
      <c r="D3036" t="s">
        <v>348</v>
      </c>
      <c r="E3036" s="15" t="s">
        <v>92</v>
      </c>
      <c r="F3036" s="15" t="s">
        <v>146</v>
      </c>
      <c r="G3036" s="15" t="s">
        <v>214</v>
      </c>
      <c r="H3036" s="15" t="s">
        <v>84</v>
      </c>
      <c r="I3036" s="15" t="s">
        <v>148</v>
      </c>
      <c r="J3036" s="16">
        <v>1</v>
      </c>
      <c r="K3036" s="15" t="s">
        <v>96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7">
        <v>0</v>
      </c>
      <c r="Z3036" s="17">
        <v>0</v>
      </c>
      <c r="AA3036" s="17">
        <v>0</v>
      </c>
      <c r="AB3036" s="17">
        <v>0</v>
      </c>
      <c r="AC3036" s="17">
        <v>0</v>
      </c>
      <c r="AD3036" s="17">
        <v>0</v>
      </c>
      <c r="AE3036" s="17">
        <v>0</v>
      </c>
    </row>
    <row r="3037" spans="1:31" ht="43.2" x14ac:dyDescent="0.3">
      <c r="A3037" t="str">
        <f t="shared" si="180"/>
        <v>GAAA_Firm Capacity</v>
      </c>
      <c r="B3037" t="str">
        <f t="shared" si="181"/>
        <v>GAAA_Build Solar_Firm Capacity</v>
      </c>
      <c r="C3037" t="str">
        <f t="shared" si="182"/>
        <v>GAAA_Build Solar 2034 T2_Firm Capacity</v>
      </c>
      <c r="D3037" t="s">
        <v>348</v>
      </c>
      <c r="E3037" s="15" t="s">
        <v>92</v>
      </c>
      <c r="F3037" s="15" t="s">
        <v>146</v>
      </c>
      <c r="G3037" s="15" t="s">
        <v>215</v>
      </c>
      <c r="H3037" s="15" t="s">
        <v>84</v>
      </c>
      <c r="I3037" s="15" t="s">
        <v>148</v>
      </c>
      <c r="J3037" s="16">
        <v>1</v>
      </c>
      <c r="K3037" s="15" t="s">
        <v>96</v>
      </c>
      <c r="L3037" s="17">
        <v>0</v>
      </c>
      <c r="M3037" s="17">
        <v>0</v>
      </c>
      <c r="N3037" s="17">
        <v>0</v>
      </c>
      <c r="O3037" s="17">
        <v>0</v>
      </c>
      <c r="P3037" s="17">
        <v>0</v>
      </c>
      <c r="Q3037" s="17">
        <v>0</v>
      </c>
      <c r="R3037" s="17">
        <v>0</v>
      </c>
      <c r="S3037" s="17">
        <v>0</v>
      </c>
      <c r="T3037" s="17">
        <v>0</v>
      </c>
      <c r="U3037" s="17">
        <v>0</v>
      </c>
      <c r="V3037" s="17">
        <v>0</v>
      </c>
      <c r="W3037" s="17">
        <v>0</v>
      </c>
      <c r="X3037" s="17">
        <v>0</v>
      </c>
      <c r="Y3037" s="17">
        <v>0</v>
      </c>
      <c r="Z3037" s="17">
        <v>0</v>
      </c>
      <c r="AA3037" s="17">
        <v>0</v>
      </c>
      <c r="AB3037" s="17">
        <v>0</v>
      </c>
      <c r="AC3037" s="17">
        <v>0</v>
      </c>
      <c r="AD3037" s="17">
        <v>0</v>
      </c>
      <c r="AE3037" s="17">
        <v>0</v>
      </c>
    </row>
    <row r="3038" spans="1:31" ht="43.2" x14ac:dyDescent="0.3">
      <c r="A3038" t="str">
        <f t="shared" si="180"/>
        <v>GAAA_Firm Capacity</v>
      </c>
      <c r="B3038" t="str">
        <f t="shared" si="181"/>
        <v>GAAA_Build Solar_Firm Capacity</v>
      </c>
      <c r="C3038" t="str">
        <f t="shared" si="182"/>
        <v>GAAA_Build Solar 2035_Firm Capacity</v>
      </c>
      <c r="D3038" t="s">
        <v>348</v>
      </c>
      <c r="E3038" s="15" t="s">
        <v>92</v>
      </c>
      <c r="F3038" s="15" t="s">
        <v>146</v>
      </c>
      <c r="G3038" s="15" t="s">
        <v>216</v>
      </c>
      <c r="H3038" s="15" t="s">
        <v>84</v>
      </c>
      <c r="I3038" s="15" t="s">
        <v>148</v>
      </c>
      <c r="J3038" s="16">
        <v>1</v>
      </c>
      <c r="K3038" s="15" t="s">
        <v>96</v>
      </c>
      <c r="L3038" s="17">
        <v>0</v>
      </c>
      <c r="M3038" s="17">
        <v>0</v>
      </c>
      <c r="N3038" s="17">
        <v>0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0</v>
      </c>
      <c r="U3038" s="17">
        <v>0</v>
      </c>
      <c r="V3038" s="17">
        <v>0</v>
      </c>
      <c r="W3038" s="17">
        <v>0</v>
      </c>
      <c r="X3038" s="17">
        <v>75</v>
      </c>
      <c r="Y3038" s="17">
        <v>75</v>
      </c>
      <c r="Z3038" s="17">
        <v>75</v>
      </c>
      <c r="AA3038" s="17">
        <v>75</v>
      </c>
      <c r="AB3038" s="17">
        <v>75</v>
      </c>
      <c r="AC3038" s="17">
        <v>75</v>
      </c>
      <c r="AD3038" s="17">
        <v>75</v>
      </c>
      <c r="AE3038" s="17">
        <v>75</v>
      </c>
    </row>
    <row r="3039" spans="1:31" ht="43.2" x14ac:dyDescent="0.3">
      <c r="A3039" t="str">
        <f t="shared" si="180"/>
        <v>GAAA_Firm Capacity</v>
      </c>
      <c r="B3039" t="str">
        <f t="shared" si="181"/>
        <v>GAAA_Build Solar_Firm Capacity</v>
      </c>
      <c r="C3039" t="str">
        <f t="shared" si="182"/>
        <v>GAAA_Build Solar 2035 T2_Firm Capacity</v>
      </c>
      <c r="D3039" t="s">
        <v>348</v>
      </c>
      <c r="E3039" s="15" t="s">
        <v>92</v>
      </c>
      <c r="F3039" s="15" t="s">
        <v>146</v>
      </c>
      <c r="G3039" s="15" t="s">
        <v>217</v>
      </c>
      <c r="H3039" s="15" t="s">
        <v>84</v>
      </c>
      <c r="I3039" s="15" t="s">
        <v>148</v>
      </c>
      <c r="J3039" s="16">
        <v>1</v>
      </c>
      <c r="K3039" s="15" t="s">
        <v>96</v>
      </c>
      <c r="L3039" s="17">
        <v>0</v>
      </c>
      <c r="M3039" s="17">
        <v>0</v>
      </c>
      <c r="N3039" s="17">
        <v>0</v>
      </c>
      <c r="O3039" s="17">
        <v>0</v>
      </c>
      <c r="P3039" s="17">
        <v>0</v>
      </c>
      <c r="Q3039" s="17">
        <v>0</v>
      </c>
      <c r="R3039" s="17">
        <v>0</v>
      </c>
      <c r="S3039" s="17">
        <v>0</v>
      </c>
      <c r="T3039" s="17">
        <v>0</v>
      </c>
      <c r="U3039" s="17">
        <v>0</v>
      </c>
      <c r="V3039" s="17">
        <v>0</v>
      </c>
      <c r="W3039" s="17">
        <v>0</v>
      </c>
      <c r="X3039" s="17">
        <v>0</v>
      </c>
      <c r="Y3039" s="17">
        <v>0</v>
      </c>
      <c r="Z3039" s="17">
        <v>0</v>
      </c>
      <c r="AA3039" s="17">
        <v>0</v>
      </c>
      <c r="AB3039" s="17">
        <v>0</v>
      </c>
      <c r="AC3039" s="17">
        <v>0</v>
      </c>
      <c r="AD3039" s="17">
        <v>0</v>
      </c>
      <c r="AE3039" s="17">
        <v>0</v>
      </c>
    </row>
    <row r="3040" spans="1:31" ht="43.2" x14ac:dyDescent="0.3">
      <c r="A3040" t="str">
        <f t="shared" si="180"/>
        <v>GAAA_Firm Capacity</v>
      </c>
      <c r="B3040" t="str">
        <f t="shared" si="181"/>
        <v>GAAA_Build Solar_Firm Capacity</v>
      </c>
      <c r="C3040" t="str">
        <f t="shared" si="182"/>
        <v>GAAA_Build Solar 2036_Firm Capacity</v>
      </c>
      <c r="D3040" t="s">
        <v>348</v>
      </c>
      <c r="E3040" s="15" t="s">
        <v>92</v>
      </c>
      <c r="F3040" s="15" t="s">
        <v>146</v>
      </c>
      <c r="G3040" s="15" t="s">
        <v>218</v>
      </c>
      <c r="H3040" s="15" t="s">
        <v>84</v>
      </c>
      <c r="I3040" s="15" t="s">
        <v>148</v>
      </c>
      <c r="J3040" s="16">
        <v>1</v>
      </c>
      <c r="K3040" s="15" t="s">
        <v>96</v>
      </c>
      <c r="L3040" s="17">
        <v>0</v>
      </c>
      <c r="M3040" s="17">
        <v>0</v>
      </c>
      <c r="N3040" s="17">
        <v>0</v>
      </c>
      <c r="O3040" s="17">
        <v>0</v>
      </c>
      <c r="P3040" s="17">
        <v>0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0</v>
      </c>
      <c r="X3040" s="17">
        <v>0</v>
      </c>
      <c r="Y3040" s="17">
        <v>0</v>
      </c>
      <c r="Z3040" s="17">
        <v>0</v>
      </c>
      <c r="AA3040" s="17">
        <v>0</v>
      </c>
      <c r="AB3040" s="17">
        <v>0</v>
      </c>
      <c r="AC3040" s="17">
        <v>0</v>
      </c>
      <c r="AD3040" s="17">
        <v>0</v>
      </c>
      <c r="AE3040" s="17">
        <v>0</v>
      </c>
    </row>
    <row r="3041" spans="1:31" ht="43.2" x14ac:dyDescent="0.3">
      <c r="A3041" t="str">
        <f t="shared" si="180"/>
        <v>GAAA_Firm Capacity</v>
      </c>
      <c r="B3041" t="str">
        <f t="shared" si="181"/>
        <v>GAAA_Build Solar_Firm Capacity</v>
      </c>
      <c r="C3041" t="str">
        <f t="shared" si="182"/>
        <v>GAAA_Build Solar 2036 T2_Firm Capacity</v>
      </c>
      <c r="D3041" t="s">
        <v>348</v>
      </c>
      <c r="E3041" s="15" t="s">
        <v>92</v>
      </c>
      <c r="F3041" s="15" t="s">
        <v>146</v>
      </c>
      <c r="G3041" s="15" t="s">
        <v>219</v>
      </c>
      <c r="H3041" s="15" t="s">
        <v>84</v>
      </c>
      <c r="I3041" s="15" t="s">
        <v>148</v>
      </c>
      <c r="J3041" s="16">
        <v>1</v>
      </c>
      <c r="K3041" s="15" t="s">
        <v>96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0</v>
      </c>
      <c r="X3041" s="17">
        <v>0</v>
      </c>
      <c r="Y3041" s="17">
        <v>0</v>
      </c>
      <c r="Z3041" s="17">
        <v>0</v>
      </c>
      <c r="AA3041" s="17">
        <v>0</v>
      </c>
      <c r="AB3041" s="17">
        <v>0</v>
      </c>
      <c r="AC3041" s="17">
        <v>0</v>
      </c>
      <c r="AD3041" s="17">
        <v>0</v>
      </c>
      <c r="AE3041" s="17">
        <v>0</v>
      </c>
    </row>
    <row r="3042" spans="1:31" ht="43.2" x14ac:dyDescent="0.3">
      <c r="A3042" t="str">
        <f t="shared" si="180"/>
        <v>GAAA_Firm Capacity</v>
      </c>
      <c r="B3042" t="str">
        <f t="shared" si="181"/>
        <v>GAAA_Build Solar_Firm Capacity</v>
      </c>
      <c r="C3042" t="str">
        <f t="shared" si="182"/>
        <v>GAAA_Build Solar 2037_Firm Capacity</v>
      </c>
      <c r="D3042" t="s">
        <v>348</v>
      </c>
      <c r="E3042" s="15" t="s">
        <v>92</v>
      </c>
      <c r="F3042" s="15" t="s">
        <v>146</v>
      </c>
      <c r="G3042" s="15" t="s">
        <v>220</v>
      </c>
      <c r="H3042" s="15" t="s">
        <v>84</v>
      </c>
      <c r="I3042" s="15" t="s">
        <v>148</v>
      </c>
      <c r="J3042" s="16">
        <v>1</v>
      </c>
      <c r="K3042" s="15" t="s">
        <v>96</v>
      </c>
      <c r="L3042" s="17">
        <v>0</v>
      </c>
      <c r="M3042" s="17">
        <v>0</v>
      </c>
      <c r="N3042" s="17">
        <v>0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0</v>
      </c>
      <c r="X3042" s="17">
        <v>0</v>
      </c>
      <c r="Y3042" s="17">
        <v>0</v>
      </c>
      <c r="Z3042" s="17">
        <v>0</v>
      </c>
      <c r="AA3042" s="17">
        <v>0</v>
      </c>
      <c r="AB3042" s="17">
        <v>0</v>
      </c>
      <c r="AC3042" s="17">
        <v>0</v>
      </c>
      <c r="AD3042" s="17">
        <v>0</v>
      </c>
      <c r="AE3042" s="17">
        <v>0</v>
      </c>
    </row>
    <row r="3043" spans="1:31" ht="43.2" x14ac:dyDescent="0.3">
      <c r="A3043" t="str">
        <f t="shared" si="180"/>
        <v>GAAA_Firm Capacity</v>
      </c>
      <c r="B3043" t="str">
        <f t="shared" si="181"/>
        <v>GAAA_Build Solar_Firm Capacity</v>
      </c>
      <c r="C3043" t="str">
        <f t="shared" si="182"/>
        <v>GAAA_Build Solar 2037 T2_Firm Capacity</v>
      </c>
      <c r="D3043" t="s">
        <v>348</v>
      </c>
      <c r="E3043" s="15" t="s">
        <v>92</v>
      </c>
      <c r="F3043" s="15" t="s">
        <v>146</v>
      </c>
      <c r="G3043" s="15" t="s">
        <v>221</v>
      </c>
      <c r="H3043" s="15" t="s">
        <v>84</v>
      </c>
      <c r="I3043" s="15" t="s">
        <v>148</v>
      </c>
      <c r="J3043" s="16">
        <v>1</v>
      </c>
      <c r="K3043" s="15" t="s">
        <v>96</v>
      </c>
      <c r="L3043" s="17">
        <v>0</v>
      </c>
      <c r="M3043" s="17">
        <v>0</v>
      </c>
      <c r="N3043" s="17">
        <v>0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0</v>
      </c>
      <c r="X3043" s="17">
        <v>0</v>
      </c>
      <c r="Y3043" s="17">
        <v>0</v>
      </c>
      <c r="Z3043" s="17">
        <v>0</v>
      </c>
      <c r="AA3043" s="17">
        <v>0</v>
      </c>
      <c r="AB3043" s="17">
        <v>0</v>
      </c>
      <c r="AC3043" s="17">
        <v>0</v>
      </c>
      <c r="AD3043" s="17">
        <v>0</v>
      </c>
      <c r="AE3043" s="17">
        <v>0</v>
      </c>
    </row>
    <row r="3044" spans="1:31" ht="43.2" x14ac:dyDescent="0.3">
      <c r="A3044" t="str">
        <f t="shared" si="180"/>
        <v>GAAA_Firm Capacity</v>
      </c>
      <c r="B3044" t="str">
        <f t="shared" si="181"/>
        <v>GAAA_Build Solar_Firm Capacity</v>
      </c>
      <c r="C3044" t="str">
        <f t="shared" si="182"/>
        <v>GAAA_Build Solar 2038_Firm Capacity</v>
      </c>
      <c r="D3044" t="s">
        <v>348</v>
      </c>
      <c r="E3044" s="15" t="s">
        <v>92</v>
      </c>
      <c r="F3044" s="15" t="s">
        <v>146</v>
      </c>
      <c r="G3044" s="15" t="s">
        <v>222</v>
      </c>
      <c r="H3044" s="15" t="s">
        <v>84</v>
      </c>
      <c r="I3044" s="15" t="s">
        <v>148</v>
      </c>
      <c r="J3044" s="16">
        <v>1</v>
      </c>
      <c r="K3044" s="15" t="s">
        <v>96</v>
      </c>
      <c r="L3044" s="17">
        <v>0</v>
      </c>
      <c r="M3044" s="17">
        <v>0</v>
      </c>
      <c r="N3044" s="17">
        <v>0</v>
      </c>
      <c r="O3044" s="17">
        <v>0</v>
      </c>
      <c r="P3044" s="17">
        <v>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</v>
      </c>
      <c r="X3044" s="17">
        <v>0</v>
      </c>
      <c r="Y3044" s="17">
        <v>0</v>
      </c>
      <c r="Z3044" s="17">
        <v>0</v>
      </c>
      <c r="AA3044" s="17">
        <v>0</v>
      </c>
      <c r="AB3044" s="17">
        <v>0</v>
      </c>
      <c r="AC3044" s="17">
        <v>0</v>
      </c>
      <c r="AD3044" s="17">
        <v>0</v>
      </c>
      <c r="AE3044" s="17">
        <v>0</v>
      </c>
    </row>
    <row r="3045" spans="1:31" ht="43.2" x14ac:dyDescent="0.3">
      <c r="A3045" t="str">
        <f t="shared" si="180"/>
        <v>GAAA_Firm Capacity</v>
      </c>
      <c r="B3045" t="str">
        <f t="shared" si="181"/>
        <v>GAAA_Build Solar_Firm Capacity</v>
      </c>
      <c r="C3045" t="str">
        <f t="shared" si="182"/>
        <v>GAAA_Build Solar 2038 T2_Firm Capacity</v>
      </c>
      <c r="D3045" t="s">
        <v>348</v>
      </c>
      <c r="E3045" s="15" t="s">
        <v>92</v>
      </c>
      <c r="F3045" s="15" t="s">
        <v>146</v>
      </c>
      <c r="G3045" s="15" t="s">
        <v>223</v>
      </c>
      <c r="H3045" s="15" t="s">
        <v>84</v>
      </c>
      <c r="I3045" s="15" t="s">
        <v>148</v>
      </c>
      <c r="J3045" s="16">
        <v>1</v>
      </c>
      <c r="K3045" s="15" t="s">
        <v>96</v>
      </c>
      <c r="L3045" s="17">
        <v>0</v>
      </c>
      <c r="M3045" s="17">
        <v>0</v>
      </c>
      <c r="N3045" s="17">
        <v>0</v>
      </c>
      <c r="O3045" s="17">
        <v>0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0</v>
      </c>
      <c r="X3045" s="17">
        <v>0</v>
      </c>
      <c r="Y3045" s="17">
        <v>0</v>
      </c>
      <c r="Z3045" s="17">
        <v>0</v>
      </c>
      <c r="AA3045" s="17">
        <v>0</v>
      </c>
      <c r="AB3045" s="17">
        <v>0</v>
      </c>
      <c r="AC3045" s="17">
        <v>0</v>
      </c>
      <c r="AD3045" s="17">
        <v>0</v>
      </c>
      <c r="AE3045" s="17">
        <v>0</v>
      </c>
    </row>
    <row r="3046" spans="1:31" ht="43.2" x14ac:dyDescent="0.3">
      <c r="A3046" t="str">
        <f t="shared" si="180"/>
        <v>GAAA_Firm Capacity</v>
      </c>
      <c r="B3046" t="str">
        <f t="shared" si="181"/>
        <v>GAAA_Build Solar_Firm Capacity</v>
      </c>
      <c r="C3046" t="str">
        <f t="shared" si="182"/>
        <v>GAAA_Build Solar 2039_Firm Capacity</v>
      </c>
      <c r="D3046" t="s">
        <v>348</v>
      </c>
      <c r="E3046" s="15" t="s">
        <v>92</v>
      </c>
      <c r="F3046" s="15" t="s">
        <v>146</v>
      </c>
      <c r="G3046" s="15" t="s">
        <v>224</v>
      </c>
      <c r="H3046" s="15" t="s">
        <v>84</v>
      </c>
      <c r="I3046" s="15" t="s">
        <v>148</v>
      </c>
      <c r="J3046" s="16">
        <v>1</v>
      </c>
      <c r="K3046" s="15" t="s">
        <v>96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  <c r="S3046" s="17">
        <v>0</v>
      </c>
      <c r="T3046" s="17">
        <v>0</v>
      </c>
      <c r="U3046" s="17">
        <v>0</v>
      </c>
      <c r="V3046" s="17">
        <v>0</v>
      </c>
      <c r="W3046" s="17">
        <v>0</v>
      </c>
      <c r="X3046" s="17">
        <v>0</v>
      </c>
      <c r="Y3046" s="17">
        <v>0</v>
      </c>
      <c r="Z3046" s="17">
        <v>0</v>
      </c>
      <c r="AA3046" s="17">
        <v>0</v>
      </c>
      <c r="AB3046" s="17">
        <v>0</v>
      </c>
      <c r="AC3046" s="17">
        <v>0</v>
      </c>
      <c r="AD3046" s="17">
        <v>0</v>
      </c>
      <c r="AE3046" s="17">
        <v>0</v>
      </c>
    </row>
    <row r="3047" spans="1:31" ht="43.2" x14ac:dyDescent="0.3">
      <c r="A3047" t="str">
        <f t="shared" si="180"/>
        <v>GAAA_Firm Capacity</v>
      </c>
      <c r="B3047" t="str">
        <f t="shared" si="181"/>
        <v>GAAA_Build Solar_Firm Capacity</v>
      </c>
      <c r="C3047" t="str">
        <f t="shared" si="182"/>
        <v>GAAA_Build Solar 2039 T2_Firm Capacity</v>
      </c>
      <c r="D3047" t="s">
        <v>348</v>
      </c>
      <c r="E3047" s="15" t="s">
        <v>92</v>
      </c>
      <c r="F3047" s="15" t="s">
        <v>146</v>
      </c>
      <c r="G3047" s="15" t="s">
        <v>225</v>
      </c>
      <c r="H3047" s="15" t="s">
        <v>84</v>
      </c>
      <c r="I3047" s="15" t="s">
        <v>148</v>
      </c>
      <c r="J3047" s="16">
        <v>1</v>
      </c>
      <c r="K3047" s="15" t="s">
        <v>96</v>
      </c>
      <c r="L3047" s="17">
        <v>0</v>
      </c>
      <c r="M3047" s="17">
        <v>0</v>
      </c>
      <c r="N3047" s="17">
        <v>0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0</v>
      </c>
      <c r="X3047" s="17">
        <v>0</v>
      </c>
      <c r="Y3047" s="17">
        <v>0</v>
      </c>
      <c r="Z3047" s="17">
        <v>0</v>
      </c>
      <c r="AA3047" s="17">
        <v>0</v>
      </c>
      <c r="AB3047" s="17">
        <v>0</v>
      </c>
      <c r="AC3047" s="17">
        <v>0</v>
      </c>
      <c r="AD3047" s="17">
        <v>0</v>
      </c>
      <c r="AE3047" s="17">
        <v>0</v>
      </c>
    </row>
    <row r="3048" spans="1:31" ht="43.2" x14ac:dyDescent="0.3">
      <c r="A3048" t="str">
        <f t="shared" si="180"/>
        <v>GAAA_Firm Capacity</v>
      </c>
      <c r="B3048" t="str">
        <f t="shared" si="181"/>
        <v>GAAA_Build Solar_Firm Capacity</v>
      </c>
      <c r="C3048" t="str">
        <f t="shared" si="182"/>
        <v>GAAA_Build Solar 2040_Firm Capacity</v>
      </c>
      <c r="D3048" t="s">
        <v>348</v>
      </c>
      <c r="E3048" s="15" t="s">
        <v>92</v>
      </c>
      <c r="F3048" s="15" t="s">
        <v>146</v>
      </c>
      <c r="G3048" s="15" t="s">
        <v>226</v>
      </c>
      <c r="H3048" s="15" t="s">
        <v>84</v>
      </c>
      <c r="I3048" s="15" t="s">
        <v>148</v>
      </c>
      <c r="J3048" s="16">
        <v>1</v>
      </c>
      <c r="K3048" s="15" t="s">
        <v>96</v>
      </c>
      <c r="L3048" s="17">
        <v>0</v>
      </c>
      <c r="M3048" s="17">
        <v>0</v>
      </c>
      <c r="N3048" s="17">
        <v>0</v>
      </c>
      <c r="O3048" s="17">
        <v>0</v>
      </c>
      <c r="P3048" s="17">
        <v>0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7">
        <v>0</v>
      </c>
      <c r="X3048" s="17">
        <v>0</v>
      </c>
      <c r="Y3048" s="17">
        <v>0</v>
      </c>
      <c r="Z3048" s="17">
        <v>0</v>
      </c>
      <c r="AA3048" s="17">
        <v>0</v>
      </c>
      <c r="AB3048" s="17">
        <v>0</v>
      </c>
      <c r="AC3048" s="17">
        <v>0</v>
      </c>
      <c r="AD3048" s="17">
        <v>0</v>
      </c>
      <c r="AE3048" s="17">
        <v>0</v>
      </c>
    </row>
    <row r="3049" spans="1:31" ht="43.2" x14ac:dyDescent="0.3">
      <c r="A3049" t="str">
        <f t="shared" si="180"/>
        <v>GAAA_Firm Capacity</v>
      </c>
      <c r="B3049" t="str">
        <f t="shared" si="181"/>
        <v>GAAA_Build Solar_Firm Capacity</v>
      </c>
      <c r="C3049" t="str">
        <f t="shared" si="182"/>
        <v>GAAA_Build Solar 2040 T2_Firm Capacity</v>
      </c>
      <c r="D3049" t="s">
        <v>348</v>
      </c>
      <c r="E3049" s="15" t="s">
        <v>92</v>
      </c>
      <c r="F3049" s="15" t="s">
        <v>146</v>
      </c>
      <c r="G3049" s="15" t="s">
        <v>227</v>
      </c>
      <c r="H3049" s="15" t="s">
        <v>84</v>
      </c>
      <c r="I3049" s="15" t="s">
        <v>148</v>
      </c>
      <c r="J3049" s="16">
        <v>1</v>
      </c>
      <c r="K3049" s="15" t="s">
        <v>96</v>
      </c>
      <c r="L3049" s="17">
        <v>0</v>
      </c>
      <c r="M3049" s="17">
        <v>0</v>
      </c>
      <c r="N3049" s="17">
        <v>0</v>
      </c>
      <c r="O3049" s="17">
        <v>0</v>
      </c>
      <c r="P3049" s="17">
        <v>0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7">
        <v>0</v>
      </c>
      <c r="X3049" s="17">
        <v>0</v>
      </c>
      <c r="Y3049" s="17">
        <v>0</v>
      </c>
      <c r="Z3049" s="17">
        <v>0</v>
      </c>
      <c r="AA3049" s="17">
        <v>0</v>
      </c>
      <c r="AB3049" s="17">
        <v>0</v>
      </c>
      <c r="AC3049" s="17">
        <v>0</v>
      </c>
      <c r="AD3049" s="17">
        <v>0</v>
      </c>
      <c r="AE3049" s="17">
        <v>0</v>
      </c>
    </row>
    <row r="3050" spans="1:31" ht="43.2" x14ac:dyDescent="0.3">
      <c r="A3050" t="str">
        <f t="shared" si="180"/>
        <v>GAAA_Firm Capacity</v>
      </c>
      <c r="B3050" t="str">
        <f t="shared" si="181"/>
        <v>GAAA_Build Solar_Firm Capacity</v>
      </c>
      <c r="C3050" t="str">
        <f t="shared" si="182"/>
        <v>GAAA_Build Solar 2041_Firm Capacity</v>
      </c>
      <c r="D3050" t="s">
        <v>348</v>
      </c>
      <c r="E3050" s="15" t="s">
        <v>92</v>
      </c>
      <c r="F3050" s="15" t="s">
        <v>146</v>
      </c>
      <c r="G3050" s="15" t="s">
        <v>228</v>
      </c>
      <c r="H3050" s="15" t="s">
        <v>84</v>
      </c>
      <c r="I3050" s="15" t="s">
        <v>148</v>
      </c>
      <c r="J3050" s="16">
        <v>1</v>
      </c>
      <c r="K3050" s="15" t="s">
        <v>96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7">
        <v>0</v>
      </c>
      <c r="Z3050" s="17">
        <v>0</v>
      </c>
      <c r="AA3050" s="17">
        <v>0</v>
      </c>
      <c r="AB3050" s="17">
        <v>0</v>
      </c>
      <c r="AC3050" s="17">
        <v>0</v>
      </c>
      <c r="AD3050" s="17">
        <v>0</v>
      </c>
      <c r="AE3050" s="17">
        <v>0</v>
      </c>
    </row>
    <row r="3051" spans="1:31" ht="43.2" x14ac:dyDescent="0.3">
      <c r="A3051" t="str">
        <f t="shared" si="180"/>
        <v>GAAA_Firm Capacity</v>
      </c>
      <c r="B3051" t="str">
        <f t="shared" si="181"/>
        <v>GAAA_Build Solar_Firm Capacity</v>
      </c>
      <c r="C3051" t="str">
        <f t="shared" si="182"/>
        <v>GAAA_Build Solar 2041 T2_Firm Capacity</v>
      </c>
      <c r="D3051" t="s">
        <v>348</v>
      </c>
      <c r="E3051" s="15" t="s">
        <v>92</v>
      </c>
      <c r="F3051" s="15" t="s">
        <v>146</v>
      </c>
      <c r="G3051" s="15" t="s">
        <v>229</v>
      </c>
      <c r="H3051" s="15" t="s">
        <v>84</v>
      </c>
      <c r="I3051" s="15" t="s">
        <v>148</v>
      </c>
      <c r="J3051" s="16">
        <v>1</v>
      </c>
      <c r="K3051" s="15" t="s">
        <v>96</v>
      </c>
      <c r="L3051" s="17">
        <v>0</v>
      </c>
      <c r="M3051" s="17">
        <v>0</v>
      </c>
      <c r="N3051" s="17">
        <v>0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7">
        <v>0</v>
      </c>
      <c r="X3051" s="17">
        <v>0</v>
      </c>
      <c r="Y3051" s="17">
        <v>0</v>
      </c>
      <c r="Z3051" s="17">
        <v>0</v>
      </c>
      <c r="AA3051" s="17">
        <v>0</v>
      </c>
      <c r="AB3051" s="17">
        <v>0</v>
      </c>
      <c r="AC3051" s="17">
        <v>0</v>
      </c>
      <c r="AD3051" s="17">
        <v>0</v>
      </c>
      <c r="AE3051" s="17">
        <v>0</v>
      </c>
    </row>
    <row r="3052" spans="1:31" ht="43.2" x14ac:dyDescent="0.3">
      <c r="A3052" t="str">
        <f t="shared" si="180"/>
        <v>GAAA_Firm Capacity</v>
      </c>
      <c r="B3052" t="str">
        <f t="shared" si="181"/>
        <v>GAAA_Build Solar_Firm Capacity</v>
      </c>
      <c r="C3052" t="str">
        <f t="shared" si="182"/>
        <v>GAAA_Build Solar 2042_Firm Capacity</v>
      </c>
      <c r="D3052" t="s">
        <v>348</v>
      </c>
      <c r="E3052" s="15" t="s">
        <v>92</v>
      </c>
      <c r="F3052" s="15" t="s">
        <v>146</v>
      </c>
      <c r="G3052" s="15" t="s">
        <v>230</v>
      </c>
      <c r="H3052" s="15" t="s">
        <v>84</v>
      </c>
      <c r="I3052" s="15" t="s">
        <v>148</v>
      </c>
      <c r="J3052" s="16">
        <v>1</v>
      </c>
      <c r="K3052" s="15" t="s">
        <v>96</v>
      </c>
      <c r="L3052" s="17">
        <v>0</v>
      </c>
      <c r="M3052" s="17">
        <v>0</v>
      </c>
      <c r="N3052" s="17">
        <v>0</v>
      </c>
      <c r="O3052" s="17">
        <v>0</v>
      </c>
      <c r="P3052" s="17">
        <v>0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0</v>
      </c>
      <c r="X3052" s="17">
        <v>0</v>
      </c>
      <c r="Y3052" s="17">
        <v>0</v>
      </c>
      <c r="Z3052" s="17">
        <v>0</v>
      </c>
      <c r="AA3052" s="17">
        <v>0</v>
      </c>
      <c r="AB3052" s="17">
        <v>0</v>
      </c>
      <c r="AC3052" s="17">
        <v>0</v>
      </c>
      <c r="AD3052" s="17">
        <v>0</v>
      </c>
      <c r="AE3052" s="17">
        <v>0</v>
      </c>
    </row>
    <row r="3053" spans="1:31" ht="43.2" x14ac:dyDescent="0.3">
      <c r="A3053" t="str">
        <f t="shared" si="180"/>
        <v>GAAA_Firm Capacity</v>
      </c>
      <c r="B3053" t="str">
        <f t="shared" si="181"/>
        <v>GAAA_Build Solar_Firm Capacity</v>
      </c>
      <c r="C3053" t="str">
        <f t="shared" si="182"/>
        <v>GAAA_Build Solar 2042 T2_Firm Capacity</v>
      </c>
      <c r="D3053" t="s">
        <v>348</v>
      </c>
      <c r="E3053" s="15" t="s">
        <v>92</v>
      </c>
      <c r="F3053" s="15" t="s">
        <v>146</v>
      </c>
      <c r="G3053" s="15" t="s">
        <v>231</v>
      </c>
      <c r="H3053" s="15" t="s">
        <v>84</v>
      </c>
      <c r="I3053" s="15" t="s">
        <v>148</v>
      </c>
      <c r="J3053" s="16">
        <v>1</v>
      </c>
      <c r="K3053" s="15" t="s">
        <v>96</v>
      </c>
      <c r="L3053" s="17">
        <v>0</v>
      </c>
      <c r="M3053" s="17">
        <v>0</v>
      </c>
      <c r="N3053" s="17">
        <v>0</v>
      </c>
      <c r="O3053" s="17">
        <v>0</v>
      </c>
      <c r="P3053" s="17">
        <v>0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0</v>
      </c>
      <c r="X3053" s="17">
        <v>0</v>
      </c>
      <c r="Y3053" s="17">
        <v>0</v>
      </c>
      <c r="Z3053" s="17">
        <v>0</v>
      </c>
      <c r="AA3053" s="17">
        <v>0</v>
      </c>
      <c r="AB3053" s="17">
        <v>0</v>
      </c>
      <c r="AC3053" s="17">
        <v>0</v>
      </c>
      <c r="AD3053" s="17">
        <v>0</v>
      </c>
      <c r="AE3053" s="17">
        <v>15</v>
      </c>
    </row>
    <row r="3054" spans="1:31" ht="28.8" x14ac:dyDescent="0.3">
      <c r="A3054" t="str">
        <f t="shared" si="180"/>
        <v>GAAA_Firm Capacity</v>
      </c>
      <c r="B3054" t="str">
        <f t="shared" si="181"/>
        <v>GAAA_Build CT_Firm Capacity</v>
      </c>
      <c r="C3054" t="str">
        <f t="shared" si="182"/>
        <v>GAAA_Build CT 2028_Firm Capacity</v>
      </c>
      <c r="D3054" t="s">
        <v>348</v>
      </c>
      <c r="E3054" s="15" t="s">
        <v>92</v>
      </c>
      <c r="F3054" s="15" t="s">
        <v>146</v>
      </c>
      <c r="G3054" s="15" t="s">
        <v>232</v>
      </c>
      <c r="H3054" s="15" t="s">
        <v>68</v>
      </c>
      <c r="I3054" s="15" t="s">
        <v>148</v>
      </c>
      <c r="J3054" s="16">
        <v>1</v>
      </c>
      <c r="K3054" s="15" t="s">
        <v>96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0</v>
      </c>
      <c r="X3054" s="17">
        <v>0</v>
      </c>
      <c r="Y3054" s="17">
        <v>0</v>
      </c>
      <c r="Z3054" s="17">
        <v>0</v>
      </c>
      <c r="AA3054" s="17">
        <v>0</v>
      </c>
      <c r="AB3054" s="17">
        <v>0</v>
      </c>
      <c r="AC3054" s="17">
        <v>0</v>
      </c>
      <c r="AD3054" s="17">
        <v>0</v>
      </c>
      <c r="AE3054" s="17">
        <v>0</v>
      </c>
    </row>
    <row r="3055" spans="1:31" ht="28.8" x14ac:dyDescent="0.3">
      <c r="A3055" t="str">
        <f t="shared" si="180"/>
        <v>GAAA_Firm Capacity</v>
      </c>
      <c r="B3055" t="str">
        <f t="shared" si="181"/>
        <v>GAAA_Build CT_Firm Capacity</v>
      </c>
      <c r="C3055" t="str">
        <f t="shared" si="182"/>
        <v>GAAA_Build CT 2029_Firm Capacity</v>
      </c>
      <c r="D3055" t="s">
        <v>348</v>
      </c>
      <c r="E3055" s="15" t="s">
        <v>92</v>
      </c>
      <c r="F3055" s="15" t="s">
        <v>146</v>
      </c>
      <c r="G3055" s="15" t="s">
        <v>233</v>
      </c>
      <c r="H3055" s="15" t="s">
        <v>68</v>
      </c>
      <c r="I3055" s="15" t="s">
        <v>148</v>
      </c>
      <c r="J3055" s="16">
        <v>1</v>
      </c>
      <c r="K3055" s="15" t="s">
        <v>96</v>
      </c>
      <c r="L3055" s="17">
        <v>0</v>
      </c>
      <c r="M3055" s="17">
        <v>0</v>
      </c>
      <c r="N3055" s="17">
        <v>0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0</v>
      </c>
      <c r="X3055" s="17">
        <v>0</v>
      </c>
      <c r="Y3055" s="17">
        <v>0</v>
      </c>
      <c r="Z3055" s="17">
        <v>0</v>
      </c>
      <c r="AA3055" s="17">
        <v>0</v>
      </c>
      <c r="AB3055" s="17">
        <v>0</v>
      </c>
      <c r="AC3055" s="17">
        <v>0</v>
      </c>
      <c r="AD3055" s="17">
        <v>0</v>
      </c>
      <c r="AE3055" s="17">
        <v>0</v>
      </c>
    </row>
    <row r="3056" spans="1:31" ht="28.8" x14ac:dyDescent="0.3">
      <c r="A3056" t="str">
        <f t="shared" si="180"/>
        <v>GAAA_Firm Capacity</v>
      </c>
      <c r="B3056" t="str">
        <f t="shared" si="181"/>
        <v>GAAA_Build CT_Firm Capacity</v>
      </c>
      <c r="C3056" t="str">
        <f t="shared" si="182"/>
        <v>GAAA_Build CT 2030_Firm Capacity</v>
      </c>
      <c r="D3056" t="s">
        <v>348</v>
      </c>
      <c r="E3056" s="15" t="s">
        <v>92</v>
      </c>
      <c r="F3056" s="15" t="s">
        <v>146</v>
      </c>
      <c r="G3056" s="15" t="s">
        <v>234</v>
      </c>
      <c r="H3056" s="15" t="s">
        <v>68</v>
      </c>
      <c r="I3056" s="15" t="s">
        <v>148</v>
      </c>
      <c r="J3056" s="16">
        <v>1</v>
      </c>
      <c r="K3056" s="15" t="s">
        <v>96</v>
      </c>
      <c r="L3056" s="17">
        <v>0</v>
      </c>
      <c r="M3056" s="17">
        <v>0</v>
      </c>
      <c r="N3056" s="17">
        <v>0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0</v>
      </c>
      <c r="X3056" s="17">
        <v>0</v>
      </c>
      <c r="Y3056" s="17">
        <v>0</v>
      </c>
      <c r="Z3056" s="17">
        <v>0</v>
      </c>
      <c r="AA3056" s="17">
        <v>0</v>
      </c>
      <c r="AB3056" s="17">
        <v>0</v>
      </c>
      <c r="AC3056" s="17">
        <v>0</v>
      </c>
      <c r="AD3056" s="17">
        <v>0</v>
      </c>
      <c r="AE3056" s="17">
        <v>0</v>
      </c>
    </row>
    <row r="3057" spans="1:31" ht="28.8" x14ac:dyDescent="0.3">
      <c r="A3057" t="str">
        <f t="shared" si="180"/>
        <v>GAAA_Firm Capacity</v>
      </c>
      <c r="B3057" t="str">
        <f t="shared" si="181"/>
        <v>GAAA_Build CT_Firm Capacity</v>
      </c>
      <c r="C3057" t="str">
        <f t="shared" si="182"/>
        <v>GAAA_Build CT 2031_Firm Capacity</v>
      </c>
      <c r="D3057" t="s">
        <v>348</v>
      </c>
      <c r="E3057" s="15" t="s">
        <v>92</v>
      </c>
      <c r="F3057" s="15" t="s">
        <v>146</v>
      </c>
      <c r="G3057" s="15" t="s">
        <v>235</v>
      </c>
      <c r="H3057" s="15" t="s">
        <v>68</v>
      </c>
      <c r="I3057" s="15" t="s">
        <v>148</v>
      </c>
      <c r="J3057" s="16">
        <v>1</v>
      </c>
      <c r="K3057" s="15" t="s">
        <v>96</v>
      </c>
      <c r="L3057" s="17">
        <v>0</v>
      </c>
      <c r="M3057" s="17">
        <v>0</v>
      </c>
      <c r="N3057" s="17">
        <v>0</v>
      </c>
      <c r="O3057" s="17">
        <v>0</v>
      </c>
      <c r="P3057" s="17">
        <v>0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0</v>
      </c>
      <c r="X3057" s="17">
        <v>0</v>
      </c>
      <c r="Y3057" s="17">
        <v>0</v>
      </c>
      <c r="Z3057" s="17">
        <v>0</v>
      </c>
      <c r="AA3057" s="17">
        <v>0</v>
      </c>
      <c r="AB3057" s="17">
        <v>0</v>
      </c>
      <c r="AC3057" s="17">
        <v>0</v>
      </c>
      <c r="AD3057" s="17">
        <v>0</v>
      </c>
      <c r="AE3057" s="17">
        <v>0</v>
      </c>
    </row>
    <row r="3058" spans="1:31" ht="28.8" x14ac:dyDescent="0.3">
      <c r="A3058" t="str">
        <f t="shared" si="180"/>
        <v>GAAA_Firm Capacity</v>
      </c>
      <c r="B3058" t="str">
        <f t="shared" si="181"/>
        <v>GAAA_Build CT_Firm Capacity</v>
      </c>
      <c r="C3058" t="str">
        <f t="shared" si="182"/>
        <v>GAAA_Build CT 2032_Firm Capacity</v>
      </c>
      <c r="D3058" t="s">
        <v>348</v>
      </c>
      <c r="E3058" s="15" t="s">
        <v>92</v>
      </c>
      <c r="F3058" s="15" t="s">
        <v>146</v>
      </c>
      <c r="G3058" s="15" t="s">
        <v>236</v>
      </c>
      <c r="H3058" s="15" t="s">
        <v>68</v>
      </c>
      <c r="I3058" s="15" t="s">
        <v>148</v>
      </c>
      <c r="J3058" s="16">
        <v>1</v>
      </c>
      <c r="K3058" s="15" t="s">
        <v>96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0</v>
      </c>
      <c r="X3058" s="17">
        <v>0</v>
      </c>
      <c r="Y3058" s="17">
        <v>0</v>
      </c>
      <c r="Z3058" s="17">
        <v>0</v>
      </c>
      <c r="AA3058" s="17">
        <v>0</v>
      </c>
      <c r="AB3058" s="17">
        <v>0</v>
      </c>
      <c r="AC3058" s="17">
        <v>0</v>
      </c>
      <c r="AD3058" s="17">
        <v>0</v>
      </c>
      <c r="AE3058" s="17">
        <v>0</v>
      </c>
    </row>
    <row r="3059" spans="1:31" ht="28.8" x14ac:dyDescent="0.3">
      <c r="A3059" t="str">
        <f t="shared" si="180"/>
        <v>GAAA_Firm Capacity</v>
      </c>
      <c r="B3059" t="str">
        <f t="shared" si="181"/>
        <v>GAAA_Build CT_Firm Capacity</v>
      </c>
      <c r="C3059" t="str">
        <f t="shared" si="182"/>
        <v>GAAA_Build CT 2033_Firm Capacity</v>
      </c>
      <c r="D3059" t="s">
        <v>348</v>
      </c>
      <c r="E3059" s="15" t="s">
        <v>92</v>
      </c>
      <c r="F3059" s="15" t="s">
        <v>146</v>
      </c>
      <c r="G3059" s="15" t="s">
        <v>237</v>
      </c>
      <c r="H3059" s="15" t="s">
        <v>68</v>
      </c>
      <c r="I3059" s="15" t="s">
        <v>148</v>
      </c>
      <c r="J3059" s="16">
        <v>1</v>
      </c>
      <c r="K3059" s="15" t="s">
        <v>96</v>
      </c>
      <c r="L3059" s="17">
        <v>0</v>
      </c>
      <c r="M3059" s="17">
        <v>0</v>
      </c>
      <c r="N3059" s="17">
        <v>0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7">
        <v>0</v>
      </c>
      <c r="X3059" s="17">
        <v>0</v>
      </c>
      <c r="Y3059" s="17">
        <v>0</v>
      </c>
      <c r="Z3059" s="17">
        <v>0</v>
      </c>
      <c r="AA3059" s="17">
        <v>0</v>
      </c>
      <c r="AB3059" s="17">
        <v>0</v>
      </c>
      <c r="AC3059" s="17">
        <v>0</v>
      </c>
      <c r="AD3059" s="17">
        <v>0</v>
      </c>
      <c r="AE3059" s="17">
        <v>0</v>
      </c>
    </row>
    <row r="3060" spans="1:31" ht="28.8" x14ac:dyDescent="0.3">
      <c r="A3060" t="str">
        <f t="shared" si="180"/>
        <v>GAAA_Firm Capacity</v>
      </c>
      <c r="B3060" t="str">
        <f t="shared" si="181"/>
        <v>GAAA_Build CT_Firm Capacity</v>
      </c>
      <c r="C3060" t="str">
        <f t="shared" si="182"/>
        <v>GAAA_Build CT 2034_Firm Capacity</v>
      </c>
      <c r="D3060" t="s">
        <v>348</v>
      </c>
      <c r="E3060" s="15" t="s">
        <v>92</v>
      </c>
      <c r="F3060" s="15" t="s">
        <v>146</v>
      </c>
      <c r="G3060" s="15" t="s">
        <v>238</v>
      </c>
      <c r="H3060" s="15" t="s">
        <v>68</v>
      </c>
      <c r="I3060" s="15" t="s">
        <v>148</v>
      </c>
      <c r="J3060" s="16">
        <v>1</v>
      </c>
      <c r="K3060" s="15" t="s">
        <v>96</v>
      </c>
      <c r="L3060" s="17">
        <v>0</v>
      </c>
      <c r="M3060" s="17">
        <v>0</v>
      </c>
      <c r="N3060" s="17">
        <v>0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0</v>
      </c>
      <c r="X3060" s="17">
        <v>0</v>
      </c>
      <c r="Y3060" s="17">
        <v>0</v>
      </c>
      <c r="Z3060" s="17">
        <v>0</v>
      </c>
      <c r="AA3060" s="17">
        <v>0</v>
      </c>
      <c r="AB3060" s="17">
        <v>0</v>
      </c>
      <c r="AC3060" s="17">
        <v>0</v>
      </c>
      <c r="AD3060" s="17">
        <v>0</v>
      </c>
      <c r="AE3060" s="17">
        <v>0</v>
      </c>
    </row>
    <row r="3061" spans="1:31" ht="28.8" x14ac:dyDescent="0.3">
      <c r="A3061" t="str">
        <f t="shared" si="180"/>
        <v>GAAA_Firm Capacity</v>
      </c>
      <c r="B3061" t="str">
        <f t="shared" si="181"/>
        <v>GAAA_Build CT_Firm Capacity</v>
      </c>
      <c r="C3061" t="str">
        <f t="shared" si="182"/>
        <v>GAAA_Build CT 2035_Firm Capacity</v>
      </c>
      <c r="D3061" t="s">
        <v>348</v>
      </c>
      <c r="E3061" s="15" t="s">
        <v>92</v>
      </c>
      <c r="F3061" s="15" t="s">
        <v>146</v>
      </c>
      <c r="G3061" s="15" t="s">
        <v>239</v>
      </c>
      <c r="H3061" s="15" t="s">
        <v>68</v>
      </c>
      <c r="I3061" s="15" t="s">
        <v>148</v>
      </c>
      <c r="J3061" s="16">
        <v>1</v>
      </c>
      <c r="K3061" s="15" t="s">
        <v>96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  <c r="X3061" s="17">
        <v>0</v>
      </c>
      <c r="Y3061" s="17">
        <v>0</v>
      </c>
      <c r="Z3061" s="17">
        <v>0</v>
      </c>
      <c r="AA3061" s="17">
        <v>0</v>
      </c>
      <c r="AB3061" s="17">
        <v>0</v>
      </c>
      <c r="AC3061" s="17">
        <v>0</v>
      </c>
      <c r="AD3061" s="17">
        <v>0</v>
      </c>
      <c r="AE3061" s="17">
        <v>0</v>
      </c>
    </row>
    <row r="3062" spans="1:31" ht="28.8" x14ac:dyDescent="0.3">
      <c r="A3062" t="str">
        <f t="shared" si="180"/>
        <v>GAAA_Firm Capacity</v>
      </c>
      <c r="B3062" t="str">
        <f t="shared" si="181"/>
        <v>GAAA_Build CT_Firm Capacity</v>
      </c>
      <c r="C3062" t="str">
        <f t="shared" si="182"/>
        <v>GAAA_Build CT 2036_Firm Capacity</v>
      </c>
      <c r="D3062" t="s">
        <v>348</v>
      </c>
      <c r="E3062" s="15" t="s">
        <v>92</v>
      </c>
      <c r="F3062" s="15" t="s">
        <v>146</v>
      </c>
      <c r="G3062" s="15" t="s">
        <v>240</v>
      </c>
      <c r="H3062" s="15" t="s">
        <v>68</v>
      </c>
      <c r="I3062" s="15" t="s">
        <v>148</v>
      </c>
      <c r="J3062" s="16">
        <v>1</v>
      </c>
      <c r="K3062" s="15" t="s">
        <v>96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7">
        <v>0</v>
      </c>
      <c r="X3062" s="17">
        <v>0</v>
      </c>
      <c r="Y3062" s="17">
        <v>0</v>
      </c>
      <c r="Z3062" s="17">
        <v>0</v>
      </c>
      <c r="AA3062" s="17">
        <v>0</v>
      </c>
      <c r="AB3062" s="17">
        <v>0</v>
      </c>
      <c r="AC3062" s="17">
        <v>0</v>
      </c>
      <c r="AD3062" s="17">
        <v>0</v>
      </c>
      <c r="AE3062" s="17">
        <v>0</v>
      </c>
    </row>
    <row r="3063" spans="1:31" ht="28.8" x14ac:dyDescent="0.3">
      <c r="A3063" t="str">
        <f t="shared" si="180"/>
        <v>GAAA_Firm Capacity</v>
      </c>
      <c r="B3063" t="str">
        <f t="shared" si="181"/>
        <v>GAAA_Build CT_Firm Capacity</v>
      </c>
      <c r="C3063" t="str">
        <f t="shared" si="182"/>
        <v>GAAA_Build CT 2037_Firm Capacity</v>
      </c>
      <c r="D3063" t="s">
        <v>348</v>
      </c>
      <c r="E3063" s="15" t="s">
        <v>92</v>
      </c>
      <c r="F3063" s="15" t="s">
        <v>146</v>
      </c>
      <c r="G3063" s="15" t="s">
        <v>241</v>
      </c>
      <c r="H3063" s="15" t="s">
        <v>68</v>
      </c>
      <c r="I3063" s="15" t="s">
        <v>148</v>
      </c>
      <c r="J3063" s="16">
        <v>1</v>
      </c>
      <c r="K3063" s="15" t="s">
        <v>96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0</v>
      </c>
      <c r="X3063" s="17">
        <v>0</v>
      </c>
      <c r="Y3063" s="17">
        <v>0</v>
      </c>
      <c r="Z3063" s="17">
        <v>0</v>
      </c>
      <c r="AA3063" s="17">
        <v>0</v>
      </c>
      <c r="AB3063" s="17">
        <v>0</v>
      </c>
      <c r="AC3063" s="17">
        <v>0</v>
      </c>
      <c r="AD3063" s="17">
        <v>0</v>
      </c>
      <c r="AE3063" s="17">
        <v>0</v>
      </c>
    </row>
    <row r="3064" spans="1:31" ht="28.8" x14ac:dyDescent="0.3">
      <c r="A3064" t="str">
        <f t="shared" si="180"/>
        <v>GAAA_Firm Capacity</v>
      </c>
      <c r="B3064" t="str">
        <f t="shared" si="181"/>
        <v>GAAA_Build CT_Firm Capacity</v>
      </c>
      <c r="C3064" t="str">
        <f t="shared" si="182"/>
        <v>GAAA_Build CT 2038_Firm Capacity</v>
      </c>
      <c r="D3064" t="s">
        <v>348</v>
      </c>
      <c r="E3064" s="15" t="s">
        <v>92</v>
      </c>
      <c r="F3064" s="15" t="s">
        <v>146</v>
      </c>
      <c r="G3064" s="15" t="s">
        <v>242</v>
      </c>
      <c r="H3064" s="15" t="s">
        <v>68</v>
      </c>
      <c r="I3064" s="15" t="s">
        <v>148</v>
      </c>
      <c r="J3064" s="16">
        <v>1</v>
      </c>
      <c r="K3064" s="15" t="s">
        <v>96</v>
      </c>
      <c r="L3064" s="17">
        <v>0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</v>
      </c>
      <c r="X3064" s="17">
        <v>0</v>
      </c>
      <c r="Y3064" s="17">
        <v>0</v>
      </c>
      <c r="Z3064" s="17">
        <v>0</v>
      </c>
      <c r="AA3064" s="17">
        <v>0</v>
      </c>
      <c r="AB3064" s="17">
        <v>0</v>
      </c>
      <c r="AC3064" s="17">
        <v>0</v>
      </c>
      <c r="AD3064" s="17">
        <v>0</v>
      </c>
      <c r="AE3064" s="17">
        <v>0</v>
      </c>
    </row>
    <row r="3065" spans="1:31" ht="28.8" x14ac:dyDescent="0.3">
      <c r="A3065" t="str">
        <f t="shared" si="180"/>
        <v>GAAA_Firm Capacity</v>
      </c>
      <c r="B3065" t="str">
        <f t="shared" si="181"/>
        <v>GAAA_Build CT_Firm Capacity</v>
      </c>
      <c r="C3065" t="str">
        <f t="shared" si="182"/>
        <v>GAAA_Build CT 2039_Firm Capacity</v>
      </c>
      <c r="D3065" t="s">
        <v>348</v>
      </c>
      <c r="E3065" s="15" t="s">
        <v>92</v>
      </c>
      <c r="F3065" s="15" t="s">
        <v>146</v>
      </c>
      <c r="G3065" s="15" t="s">
        <v>243</v>
      </c>
      <c r="H3065" s="15" t="s">
        <v>68</v>
      </c>
      <c r="I3065" s="15" t="s">
        <v>148</v>
      </c>
      <c r="J3065" s="16">
        <v>1</v>
      </c>
      <c r="K3065" s="18" t="s">
        <v>96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0</v>
      </c>
      <c r="X3065" s="17">
        <v>0</v>
      </c>
      <c r="Y3065" s="17">
        <v>0</v>
      </c>
      <c r="Z3065" s="17">
        <v>0</v>
      </c>
      <c r="AA3065" s="17">
        <v>0</v>
      </c>
      <c r="AB3065" s="17">
        <v>0</v>
      </c>
      <c r="AC3065" s="17">
        <v>0</v>
      </c>
      <c r="AD3065" s="17">
        <v>0</v>
      </c>
      <c r="AE3065" s="17">
        <v>0</v>
      </c>
    </row>
    <row r="3066" spans="1:31" ht="28.8" x14ac:dyDescent="0.3">
      <c r="A3066" t="str">
        <f t="shared" si="180"/>
        <v>GAAA_Firm Capacity</v>
      </c>
      <c r="B3066" t="str">
        <f t="shared" si="181"/>
        <v>GAAA_Build CT_Firm Capacity</v>
      </c>
      <c r="C3066" t="str">
        <f t="shared" si="182"/>
        <v>GAAA_Build CT 2040_Firm Capacity</v>
      </c>
      <c r="D3066" t="s">
        <v>348</v>
      </c>
      <c r="E3066" s="15" t="s">
        <v>92</v>
      </c>
      <c r="F3066" s="15" t="s">
        <v>146</v>
      </c>
      <c r="G3066" s="15" t="s">
        <v>244</v>
      </c>
      <c r="H3066" s="15" t="s">
        <v>68</v>
      </c>
      <c r="I3066" s="15" t="s">
        <v>148</v>
      </c>
      <c r="J3066" s="16">
        <v>1</v>
      </c>
      <c r="K3066" s="18" t="s">
        <v>96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  <c r="X3066" s="17">
        <v>0</v>
      </c>
      <c r="Y3066" s="17">
        <v>0</v>
      </c>
      <c r="Z3066" s="17">
        <v>0</v>
      </c>
      <c r="AA3066" s="17">
        <v>0</v>
      </c>
      <c r="AB3066" s="17">
        <v>0</v>
      </c>
      <c r="AC3066" s="17">
        <v>238</v>
      </c>
      <c r="AD3066" s="17">
        <v>238</v>
      </c>
      <c r="AE3066" s="17">
        <v>238</v>
      </c>
    </row>
    <row r="3067" spans="1:31" ht="28.8" x14ac:dyDescent="0.3">
      <c r="A3067" t="str">
        <f t="shared" si="180"/>
        <v>GAAA_Firm Capacity</v>
      </c>
      <c r="B3067" t="str">
        <f t="shared" si="181"/>
        <v>GAAA_Build CT_Firm Capacity</v>
      </c>
      <c r="C3067" t="str">
        <f t="shared" si="182"/>
        <v>GAAA_Build CT 2041_Firm Capacity</v>
      </c>
      <c r="D3067" t="s">
        <v>348</v>
      </c>
      <c r="E3067" s="15" t="s">
        <v>92</v>
      </c>
      <c r="F3067" s="15" t="s">
        <v>146</v>
      </c>
      <c r="G3067" s="15" t="s">
        <v>245</v>
      </c>
      <c r="H3067" s="15" t="s">
        <v>68</v>
      </c>
      <c r="I3067" s="15" t="s">
        <v>148</v>
      </c>
      <c r="J3067" s="16">
        <v>1</v>
      </c>
      <c r="K3067" s="18" t="s">
        <v>96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7">
        <v>0</v>
      </c>
      <c r="X3067" s="17">
        <v>0</v>
      </c>
      <c r="Y3067" s="17">
        <v>0</v>
      </c>
      <c r="Z3067" s="17">
        <v>0</v>
      </c>
      <c r="AA3067" s="17">
        <v>0</v>
      </c>
      <c r="AB3067" s="17">
        <v>0</v>
      </c>
      <c r="AC3067" s="17">
        <v>0</v>
      </c>
      <c r="AD3067" s="17">
        <v>0</v>
      </c>
      <c r="AE3067" s="17">
        <v>0</v>
      </c>
    </row>
    <row r="3068" spans="1:31" ht="28.8" x14ac:dyDescent="0.3">
      <c r="A3068" t="str">
        <f t="shared" si="180"/>
        <v>GAAA_Firm Capacity</v>
      </c>
      <c r="B3068" t="str">
        <f t="shared" si="181"/>
        <v>GAAA_Build CT_Firm Capacity</v>
      </c>
      <c r="C3068" t="str">
        <f t="shared" si="182"/>
        <v>GAAA_Build CT 2042_Firm Capacity</v>
      </c>
      <c r="D3068" t="s">
        <v>348</v>
      </c>
      <c r="E3068" s="15" t="s">
        <v>92</v>
      </c>
      <c r="F3068" s="15" t="s">
        <v>146</v>
      </c>
      <c r="G3068" s="15" t="s">
        <v>246</v>
      </c>
      <c r="H3068" s="15" t="s">
        <v>68</v>
      </c>
      <c r="I3068" s="15" t="s">
        <v>148</v>
      </c>
      <c r="J3068" s="16">
        <v>1</v>
      </c>
      <c r="K3068" s="18" t="s">
        <v>96</v>
      </c>
      <c r="L3068" s="17">
        <v>0</v>
      </c>
      <c r="M3068" s="17">
        <v>0</v>
      </c>
      <c r="N3068" s="17">
        <v>0</v>
      </c>
      <c r="O3068" s="17">
        <v>0</v>
      </c>
      <c r="P3068" s="17">
        <v>0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7">
        <v>0</v>
      </c>
      <c r="X3068" s="17">
        <v>0</v>
      </c>
      <c r="Y3068" s="17">
        <v>0</v>
      </c>
      <c r="Z3068" s="17">
        <v>0</v>
      </c>
      <c r="AA3068" s="17">
        <v>0</v>
      </c>
      <c r="AB3068" s="17">
        <v>0</v>
      </c>
      <c r="AC3068" s="17">
        <v>0</v>
      </c>
      <c r="AD3068" s="17">
        <v>0</v>
      </c>
      <c r="AE3068" s="17">
        <v>0</v>
      </c>
    </row>
    <row r="3069" spans="1:31" ht="43.2" x14ac:dyDescent="0.3">
      <c r="A3069" t="str">
        <f t="shared" si="180"/>
        <v>GAAA_Firm Capacity</v>
      </c>
      <c r="B3069" t="str">
        <f t="shared" si="181"/>
        <v>GAAA_Build Capacity_Firm Capacity</v>
      </c>
      <c r="C3069" t="str">
        <f t="shared" si="182"/>
        <v>GAAA_Build Capacity Only_Firm Capacity</v>
      </c>
      <c r="D3069" t="s">
        <v>348</v>
      </c>
      <c r="E3069" s="15" t="s">
        <v>92</v>
      </c>
      <c r="F3069" s="15" t="s">
        <v>146</v>
      </c>
      <c r="G3069" s="15" t="s">
        <v>247</v>
      </c>
      <c r="H3069" s="15" t="s">
        <v>89</v>
      </c>
      <c r="I3069" s="15" t="s">
        <v>148</v>
      </c>
      <c r="J3069" s="16">
        <v>1</v>
      </c>
      <c r="K3069" s="15" t="s">
        <v>96</v>
      </c>
      <c r="L3069" s="17">
        <v>0</v>
      </c>
      <c r="M3069" s="17">
        <v>0</v>
      </c>
      <c r="N3069" s="17">
        <v>0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0</v>
      </c>
      <c r="X3069" s="17">
        <v>0</v>
      </c>
      <c r="Y3069" s="17">
        <v>0</v>
      </c>
      <c r="Z3069" s="17">
        <v>0</v>
      </c>
      <c r="AA3069" s="17">
        <v>0</v>
      </c>
      <c r="AB3069" s="17">
        <v>0</v>
      </c>
      <c r="AC3069" s="17">
        <v>0</v>
      </c>
      <c r="AD3069" s="17">
        <v>0</v>
      </c>
      <c r="AE3069" s="17">
        <v>0</v>
      </c>
    </row>
    <row r="3070" spans="1:31" ht="43.2" x14ac:dyDescent="0.3">
      <c r="A3070" t="str">
        <f t="shared" si="180"/>
        <v>GAAA_Firm Capacity</v>
      </c>
      <c r="B3070" t="str">
        <f t="shared" si="181"/>
        <v>GAAA_Sell Capacity_Firm Capacity</v>
      </c>
      <c r="C3070" t="str">
        <f t="shared" si="182"/>
        <v>GAAA_Sell Capacity Only_Firm Capacity</v>
      </c>
      <c r="D3070" t="s">
        <v>348</v>
      </c>
      <c r="E3070" s="15" t="s">
        <v>92</v>
      </c>
      <c r="F3070" s="15" t="s">
        <v>146</v>
      </c>
      <c r="G3070" s="15" t="s">
        <v>248</v>
      </c>
      <c r="H3070" s="15" t="s">
        <v>90</v>
      </c>
      <c r="I3070" s="15" t="s">
        <v>148</v>
      </c>
      <c r="J3070" s="16">
        <v>1</v>
      </c>
      <c r="K3070" s="15" t="s">
        <v>96</v>
      </c>
      <c r="L3070" s="17">
        <v>0</v>
      </c>
      <c r="M3070" s="17">
        <v>0</v>
      </c>
      <c r="N3070" s="17">
        <v>0</v>
      </c>
      <c r="O3070" s="17">
        <v>0</v>
      </c>
      <c r="P3070" s="17">
        <v>0</v>
      </c>
      <c r="Q3070" s="17">
        <v>0</v>
      </c>
      <c r="R3070" s="17">
        <v>0</v>
      </c>
      <c r="S3070" s="17">
        <v>0</v>
      </c>
      <c r="T3070" s="17">
        <v>-15</v>
      </c>
      <c r="U3070" s="17">
        <v>-30</v>
      </c>
      <c r="V3070" s="17">
        <v>-45</v>
      </c>
      <c r="W3070" s="17">
        <v>-57</v>
      </c>
      <c r="X3070" s="17">
        <v>-75</v>
      </c>
      <c r="Y3070" s="17">
        <v>-28</v>
      </c>
      <c r="Z3070" s="17">
        <v>-63</v>
      </c>
      <c r="AA3070" s="17">
        <v>-100</v>
      </c>
      <c r="AB3070" s="17">
        <v>-100</v>
      </c>
      <c r="AC3070" s="17">
        <v>-100</v>
      </c>
      <c r="AD3070" s="17">
        <v>-100</v>
      </c>
      <c r="AE3070" s="17">
        <v>-100</v>
      </c>
    </row>
    <row r="3071" spans="1:31" ht="43.2" x14ac:dyDescent="0.3">
      <c r="A3071" t="str">
        <f t="shared" si="180"/>
        <v>GAAA_Firm Capacity</v>
      </c>
      <c r="B3071" t="str">
        <f t="shared" si="181"/>
        <v>GAAA_DSM Existing_Firm Capacity</v>
      </c>
      <c r="C3071" t="str">
        <f t="shared" si="182"/>
        <v>GAAA_K DSM Existing DSRDR_Firm Capacity</v>
      </c>
      <c r="D3071" t="s">
        <v>348</v>
      </c>
      <c r="E3071" s="15" t="s">
        <v>92</v>
      </c>
      <c r="F3071" s="15" t="s">
        <v>146</v>
      </c>
      <c r="G3071" s="15" t="s">
        <v>249</v>
      </c>
      <c r="H3071" s="15" t="s">
        <v>250</v>
      </c>
      <c r="I3071" s="15" t="s">
        <v>148</v>
      </c>
      <c r="J3071" s="16">
        <v>1</v>
      </c>
      <c r="K3071" s="15" t="s">
        <v>96</v>
      </c>
      <c r="L3071" s="17">
        <v>59.129808750000002</v>
      </c>
      <c r="M3071" s="17">
        <v>38.729343499999999</v>
      </c>
      <c r="N3071" s="17">
        <v>38.592137000000001</v>
      </c>
      <c r="O3071" s="17">
        <v>35.187837999999999</v>
      </c>
      <c r="P3071" s="17">
        <v>31.783539000000001</v>
      </c>
      <c r="Q3071" s="17">
        <v>28.379239999999999</v>
      </c>
      <c r="R3071" s="17">
        <v>24.974941000000001</v>
      </c>
      <c r="S3071" s="17">
        <v>21.570641999999999</v>
      </c>
      <c r="T3071" s="17">
        <v>18.166343000000001</v>
      </c>
      <c r="U3071" s="17">
        <v>14.762043999999999</v>
      </c>
      <c r="V3071" s="17">
        <v>3.2670925</v>
      </c>
      <c r="W3071" s="17">
        <v>0</v>
      </c>
      <c r="X3071" s="17">
        <v>0</v>
      </c>
      <c r="Y3071" s="17">
        <v>0</v>
      </c>
      <c r="Z3071" s="17">
        <v>0</v>
      </c>
      <c r="AA3071" s="17">
        <v>0</v>
      </c>
      <c r="AB3071" s="17">
        <v>0</v>
      </c>
      <c r="AC3071" s="17">
        <v>0</v>
      </c>
      <c r="AD3071" s="17">
        <v>0</v>
      </c>
      <c r="AE3071" s="17">
        <v>0</v>
      </c>
    </row>
    <row r="3072" spans="1:31" ht="28.8" x14ac:dyDescent="0.3">
      <c r="A3072" t="str">
        <f t="shared" si="180"/>
        <v>GAAA_Firm Capacity</v>
      </c>
      <c r="B3072" t="str">
        <f t="shared" si="181"/>
        <v>GAAA_TOU Rate Impact_Firm Capacity</v>
      </c>
      <c r="C3072" t="str">
        <f t="shared" si="182"/>
        <v>GAAA_Metro TOU_Firm Capacity</v>
      </c>
      <c r="D3072" t="s">
        <v>348</v>
      </c>
      <c r="E3072" s="15" t="s">
        <v>92</v>
      </c>
      <c r="F3072" s="15" t="s">
        <v>146</v>
      </c>
      <c r="G3072" s="15" t="s">
        <v>251</v>
      </c>
      <c r="H3072" s="15" t="s">
        <v>252</v>
      </c>
      <c r="I3072" s="15" t="s">
        <v>148</v>
      </c>
      <c r="J3072" s="16">
        <v>1</v>
      </c>
      <c r="K3072" s="15" t="s">
        <v>96</v>
      </c>
      <c r="L3072" s="17">
        <v>0</v>
      </c>
      <c r="M3072" s="17">
        <v>9.4599648399999996</v>
      </c>
      <c r="N3072" s="17">
        <v>16.551802080000002</v>
      </c>
      <c r="O3072" s="17">
        <v>24.762811670000001</v>
      </c>
      <c r="P3072" s="17">
        <v>32.952282820000001</v>
      </c>
      <c r="Q3072" s="17">
        <v>32.898660409999998</v>
      </c>
      <c r="R3072" s="17">
        <v>32.812320479999997</v>
      </c>
      <c r="S3072" s="17">
        <v>32.7212575</v>
      </c>
      <c r="T3072" s="17">
        <v>32.678978190000002</v>
      </c>
      <c r="U3072" s="17">
        <v>32.709868790000002</v>
      </c>
      <c r="V3072" s="17">
        <v>32.619226329999996</v>
      </c>
      <c r="W3072" s="17">
        <v>32.579755319999997</v>
      </c>
      <c r="X3072" s="17">
        <v>32.582112160000001</v>
      </c>
      <c r="Y3072" s="17">
        <v>32.648407050000003</v>
      </c>
      <c r="Z3072" s="17">
        <v>32.6356222</v>
      </c>
      <c r="AA3072" s="17">
        <v>32.655033709999998</v>
      </c>
      <c r="AB3072" s="17">
        <v>32.684706200000001</v>
      </c>
      <c r="AC3072" s="17">
        <v>32.730465760000001</v>
      </c>
      <c r="AD3072" s="17">
        <v>32.611748839999997</v>
      </c>
      <c r="AE3072" s="17">
        <v>32.694610679999997</v>
      </c>
    </row>
    <row r="3073" spans="1:31" ht="43.2" x14ac:dyDescent="0.3">
      <c r="A3073" t="str">
        <f t="shared" si="180"/>
        <v>GAAA_Firm Capacity</v>
      </c>
      <c r="B3073" t="str">
        <f t="shared" si="181"/>
        <v>GAAA_Reserve Buffer_Firm Capacity</v>
      </c>
      <c r="C3073" t="str">
        <f t="shared" si="182"/>
        <v>GAAA_Metro Extra Capacity_Firm Capacity</v>
      </c>
      <c r="D3073" t="s">
        <v>348</v>
      </c>
      <c r="E3073" s="15" t="s">
        <v>92</v>
      </c>
      <c r="F3073" s="15" t="s">
        <v>146</v>
      </c>
      <c r="G3073" s="15" t="s">
        <v>253</v>
      </c>
      <c r="H3073" s="15" t="s">
        <v>254</v>
      </c>
      <c r="I3073" s="15" t="s">
        <v>148</v>
      </c>
      <c r="J3073" s="16">
        <v>1</v>
      </c>
      <c r="K3073" s="18" t="s">
        <v>96</v>
      </c>
      <c r="L3073" s="17">
        <v>0</v>
      </c>
      <c r="M3073" s="17">
        <v>0</v>
      </c>
      <c r="N3073" s="17">
        <v>0</v>
      </c>
      <c r="O3073" s="17">
        <v>-60</v>
      </c>
      <c r="P3073" s="17">
        <v>-100</v>
      </c>
      <c r="Q3073" s="17">
        <v>-100</v>
      </c>
      <c r="R3073" s="17">
        <v>-100</v>
      </c>
      <c r="S3073" s="17">
        <v>-100</v>
      </c>
      <c r="T3073" s="17">
        <v>-100</v>
      </c>
      <c r="U3073" s="17">
        <v>-100</v>
      </c>
      <c r="V3073" s="17">
        <v>-100</v>
      </c>
      <c r="W3073" s="17">
        <v>-100</v>
      </c>
      <c r="X3073" s="17">
        <v>-100</v>
      </c>
      <c r="Y3073" s="17">
        <v>-100</v>
      </c>
      <c r="Z3073" s="17">
        <v>-100</v>
      </c>
      <c r="AA3073" s="17">
        <v>-100</v>
      </c>
      <c r="AB3073" s="17">
        <v>-100</v>
      </c>
      <c r="AC3073" s="17">
        <v>-100</v>
      </c>
      <c r="AD3073" s="17">
        <v>-100</v>
      </c>
      <c r="AE3073" s="17">
        <v>-100</v>
      </c>
    </row>
    <row r="3074" spans="1:31" ht="43.2" x14ac:dyDescent="0.3">
      <c r="A3074" t="str">
        <f t="shared" si="180"/>
        <v>GAAA_Firm Capacity</v>
      </c>
      <c r="B3074" t="str">
        <f t="shared" si="181"/>
        <v>GAAA_Build Hy-Solar_Firm Capacity</v>
      </c>
      <c r="C3074" t="str">
        <f t="shared" si="182"/>
        <v>GAAA_Build Hy-Solar 2027_Firm Capacity</v>
      </c>
      <c r="D3074" t="s">
        <v>348</v>
      </c>
      <c r="E3074" s="15" t="s">
        <v>92</v>
      </c>
      <c r="F3074" s="15" t="s">
        <v>146</v>
      </c>
      <c r="G3074" s="15" t="s">
        <v>255</v>
      </c>
      <c r="H3074" s="15" t="s">
        <v>85</v>
      </c>
      <c r="I3074" s="15" t="s">
        <v>148</v>
      </c>
      <c r="J3074" s="16">
        <v>1</v>
      </c>
      <c r="K3074" s="18" t="s">
        <v>96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0</v>
      </c>
      <c r="X3074" s="17">
        <v>0</v>
      </c>
      <c r="Y3074" s="17">
        <v>0</v>
      </c>
      <c r="Z3074" s="17">
        <v>0</v>
      </c>
      <c r="AA3074" s="17">
        <v>0</v>
      </c>
      <c r="AB3074" s="17">
        <v>0</v>
      </c>
      <c r="AC3074" s="17">
        <v>0</v>
      </c>
      <c r="AD3074" s="17">
        <v>0</v>
      </c>
      <c r="AE3074" s="17">
        <v>0</v>
      </c>
    </row>
    <row r="3075" spans="1:31" ht="43.2" x14ac:dyDescent="0.3">
      <c r="A3075" t="str">
        <f t="shared" si="180"/>
        <v>GAAA_Firm Capacity</v>
      </c>
      <c r="B3075" t="str">
        <f t="shared" si="181"/>
        <v>GAAA_Build Hy-Solar_Firm Capacity</v>
      </c>
      <c r="C3075" t="str">
        <f t="shared" si="182"/>
        <v>GAAA_Build Hy-Solar 2028_Firm Capacity</v>
      </c>
      <c r="D3075" t="s">
        <v>348</v>
      </c>
      <c r="E3075" s="15" t="s">
        <v>92</v>
      </c>
      <c r="F3075" s="15" t="s">
        <v>146</v>
      </c>
      <c r="G3075" s="15" t="s">
        <v>256</v>
      </c>
      <c r="H3075" s="15" t="s">
        <v>85</v>
      </c>
      <c r="I3075" s="15" t="s">
        <v>148</v>
      </c>
      <c r="J3075" s="16">
        <v>1</v>
      </c>
      <c r="K3075" s="15" t="s">
        <v>96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0</v>
      </c>
      <c r="X3075" s="17">
        <v>0</v>
      </c>
      <c r="Y3075" s="17">
        <v>0</v>
      </c>
      <c r="Z3075" s="17">
        <v>0</v>
      </c>
      <c r="AA3075" s="17">
        <v>0</v>
      </c>
      <c r="AB3075" s="17">
        <v>0</v>
      </c>
      <c r="AC3075" s="17">
        <v>0</v>
      </c>
      <c r="AD3075" s="17">
        <v>0</v>
      </c>
      <c r="AE3075" s="17">
        <v>0</v>
      </c>
    </row>
    <row r="3076" spans="1:31" ht="43.2" x14ac:dyDescent="0.3">
      <c r="A3076" t="str">
        <f t="shared" si="180"/>
        <v>GAAA_Firm Capacity</v>
      </c>
      <c r="B3076" t="str">
        <f t="shared" si="181"/>
        <v>GAAA_Build Hy-Solar_Firm Capacity</v>
      </c>
      <c r="C3076" t="str">
        <f t="shared" si="182"/>
        <v>GAAA_Build Hy-Solar 2029_Firm Capacity</v>
      </c>
      <c r="D3076" t="s">
        <v>348</v>
      </c>
      <c r="E3076" s="15" t="s">
        <v>92</v>
      </c>
      <c r="F3076" s="15" t="s">
        <v>146</v>
      </c>
      <c r="G3076" s="15" t="s">
        <v>257</v>
      </c>
      <c r="H3076" s="15" t="s">
        <v>85</v>
      </c>
      <c r="I3076" s="15" t="s">
        <v>148</v>
      </c>
      <c r="J3076" s="16">
        <v>1</v>
      </c>
      <c r="K3076" s="18" t="s">
        <v>96</v>
      </c>
      <c r="L3076" s="17">
        <v>0</v>
      </c>
      <c r="M3076" s="17">
        <v>0</v>
      </c>
      <c r="N3076" s="17">
        <v>0</v>
      </c>
      <c r="O3076" s="17">
        <v>0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0</v>
      </c>
      <c r="X3076" s="17">
        <v>0</v>
      </c>
      <c r="Y3076" s="17">
        <v>0</v>
      </c>
      <c r="Z3076" s="17">
        <v>0</v>
      </c>
      <c r="AA3076" s="17">
        <v>0</v>
      </c>
      <c r="AB3076" s="17">
        <v>0</v>
      </c>
      <c r="AC3076" s="17">
        <v>0</v>
      </c>
      <c r="AD3076" s="17">
        <v>0</v>
      </c>
      <c r="AE3076" s="17">
        <v>0</v>
      </c>
    </row>
    <row r="3077" spans="1:31" ht="43.2" x14ac:dyDescent="0.3">
      <c r="A3077" t="str">
        <f t="shared" si="180"/>
        <v>GAAA_Firm Capacity</v>
      </c>
      <c r="B3077" t="str">
        <f t="shared" si="181"/>
        <v>GAAA_Build Hy-Solar_Firm Capacity</v>
      </c>
      <c r="C3077" t="str">
        <f t="shared" si="182"/>
        <v>GAAA_Build Hy-Solar 2030_Firm Capacity</v>
      </c>
      <c r="D3077" t="s">
        <v>348</v>
      </c>
      <c r="E3077" s="15" t="s">
        <v>92</v>
      </c>
      <c r="F3077" s="15" t="s">
        <v>146</v>
      </c>
      <c r="G3077" s="15" t="s">
        <v>258</v>
      </c>
      <c r="H3077" s="15" t="s">
        <v>85</v>
      </c>
      <c r="I3077" s="15" t="s">
        <v>148</v>
      </c>
      <c r="J3077" s="16">
        <v>1</v>
      </c>
      <c r="K3077" s="18" t="s">
        <v>96</v>
      </c>
      <c r="L3077" s="17">
        <v>0</v>
      </c>
      <c r="M3077" s="17">
        <v>0</v>
      </c>
      <c r="N3077" s="17">
        <v>0</v>
      </c>
      <c r="O3077" s="17">
        <v>0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0</v>
      </c>
      <c r="X3077" s="17">
        <v>0</v>
      </c>
      <c r="Y3077" s="17">
        <v>0</v>
      </c>
      <c r="Z3077" s="17">
        <v>0</v>
      </c>
      <c r="AA3077" s="17">
        <v>0</v>
      </c>
      <c r="AB3077" s="17">
        <v>0</v>
      </c>
      <c r="AC3077" s="17">
        <v>0</v>
      </c>
      <c r="AD3077" s="17">
        <v>0</v>
      </c>
      <c r="AE3077" s="17">
        <v>0</v>
      </c>
    </row>
    <row r="3078" spans="1:31" ht="43.2" x14ac:dyDescent="0.3">
      <c r="A3078" t="str">
        <f t="shared" si="180"/>
        <v>GAAA_Firm Capacity</v>
      </c>
      <c r="B3078" t="str">
        <f t="shared" si="181"/>
        <v>GAAA_Build Hy-Solar_Firm Capacity</v>
      </c>
      <c r="C3078" t="str">
        <f t="shared" si="182"/>
        <v>GAAA_Build Hy-Solar 2031_Firm Capacity</v>
      </c>
      <c r="D3078" t="s">
        <v>348</v>
      </c>
      <c r="E3078" s="15" t="s">
        <v>92</v>
      </c>
      <c r="F3078" s="15" t="s">
        <v>146</v>
      </c>
      <c r="G3078" s="15" t="s">
        <v>259</v>
      </c>
      <c r="H3078" s="15" t="s">
        <v>85</v>
      </c>
      <c r="I3078" s="15" t="s">
        <v>148</v>
      </c>
      <c r="J3078" s="16">
        <v>1</v>
      </c>
      <c r="K3078" s="18" t="s">
        <v>96</v>
      </c>
      <c r="L3078" s="17">
        <v>0</v>
      </c>
      <c r="M3078" s="17">
        <v>0</v>
      </c>
      <c r="N3078" s="17">
        <v>0</v>
      </c>
      <c r="O3078" s="17">
        <v>0</v>
      </c>
      <c r="P3078" s="17">
        <v>0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0</v>
      </c>
      <c r="X3078" s="17">
        <v>0</v>
      </c>
      <c r="Y3078" s="17">
        <v>0</v>
      </c>
      <c r="Z3078" s="17">
        <v>0</v>
      </c>
      <c r="AA3078" s="17">
        <v>0</v>
      </c>
      <c r="AB3078" s="17">
        <v>0</v>
      </c>
      <c r="AC3078" s="17">
        <v>0</v>
      </c>
      <c r="AD3078" s="17">
        <v>0</v>
      </c>
      <c r="AE3078" s="17">
        <v>0</v>
      </c>
    </row>
    <row r="3079" spans="1:31" ht="43.2" x14ac:dyDescent="0.3">
      <c r="A3079" t="str">
        <f t="shared" si="180"/>
        <v>GAAA_Firm Capacity</v>
      </c>
      <c r="B3079" t="str">
        <f t="shared" si="181"/>
        <v>GAAA_Build Hy-Solar_Firm Capacity</v>
      </c>
      <c r="C3079" t="str">
        <f t="shared" si="182"/>
        <v>GAAA_Build Hy-Solar 2032_Firm Capacity</v>
      </c>
      <c r="D3079" t="s">
        <v>348</v>
      </c>
      <c r="E3079" s="15" t="s">
        <v>92</v>
      </c>
      <c r="F3079" s="15" t="s">
        <v>146</v>
      </c>
      <c r="G3079" s="15" t="s">
        <v>260</v>
      </c>
      <c r="H3079" s="15" t="s">
        <v>85</v>
      </c>
      <c r="I3079" s="15" t="s">
        <v>148</v>
      </c>
      <c r="J3079" s="16">
        <v>1</v>
      </c>
      <c r="K3079" s="18" t="s">
        <v>96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0</v>
      </c>
      <c r="X3079" s="17">
        <v>0</v>
      </c>
      <c r="Y3079" s="17">
        <v>0</v>
      </c>
      <c r="Z3079" s="17">
        <v>0</v>
      </c>
      <c r="AA3079" s="17">
        <v>0</v>
      </c>
      <c r="AB3079" s="17">
        <v>0</v>
      </c>
      <c r="AC3079" s="17">
        <v>0</v>
      </c>
      <c r="AD3079" s="17">
        <v>0</v>
      </c>
      <c r="AE3079" s="17">
        <v>0</v>
      </c>
    </row>
    <row r="3080" spans="1:31" ht="43.2" x14ac:dyDescent="0.3">
      <c r="A3080" t="str">
        <f t="shared" si="180"/>
        <v>GAAA_Firm Capacity</v>
      </c>
      <c r="B3080" t="str">
        <f t="shared" si="181"/>
        <v>GAAA_Build Hy-Solar_Firm Capacity</v>
      </c>
      <c r="C3080" t="str">
        <f t="shared" si="182"/>
        <v>GAAA_Build Hy-Solar 2033_Firm Capacity</v>
      </c>
      <c r="D3080" t="s">
        <v>348</v>
      </c>
      <c r="E3080" s="15" t="s">
        <v>92</v>
      </c>
      <c r="F3080" s="15" t="s">
        <v>146</v>
      </c>
      <c r="G3080" s="15" t="s">
        <v>261</v>
      </c>
      <c r="H3080" s="15" t="s">
        <v>85</v>
      </c>
      <c r="I3080" s="15" t="s">
        <v>148</v>
      </c>
      <c r="J3080" s="16">
        <v>1</v>
      </c>
      <c r="K3080" s="18" t="s">
        <v>96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7">
        <v>0</v>
      </c>
      <c r="Z3080" s="17">
        <v>0</v>
      </c>
      <c r="AA3080" s="17">
        <v>0</v>
      </c>
      <c r="AB3080" s="17">
        <v>0</v>
      </c>
      <c r="AC3080" s="17">
        <v>0</v>
      </c>
      <c r="AD3080" s="17">
        <v>0</v>
      </c>
      <c r="AE3080" s="17">
        <v>0</v>
      </c>
    </row>
    <row r="3081" spans="1:31" ht="43.2" x14ac:dyDescent="0.3">
      <c r="A3081" t="str">
        <f t="shared" si="180"/>
        <v>GAAA_Firm Capacity</v>
      </c>
      <c r="B3081" t="str">
        <f t="shared" si="181"/>
        <v>GAAA_Build Hy-Solar_Firm Capacity</v>
      </c>
      <c r="C3081" t="str">
        <f t="shared" si="182"/>
        <v>GAAA_Build Hy-Solar 2034_Firm Capacity</v>
      </c>
      <c r="D3081" t="s">
        <v>348</v>
      </c>
      <c r="E3081" s="15" t="s">
        <v>92</v>
      </c>
      <c r="F3081" s="15" t="s">
        <v>146</v>
      </c>
      <c r="G3081" s="15" t="s">
        <v>262</v>
      </c>
      <c r="H3081" s="15" t="s">
        <v>85</v>
      </c>
      <c r="I3081" s="15" t="s">
        <v>148</v>
      </c>
      <c r="J3081" s="16">
        <v>1</v>
      </c>
      <c r="K3081" s="15" t="s">
        <v>96</v>
      </c>
      <c r="L3081" s="17">
        <v>0</v>
      </c>
      <c r="M3081" s="17">
        <v>0</v>
      </c>
      <c r="N3081" s="17">
        <v>0</v>
      </c>
      <c r="O3081" s="17">
        <v>0</v>
      </c>
      <c r="P3081" s="17">
        <v>0</v>
      </c>
      <c r="Q3081" s="17">
        <v>0</v>
      </c>
      <c r="R3081" s="17">
        <v>0</v>
      </c>
      <c r="S3081" s="17">
        <v>0</v>
      </c>
      <c r="T3081" s="17">
        <v>0</v>
      </c>
      <c r="U3081" s="17">
        <v>0</v>
      </c>
      <c r="V3081" s="17">
        <v>0</v>
      </c>
      <c r="W3081" s="17">
        <v>0</v>
      </c>
      <c r="X3081" s="17">
        <v>0</v>
      </c>
      <c r="Y3081" s="17">
        <v>0</v>
      </c>
      <c r="Z3081" s="17">
        <v>0</v>
      </c>
      <c r="AA3081" s="17">
        <v>0</v>
      </c>
      <c r="AB3081" s="17">
        <v>0</v>
      </c>
      <c r="AC3081" s="17">
        <v>0</v>
      </c>
      <c r="AD3081" s="17">
        <v>0</v>
      </c>
      <c r="AE3081" s="17">
        <v>0</v>
      </c>
    </row>
    <row r="3082" spans="1:31" ht="43.2" x14ac:dyDescent="0.3">
      <c r="A3082" t="str">
        <f t="shared" si="180"/>
        <v>GAAA_Firm Capacity</v>
      </c>
      <c r="B3082" t="str">
        <f t="shared" si="181"/>
        <v>GAAA_Build Hy-Solar_Firm Capacity</v>
      </c>
      <c r="C3082" t="str">
        <f t="shared" si="182"/>
        <v>GAAA_Build Hy-Solar 2035_Firm Capacity</v>
      </c>
      <c r="D3082" t="s">
        <v>348</v>
      </c>
      <c r="E3082" s="15" t="s">
        <v>92</v>
      </c>
      <c r="F3082" s="15" t="s">
        <v>146</v>
      </c>
      <c r="G3082" s="15" t="s">
        <v>263</v>
      </c>
      <c r="H3082" s="15" t="s">
        <v>85</v>
      </c>
      <c r="I3082" s="15" t="s">
        <v>148</v>
      </c>
      <c r="J3082" s="16">
        <v>1</v>
      </c>
      <c r="K3082" s="18" t="s">
        <v>96</v>
      </c>
      <c r="L3082" s="17">
        <v>0</v>
      </c>
      <c r="M3082" s="17">
        <v>0</v>
      </c>
      <c r="N3082" s="17">
        <v>0</v>
      </c>
      <c r="O3082" s="17">
        <v>0</v>
      </c>
      <c r="P3082" s="17">
        <v>0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0</v>
      </c>
      <c r="X3082" s="17">
        <v>0</v>
      </c>
      <c r="Y3082" s="17">
        <v>0</v>
      </c>
      <c r="Z3082" s="17">
        <v>0</v>
      </c>
      <c r="AA3082" s="17">
        <v>0</v>
      </c>
      <c r="AB3082" s="17">
        <v>0</v>
      </c>
      <c r="AC3082" s="17">
        <v>0</v>
      </c>
      <c r="AD3082" s="17">
        <v>0</v>
      </c>
      <c r="AE3082" s="17">
        <v>0</v>
      </c>
    </row>
    <row r="3083" spans="1:31" ht="43.2" x14ac:dyDescent="0.3">
      <c r="A3083" t="str">
        <f t="shared" si="180"/>
        <v>GAAA_Firm Capacity</v>
      </c>
      <c r="B3083" t="str">
        <f t="shared" si="181"/>
        <v>GAAA_Build Hy-Solar_Firm Capacity</v>
      </c>
      <c r="C3083" t="str">
        <f t="shared" si="182"/>
        <v>GAAA_Build Hy-Solar 2036_Firm Capacity</v>
      </c>
      <c r="D3083" t="s">
        <v>348</v>
      </c>
      <c r="E3083" s="15" t="s">
        <v>92</v>
      </c>
      <c r="F3083" s="15" t="s">
        <v>146</v>
      </c>
      <c r="G3083" s="15" t="s">
        <v>264</v>
      </c>
      <c r="H3083" s="15" t="s">
        <v>85</v>
      </c>
      <c r="I3083" s="15" t="s">
        <v>148</v>
      </c>
      <c r="J3083" s="16">
        <v>1</v>
      </c>
      <c r="K3083" s="18" t="s">
        <v>96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0</v>
      </c>
      <c r="X3083" s="17">
        <v>0</v>
      </c>
      <c r="Y3083" s="17">
        <v>0</v>
      </c>
      <c r="Z3083" s="17">
        <v>0</v>
      </c>
      <c r="AA3083" s="17">
        <v>0</v>
      </c>
      <c r="AB3083" s="17">
        <v>0</v>
      </c>
      <c r="AC3083" s="17">
        <v>0</v>
      </c>
      <c r="AD3083" s="17">
        <v>0</v>
      </c>
      <c r="AE3083" s="17">
        <v>0</v>
      </c>
    </row>
    <row r="3084" spans="1:31" ht="43.2" x14ac:dyDescent="0.3">
      <c r="A3084" t="str">
        <f t="shared" si="180"/>
        <v>GAAA_Firm Capacity</v>
      </c>
      <c r="B3084" t="str">
        <f t="shared" si="181"/>
        <v>GAAA_Build Hy-Solar_Firm Capacity</v>
      </c>
      <c r="C3084" t="str">
        <f t="shared" si="182"/>
        <v>GAAA_Build Hy-Solar 2037_Firm Capacity</v>
      </c>
      <c r="D3084" t="s">
        <v>348</v>
      </c>
      <c r="E3084" s="15" t="s">
        <v>92</v>
      </c>
      <c r="F3084" s="15" t="s">
        <v>146</v>
      </c>
      <c r="G3084" s="15" t="s">
        <v>265</v>
      </c>
      <c r="H3084" s="15" t="s">
        <v>85</v>
      </c>
      <c r="I3084" s="15" t="s">
        <v>148</v>
      </c>
      <c r="J3084" s="16">
        <v>1</v>
      </c>
      <c r="K3084" s="18" t="s">
        <v>96</v>
      </c>
      <c r="L3084" s="17">
        <v>0</v>
      </c>
      <c r="M3084" s="17">
        <v>0</v>
      </c>
      <c r="N3084" s="17">
        <v>0</v>
      </c>
      <c r="O3084" s="17">
        <v>0</v>
      </c>
      <c r="P3084" s="17">
        <v>0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</v>
      </c>
      <c r="X3084" s="17">
        <v>0</v>
      </c>
      <c r="Y3084" s="17">
        <v>0</v>
      </c>
      <c r="Z3084" s="17">
        <v>0</v>
      </c>
      <c r="AA3084" s="17">
        <v>0</v>
      </c>
      <c r="AB3084" s="17">
        <v>0</v>
      </c>
      <c r="AC3084" s="17">
        <v>0</v>
      </c>
      <c r="AD3084" s="17">
        <v>0</v>
      </c>
      <c r="AE3084" s="17">
        <v>0</v>
      </c>
    </row>
    <row r="3085" spans="1:31" ht="43.2" x14ac:dyDescent="0.3">
      <c r="A3085" t="str">
        <f t="shared" si="180"/>
        <v>GAAA_Firm Capacity</v>
      </c>
      <c r="B3085" t="str">
        <f t="shared" si="181"/>
        <v>GAAA_Build Hy-Solar_Firm Capacity</v>
      </c>
      <c r="C3085" t="str">
        <f t="shared" si="182"/>
        <v>GAAA_Build Hy-Solar 2038_Firm Capacity</v>
      </c>
      <c r="D3085" t="s">
        <v>348</v>
      </c>
      <c r="E3085" s="15" t="s">
        <v>92</v>
      </c>
      <c r="F3085" s="15" t="s">
        <v>146</v>
      </c>
      <c r="G3085" s="15" t="s">
        <v>266</v>
      </c>
      <c r="H3085" s="15" t="s">
        <v>85</v>
      </c>
      <c r="I3085" s="15" t="s">
        <v>148</v>
      </c>
      <c r="J3085" s="16">
        <v>1</v>
      </c>
      <c r="K3085" s="18" t="s">
        <v>96</v>
      </c>
      <c r="L3085" s="17">
        <v>0</v>
      </c>
      <c r="M3085" s="17">
        <v>0</v>
      </c>
      <c r="N3085" s="17">
        <v>0</v>
      </c>
      <c r="O3085" s="17">
        <v>0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0</v>
      </c>
      <c r="X3085" s="17">
        <v>0</v>
      </c>
      <c r="Y3085" s="17">
        <v>0</v>
      </c>
      <c r="Z3085" s="17">
        <v>0</v>
      </c>
      <c r="AA3085" s="17">
        <v>0</v>
      </c>
      <c r="AB3085" s="17">
        <v>0</v>
      </c>
      <c r="AC3085" s="17">
        <v>0</v>
      </c>
      <c r="AD3085" s="17">
        <v>0</v>
      </c>
      <c r="AE3085" s="17">
        <v>0</v>
      </c>
    </row>
    <row r="3086" spans="1:31" ht="43.2" x14ac:dyDescent="0.3">
      <c r="A3086" t="str">
        <f t="shared" si="180"/>
        <v>GAAA_Firm Capacity</v>
      </c>
      <c r="B3086" t="str">
        <f t="shared" si="181"/>
        <v>GAAA_Build Hy-Solar_Firm Capacity</v>
      </c>
      <c r="C3086" t="str">
        <f t="shared" si="182"/>
        <v>GAAA_Build Hy-Solar 2039_Firm Capacity</v>
      </c>
      <c r="D3086" t="s">
        <v>348</v>
      </c>
      <c r="E3086" s="15" t="s">
        <v>92</v>
      </c>
      <c r="F3086" s="15" t="s">
        <v>146</v>
      </c>
      <c r="G3086" s="15" t="s">
        <v>267</v>
      </c>
      <c r="H3086" s="15" t="s">
        <v>85</v>
      </c>
      <c r="I3086" s="15" t="s">
        <v>148</v>
      </c>
      <c r="J3086" s="16">
        <v>1</v>
      </c>
      <c r="K3086" s="18" t="s">
        <v>96</v>
      </c>
      <c r="L3086" s="17">
        <v>0</v>
      </c>
      <c r="M3086" s="17">
        <v>0</v>
      </c>
      <c r="N3086" s="17">
        <v>0</v>
      </c>
      <c r="O3086" s="17">
        <v>0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0</v>
      </c>
      <c r="X3086" s="17">
        <v>0</v>
      </c>
      <c r="Y3086" s="17">
        <v>0</v>
      </c>
      <c r="Z3086" s="17">
        <v>0</v>
      </c>
      <c r="AA3086" s="17">
        <v>0</v>
      </c>
      <c r="AB3086" s="17">
        <v>0</v>
      </c>
      <c r="AC3086" s="17">
        <v>0</v>
      </c>
      <c r="AD3086" s="17">
        <v>0</v>
      </c>
      <c r="AE3086" s="17">
        <v>0</v>
      </c>
    </row>
    <row r="3087" spans="1:31" ht="43.2" x14ac:dyDescent="0.3">
      <c r="A3087" t="str">
        <f t="shared" si="180"/>
        <v>GAAA_Firm Capacity</v>
      </c>
      <c r="B3087" t="str">
        <f t="shared" si="181"/>
        <v>GAAA_Build Hy-Solar_Firm Capacity</v>
      </c>
      <c r="C3087" t="str">
        <f t="shared" si="182"/>
        <v>GAAA_Build Hy-Solar 2040_Firm Capacity</v>
      </c>
      <c r="D3087" t="s">
        <v>348</v>
      </c>
      <c r="E3087" s="15" t="s">
        <v>92</v>
      </c>
      <c r="F3087" s="15" t="s">
        <v>146</v>
      </c>
      <c r="G3087" s="15" t="s">
        <v>268</v>
      </c>
      <c r="H3087" s="15" t="s">
        <v>85</v>
      </c>
      <c r="I3087" s="15" t="s">
        <v>148</v>
      </c>
      <c r="J3087" s="16">
        <v>1</v>
      </c>
      <c r="K3087" s="18" t="s">
        <v>96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7">
        <v>0</v>
      </c>
      <c r="X3087" s="17">
        <v>0</v>
      </c>
      <c r="Y3087" s="17">
        <v>0</v>
      </c>
      <c r="Z3087" s="17">
        <v>0</v>
      </c>
      <c r="AA3087" s="17">
        <v>0</v>
      </c>
      <c r="AB3087" s="17">
        <v>0</v>
      </c>
      <c r="AC3087" s="17">
        <v>0</v>
      </c>
      <c r="AD3087" s="17">
        <v>0</v>
      </c>
      <c r="AE3087" s="17">
        <v>0</v>
      </c>
    </row>
    <row r="3088" spans="1:31" ht="43.2" x14ac:dyDescent="0.3">
      <c r="A3088" t="str">
        <f t="shared" si="180"/>
        <v>GAAA_Firm Capacity</v>
      </c>
      <c r="B3088" t="str">
        <f t="shared" si="181"/>
        <v>GAAA_Build Hy-Solar_Firm Capacity</v>
      </c>
      <c r="C3088" t="str">
        <f t="shared" si="182"/>
        <v>GAAA_Build Hy-Solar 2041_Firm Capacity</v>
      </c>
      <c r="D3088" t="s">
        <v>348</v>
      </c>
      <c r="E3088" s="15" t="s">
        <v>92</v>
      </c>
      <c r="F3088" s="15" t="s">
        <v>146</v>
      </c>
      <c r="G3088" s="15" t="s">
        <v>269</v>
      </c>
      <c r="H3088" s="15" t="s">
        <v>85</v>
      </c>
      <c r="I3088" s="15" t="s">
        <v>148</v>
      </c>
      <c r="J3088" s="16">
        <v>1</v>
      </c>
      <c r="K3088" s="18" t="s">
        <v>96</v>
      </c>
      <c r="L3088" s="17">
        <v>0</v>
      </c>
      <c r="M3088" s="17">
        <v>0</v>
      </c>
      <c r="N3088" s="17">
        <v>0</v>
      </c>
      <c r="O3088" s="17">
        <v>0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7">
        <v>0</v>
      </c>
      <c r="X3088" s="17">
        <v>0</v>
      </c>
      <c r="Y3088" s="17">
        <v>0</v>
      </c>
      <c r="Z3088" s="17">
        <v>0</v>
      </c>
      <c r="AA3088" s="17">
        <v>0</v>
      </c>
      <c r="AB3088" s="17">
        <v>0</v>
      </c>
      <c r="AC3088" s="17">
        <v>0</v>
      </c>
      <c r="AD3088" s="17">
        <v>0</v>
      </c>
      <c r="AE3088" s="17">
        <v>0</v>
      </c>
    </row>
    <row r="3089" spans="1:31" ht="43.2" x14ac:dyDescent="0.3">
      <c r="A3089" t="str">
        <f t="shared" ref="A3089:A3098" si="183">D3089&amp;"_"&amp;I3089</f>
        <v>GAAA_Firm Capacity</v>
      </c>
      <c r="B3089" t="str">
        <f t="shared" ref="B3089:B3098" si="184">D3089&amp;"_"&amp;H3089&amp;"_"&amp;I3089</f>
        <v>GAAA_Build Hy-Solar_Firm Capacity</v>
      </c>
      <c r="C3089" t="str">
        <f t="shared" ref="C3089:C3098" si="185">D3089&amp;"_"&amp;G3089&amp;"_"&amp;I3089</f>
        <v>GAAA_Build Hy-Solar 2042_Firm Capacity</v>
      </c>
      <c r="D3089" t="s">
        <v>348</v>
      </c>
      <c r="E3089" s="15" t="s">
        <v>92</v>
      </c>
      <c r="F3089" s="15" t="s">
        <v>146</v>
      </c>
      <c r="G3089" s="15" t="s">
        <v>270</v>
      </c>
      <c r="H3089" s="15" t="s">
        <v>85</v>
      </c>
      <c r="I3089" s="15" t="s">
        <v>148</v>
      </c>
      <c r="J3089" s="16">
        <v>1</v>
      </c>
      <c r="K3089" s="18" t="s">
        <v>96</v>
      </c>
      <c r="L3089" s="17">
        <v>0</v>
      </c>
      <c r="M3089" s="17">
        <v>0</v>
      </c>
      <c r="N3089" s="17">
        <v>0</v>
      </c>
      <c r="O3089" s="17">
        <v>0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0</v>
      </c>
      <c r="X3089" s="17">
        <v>0</v>
      </c>
      <c r="Y3089" s="17">
        <v>0</v>
      </c>
      <c r="Z3089" s="17">
        <v>0</v>
      </c>
      <c r="AA3089" s="17">
        <v>0</v>
      </c>
      <c r="AB3089" s="17">
        <v>0</v>
      </c>
      <c r="AC3089" s="17">
        <v>0</v>
      </c>
      <c r="AD3089" s="17">
        <v>0</v>
      </c>
      <c r="AE3089" s="17">
        <v>0</v>
      </c>
    </row>
    <row r="3090" spans="1:31" ht="57.6" x14ac:dyDescent="0.3">
      <c r="A3090" t="str">
        <f t="shared" si="183"/>
        <v>GAAA_Firm Generation Capacity</v>
      </c>
      <c r="B3090" t="str">
        <f t="shared" si="184"/>
        <v>GAAA_Zonal Regions_Firm Generation Capacity</v>
      </c>
      <c r="C3090" t="str">
        <f t="shared" si="185"/>
        <v>GAAA_Build Zonal Region_Firm Generation Capacity</v>
      </c>
      <c r="D3090" t="s">
        <v>348</v>
      </c>
      <c r="E3090" s="15" t="s">
        <v>92</v>
      </c>
      <c r="F3090" s="15" t="s">
        <v>271</v>
      </c>
      <c r="G3090" s="15" t="s">
        <v>272</v>
      </c>
      <c r="H3090" s="15" t="s">
        <v>273</v>
      </c>
      <c r="I3090" s="15" t="s">
        <v>95</v>
      </c>
      <c r="J3090" s="16">
        <v>1</v>
      </c>
      <c r="K3090" s="18" t="s">
        <v>96</v>
      </c>
      <c r="L3090" s="17">
        <v>0</v>
      </c>
      <c r="M3090" s="17">
        <v>0</v>
      </c>
      <c r="N3090" s="17">
        <v>0</v>
      </c>
      <c r="O3090" s="17">
        <v>0</v>
      </c>
      <c r="P3090" s="17">
        <v>0</v>
      </c>
      <c r="Q3090" s="17">
        <v>0</v>
      </c>
      <c r="R3090" s="17">
        <v>0</v>
      </c>
      <c r="S3090" s="17">
        <v>75</v>
      </c>
      <c r="T3090" s="17">
        <v>135</v>
      </c>
      <c r="U3090" s="17">
        <v>135</v>
      </c>
      <c r="V3090" s="17">
        <v>135</v>
      </c>
      <c r="W3090" s="17">
        <v>138</v>
      </c>
      <c r="X3090" s="17">
        <v>195</v>
      </c>
      <c r="Y3090" s="17">
        <v>242</v>
      </c>
      <c r="Z3090" s="17">
        <v>274.5</v>
      </c>
      <c r="AA3090" s="17">
        <v>497.85</v>
      </c>
      <c r="AB3090" s="17">
        <v>758.2</v>
      </c>
      <c r="AC3090" s="17">
        <v>1256.55</v>
      </c>
      <c r="AD3090" s="17">
        <v>1256.55</v>
      </c>
      <c r="AE3090" s="17">
        <v>1271.55</v>
      </c>
    </row>
    <row r="3091" spans="1:31" ht="43.2" x14ac:dyDescent="0.3">
      <c r="A3091" t="str">
        <f t="shared" si="183"/>
        <v>GAAA_Planning Peak Load</v>
      </c>
      <c r="B3091" t="str">
        <f t="shared" si="184"/>
        <v>GAAA_Zonal Regions_Planning Peak Load</v>
      </c>
      <c r="C3091" t="str">
        <f t="shared" si="185"/>
        <v>GAAA_Build Zonal Region_Planning Peak Load</v>
      </c>
      <c r="D3091" t="s">
        <v>348</v>
      </c>
      <c r="E3091" s="15" t="s">
        <v>92</v>
      </c>
      <c r="F3091" s="15" t="s">
        <v>271</v>
      </c>
      <c r="G3091" s="15" t="s">
        <v>272</v>
      </c>
      <c r="H3091" s="15" t="s">
        <v>273</v>
      </c>
      <c r="I3091" s="15" t="s">
        <v>274</v>
      </c>
      <c r="J3091" s="16">
        <v>1</v>
      </c>
      <c r="K3091" s="18" t="s">
        <v>96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7">
        <v>0</v>
      </c>
      <c r="Z3091" s="17">
        <v>0</v>
      </c>
      <c r="AA3091" s="17">
        <v>0</v>
      </c>
      <c r="AB3091" s="17">
        <v>0</v>
      </c>
      <c r="AC3091" s="17">
        <v>0</v>
      </c>
      <c r="AD3091" s="17">
        <v>0</v>
      </c>
      <c r="AE3091" s="17">
        <v>0</v>
      </c>
    </row>
    <row r="3092" spans="1:31" ht="57.6" x14ac:dyDescent="0.3">
      <c r="A3092" t="str">
        <f t="shared" si="183"/>
        <v>GAAA_Firm Generation Capacity</v>
      </c>
      <c r="B3092" t="str">
        <f t="shared" si="184"/>
        <v>GAAA_Zonal Regions_Firm Generation Capacity</v>
      </c>
      <c r="C3092" t="str">
        <f t="shared" si="185"/>
        <v>GAAA_External Sales Metro_Firm Generation Capacity</v>
      </c>
      <c r="D3092" t="s">
        <v>348</v>
      </c>
      <c r="E3092" s="15" t="s">
        <v>92</v>
      </c>
      <c r="F3092" s="15" t="s">
        <v>271</v>
      </c>
      <c r="G3092" s="15" t="s">
        <v>275</v>
      </c>
      <c r="H3092" s="15" t="s">
        <v>273</v>
      </c>
      <c r="I3092" s="15" t="s">
        <v>95</v>
      </c>
      <c r="J3092" s="16">
        <v>1</v>
      </c>
      <c r="K3092" s="18" t="s">
        <v>96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  <c r="S3092" s="17">
        <v>0</v>
      </c>
      <c r="T3092" s="17">
        <v>0</v>
      </c>
      <c r="U3092" s="17">
        <v>0</v>
      </c>
      <c r="V3092" s="17">
        <v>0</v>
      </c>
      <c r="W3092" s="17">
        <v>0</v>
      </c>
      <c r="X3092" s="17">
        <v>0</v>
      </c>
      <c r="Y3092" s="17">
        <v>0</v>
      </c>
      <c r="Z3092" s="17">
        <v>0</v>
      </c>
      <c r="AA3092" s="17">
        <v>0</v>
      </c>
      <c r="AB3092" s="17">
        <v>0</v>
      </c>
      <c r="AC3092" s="17">
        <v>0</v>
      </c>
      <c r="AD3092" s="17">
        <v>0</v>
      </c>
      <c r="AE3092" s="17">
        <v>0</v>
      </c>
    </row>
    <row r="3093" spans="1:31" ht="43.2" x14ac:dyDescent="0.3">
      <c r="A3093" t="str">
        <f t="shared" si="183"/>
        <v>GAAA_Planning Peak Load</v>
      </c>
      <c r="B3093" t="str">
        <f t="shared" si="184"/>
        <v>GAAA_Zonal Regions_Planning Peak Load</v>
      </c>
      <c r="C3093" t="str">
        <f t="shared" si="185"/>
        <v>GAAA_External Sales Metro_Planning Peak Load</v>
      </c>
      <c r="D3093" t="s">
        <v>348</v>
      </c>
      <c r="E3093" s="15" t="s">
        <v>92</v>
      </c>
      <c r="F3093" s="15" t="s">
        <v>271</v>
      </c>
      <c r="G3093" s="15" t="s">
        <v>275</v>
      </c>
      <c r="H3093" s="15" t="s">
        <v>273</v>
      </c>
      <c r="I3093" s="15" t="s">
        <v>274</v>
      </c>
      <c r="J3093" s="16">
        <v>1</v>
      </c>
      <c r="K3093" s="18" t="s">
        <v>96</v>
      </c>
      <c r="L3093" s="17">
        <v>0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</v>
      </c>
      <c r="X3093" s="17">
        <v>0</v>
      </c>
      <c r="Y3093" s="17">
        <v>0</v>
      </c>
      <c r="Z3093" s="17">
        <v>0</v>
      </c>
      <c r="AA3093" s="17">
        <v>0</v>
      </c>
      <c r="AB3093" s="17">
        <v>0</v>
      </c>
      <c r="AC3093" s="17">
        <v>0</v>
      </c>
      <c r="AD3093" s="17">
        <v>0</v>
      </c>
      <c r="AE3093" s="17">
        <v>0</v>
      </c>
    </row>
    <row r="3094" spans="1:31" ht="57.6" x14ac:dyDescent="0.3">
      <c r="A3094" t="str">
        <f t="shared" si="183"/>
        <v>GAAA_Firm Generation Capacity</v>
      </c>
      <c r="B3094" t="str">
        <f t="shared" si="184"/>
        <v>GAAA_Zonal Regions_Firm Generation Capacity</v>
      </c>
      <c r="C3094" t="str">
        <f t="shared" si="185"/>
        <v>GAAA_Metro Zonal Region_Firm Generation Capacity</v>
      </c>
      <c r="D3094" t="s">
        <v>348</v>
      </c>
      <c r="E3094" s="15" t="s">
        <v>92</v>
      </c>
      <c r="F3094" s="15" t="s">
        <v>271</v>
      </c>
      <c r="G3094" s="15" t="s">
        <v>276</v>
      </c>
      <c r="H3094" s="15" t="s">
        <v>273</v>
      </c>
      <c r="I3094" s="15" t="s">
        <v>95</v>
      </c>
      <c r="J3094" s="16">
        <v>1</v>
      </c>
      <c r="K3094" s="18" t="s">
        <v>96</v>
      </c>
      <c r="L3094" s="17">
        <v>4150.9176072700002</v>
      </c>
      <c r="M3094" s="17">
        <v>4039.34154721</v>
      </c>
      <c r="N3094" s="17">
        <v>4114.4280276999998</v>
      </c>
      <c r="O3094" s="17">
        <v>4129.5547235699996</v>
      </c>
      <c r="P3094" s="17">
        <v>4163.7381586900001</v>
      </c>
      <c r="Q3094" s="17">
        <v>4135.4253860600002</v>
      </c>
      <c r="R3094" s="17">
        <v>4358.7659271700004</v>
      </c>
      <c r="S3094" s="17">
        <v>4366.0724912699998</v>
      </c>
      <c r="T3094" s="17">
        <v>4372.3318287800003</v>
      </c>
      <c r="U3094" s="17">
        <v>4342.3394577899999</v>
      </c>
      <c r="V3094" s="17">
        <v>3937.9431328800001</v>
      </c>
      <c r="W3094" s="17">
        <v>3942.4369623299999</v>
      </c>
      <c r="X3094" s="17">
        <v>3950.59216552</v>
      </c>
      <c r="Y3094" s="17">
        <v>3881.06627991</v>
      </c>
      <c r="Z3094" s="17">
        <v>3866.15703373</v>
      </c>
      <c r="AA3094" s="17">
        <v>3834.1116691500001</v>
      </c>
      <c r="AB3094" s="17">
        <v>3841.2197086699998</v>
      </c>
      <c r="AC3094" s="17">
        <v>3003.0873827999999</v>
      </c>
      <c r="AD3094" s="17">
        <v>2993.94855908</v>
      </c>
      <c r="AE3094" s="17">
        <v>2999.6304961699998</v>
      </c>
    </row>
    <row r="3095" spans="1:31" ht="43.2" x14ac:dyDescent="0.3">
      <c r="A3095" t="str">
        <f t="shared" si="183"/>
        <v>GAAA_Planning Peak Load</v>
      </c>
      <c r="B3095" t="str">
        <f t="shared" si="184"/>
        <v>GAAA_Zonal Regions_Planning Peak Load</v>
      </c>
      <c r="C3095" t="str">
        <f t="shared" si="185"/>
        <v>GAAA_Metro Zonal Region_Planning Peak Load</v>
      </c>
      <c r="D3095" t="s">
        <v>348</v>
      </c>
      <c r="E3095" s="15" t="s">
        <v>92</v>
      </c>
      <c r="F3095" s="15" t="s">
        <v>271</v>
      </c>
      <c r="G3095" s="15" t="s">
        <v>276</v>
      </c>
      <c r="H3095" s="15" t="s">
        <v>273</v>
      </c>
      <c r="I3095" s="15" t="s">
        <v>274</v>
      </c>
      <c r="J3095" s="16">
        <v>1</v>
      </c>
      <c r="K3095" s="18" t="s">
        <v>96</v>
      </c>
      <c r="L3095" s="17">
        <v>3437</v>
      </c>
      <c r="M3095" s="17">
        <v>3444</v>
      </c>
      <c r="N3095" s="17">
        <v>3450</v>
      </c>
      <c r="O3095" s="17">
        <v>3462</v>
      </c>
      <c r="P3095" s="17">
        <v>3473</v>
      </c>
      <c r="Q3095" s="17">
        <v>3487</v>
      </c>
      <c r="R3095" s="17">
        <v>3496</v>
      </c>
      <c r="S3095" s="17">
        <v>3502</v>
      </c>
      <c r="T3095" s="17">
        <v>3507</v>
      </c>
      <c r="U3095" s="17">
        <v>3521</v>
      </c>
      <c r="V3095" s="17">
        <v>3531</v>
      </c>
      <c r="W3095" s="17">
        <v>3548</v>
      </c>
      <c r="X3095" s="17">
        <v>3566</v>
      </c>
      <c r="Y3095" s="17">
        <v>3585</v>
      </c>
      <c r="Z3095" s="17">
        <v>3600</v>
      </c>
      <c r="AA3095" s="17">
        <v>3618</v>
      </c>
      <c r="AB3095" s="17">
        <v>3637</v>
      </c>
      <c r="AC3095" s="17">
        <v>3659</v>
      </c>
      <c r="AD3095" s="17">
        <v>3672</v>
      </c>
      <c r="AE3095" s="17">
        <v>3675</v>
      </c>
    </row>
    <row r="3096" spans="1:31" ht="57.6" x14ac:dyDescent="0.3">
      <c r="A3096" t="str">
        <f t="shared" si="183"/>
        <v>GAAA_Firm Generation Capacity</v>
      </c>
      <c r="B3096" t="str">
        <f t="shared" si="184"/>
        <v>GAAA_Zonal Regions_Firm Generation Capacity</v>
      </c>
      <c r="C3096" t="str">
        <f t="shared" si="185"/>
        <v>GAAA_SPP Zonal Region_Firm Generation Capacity</v>
      </c>
      <c r="D3096" t="s">
        <v>348</v>
      </c>
      <c r="E3096" s="15" t="s">
        <v>92</v>
      </c>
      <c r="F3096" s="15" t="s">
        <v>271</v>
      </c>
      <c r="G3096" s="15" t="s">
        <v>277</v>
      </c>
      <c r="H3096" s="15" t="s">
        <v>273</v>
      </c>
      <c r="I3096" s="15" t="s">
        <v>95</v>
      </c>
      <c r="J3096" s="16">
        <v>1</v>
      </c>
      <c r="K3096" s="18" t="s">
        <v>96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7">
        <v>0</v>
      </c>
      <c r="Z3096" s="17">
        <v>0</v>
      </c>
      <c r="AA3096" s="17">
        <v>0</v>
      </c>
      <c r="AB3096" s="17">
        <v>0</v>
      </c>
      <c r="AC3096" s="17">
        <v>0</v>
      </c>
      <c r="AD3096" s="17">
        <v>0</v>
      </c>
      <c r="AE3096" s="17">
        <v>0</v>
      </c>
    </row>
    <row r="3097" spans="1:31" ht="43.2" x14ac:dyDescent="0.3">
      <c r="A3097" t="str">
        <f t="shared" si="183"/>
        <v>GAAA_Planning Peak Load</v>
      </c>
      <c r="B3097" t="str">
        <f t="shared" si="184"/>
        <v>GAAA_Zonal Regions_Planning Peak Load</v>
      </c>
      <c r="C3097" t="str">
        <f t="shared" si="185"/>
        <v>GAAA_SPP Zonal Region_Planning Peak Load</v>
      </c>
      <c r="D3097" t="s">
        <v>348</v>
      </c>
      <c r="E3097" s="15" t="s">
        <v>92</v>
      </c>
      <c r="F3097" s="15" t="s">
        <v>271</v>
      </c>
      <c r="G3097" s="15" t="s">
        <v>277</v>
      </c>
      <c r="H3097" s="15" t="s">
        <v>273</v>
      </c>
      <c r="I3097" s="15" t="s">
        <v>274</v>
      </c>
      <c r="J3097" s="16">
        <v>1</v>
      </c>
      <c r="K3097" s="18" t="s">
        <v>96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7">
        <v>0</v>
      </c>
      <c r="X3097" s="17">
        <v>0</v>
      </c>
      <c r="Y3097" s="17">
        <v>0</v>
      </c>
      <c r="Z3097" s="17">
        <v>0</v>
      </c>
      <c r="AA3097" s="17">
        <v>0</v>
      </c>
      <c r="AB3097" s="17">
        <v>0</v>
      </c>
      <c r="AC3097" s="17">
        <v>0</v>
      </c>
      <c r="AD3097" s="17">
        <v>0</v>
      </c>
      <c r="AE3097" s="17">
        <v>0</v>
      </c>
    </row>
    <row r="3098" spans="1:31" ht="57.6" x14ac:dyDescent="0.3">
      <c r="A3098" t="str">
        <f t="shared" si="183"/>
        <v>HAAA_Firm Generation Capacity</v>
      </c>
      <c r="B3098" t="str">
        <f t="shared" si="184"/>
        <v>HAAA_Build Battery-Wind_Firm Generation Capacity</v>
      </c>
      <c r="C3098" t="str">
        <f t="shared" si="185"/>
        <v>HAAA_Build Battery-Wind 2026_Firm Generation Capacity</v>
      </c>
      <c r="D3098" t="s">
        <v>349</v>
      </c>
      <c r="E3098" s="15" t="s">
        <v>92</v>
      </c>
      <c r="F3098" s="15" t="s">
        <v>93</v>
      </c>
      <c r="G3098" s="15" t="s">
        <v>94</v>
      </c>
      <c r="H3098" s="15" t="s">
        <v>88</v>
      </c>
      <c r="I3098" s="15" t="s">
        <v>95</v>
      </c>
      <c r="J3098" s="16">
        <v>1</v>
      </c>
      <c r="K3098" s="15" t="s">
        <v>96</v>
      </c>
      <c r="L3098" s="17">
        <v>0</v>
      </c>
      <c r="M3098" s="17">
        <v>0</v>
      </c>
      <c r="N3098" s="17">
        <v>0</v>
      </c>
      <c r="O3098" s="17">
        <v>0</v>
      </c>
      <c r="P3098" s="17">
        <v>0</v>
      </c>
      <c r="Q3098" s="17">
        <v>0</v>
      </c>
      <c r="R3098" s="17">
        <v>0</v>
      </c>
      <c r="S3098" s="17">
        <v>0</v>
      </c>
      <c r="T3098" s="17">
        <v>0</v>
      </c>
      <c r="U3098" s="17">
        <v>0</v>
      </c>
      <c r="V3098" s="17">
        <v>0</v>
      </c>
      <c r="W3098" s="17">
        <v>0</v>
      </c>
      <c r="X3098" s="17">
        <v>0</v>
      </c>
      <c r="Y3098" s="17">
        <v>0</v>
      </c>
      <c r="Z3098" s="17">
        <v>0</v>
      </c>
      <c r="AA3098" s="17">
        <v>0</v>
      </c>
      <c r="AB3098" s="17">
        <v>0</v>
      </c>
      <c r="AC3098" s="17">
        <v>0</v>
      </c>
      <c r="AD3098" s="17">
        <v>0</v>
      </c>
      <c r="AE3098" s="17">
        <v>0</v>
      </c>
    </row>
    <row r="3099" spans="1:31" ht="57.6" x14ac:dyDescent="0.3">
      <c r="A3099" t="str">
        <f t="shared" ref="A3099:A3162" si="186">D3099&amp;"_"&amp;I3099</f>
        <v>HAAA_Firm Generation Capacity</v>
      </c>
      <c r="B3099" t="str">
        <f t="shared" ref="B3099:B3162" si="187">D3099&amp;"_"&amp;H3099&amp;"_"&amp;I3099</f>
        <v>HAAA_Build Battery-Wind_Firm Generation Capacity</v>
      </c>
      <c r="C3099" t="str">
        <f t="shared" ref="C3099:C3162" si="188">D3099&amp;"_"&amp;G3099&amp;"_"&amp;I3099</f>
        <v>HAAA_Build Battery-Wind 2027_Firm Generation Capacity</v>
      </c>
      <c r="D3099" t="s">
        <v>349</v>
      </c>
      <c r="E3099" s="15" t="s">
        <v>92</v>
      </c>
      <c r="F3099" s="15" t="s">
        <v>93</v>
      </c>
      <c r="G3099" s="15" t="s">
        <v>97</v>
      </c>
      <c r="H3099" s="15" t="s">
        <v>88</v>
      </c>
      <c r="I3099" s="15" t="s">
        <v>95</v>
      </c>
      <c r="J3099" s="16">
        <v>1</v>
      </c>
      <c r="K3099" s="15" t="s">
        <v>96</v>
      </c>
      <c r="L3099" s="17">
        <v>0</v>
      </c>
      <c r="M3099" s="17">
        <v>0</v>
      </c>
      <c r="N3099" s="17">
        <v>0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0</v>
      </c>
      <c r="X3099" s="17">
        <v>0</v>
      </c>
      <c r="Y3099" s="17">
        <v>0</v>
      </c>
      <c r="Z3099" s="17">
        <v>0</v>
      </c>
      <c r="AA3099" s="17">
        <v>0</v>
      </c>
      <c r="AB3099" s="17">
        <v>0</v>
      </c>
      <c r="AC3099" s="17">
        <v>0</v>
      </c>
      <c r="AD3099" s="17">
        <v>0</v>
      </c>
      <c r="AE3099" s="17">
        <v>0</v>
      </c>
    </row>
    <row r="3100" spans="1:31" ht="57.6" x14ac:dyDescent="0.3">
      <c r="A3100" t="str">
        <f t="shared" si="186"/>
        <v>HAAA_Firm Generation Capacity</v>
      </c>
      <c r="B3100" t="str">
        <f t="shared" si="187"/>
        <v>HAAA_Build Battery-Wind_Firm Generation Capacity</v>
      </c>
      <c r="C3100" t="str">
        <f t="shared" si="188"/>
        <v>HAAA_Build Battery-Wind 2028_Firm Generation Capacity</v>
      </c>
      <c r="D3100" t="s">
        <v>349</v>
      </c>
      <c r="E3100" s="15" t="s">
        <v>92</v>
      </c>
      <c r="F3100" s="15" t="s">
        <v>93</v>
      </c>
      <c r="G3100" s="15" t="s">
        <v>98</v>
      </c>
      <c r="H3100" s="15" t="s">
        <v>88</v>
      </c>
      <c r="I3100" s="15" t="s">
        <v>95</v>
      </c>
      <c r="J3100" s="16">
        <v>1</v>
      </c>
      <c r="K3100" s="15" t="s">
        <v>96</v>
      </c>
      <c r="L3100" s="17">
        <v>0</v>
      </c>
      <c r="M3100" s="17">
        <v>0</v>
      </c>
      <c r="N3100" s="17">
        <v>0</v>
      </c>
      <c r="O3100" s="17">
        <v>0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0</v>
      </c>
      <c r="X3100" s="17">
        <v>0</v>
      </c>
      <c r="Y3100" s="17">
        <v>0</v>
      </c>
      <c r="Z3100" s="17">
        <v>0</v>
      </c>
      <c r="AA3100" s="17">
        <v>0</v>
      </c>
      <c r="AB3100" s="17">
        <v>0</v>
      </c>
      <c r="AC3100" s="17">
        <v>0</v>
      </c>
      <c r="AD3100" s="17">
        <v>0</v>
      </c>
      <c r="AE3100" s="17">
        <v>0</v>
      </c>
    </row>
    <row r="3101" spans="1:31" ht="57.6" x14ac:dyDescent="0.3">
      <c r="A3101" t="str">
        <f t="shared" si="186"/>
        <v>HAAA_Firm Generation Capacity</v>
      </c>
      <c r="B3101" t="str">
        <f t="shared" si="187"/>
        <v>HAAA_Build Battery-Wind_Firm Generation Capacity</v>
      </c>
      <c r="C3101" t="str">
        <f t="shared" si="188"/>
        <v>HAAA_Build Battery-Wind 2029_Firm Generation Capacity</v>
      </c>
      <c r="D3101" t="s">
        <v>349</v>
      </c>
      <c r="E3101" s="15" t="s">
        <v>92</v>
      </c>
      <c r="F3101" s="15" t="s">
        <v>93</v>
      </c>
      <c r="G3101" s="15" t="s">
        <v>99</v>
      </c>
      <c r="H3101" s="15" t="s">
        <v>88</v>
      </c>
      <c r="I3101" s="15" t="s">
        <v>95</v>
      </c>
      <c r="J3101" s="16">
        <v>1</v>
      </c>
      <c r="K3101" s="15" t="s">
        <v>96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</v>
      </c>
      <c r="X3101" s="17">
        <v>0</v>
      </c>
      <c r="Y3101" s="17">
        <v>0</v>
      </c>
      <c r="Z3101" s="17">
        <v>0</v>
      </c>
      <c r="AA3101" s="17">
        <v>0</v>
      </c>
      <c r="AB3101" s="17">
        <v>0</v>
      </c>
      <c r="AC3101" s="17">
        <v>0</v>
      </c>
      <c r="AD3101" s="17">
        <v>0</v>
      </c>
      <c r="AE3101" s="17">
        <v>0</v>
      </c>
    </row>
    <row r="3102" spans="1:31" ht="57.6" x14ac:dyDescent="0.3">
      <c r="A3102" t="str">
        <f t="shared" si="186"/>
        <v>HAAA_Firm Generation Capacity</v>
      </c>
      <c r="B3102" t="str">
        <f t="shared" si="187"/>
        <v>HAAA_Build Battery-Wind_Firm Generation Capacity</v>
      </c>
      <c r="C3102" t="str">
        <f t="shared" si="188"/>
        <v>HAAA_Build Battery-Wind 2030_Firm Generation Capacity</v>
      </c>
      <c r="D3102" t="s">
        <v>349</v>
      </c>
      <c r="E3102" s="15" t="s">
        <v>92</v>
      </c>
      <c r="F3102" s="15" t="s">
        <v>93</v>
      </c>
      <c r="G3102" s="15" t="s">
        <v>100</v>
      </c>
      <c r="H3102" s="15" t="s">
        <v>88</v>
      </c>
      <c r="I3102" s="15" t="s">
        <v>95</v>
      </c>
      <c r="J3102" s="16">
        <v>1</v>
      </c>
      <c r="K3102" s="15" t="s">
        <v>96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  <c r="X3102" s="17">
        <v>0</v>
      </c>
      <c r="Y3102" s="17">
        <v>0</v>
      </c>
      <c r="Z3102" s="17">
        <v>0</v>
      </c>
      <c r="AA3102" s="17">
        <v>0</v>
      </c>
      <c r="AB3102" s="17">
        <v>0</v>
      </c>
      <c r="AC3102" s="17">
        <v>0</v>
      </c>
      <c r="AD3102" s="17">
        <v>0</v>
      </c>
      <c r="AE3102" s="17">
        <v>0</v>
      </c>
    </row>
    <row r="3103" spans="1:31" ht="57.6" x14ac:dyDescent="0.3">
      <c r="A3103" t="str">
        <f t="shared" si="186"/>
        <v>HAAA_Firm Generation Capacity</v>
      </c>
      <c r="B3103" t="str">
        <f t="shared" si="187"/>
        <v>HAAA_Build Battery-Wind_Firm Generation Capacity</v>
      </c>
      <c r="C3103" t="str">
        <f t="shared" si="188"/>
        <v>HAAA_Build Battery-Wind 2031_Firm Generation Capacity</v>
      </c>
      <c r="D3103" t="s">
        <v>349</v>
      </c>
      <c r="E3103" s="15" t="s">
        <v>92</v>
      </c>
      <c r="F3103" s="15" t="s">
        <v>93</v>
      </c>
      <c r="G3103" s="15" t="s">
        <v>101</v>
      </c>
      <c r="H3103" s="15" t="s">
        <v>88</v>
      </c>
      <c r="I3103" s="15" t="s">
        <v>95</v>
      </c>
      <c r="J3103" s="16">
        <v>1</v>
      </c>
      <c r="K3103" s="15" t="s">
        <v>96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7">
        <v>0</v>
      </c>
      <c r="Z3103" s="17">
        <v>0</v>
      </c>
      <c r="AA3103" s="17">
        <v>0</v>
      </c>
      <c r="AB3103" s="17">
        <v>0</v>
      </c>
      <c r="AC3103" s="17">
        <v>0</v>
      </c>
      <c r="AD3103" s="17">
        <v>0</v>
      </c>
      <c r="AE3103" s="17">
        <v>0</v>
      </c>
    </row>
    <row r="3104" spans="1:31" ht="57.6" x14ac:dyDescent="0.3">
      <c r="A3104" t="str">
        <f t="shared" si="186"/>
        <v>HAAA_Firm Generation Capacity</v>
      </c>
      <c r="B3104" t="str">
        <f t="shared" si="187"/>
        <v>HAAA_Build Battery-Wind_Firm Generation Capacity</v>
      </c>
      <c r="C3104" t="str">
        <f t="shared" si="188"/>
        <v>HAAA_Build Battery-Wind 2032_Firm Generation Capacity</v>
      </c>
      <c r="D3104" t="s">
        <v>349</v>
      </c>
      <c r="E3104" s="15" t="s">
        <v>92</v>
      </c>
      <c r="F3104" s="15" t="s">
        <v>93</v>
      </c>
      <c r="G3104" s="15" t="s">
        <v>102</v>
      </c>
      <c r="H3104" s="15" t="s">
        <v>88</v>
      </c>
      <c r="I3104" s="15" t="s">
        <v>95</v>
      </c>
      <c r="J3104" s="16">
        <v>1</v>
      </c>
      <c r="K3104" s="15" t="s">
        <v>96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  <c r="X3104" s="17">
        <v>0</v>
      </c>
      <c r="Y3104" s="17">
        <v>0</v>
      </c>
      <c r="Z3104" s="17">
        <v>0</v>
      </c>
      <c r="AA3104" s="17">
        <v>0</v>
      </c>
      <c r="AB3104" s="17">
        <v>0</v>
      </c>
      <c r="AC3104" s="17">
        <v>0</v>
      </c>
      <c r="AD3104" s="17">
        <v>0</v>
      </c>
      <c r="AE3104" s="17">
        <v>0</v>
      </c>
    </row>
    <row r="3105" spans="1:31" ht="57.6" x14ac:dyDescent="0.3">
      <c r="A3105" t="str">
        <f t="shared" si="186"/>
        <v>HAAA_Firm Generation Capacity</v>
      </c>
      <c r="B3105" t="str">
        <f t="shared" si="187"/>
        <v>HAAA_Build Battery-Wind_Firm Generation Capacity</v>
      </c>
      <c r="C3105" t="str">
        <f t="shared" si="188"/>
        <v>HAAA_Build Battery-Wind 2033_Firm Generation Capacity</v>
      </c>
      <c r="D3105" t="s">
        <v>349</v>
      </c>
      <c r="E3105" s="15" t="s">
        <v>92</v>
      </c>
      <c r="F3105" s="15" t="s">
        <v>93</v>
      </c>
      <c r="G3105" s="15" t="s">
        <v>103</v>
      </c>
      <c r="H3105" s="15" t="s">
        <v>88</v>
      </c>
      <c r="I3105" s="15" t="s">
        <v>95</v>
      </c>
      <c r="J3105" s="16">
        <v>1</v>
      </c>
      <c r="K3105" s="15" t="s">
        <v>96</v>
      </c>
      <c r="L3105" s="17">
        <v>0</v>
      </c>
      <c r="M3105" s="17">
        <v>0</v>
      </c>
      <c r="N3105" s="17">
        <v>0</v>
      </c>
      <c r="O3105" s="17">
        <v>0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0</v>
      </c>
      <c r="X3105" s="17">
        <v>0</v>
      </c>
      <c r="Y3105" s="17">
        <v>0</v>
      </c>
      <c r="Z3105" s="17">
        <v>0</v>
      </c>
      <c r="AA3105" s="17">
        <v>0</v>
      </c>
      <c r="AB3105" s="17">
        <v>0</v>
      </c>
      <c r="AC3105" s="17">
        <v>0</v>
      </c>
      <c r="AD3105" s="17">
        <v>0</v>
      </c>
      <c r="AE3105" s="17">
        <v>0</v>
      </c>
    </row>
    <row r="3106" spans="1:31" ht="57.6" x14ac:dyDescent="0.3">
      <c r="A3106" t="str">
        <f t="shared" si="186"/>
        <v>HAAA_Firm Generation Capacity</v>
      </c>
      <c r="B3106" t="str">
        <f t="shared" si="187"/>
        <v>HAAA_Build Battery-Wind_Firm Generation Capacity</v>
      </c>
      <c r="C3106" t="str">
        <f t="shared" si="188"/>
        <v>HAAA_Build Battery-Wind 2034_Firm Generation Capacity</v>
      </c>
      <c r="D3106" t="s">
        <v>349</v>
      </c>
      <c r="E3106" s="15" t="s">
        <v>92</v>
      </c>
      <c r="F3106" s="15" t="s">
        <v>93</v>
      </c>
      <c r="G3106" s="15" t="s">
        <v>104</v>
      </c>
      <c r="H3106" s="15" t="s">
        <v>88</v>
      </c>
      <c r="I3106" s="15" t="s">
        <v>95</v>
      </c>
      <c r="J3106" s="16">
        <v>1</v>
      </c>
      <c r="K3106" s="15" t="s">
        <v>96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0</v>
      </c>
      <c r="X3106" s="17">
        <v>0</v>
      </c>
      <c r="Y3106" s="17">
        <v>0</v>
      </c>
      <c r="Z3106" s="17">
        <v>0</v>
      </c>
      <c r="AA3106" s="17">
        <v>0</v>
      </c>
      <c r="AB3106" s="17">
        <v>0</v>
      </c>
      <c r="AC3106" s="17">
        <v>0</v>
      </c>
      <c r="AD3106" s="17">
        <v>0</v>
      </c>
      <c r="AE3106" s="17">
        <v>0</v>
      </c>
    </row>
    <row r="3107" spans="1:31" ht="57.6" x14ac:dyDescent="0.3">
      <c r="A3107" t="str">
        <f t="shared" si="186"/>
        <v>HAAA_Firm Generation Capacity</v>
      </c>
      <c r="B3107" t="str">
        <f t="shared" si="187"/>
        <v>HAAA_Build Battery-Wind_Firm Generation Capacity</v>
      </c>
      <c r="C3107" t="str">
        <f t="shared" si="188"/>
        <v>HAAA_Build Battery-Wind 2035_Firm Generation Capacity</v>
      </c>
      <c r="D3107" t="s">
        <v>349</v>
      </c>
      <c r="E3107" s="15" t="s">
        <v>92</v>
      </c>
      <c r="F3107" s="15" t="s">
        <v>93</v>
      </c>
      <c r="G3107" s="15" t="s">
        <v>105</v>
      </c>
      <c r="H3107" s="15" t="s">
        <v>88</v>
      </c>
      <c r="I3107" s="15" t="s">
        <v>95</v>
      </c>
      <c r="J3107" s="16">
        <v>1</v>
      </c>
      <c r="K3107" s="15" t="s">
        <v>96</v>
      </c>
      <c r="L3107" s="17">
        <v>0</v>
      </c>
      <c r="M3107" s="17">
        <v>0</v>
      </c>
      <c r="N3107" s="17">
        <v>0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0</v>
      </c>
      <c r="X3107" s="17">
        <v>0</v>
      </c>
      <c r="Y3107" s="17">
        <v>0</v>
      </c>
      <c r="Z3107" s="17">
        <v>0</v>
      </c>
      <c r="AA3107" s="17">
        <v>0</v>
      </c>
      <c r="AB3107" s="17">
        <v>0</v>
      </c>
      <c r="AC3107" s="17">
        <v>0</v>
      </c>
      <c r="AD3107" s="17">
        <v>0</v>
      </c>
      <c r="AE3107" s="17">
        <v>0</v>
      </c>
    </row>
    <row r="3108" spans="1:31" ht="57.6" x14ac:dyDescent="0.3">
      <c r="A3108" t="str">
        <f t="shared" si="186"/>
        <v>HAAA_Firm Generation Capacity</v>
      </c>
      <c r="B3108" t="str">
        <f t="shared" si="187"/>
        <v>HAAA_Build Battery-Wind_Firm Generation Capacity</v>
      </c>
      <c r="C3108" t="str">
        <f t="shared" si="188"/>
        <v>HAAA_Build Battery-Wind 2036_Firm Generation Capacity</v>
      </c>
      <c r="D3108" t="s">
        <v>349</v>
      </c>
      <c r="E3108" s="15" t="s">
        <v>92</v>
      </c>
      <c r="F3108" s="15" t="s">
        <v>93</v>
      </c>
      <c r="G3108" s="15" t="s">
        <v>106</v>
      </c>
      <c r="H3108" s="15" t="s">
        <v>88</v>
      </c>
      <c r="I3108" s="15" t="s">
        <v>95</v>
      </c>
      <c r="J3108" s="16">
        <v>1</v>
      </c>
      <c r="K3108" s="15" t="s">
        <v>96</v>
      </c>
      <c r="L3108" s="17">
        <v>0</v>
      </c>
      <c r="M3108" s="17">
        <v>0</v>
      </c>
      <c r="N3108" s="17">
        <v>0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</v>
      </c>
      <c r="X3108" s="17">
        <v>0</v>
      </c>
      <c r="Y3108" s="17">
        <v>0</v>
      </c>
      <c r="Z3108" s="17">
        <v>0</v>
      </c>
      <c r="AA3108" s="17">
        <v>0</v>
      </c>
      <c r="AB3108" s="17">
        <v>0</v>
      </c>
      <c r="AC3108" s="17">
        <v>0</v>
      </c>
      <c r="AD3108" s="17">
        <v>0</v>
      </c>
      <c r="AE3108" s="17">
        <v>0</v>
      </c>
    </row>
    <row r="3109" spans="1:31" ht="57.6" x14ac:dyDescent="0.3">
      <c r="A3109" t="str">
        <f t="shared" si="186"/>
        <v>HAAA_Firm Generation Capacity</v>
      </c>
      <c r="B3109" t="str">
        <f t="shared" si="187"/>
        <v>HAAA_Build Battery-Wind_Firm Generation Capacity</v>
      </c>
      <c r="C3109" t="str">
        <f t="shared" si="188"/>
        <v>HAAA_Build Battery-Wind 2037_Firm Generation Capacity</v>
      </c>
      <c r="D3109" t="s">
        <v>349</v>
      </c>
      <c r="E3109" s="15" t="s">
        <v>92</v>
      </c>
      <c r="F3109" s="15" t="s">
        <v>93</v>
      </c>
      <c r="G3109" s="15" t="s">
        <v>107</v>
      </c>
      <c r="H3109" s="15" t="s">
        <v>88</v>
      </c>
      <c r="I3109" s="15" t="s">
        <v>95</v>
      </c>
      <c r="J3109" s="16">
        <v>1</v>
      </c>
      <c r="K3109" s="15" t="s">
        <v>96</v>
      </c>
      <c r="L3109" s="17">
        <v>0</v>
      </c>
      <c r="M3109" s="17">
        <v>0</v>
      </c>
      <c r="N3109" s="17">
        <v>0</v>
      </c>
      <c r="O3109" s="17">
        <v>0</v>
      </c>
      <c r="P3109" s="17">
        <v>0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0</v>
      </c>
      <c r="X3109" s="17">
        <v>0</v>
      </c>
      <c r="Y3109" s="17">
        <v>0</v>
      </c>
      <c r="Z3109" s="17">
        <v>0</v>
      </c>
      <c r="AA3109" s="17">
        <v>0</v>
      </c>
      <c r="AB3109" s="17">
        <v>0</v>
      </c>
      <c r="AC3109" s="17">
        <v>0</v>
      </c>
      <c r="AD3109" s="17">
        <v>0</v>
      </c>
      <c r="AE3109" s="17">
        <v>0</v>
      </c>
    </row>
    <row r="3110" spans="1:31" ht="57.6" x14ac:dyDescent="0.3">
      <c r="A3110" t="str">
        <f t="shared" si="186"/>
        <v>HAAA_Firm Generation Capacity</v>
      </c>
      <c r="B3110" t="str">
        <f t="shared" si="187"/>
        <v>HAAA_Build Battery-Wind_Firm Generation Capacity</v>
      </c>
      <c r="C3110" t="str">
        <f t="shared" si="188"/>
        <v>HAAA_Build Battery-Wind 2038_Firm Generation Capacity</v>
      </c>
      <c r="D3110" t="s">
        <v>349</v>
      </c>
      <c r="E3110" s="15" t="s">
        <v>92</v>
      </c>
      <c r="F3110" s="15" t="s">
        <v>93</v>
      </c>
      <c r="G3110" s="15" t="s">
        <v>108</v>
      </c>
      <c r="H3110" s="15" t="s">
        <v>88</v>
      </c>
      <c r="I3110" s="15" t="s">
        <v>95</v>
      </c>
      <c r="J3110" s="16">
        <v>1</v>
      </c>
      <c r="K3110" s="15" t="s">
        <v>96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7">
        <v>0</v>
      </c>
      <c r="Z3110" s="17">
        <v>0</v>
      </c>
      <c r="AA3110" s="17">
        <v>0</v>
      </c>
      <c r="AB3110" s="17">
        <v>0</v>
      </c>
      <c r="AC3110" s="17">
        <v>0</v>
      </c>
      <c r="AD3110" s="17">
        <v>0</v>
      </c>
      <c r="AE3110" s="17">
        <v>0</v>
      </c>
    </row>
    <row r="3111" spans="1:31" ht="57.6" x14ac:dyDescent="0.3">
      <c r="A3111" t="str">
        <f t="shared" si="186"/>
        <v>HAAA_Firm Generation Capacity</v>
      </c>
      <c r="B3111" t="str">
        <f t="shared" si="187"/>
        <v>HAAA_Build Battery-Wind_Firm Generation Capacity</v>
      </c>
      <c r="C3111" t="str">
        <f t="shared" si="188"/>
        <v>HAAA_Build Battery-Wind 2039_Firm Generation Capacity</v>
      </c>
      <c r="D3111" t="s">
        <v>349</v>
      </c>
      <c r="E3111" s="15" t="s">
        <v>92</v>
      </c>
      <c r="F3111" s="15" t="s">
        <v>93</v>
      </c>
      <c r="G3111" s="15" t="s">
        <v>109</v>
      </c>
      <c r="H3111" s="15" t="s">
        <v>88</v>
      </c>
      <c r="I3111" s="15" t="s">
        <v>95</v>
      </c>
      <c r="J3111" s="16">
        <v>1</v>
      </c>
      <c r="K3111" s="15" t="s">
        <v>96</v>
      </c>
      <c r="L3111" s="17">
        <v>0</v>
      </c>
      <c r="M3111" s="17">
        <v>0</v>
      </c>
      <c r="N3111" s="17">
        <v>0</v>
      </c>
      <c r="O3111" s="17">
        <v>0</v>
      </c>
      <c r="P3111" s="17">
        <v>0</v>
      </c>
      <c r="Q3111" s="17">
        <v>0</v>
      </c>
      <c r="R3111" s="17">
        <v>0</v>
      </c>
      <c r="S3111" s="17">
        <v>0</v>
      </c>
      <c r="T3111" s="17">
        <v>0</v>
      </c>
      <c r="U3111" s="17">
        <v>0</v>
      </c>
      <c r="V3111" s="17">
        <v>0</v>
      </c>
      <c r="W3111" s="17">
        <v>0</v>
      </c>
      <c r="X3111" s="17">
        <v>0</v>
      </c>
      <c r="Y3111" s="17">
        <v>0</v>
      </c>
      <c r="Z3111" s="17">
        <v>0</v>
      </c>
      <c r="AA3111" s="17">
        <v>0</v>
      </c>
      <c r="AB3111" s="17">
        <v>0</v>
      </c>
      <c r="AC3111" s="17">
        <v>0</v>
      </c>
      <c r="AD3111" s="17">
        <v>0</v>
      </c>
      <c r="AE3111" s="17">
        <v>0</v>
      </c>
    </row>
    <row r="3112" spans="1:31" ht="57.6" x14ac:dyDescent="0.3">
      <c r="A3112" t="str">
        <f t="shared" si="186"/>
        <v>HAAA_Firm Generation Capacity</v>
      </c>
      <c r="B3112" t="str">
        <f t="shared" si="187"/>
        <v>HAAA_Build Battery-Wind_Firm Generation Capacity</v>
      </c>
      <c r="C3112" t="str">
        <f t="shared" si="188"/>
        <v>HAAA_Build Battery-Wind 2040_Firm Generation Capacity</v>
      </c>
      <c r="D3112" t="s">
        <v>349</v>
      </c>
      <c r="E3112" s="15" t="s">
        <v>92</v>
      </c>
      <c r="F3112" s="15" t="s">
        <v>93</v>
      </c>
      <c r="G3112" s="15" t="s">
        <v>110</v>
      </c>
      <c r="H3112" s="15" t="s">
        <v>88</v>
      </c>
      <c r="I3112" s="15" t="s">
        <v>95</v>
      </c>
      <c r="J3112" s="16">
        <v>1</v>
      </c>
      <c r="K3112" s="15" t="s">
        <v>96</v>
      </c>
      <c r="L3112" s="17">
        <v>0</v>
      </c>
      <c r="M3112" s="17">
        <v>0</v>
      </c>
      <c r="N3112" s="17">
        <v>0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</v>
      </c>
      <c r="X3112" s="17">
        <v>0</v>
      </c>
      <c r="Y3112" s="17">
        <v>0</v>
      </c>
      <c r="Z3112" s="17">
        <v>0</v>
      </c>
      <c r="AA3112" s="17">
        <v>0</v>
      </c>
      <c r="AB3112" s="17">
        <v>0</v>
      </c>
      <c r="AC3112" s="17">
        <v>0</v>
      </c>
      <c r="AD3112" s="17">
        <v>0</v>
      </c>
      <c r="AE3112" s="17">
        <v>0</v>
      </c>
    </row>
    <row r="3113" spans="1:31" ht="57.6" x14ac:dyDescent="0.3">
      <c r="A3113" t="str">
        <f t="shared" si="186"/>
        <v>HAAA_Firm Generation Capacity</v>
      </c>
      <c r="B3113" t="str">
        <f t="shared" si="187"/>
        <v>HAAA_Build Battery-Wind_Firm Generation Capacity</v>
      </c>
      <c r="C3113" t="str">
        <f t="shared" si="188"/>
        <v>HAAA_Build Battery-Wind 2041_Firm Generation Capacity</v>
      </c>
      <c r="D3113" t="s">
        <v>349</v>
      </c>
      <c r="E3113" s="15" t="s">
        <v>92</v>
      </c>
      <c r="F3113" s="15" t="s">
        <v>93</v>
      </c>
      <c r="G3113" s="15" t="s">
        <v>111</v>
      </c>
      <c r="H3113" s="15" t="s">
        <v>88</v>
      </c>
      <c r="I3113" s="15" t="s">
        <v>95</v>
      </c>
      <c r="J3113" s="16">
        <v>1</v>
      </c>
      <c r="K3113" s="15" t="s">
        <v>96</v>
      </c>
      <c r="L3113" s="17">
        <v>0</v>
      </c>
      <c r="M3113" s="17">
        <v>0</v>
      </c>
      <c r="N3113" s="17">
        <v>0</v>
      </c>
      <c r="O3113" s="17">
        <v>0</v>
      </c>
      <c r="P3113" s="17">
        <v>0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</v>
      </c>
      <c r="X3113" s="17">
        <v>0</v>
      </c>
      <c r="Y3113" s="17">
        <v>0</v>
      </c>
      <c r="Z3113" s="17">
        <v>0</v>
      </c>
      <c r="AA3113" s="17">
        <v>0</v>
      </c>
      <c r="AB3113" s="17">
        <v>0</v>
      </c>
      <c r="AC3113" s="17">
        <v>0</v>
      </c>
      <c r="AD3113" s="17">
        <v>0</v>
      </c>
      <c r="AE3113" s="17">
        <v>0</v>
      </c>
    </row>
    <row r="3114" spans="1:31" ht="57.6" x14ac:dyDescent="0.3">
      <c r="A3114" t="str">
        <f t="shared" si="186"/>
        <v>HAAA_Firm Generation Capacity</v>
      </c>
      <c r="B3114" t="str">
        <f t="shared" si="187"/>
        <v>HAAA_Build Battery-Wind_Firm Generation Capacity</v>
      </c>
      <c r="C3114" t="str">
        <f t="shared" si="188"/>
        <v>HAAA_Build Battery-Wind 2042_Firm Generation Capacity</v>
      </c>
      <c r="D3114" t="s">
        <v>349</v>
      </c>
      <c r="E3114" s="15" t="s">
        <v>92</v>
      </c>
      <c r="F3114" s="15" t="s">
        <v>93</v>
      </c>
      <c r="G3114" s="15" t="s">
        <v>112</v>
      </c>
      <c r="H3114" s="15" t="s">
        <v>88</v>
      </c>
      <c r="I3114" s="15" t="s">
        <v>95</v>
      </c>
      <c r="J3114" s="16">
        <v>1</v>
      </c>
      <c r="K3114" s="15" t="s">
        <v>96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</v>
      </c>
      <c r="X3114" s="17">
        <v>0</v>
      </c>
      <c r="Y3114" s="17">
        <v>0</v>
      </c>
      <c r="Z3114" s="17">
        <v>0</v>
      </c>
      <c r="AA3114" s="17">
        <v>0</v>
      </c>
      <c r="AB3114" s="17">
        <v>0</v>
      </c>
      <c r="AC3114" s="17">
        <v>0</v>
      </c>
      <c r="AD3114" s="17">
        <v>0</v>
      </c>
      <c r="AE3114" s="17">
        <v>0</v>
      </c>
    </row>
    <row r="3115" spans="1:31" ht="57.6" x14ac:dyDescent="0.3">
      <c r="A3115" t="str">
        <f t="shared" si="186"/>
        <v>HAAA_Firm Generation Capacity</v>
      </c>
      <c r="B3115" t="str">
        <f t="shared" si="187"/>
        <v>HAAA_Build Battery-Gen_Firm Generation Capacity</v>
      </c>
      <c r="C3115" t="str">
        <f t="shared" si="188"/>
        <v>HAAA_Build Battery-Gen 2026_Firm Generation Capacity</v>
      </c>
      <c r="D3115" t="s">
        <v>349</v>
      </c>
      <c r="E3115" s="15" t="s">
        <v>92</v>
      </c>
      <c r="F3115" s="15" t="s">
        <v>93</v>
      </c>
      <c r="G3115" s="15" t="s">
        <v>113</v>
      </c>
      <c r="H3115" s="15" t="s">
        <v>87</v>
      </c>
      <c r="I3115" s="15" t="s">
        <v>95</v>
      </c>
      <c r="J3115" s="16">
        <v>1</v>
      </c>
      <c r="K3115" s="15" t="s">
        <v>96</v>
      </c>
      <c r="L3115" s="17">
        <v>0</v>
      </c>
      <c r="M3115" s="17">
        <v>0</v>
      </c>
      <c r="N3115" s="17">
        <v>0</v>
      </c>
      <c r="O3115" s="17">
        <v>0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0</v>
      </c>
      <c r="X3115" s="17">
        <v>0</v>
      </c>
      <c r="Y3115" s="17">
        <v>0</v>
      </c>
      <c r="Z3115" s="17">
        <v>0</v>
      </c>
      <c r="AA3115" s="17">
        <v>0</v>
      </c>
      <c r="AB3115" s="17">
        <v>0</v>
      </c>
      <c r="AC3115" s="17">
        <v>0</v>
      </c>
      <c r="AD3115" s="17">
        <v>0</v>
      </c>
      <c r="AE3115" s="17">
        <v>0</v>
      </c>
    </row>
    <row r="3116" spans="1:31" ht="57.6" x14ac:dyDescent="0.3">
      <c r="A3116" t="str">
        <f t="shared" si="186"/>
        <v>HAAA_Firm Generation Capacity</v>
      </c>
      <c r="B3116" t="str">
        <f t="shared" si="187"/>
        <v>HAAA_Build Battery-Gen_Firm Generation Capacity</v>
      </c>
      <c r="C3116" t="str">
        <f t="shared" si="188"/>
        <v>HAAA_Build Battery-Gen 2027_Firm Generation Capacity</v>
      </c>
      <c r="D3116" t="s">
        <v>349</v>
      </c>
      <c r="E3116" s="15" t="s">
        <v>92</v>
      </c>
      <c r="F3116" s="15" t="s">
        <v>93</v>
      </c>
      <c r="G3116" s="15" t="s">
        <v>114</v>
      </c>
      <c r="H3116" s="15" t="s">
        <v>87</v>
      </c>
      <c r="I3116" s="15" t="s">
        <v>95</v>
      </c>
      <c r="J3116" s="16">
        <v>1</v>
      </c>
      <c r="K3116" s="15" t="s">
        <v>96</v>
      </c>
      <c r="L3116" s="17">
        <v>0</v>
      </c>
      <c r="M3116" s="17">
        <v>0</v>
      </c>
      <c r="N3116" s="17">
        <v>0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0</v>
      </c>
      <c r="X3116" s="17">
        <v>0</v>
      </c>
      <c r="Y3116" s="17">
        <v>0</v>
      </c>
      <c r="Z3116" s="17">
        <v>0</v>
      </c>
      <c r="AA3116" s="17">
        <v>0</v>
      </c>
      <c r="AB3116" s="17">
        <v>0</v>
      </c>
      <c r="AC3116" s="17">
        <v>0</v>
      </c>
      <c r="AD3116" s="17">
        <v>0</v>
      </c>
      <c r="AE3116" s="17">
        <v>0</v>
      </c>
    </row>
    <row r="3117" spans="1:31" ht="57.6" x14ac:dyDescent="0.3">
      <c r="A3117" t="str">
        <f t="shared" si="186"/>
        <v>HAAA_Firm Generation Capacity</v>
      </c>
      <c r="B3117" t="str">
        <f t="shared" si="187"/>
        <v>HAAA_Build Battery-Gen_Firm Generation Capacity</v>
      </c>
      <c r="C3117" t="str">
        <f t="shared" si="188"/>
        <v>HAAA_Build Battery-Gen 2028_Firm Generation Capacity</v>
      </c>
      <c r="D3117" t="s">
        <v>349</v>
      </c>
      <c r="E3117" s="15" t="s">
        <v>92</v>
      </c>
      <c r="F3117" s="15" t="s">
        <v>93</v>
      </c>
      <c r="G3117" s="15" t="s">
        <v>115</v>
      </c>
      <c r="H3117" s="15" t="s">
        <v>87</v>
      </c>
      <c r="I3117" s="15" t="s">
        <v>95</v>
      </c>
      <c r="J3117" s="16">
        <v>1</v>
      </c>
      <c r="K3117" s="15" t="s">
        <v>96</v>
      </c>
      <c r="L3117" s="17">
        <v>0</v>
      </c>
      <c r="M3117" s="17">
        <v>0</v>
      </c>
      <c r="N3117" s="17">
        <v>0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0</v>
      </c>
      <c r="X3117" s="17">
        <v>0</v>
      </c>
      <c r="Y3117" s="17">
        <v>0</v>
      </c>
      <c r="Z3117" s="17">
        <v>0</v>
      </c>
      <c r="AA3117" s="17">
        <v>0</v>
      </c>
      <c r="AB3117" s="17">
        <v>0</v>
      </c>
      <c r="AC3117" s="17">
        <v>0</v>
      </c>
      <c r="AD3117" s="17">
        <v>0</v>
      </c>
      <c r="AE3117" s="17">
        <v>0</v>
      </c>
    </row>
    <row r="3118" spans="1:31" ht="57.6" x14ac:dyDescent="0.3">
      <c r="A3118" t="str">
        <f t="shared" si="186"/>
        <v>HAAA_Firm Generation Capacity</v>
      </c>
      <c r="B3118" t="str">
        <f t="shared" si="187"/>
        <v>HAAA_Build Battery-Gen_Firm Generation Capacity</v>
      </c>
      <c r="C3118" t="str">
        <f t="shared" si="188"/>
        <v>HAAA_Build Battery-Gen 2029_Firm Generation Capacity</v>
      </c>
      <c r="D3118" t="s">
        <v>349</v>
      </c>
      <c r="E3118" s="15" t="s">
        <v>92</v>
      </c>
      <c r="F3118" s="15" t="s">
        <v>93</v>
      </c>
      <c r="G3118" s="15" t="s">
        <v>116</v>
      </c>
      <c r="H3118" s="15" t="s">
        <v>87</v>
      </c>
      <c r="I3118" s="15" t="s">
        <v>95</v>
      </c>
      <c r="J3118" s="16">
        <v>1</v>
      </c>
      <c r="K3118" s="15" t="s">
        <v>96</v>
      </c>
      <c r="L3118" s="17">
        <v>0</v>
      </c>
      <c r="M3118" s="17">
        <v>0</v>
      </c>
      <c r="N3118" s="17">
        <v>0</v>
      </c>
      <c r="O3118" s="17">
        <v>0</v>
      </c>
      <c r="P3118" s="17">
        <v>0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0</v>
      </c>
      <c r="X3118" s="17">
        <v>0</v>
      </c>
      <c r="Y3118" s="17">
        <v>0</v>
      </c>
      <c r="Z3118" s="17">
        <v>0</v>
      </c>
      <c r="AA3118" s="17">
        <v>0</v>
      </c>
      <c r="AB3118" s="17">
        <v>0</v>
      </c>
      <c r="AC3118" s="17">
        <v>0</v>
      </c>
      <c r="AD3118" s="17">
        <v>0</v>
      </c>
      <c r="AE3118" s="17">
        <v>0</v>
      </c>
    </row>
    <row r="3119" spans="1:31" ht="57.6" x14ac:dyDescent="0.3">
      <c r="A3119" t="str">
        <f t="shared" si="186"/>
        <v>HAAA_Firm Generation Capacity</v>
      </c>
      <c r="B3119" t="str">
        <f t="shared" si="187"/>
        <v>HAAA_Build Battery-Gen_Firm Generation Capacity</v>
      </c>
      <c r="C3119" t="str">
        <f t="shared" si="188"/>
        <v>HAAA_Build Battery-Gen 2030_Firm Generation Capacity</v>
      </c>
      <c r="D3119" t="s">
        <v>349</v>
      </c>
      <c r="E3119" s="15" t="s">
        <v>92</v>
      </c>
      <c r="F3119" s="15" t="s">
        <v>93</v>
      </c>
      <c r="G3119" s="15" t="s">
        <v>117</v>
      </c>
      <c r="H3119" s="15" t="s">
        <v>87</v>
      </c>
      <c r="I3119" s="15" t="s">
        <v>95</v>
      </c>
      <c r="J3119" s="16">
        <v>1</v>
      </c>
      <c r="K3119" s="15" t="s">
        <v>96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0</v>
      </c>
      <c r="X3119" s="17">
        <v>0</v>
      </c>
      <c r="Y3119" s="17">
        <v>0</v>
      </c>
      <c r="Z3119" s="17">
        <v>0</v>
      </c>
      <c r="AA3119" s="17">
        <v>0</v>
      </c>
      <c r="AB3119" s="17">
        <v>0</v>
      </c>
      <c r="AC3119" s="17">
        <v>0</v>
      </c>
      <c r="AD3119" s="17">
        <v>0</v>
      </c>
      <c r="AE3119" s="17">
        <v>0</v>
      </c>
    </row>
    <row r="3120" spans="1:31" ht="57.6" x14ac:dyDescent="0.3">
      <c r="A3120" t="str">
        <f t="shared" si="186"/>
        <v>HAAA_Firm Generation Capacity</v>
      </c>
      <c r="B3120" t="str">
        <f t="shared" si="187"/>
        <v>HAAA_Build Battery-Gen_Firm Generation Capacity</v>
      </c>
      <c r="C3120" t="str">
        <f t="shared" si="188"/>
        <v>HAAA_Build Battery-Gen 2031_Firm Generation Capacity</v>
      </c>
      <c r="D3120" t="s">
        <v>349</v>
      </c>
      <c r="E3120" s="15" t="s">
        <v>92</v>
      </c>
      <c r="F3120" s="15" t="s">
        <v>93</v>
      </c>
      <c r="G3120" s="15" t="s">
        <v>118</v>
      </c>
      <c r="H3120" s="15" t="s">
        <v>87</v>
      </c>
      <c r="I3120" s="15" t="s">
        <v>95</v>
      </c>
      <c r="J3120" s="16">
        <v>1</v>
      </c>
      <c r="K3120" s="15" t="s">
        <v>96</v>
      </c>
      <c r="L3120" s="17">
        <v>0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0</v>
      </c>
      <c r="X3120" s="17">
        <v>0</v>
      </c>
      <c r="Y3120" s="17">
        <v>0</v>
      </c>
      <c r="Z3120" s="17">
        <v>0</v>
      </c>
      <c r="AA3120" s="17">
        <v>0</v>
      </c>
      <c r="AB3120" s="17">
        <v>0</v>
      </c>
      <c r="AC3120" s="17">
        <v>0</v>
      </c>
      <c r="AD3120" s="17">
        <v>0</v>
      </c>
      <c r="AE3120" s="17">
        <v>0</v>
      </c>
    </row>
    <row r="3121" spans="1:31" ht="57.6" x14ac:dyDescent="0.3">
      <c r="A3121" t="str">
        <f t="shared" si="186"/>
        <v>HAAA_Firm Generation Capacity</v>
      </c>
      <c r="B3121" t="str">
        <f t="shared" si="187"/>
        <v>HAAA_Build Battery-Gen_Firm Generation Capacity</v>
      </c>
      <c r="C3121" t="str">
        <f t="shared" si="188"/>
        <v>HAAA_Build Battery-Gen 2032_Firm Generation Capacity</v>
      </c>
      <c r="D3121" t="s">
        <v>349</v>
      </c>
      <c r="E3121" s="15" t="s">
        <v>92</v>
      </c>
      <c r="F3121" s="15" t="s">
        <v>93</v>
      </c>
      <c r="G3121" s="15" t="s">
        <v>119</v>
      </c>
      <c r="H3121" s="15" t="s">
        <v>87</v>
      </c>
      <c r="I3121" s="15" t="s">
        <v>95</v>
      </c>
      <c r="J3121" s="16">
        <v>1</v>
      </c>
      <c r="K3121" s="15" t="s">
        <v>96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  <c r="X3121" s="17">
        <v>0</v>
      </c>
      <c r="Y3121" s="17">
        <v>0</v>
      </c>
      <c r="Z3121" s="17">
        <v>0</v>
      </c>
      <c r="AA3121" s="17">
        <v>0</v>
      </c>
      <c r="AB3121" s="17">
        <v>0</v>
      </c>
      <c r="AC3121" s="17">
        <v>0</v>
      </c>
      <c r="AD3121" s="17">
        <v>0</v>
      </c>
      <c r="AE3121" s="17">
        <v>0</v>
      </c>
    </row>
    <row r="3122" spans="1:31" ht="57.6" x14ac:dyDescent="0.3">
      <c r="A3122" t="str">
        <f t="shared" si="186"/>
        <v>HAAA_Firm Generation Capacity</v>
      </c>
      <c r="B3122" t="str">
        <f t="shared" si="187"/>
        <v>HAAA_Build Battery-Gen_Firm Generation Capacity</v>
      </c>
      <c r="C3122" t="str">
        <f t="shared" si="188"/>
        <v>HAAA_Build Battery-Gen 2033_Firm Generation Capacity</v>
      </c>
      <c r="D3122" t="s">
        <v>349</v>
      </c>
      <c r="E3122" s="15" t="s">
        <v>92</v>
      </c>
      <c r="F3122" s="15" t="s">
        <v>93</v>
      </c>
      <c r="G3122" s="15" t="s">
        <v>120</v>
      </c>
      <c r="H3122" s="15" t="s">
        <v>87</v>
      </c>
      <c r="I3122" s="15" t="s">
        <v>95</v>
      </c>
      <c r="J3122" s="16">
        <v>1</v>
      </c>
      <c r="K3122" s="15" t="s">
        <v>96</v>
      </c>
      <c r="L3122" s="17">
        <v>0</v>
      </c>
      <c r="M3122" s="17">
        <v>0</v>
      </c>
      <c r="N3122" s="17">
        <v>0</v>
      </c>
      <c r="O3122" s="17">
        <v>0</v>
      </c>
      <c r="P3122" s="17">
        <v>0</v>
      </c>
      <c r="Q3122" s="17">
        <v>0</v>
      </c>
      <c r="R3122" s="17">
        <v>0</v>
      </c>
      <c r="S3122" s="17">
        <v>0</v>
      </c>
      <c r="T3122" s="17">
        <v>0</v>
      </c>
      <c r="U3122" s="17">
        <v>0</v>
      </c>
      <c r="V3122" s="17">
        <v>0</v>
      </c>
      <c r="W3122" s="17">
        <v>0</v>
      </c>
      <c r="X3122" s="17">
        <v>0</v>
      </c>
      <c r="Y3122" s="17">
        <v>0</v>
      </c>
      <c r="Z3122" s="17">
        <v>0</v>
      </c>
      <c r="AA3122" s="17">
        <v>0</v>
      </c>
      <c r="AB3122" s="17">
        <v>0</v>
      </c>
      <c r="AC3122" s="17">
        <v>0</v>
      </c>
      <c r="AD3122" s="17">
        <v>0</v>
      </c>
      <c r="AE3122" s="17">
        <v>0</v>
      </c>
    </row>
    <row r="3123" spans="1:31" ht="57.6" x14ac:dyDescent="0.3">
      <c r="A3123" t="str">
        <f t="shared" si="186"/>
        <v>HAAA_Firm Generation Capacity</v>
      </c>
      <c r="B3123" t="str">
        <f t="shared" si="187"/>
        <v>HAAA_Build Battery-Gen_Firm Generation Capacity</v>
      </c>
      <c r="C3123" t="str">
        <f t="shared" si="188"/>
        <v>HAAA_Build Battery-Gen 2034_Firm Generation Capacity</v>
      </c>
      <c r="D3123" t="s">
        <v>349</v>
      </c>
      <c r="E3123" s="15" t="s">
        <v>92</v>
      </c>
      <c r="F3123" s="15" t="s">
        <v>93</v>
      </c>
      <c r="G3123" s="15" t="s">
        <v>121</v>
      </c>
      <c r="H3123" s="15" t="s">
        <v>87</v>
      </c>
      <c r="I3123" s="15" t="s">
        <v>95</v>
      </c>
      <c r="J3123" s="16">
        <v>1</v>
      </c>
      <c r="K3123" s="15" t="s">
        <v>96</v>
      </c>
      <c r="L3123" s="17">
        <v>0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</v>
      </c>
      <c r="X3123" s="17">
        <v>0</v>
      </c>
      <c r="Y3123" s="17">
        <v>0</v>
      </c>
      <c r="Z3123" s="17">
        <v>0</v>
      </c>
      <c r="AA3123" s="17">
        <v>0</v>
      </c>
      <c r="AB3123" s="17">
        <v>0</v>
      </c>
      <c r="AC3123" s="17">
        <v>0</v>
      </c>
      <c r="AD3123" s="17">
        <v>0</v>
      </c>
      <c r="AE3123" s="17">
        <v>0</v>
      </c>
    </row>
    <row r="3124" spans="1:31" ht="57.6" x14ac:dyDescent="0.3">
      <c r="A3124" t="str">
        <f t="shared" si="186"/>
        <v>HAAA_Firm Generation Capacity</v>
      </c>
      <c r="B3124" t="str">
        <f t="shared" si="187"/>
        <v>HAAA_Build Battery-Gen_Firm Generation Capacity</v>
      </c>
      <c r="C3124" t="str">
        <f t="shared" si="188"/>
        <v>HAAA_Build Battery-Gen 2035_Firm Generation Capacity</v>
      </c>
      <c r="D3124" t="s">
        <v>349</v>
      </c>
      <c r="E3124" s="15" t="s">
        <v>92</v>
      </c>
      <c r="F3124" s="15" t="s">
        <v>93</v>
      </c>
      <c r="G3124" s="15" t="s">
        <v>122</v>
      </c>
      <c r="H3124" s="15" t="s">
        <v>87</v>
      </c>
      <c r="I3124" s="15" t="s">
        <v>95</v>
      </c>
      <c r="J3124" s="16">
        <v>1</v>
      </c>
      <c r="K3124" s="15" t="s">
        <v>96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0</v>
      </c>
      <c r="X3124" s="17">
        <v>0</v>
      </c>
      <c r="Y3124" s="17">
        <v>0</v>
      </c>
      <c r="Z3124" s="17">
        <v>0</v>
      </c>
      <c r="AA3124" s="17">
        <v>0</v>
      </c>
      <c r="AB3124" s="17">
        <v>0</v>
      </c>
      <c r="AC3124" s="17">
        <v>0</v>
      </c>
      <c r="AD3124" s="17">
        <v>0</v>
      </c>
      <c r="AE3124" s="17">
        <v>0</v>
      </c>
    </row>
    <row r="3125" spans="1:31" ht="57.6" x14ac:dyDescent="0.3">
      <c r="A3125" t="str">
        <f t="shared" si="186"/>
        <v>HAAA_Firm Generation Capacity</v>
      </c>
      <c r="B3125" t="str">
        <f t="shared" si="187"/>
        <v>HAAA_Build Battery-Gen_Firm Generation Capacity</v>
      </c>
      <c r="C3125" t="str">
        <f t="shared" si="188"/>
        <v>HAAA_Build Battery-Gen 2036_Firm Generation Capacity</v>
      </c>
      <c r="D3125" t="s">
        <v>349</v>
      </c>
      <c r="E3125" s="15" t="s">
        <v>92</v>
      </c>
      <c r="F3125" s="15" t="s">
        <v>93</v>
      </c>
      <c r="G3125" s="15" t="s">
        <v>123</v>
      </c>
      <c r="H3125" s="15" t="s">
        <v>87</v>
      </c>
      <c r="I3125" s="15" t="s">
        <v>95</v>
      </c>
      <c r="J3125" s="16">
        <v>1</v>
      </c>
      <c r="K3125" s="15" t="s">
        <v>96</v>
      </c>
      <c r="L3125" s="17">
        <v>0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0</v>
      </c>
      <c r="T3125" s="17">
        <v>0</v>
      </c>
      <c r="U3125" s="17">
        <v>0</v>
      </c>
      <c r="V3125" s="17">
        <v>0</v>
      </c>
      <c r="W3125" s="17">
        <v>0</v>
      </c>
      <c r="X3125" s="17">
        <v>0</v>
      </c>
      <c r="Y3125" s="17">
        <v>0</v>
      </c>
      <c r="Z3125" s="17">
        <v>0</v>
      </c>
      <c r="AA3125" s="17">
        <v>0</v>
      </c>
      <c r="AB3125" s="17">
        <v>0</v>
      </c>
      <c r="AC3125" s="17">
        <v>0</v>
      </c>
      <c r="AD3125" s="17">
        <v>0</v>
      </c>
      <c r="AE3125" s="17">
        <v>0</v>
      </c>
    </row>
    <row r="3126" spans="1:31" ht="57.6" x14ac:dyDescent="0.3">
      <c r="A3126" t="str">
        <f t="shared" si="186"/>
        <v>HAAA_Firm Generation Capacity</v>
      </c>
      <c r="B3126" t="str">
        <f t="shared" si="187"/>
        <v>HAAA_Build Battery-Gen_Firm Generation Capacity</v>
      </c>
      <c r="C3126" t="str">
        <f t="shared" si="188"/>
        <v>HAAA_Build Battery-Gen 2037_Firm Generation Capacity</v>
      </c>
      <c r="D3126" t="s">
        <v>349</v>
      </c>
      <c r="E3126" s="15" t="s">
        <v>92</v>
      </c>
      <c r="F3126" s="15" t="s">
        <v>93</v>
      </c>
      <c r="G3126" s="15" t="s">
        <v>124</v>
      </c>
      <c r="H3126" s="15" t="s">
        <v>87</v>
      </c>
      <c r="I3126" s="15" t="s">
        <v>95</v>
      </c>
      <c r="J3126" s="16">
        <v>1</v>
      </c>
      <c r="K3126" s="15" t="s">
        <v>96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7">
        <v>0</v>
      </c>
      <c r="Z3126" s="17">
        <v>0</v>
      </c>
      <c r="AA3126" s="17">
        <v>0</v>
      </c>
      <c r="AB3126" s="17">
        <v>0</v>
      </c>
      <c r="AC3126" s="17">
        <v>0</v>
      </c>
      <c r="AD3126" s="17">
        <v>0</v>
      </c>
      <c r="AE3126" s="17">
        <v>0</v>
      </c>
    </row>
    <row r="3127" spans="1:31" ht="57.6" x14ac:dyDescent="0.3">
      <c r="A3127" t="str">
        <f t="shared" si="186"/>
        <v>HAAA_Firm Generation Capacity</v>
      </c>
      <c r="B3127" t="str">
        <f t="shared" si="187"/>
        <v>HAAA_Build Battery-Gen_Firm Generation Capacity</v>
      </c>
      <c r="C3127" t="str">
        <f t="shared" si="188"/>
        <v>HAAA_Build Battery-Gen 2038_Firm Generation Capacity</v>
      </c>
      <c r="D3127" t="s">
        <v>349</v>
      </c>
      <c r="E3127" s="15" t="s">
        <v>92</v>
      </c>
      <c r="F3127" s="15" t="s">
        <v>93</v>
      </c>
      <c r="G3127" s="15" t="s">
        <v>125</v>
      </c>
      <c r="H3127" s="15" t="s">
        <v>87</v>
      </c>
      <c r="I3127" s="15" t="s">
        <v>95</v>
      </c>
      <c r="J3127" s="16">
        <v>1</v>
      </c>
      <c r="K3127" s="15" t="s">
        <v>96</v>
      </c>
      <c r="L3127" s="17">
        <v>0</v>
      </c>
      <c r="M3127" s="17">
        <v>0</v>
      </c>
      <c r="N3127" s="17">
        <v>0</v>
      </c>
      <c r="O3127" s="17">
        <v>0</v>
      </c>
      <c r="P3127" s="17">
        <v>0</v>
      </c>
      <c r="Q3127" s="17">
        <v>0</v>
      </c>
      <c r="R3127" s="17">
        <v>0</v>
      </c>
      <c r="S3127" s="17">
        <v>0</v>
      </c>
      <c r="T3127" s="17">
        <v>0</v>
      </c>
      <c r="U3127" s="17">
        <v>0</v>
      </c>
      <c r="V3127" s="17">
        <v>0</v>
      </c>
      <c r="W3127" s="17">
        <v>0</v>
      </c>
      <c r="X3127" s="17">
        <v>0</v>
      </c>
      <c r="Y3127" s="17">
        <v>0</v>
      </c>
      <c r="Z3127" s="17">
        <v>0</v>
      </c>
      <c r="AA3127" s="17">
        <v>0</v>
      </c>
      <c r="AB3127" s="17">
        <v>0</v>
      </c>
      <c r="AC3127" s="17">
        <v>0</v>
      </c>
      <c r="AD3127" s="17">
        <v>0</v>
      </c>
      <c r="AE3127" s="17">
        <v>0</v>
      </c>
    </row>
    <row r="3128" spans="1:31" ht="57.6" x14ac:dyDescent="0.3">
      <c r="A3128" t="str">
        <f t="shared" si="186"/>
        <v>HAAA_Firm Generation Capacity</v>
      </c>
      <c r="B3128" t="str">
        <f t="shared" si="187"/>
        <v>HAAA_Build Battery-Gen_Firm Generation Capacity</v>
      </c>
      <c r="C3128" t="str">
        <f t="shared" si="188"/>
        <v>HAAA_Build Battery-Gen 2039_Firm Generation Capacity</v>
      </c>
      <c r="D3128" t="s">
        <v>349</v>
      </c>
      <c r="E3128" s="15" t="s">
        <v>92</v>
      </c>
      <c r="F3128" s="15" t="s">
        <v>93</v>
      </c>
      <c r="G3128" s="15" t="s">
        <v>126</v>
      </c>
      <c r="H3128" s="15" t="s">
        <v>87</v>
      </c>
      <c r="I3128" s="15" t="s">
        <v>95</v>
      </c>
      <c r="J3128" s="16">
        <v>1</v>
      </c>
      <c r="K3128" s="15" t="s">
        <v>96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0</v>
      </c>
      <c r="S3128" s="17">
        <v>0</v>
      </c>
      <c r="T3128" s="17">
        <v>0</v>
      </c>
      <c r="U3128" s="17">
        <v>0</v>
      </c>
      <c r="V3128" s="17">
        <v>0</v>
      </c>
      <c r="W3128" s="17">
        <v>0</v>
      </c>
      <c r="X3128" s="17">
        <v>0</v>
      </c>
      <c r="Y3128" s="17">
        <v>0</v>
      </c>
      <c r="Z3128" s="17">
        <v>0</v>
      </c>
      <c r="AA3128" s="17">
        <v>0</v>
      </c>
      <c r="AB3128" s="17">
        <v>0</v>
      </c>
      <c r="AC3128" s="17">
        <v>0</v>
      </c>
      <c r="AD3128" s="17">
        <v>0</v>
      </c>
      <c r="AE3128" s="17">
        <v>0</v>
      </c>
    </row>
    <row r="3129" spans="1:31" ht="57.6" x14ac:dyDescent="0.3">
      <c r="A3129" t="str">
        <f t="shared" si="186"/>
        <v>HAAA_Firm Generation Capacity</v>
      </c>
      <c r="B3129" t="str">
        <f t="shared" si="187"/>
        <v>HAAA_Build Battery-Gen_Firm Generation Capacity</v>
      </c>
      <c r="C3129" t="str">
        <f t="shared" si="188"/>
        <v>HAAA_Build Battery-Gen 2040_Firm Generation Capacity</v>
      </c>
      <c r="D3129" t="s">
        <v>349</v>
      </c>
      <c r="E3129" s="15" t="s">
        <v>92</v>
      </c>
      <c r="F3129" s="15" t="s">
        <v>93</v>
      </c>
      <c r="G3129" s="15" t="s">
        <v>127</v>
      </c>
      <c r="H3129" s="15" t="s">
        <v>87</v>
      </c>
      <c r="I3129" s="15" t="s">
        <v>95</v>
      </c>
      <c r="J3129" s="16">
        <v>1</v>
      </c>
      <c r="K3129" s="15" t="s">
        <v>96</v>
      </c>
      <c r="L3129" s="17">
        <v>0</v>
      </c>
      <c r="M3129" s="17">
        <v>0</v>
      </c>
      <c r="N3129" s="17">
        <v>0</v>
      </c>
      <c r="O3129" s="17">
        <v>0</v>
      </c>
      <c r="P3129" s="17">
        <v>0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0</v>
      </c>
      <c r="X3129" s="17">
        <v>0</v>
      </c>
      <c r="Y3129" s="17">
        <v>0</v>
      </c>
      <c r="Z3129" s="17">
        <v>0</v>
      </c>
      <c r="AA3129" s="17">
        <v>0</v>
      </c>
      <c r="AB3129" s="17">
        <v>0</v>
      </c>
      <c r="AC3129" s="17">
        <v>0</v>
      </c>
      <c r="AD3129" s="17">
        <v>0</v>
      </c>
      <c r="AE3129" s="17">
        <v>0</v>
      </c>
    </row>
    <row r="3130" spans="1:31" ht="57.6" x14ac:dyDescent="0.3">
      <c r="A3130" t="str">
        <f t="shared" si="186"/>
        <v>HAAA_Firm Generation Capacity</v>
      </c>
      <c r="B3130" t="str">
        <f t="shared" si="187"/>
        <v>HAAA_Build Battery-Gen_Firm Generation Capacity</v>
      </c>
      <c r="C3130" t="str">
        <f t="shared" si="188"/>
        <v>HAAA_Build Battery-Gen 2041_Firm Generation Capacity</v>
      </c>
      <c r="D3130" t="s">
        <v>349</v>
      </c>
      <c r="E3130" s="15" t="s">
        <v>92</v>
      </c>
      <c r="F3130" s="15" t="s">
        <v>93</v>
      </c>
      <c r="G3130" s="15" t="s">
        <v>128</v>
      </c>
      <c r="H3130" s="15" t="s">
        <v>87</v>
      </c>
      <c r="I3130" s="15" t="s">
        <v>95</v>
      </c>
      <c r="J3130" s="16">
        <v>1</v>
      </c>
      <c r="K3130" s="15" t="s">
        <v>96</v>
      </c>
      <c r="L3130" s="17">
        <v>0</v>
      </c>
      <c r="M3130" s="17">
        <v>0</v>
      </c>
      <c r="N3130" s="17">
        <v>0</v>
      </c>
      <c r="O3130" s="17">
        <v>0</v>
      </c>
      <c r="P3130" s="17">
        <v>0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</v>
      </c>
      <c r="X3130" s="17">
        <v>0</v>
      </c>
      <c r="Y3130" s="17">
        <v>0</v>
      </c>
      <c r="Z3130" s="17">
        <v>0</v>
      </c>
      <c r="AA3130" s="17">
        <v>0</v>
      </c>
      <c r="AB3130" s="17">
        <v>0</v>
      </c>
      <c r="AC3130" s="17">
        <v>0</v>
      </c>
      <c r="AD3130" s="17">
        <v>0</v>
      </c>
      <c r="AE3130" s="17">
        <v>0</v>
      </c>
    </row>
    <row r="3131" spans="1:31" ht="57.6" x14ac:dyDescent="0.3">
      <c r="A3131" t="str">
        <f t="shared" si="186"/>
        <v>HAAA_Firm Generation Capacity</v>
      </c>
      <c r="B3131" t="str">
        <f t="shared" si="187"/>
        <v>HAAA_Build Battery-Gen_Firm Generation Capacity</v>
      </c>
      <c r="C3131" t="str">
        <f t="shared" si="188"/>
        <v>HAAA_Build Battery-Gen 2042_Firm Generation Capacity</v>
      </c>
      <c r="D3131" t="s">
        <v>349</v>
      </c>
      <c r="E3131" s="15" t="s">
        <v>92</v>
      </c>
      <c r="F3131" s="15" t="s">
        <v>93</v>
      </c>
      <c r="G3131" s="15" t="s">
        <v>129</v>
      </c>
      <c r="H3131" s="15" t="s">
        <v>87</v>
      </c>
      <c r="I3131" s="15" t="s">
        <v>95</v>
      </c>
      <c r="J3131" s="16">
        <v>1</v>
      </c>
      <c r="K3131" s="15" t="s">
        <v>96</v>
      </c>
      <c r="L3131" s="17">
        <v>0</v>
      </c>
      <c r="M3131" s="17">
        <v>0</v>
      </c>
      <c r="N3131" s="17">
        <v>0</v>
      </c>
      <c r="O3131" s="17">
        <v>0</v>
      </c>
      <c r="P3131" s="17">
        <v>0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</v>
      </c>
      <c r="X3131" s="17">
        <v>0</v>
      </c>
      <c r="Y3131" s="17">
        <v>0</v>
      </c>
      <c r="Z3131" s="17">
        <v>0</v>
      </c>
      <c r="AA3131" s="17">
        <v>0</v>
      </c>
      <c r="AB3131" s="17">
        <v>0</v>
      </c>
      <c r="AC3131" s="17">
        <v>0</v>
      </c>
      <c r="AD3131" s="17">
        <v>0</v>
      </c>
      <c r="AE3131" s="17">
        <v>0</v>
      </c>
    </row>
    <row r="3132" spans="1:31" ht="57.6" x14ac:dyDescent="0.3">
      <c r="A3132" t="str">
        <f t="shared" si="186"/>
        <v>HAAA_Firm Generation Capacity</v>
      </c>
      <c r="B3132" t="str">
        <f t="shared" si="187"/>
        <v>HAAA_Build Hy-Batt_Firm Generation Capacity</v>
      </c>
      <c r="C3132" t="str">
        <f t="shared" si="188"/>
        <v>HAAA_Build Hy-Batt 2027_Firm Generation Capacity</v>
      </c>
      <c r="D3132" t="s">
        <v>349</v>
      </c>
      <c r="E3132" s="15" t="s">
        <v>92</v>
      </c>
      <c r="F3132" s="15" t="s">
        <v>93</v>
      </c>
      <c r="G3132" s="15" t="s">
        <v>130</v>
      </c>
      <c r="H3132" s="15" t="s">
        <v>86</v>
      </c>
      <c r="I3132" s="15" t="s">
        <v>95</v>
      </c>
      <c r="J3132" s="16">
        <v>1</v>
      </c>
      <c r="K3132" s="15" t="s">
        <v>96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7">
        <v>0</v>
      </c>
      <c r="Z3132" s="17">
        <v>0</v>
      </c>
      <c r="AA3132" s="17">
        <v>0</v>
      </c>
      <c r="AB3132" s="17">
        <v>0</v>
      </c>
      <c r="AC3132" s="17">
        <v>0</v>
      </c>
      <c r="AD3132" s="17">
        <v>0</v>
      </c>
      <c r="AE3132" s="17">
        <v>0</v>
      </c>
    </row>
    <row r="3133" spans="1:31" ht="57.6" x14ac:dyDescent="0.3">
      <c r="A3133" t="str">
        <f t="shared" si="186"/>
        <v>HAAA_Firm Generation Capacity</v>
      </c>
      <c r="B3133" t="str">
        <f t="shared" si="187"/>
        <v>HAAA_Build Hy-Batt_Firm Generation Capacity</v>
      </c>
      <c r="C3133" t="str">
        <f t="shared" si="188"/>
        <v>HAAA_Build Hy-Batt 2028_Firm Generation Capacity</v>
      </c>
      <c r="D3133" t="s">
        <v>349</v>
      </c>
      <c r="E3133" s="15" t="s">
        <v>92</v>
      </c>
      <c r="F3133" s="15" t="s">
        <v>93</v>
      </c>
      <c r="G3133" s="15" t="s">
        <v>131</v>
      </c>
      <c r="H3133" s="15" t="s">
        <v>86</v>
      </c>
      <c r="I3133" s="15" t="s">
        <v>95</v>
      </c>
      <c r="J3133" s="16">
        <v>1</v>
      </c>
      <c r="K3133" s="15" t="s">
        <v>96</v>
      </c>
      <c r="L3133" s="17">
        <v>0</v>
      </c>
      <c r="M3133" s="17">
        <v>0</v>
      </c>
      <c r="N3133" s="17">
        <v>0</v>
      </c>
      <c r="O3133" s="17">
        <v>0</v>
      </c>
      <c r="P3133" s="17">
        <v>0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</v>
      </c>
      <c r="X3133" s="17">
        <v>0</v>
      </c>
      <c r="Y3133" s="17">
        <v>0</v>
      </c>
      <c r="Z3133" s="17">
        <v>0</v>
      </c>
      <c r="AA3133" s="17">
        <v>0</v>
      </c>
      <c r="AB3133" s="17">
        <v>0</v>
      </c>
      <c r="AC3133" s="17">
        <v>0</v>
      </c>
      <c r="AD3133" s="17">
        <v>0</v>
      </c>
      <c r="AE3133" s="17">
        <v>0</v>
      </c>
    </row>
    <row r="3134" spans="1:31" ht="57.6" x14ac:dyDescent="0.3">
      <c r="A3134" t="str">
        <f t="shared" si="186"/>
        <v>HAAA_Firm Generation Capacity</v>
      </c>
      <c r="B3134" t="str">
        <f t="shared" si="187"/>
        <v>HAAA_Build Hy-Batt_Firm Generation Capacity</v>
      </c>
      <c r="C3134" t="str">
        <f t="shared" si="188"/>
        <v>HAAA_Build Hy-Batt 2029_Firm Generation Capacity</v>
      </c>
      <c r="D3134" t="s">
        <v>349</v>
      </c>
      <c r="E3134" s="15" t="s">
        <v>92</v>
      </c>
      <c r="F3134" s="15" t="s">
        <v>93</v>
      </c>
      <c r="G3134" s="15" t="s">
        <v>132</v>
      </c>
      <c r="H3134" s="15" t="s">
        <v>86</v>
      </c>
      <c r="I3134" s="15" t="s">
        <v>95</v>
      </c>
      <c r="J3134" s="16">
        <v>1</v>
      </c>
      <c r="K3134" s="15" t="s">
        <v>96</v>
      </c>
      <c r="L3134" s="17">
        <v>0</v>
      </c>
      <c r="M3134" s="17">
        <v>0</v>
      </c>
      <c r="N3134" s="17">
        <v>0</v>
      </c>
      <c r="O3134" s="17">
        <v>0</v>
      </c>
      <c r="P3134" s="17">
        <v>0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</v>
      </c>
      <c r="X3134" s="17">
        <v>0</v>
      </c>
      <c r="Y3134" s="17">
        <v>0</v>
      </c>
      <c r="Z3134" s="17">
        <v>0</v>
      </c>
      <c r="AA3134" s="17">
        <v>0</v>
      </c>
      <c r="AB3134" s="17">
        <v>0</v>
      </c>
      <c r="AC3134" s="17">
        <v>0</v>
      </c>
      <c r="AD3134" s="17">
        <v>0</v>
      </c>
      <c r="AE3134" s="17">
        <v>0</v>
      </c>
    </row>
    <row r="3135" spans="1:31" ht="57.6" x14ac:dyDescent="0.3">
      <c r="A3135" t="str">
        <f t="shared" si="186"/>
        <v>HAAA_Firm Generation Capacity</v>
      </c>
      <c r="B3135" t="str">
        <f t="shared" si="187"/>
        <v>HAAA_Build Hy-Batt_Firm Generation Capacity</v>
      </c>
      <c r="C3135" t="str">
        <f t="shared" si="188"/>
        <v>HAAA_Build Hy-Batt 2030_Firm Generation Capacity</v>
      </c>
      <c r="D3135" t="s">
        <v>349</v>
      </c>
      <c r="E3135" s="15" t="s">
        <v>92</v>
      </c>
      <c r="F3135" s="15" t="s">
        <v>93</v>
      </c>
      <c r="G3135" s="15" t="s">
        <v>133</v>
      </c>
      <c r="H3135" s="15" t="s">
        <v>86</v>
      </c>
      <c r="I3135" s="15" t="s">
        <v>95</v>
      </c>
      <c r="J3135" s="16">
        <v>1</v>
      </c>
      <c r="K3135" s="15" t="s">
        <v>96</v>
      </c>
      <c r="L3135" s="17">
        <v>0</v>
      </c>
      <c r="M3135" s="17">
        <v>0</v>
      </c>
      <c r="N3135" s="17">
        <v>0</v>
      </c>
      <c r="O3135" s="17">
        <v>0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0</v>
      </c>
      <c r="X3135" s="17">
        <v>0</v>
      </c>
      <c r="Y3135" s="17">
        <v>0</v>
      </c>
      <c r="Z3135" s="17">
        <v>0</v>
      </c>
      <c r="AA3135" s="17">
        <v>0</v>
      </c>
      <c r="AB3135" s="17">
        <v>0</v>
      </c>
      <c r="AC3135" s="17">
        <v>0</v>
      </c>
      <c r="AD3135" s="17">
        <v>0</v>
      </c>
      <c r="AE3135" s="17">
        <v>0</v>
      </c>
    </row>
    <row r="3136" spans="1:31" ht="57.6" x14ac:dyDescent="0.3">
      <c r="A3136" t="str">
        <f t="shared" si="186"/>
        <v>HAAA_Firm Generation Capacity</v>
      </c>
      <c r="B3136" t="str">
        <f t="shared" si="187"/>
        <v>HAAA_Build Hy-Batt_Firm Generation Capacity</v>
      </c>
      <c r="C3136" t="str">
        <f t="shared" si="188"/>
        <v>HAAA_Build Hy-Batt 2031_Firm Generation Capacity</v>
      </c>
      <c r="D3136" t="s">
        <v>349</v>
      </c>
      <c r="E3136" s="15" t="s">
        <v>92</v>
      </c>
      <c r="F3136" s="15" t="s">
        <v>93</v>
      </c>
      <c r="G3136" s="15" t="s">
        <v>134</v>
      </c>
      <c r="H3136" s="15" t="s">
        <v>86</v>
      </c>
      <c r="I3136" s="15" t="s">
        <v>95</v>
      </c>
      <c r="J3136" s="16">
        <v>1</v>
      </c>
      <c r="K3136" s="15" t="s">
        <v>96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0</v>
      </c>
      <c r="X3136" s="17">
        <v>0</v>
      </c>
      <c r="Y3136" s="17">
        <v>0</v>
      </c>
      <c r="Z3136" s="17">
        <v>0</v>
      </c>
      <c r="AA3136" s="17">
        <v>0</v>
      </c>
      <c r="AB3136" s="17">
        <v>0</v>
      </c>
      <c r="AC3136" s="17">
        <v>0</v>
      </c>
      <c r="AD3136" s="17">
        <v>0</v>
      </c>
      <c r="AE3136" s="17">
        <v>0</v>
      </c>
    </row>
    <row r="3137" spans="1:31" ht="57.6" x14ac:dyDescent="0.3">
      <c r="A3137" t="str">
        <f t="shared" si="186"/>
        <v>HAAA_Firm Generation Capacity</v>
      </c>
      <c r="B3137" t="str">
        <f t="shared" si="187"/>
        <v>HAAA_Build Hy-Batt_Firm Generation Capacity</v>
      </c>
      <c r="C3137" t="str">
        <f t="shared" si="188"/>
        <v>HAAA_Build Hy-Batt 2032_Firm Generation Capacity</v>
      </c>
      <c r="D3137" t="s">
        <v>349</v>
      </c>
      <c r="E3137" s="15" t="s">
        <v>92</v>
      </c>
      <c r="F3137" s="15" t="s">
        <v>93</v>
      </c>
      <c r="G3137" s="15" t="s">
        <v>135</v>
      </c>
      <c r="H3137" s="15" t="s">
        <v>86</v>
      </c>
      <c r="I3137" s="15" t="s">
        <v>95</v>
      </c>
      <c r="J3137" s="16">
        <v>1</v>
      </c>
      <c r="K3137" s="15" t="s">
        <v>96</v>
      </c>
      <c r="L3137" s="17">
        <v>0</v>
      </c>
      <c r="M3137" s="17">
        <v>0</v>
      </c>
      <c r="N3137" s="17">
        <v>0</v>
      </c>
      <c r="O3137" s="17">
        <v>0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0</v>
      </c>
      <c r="X3137" s="17">
        <v>0</v>
      </c>
      <c r="Y3137" s="17">
        <v>0</v>
      </c>
      <c r="Z3137" s="17">
        <v>0</v>
      </c>
      <c r="AA3137" s="17">
        <v>0</v>
      </c>
      <c r="AB3137" s="17">
        <v>0</v>
      </c>
      <c r="AC3137" s="17">
        <v>0</v>
      </c>
      <c r="AD3137" s="17">
        <v>0</v>
      </c>
      <c r="AE3137" s="17">
        <v>0</v>
      </c>
    </row>
    <row r="3138" spans="1:31" ht="57.6" x14ac:dyDescent="0.3">
      <c r="A3138" t="str">
        <f t="shared" si="186"/>
        <v>HAAA_Firm Generation Capacity</v>
      </c>
      <c r="B3138" t="str">
        <f t="shared" si="187"/>
        <v>HAAA_Build Hy-Batt_Firm Generation Capacity</v>
      </c>
      <c r="C3138" t="str">
        <f t="shared" si="188"/>
        <v>HAAA_Build Hy-Batt 2033_Firm Generation Capacity</v>
      </c>
      <c r="D3138" t="s">
        <v>349</v>
      </c>
      <c r="E3138" s="15" t="s">
        <v>92</v>
      </c>
      <c r="F3138" s="15" t="s">
        <v>93</v>
      </c>
      <c r="G3138" s="15" t="s">
        <v>136</v>
      </c>
      <c r="H3138" s="15" t="s">
        <v>86</v>
      </c>
      <c r="I3138" s="15" t="s">
        <v>95</v>
      </c>
      <c r="J3138" s="16">
        <v>1</v>
      </c>
      <c r="K3138" s="15" t="s">
        <v>96</v>
      </c>
      <c r="L3138" s="17">
        <v>0</v>
      </c>
      <c r="M3138" s="17">
        <v>0</v>
      </c>
      <c r="N3138" s="17">
        <v>0</v>
      </c>
      <c r="O3138" s="17">
        <v>0</v>
      </c>
      <c r="P3138" s="17">
        <v>0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0</v>
      </c>
      <c r="X3138" s="17">
        <v>0</v>
      </c>
      <c r="Y3138" s="17">
        <v>0</v>
      </c>
      <c r="Z3138" s="17">
        <v>0</v>
      </c>
      <c r="AA3138" s="17">
        <v>0</v>
      </c>
      <c r="AB3138" s="17">
        <v>0</v>
      </c>
      <c r="AC3138" s="17">
        <v>0</v>
      </c>
      <c r="AD3138" s="17">
        <v>0</v>
      </c>
      <c r="AE3138" s="17">
        <v>0</v>
      </c>
    </row>
    <row r="3139" spans="1:31" ht="57.6" x14ac:dyDescent="0.3">
      <c r="A3139" t="str">
        <f t="shared" si="186"/>
        <v>HAAA_Firm Generation Capacity</v>
      </c>
      <c r="B3139" t="str">
        <f t="shared" si="187"/>
        <v>HAAA_Build Hy-Batt_Firm Generation Capacity</v>
      </c>
      <c r="C3139" t="str">
        <f t="shared" si="188"/>
        <v>HAAA_Build Hy-Batt 2034_Firm Generation Capacity</v>
      </c>
      <c r="D3139" t="s">
        <v>349</v>
      </c>
      <c r="E3139" s="15" t="s">
        <v>92</v>
      </c>
      <c r="F3139" s="15" t="s">
        <v>93</v>
      </c>
      <c r="G3139" s="15" t="s">
        <v>137</v>
      </c>
      <c r="H3139" s="15" t="s">
        <v>86</v>
      </c>
      <c r="I3139" s="15" t="s">
        <v>95</v>
      </c>
      <c r="J3139" s="16">
        <v>1</v>
      </c>
      <c r="K3139" s="15" t="s">
        <v>96</v>
      </c>
      <c r="L3139" s="17">
        <v>0</v>
      </c>
      <c r="M3139" s="17">
        <v>0</v>
      </c>
      <c r="N3139" s="17">
        <v>0</v>
      </c>
      <c r="O3139" s="17">
        <v>0</v>
      </c>
      <c r="P3139" s="17">
        <v>0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0</v>
      </c>
      <c r="X3139" s="17">
        <v>0</v>
      </c>
      <c r="Y3139" s="17">
        <v>0</v>
      </c>
      <c r="Z3139" s="17">
        <v>0</v>
      </c>
      <c r="AA3139" s="17">
        <v>0</v>
      </c>
      <c r="AB3139" s="17">
        <v>0</v>
      </c>
      <c r="AC3139" s="17">
        <v>0</v>
      </c>
      <c r="AD3139" s="17">
        <v>0</v>
      </c>
      <c r="AE3139" s="17">
        <v>0</v>
      </c>
    </row>
    <row r="3140" spans="1:31" ht="57.6" x14ac:dyDescent="0.3">
      <c r="A3140" t="str">
        <f t="shared" si="186"/>
        <v>HAAA_Firm Generation Capacity</v>
      </c>
      <c r="B3140" t="str">
        <f t="shared" si="187"/>
        <v>HAAA_Build Hy-Batt_Firm Generation Capacity</v>
      </c>
      <c r="C3140" t="str">
        <f t="shared" si="188"/>
        <v>HAAA_Build Hy-Batt 2035_Firm Generation Capacity</v>
      </c>
      <c r="D3140" t="s">
        <v>349</v>
      </c>
      <c r="E3140" s="15" t="s">
        <v>92</v>
      </c>
      <c r="F3140" s="15" t="s">
        <v>93</v>
      </c>
      <c r="G3140" s="15" t="s">
        <v>138</v>
      </c>
      <c r="H3140" s="15" t="s">
        <v>86</v>
      </c>
      <c r="I3140" s="15" t="s">
        <v>95</v>
      </c>
      <c r="J3140" s="16">
        <v>1</v>
      </c>
      <c r="K3140" s="15" t="s">
        <v>96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7">
        <v>0</v>
      </c>
      <c r="Z3140" s="17">
        <v>0</v>
      </c>
      <c r="AA3140" s="17">
        <v>0</v>
      </c>
      <c r="AB3140" s="17">
        <v>0</v>
      </c>
      <c r="AC3140" s="17">
        <v>0</v>
      </c>
      <c r="AD3140" s="17">
        <v>0</v>
      </c>
      <c r="AE3140" s="17">
        <v>0</v>
      </c>
    </row>
    <row r="3141" spans="1:31" ht="57.6" x14ac:dyDescent="0.3">
      <c r="A3141" t="str">
        <f t="shared" si="186"/>
        <v>HAAA_Firm Generation Capacity</v>
      </c>
      <c r="B3141" t="str">
        <f t="shared" si="187"/>
        <v>HAAA_Build Hy-Batt_Firm Generation Capacity</v>
      </c>
      <c r="C3141" t="str">
        <f t="shared" si="188"/>
        <v>HAAA_Build Hy-Batt 2036_Firm Generation Capacity</v>
      </c>
      <c r="D3141" t="s">
        <v>349</v>
      </c>
      <c r="E3141" s="15" t="s">
        <v>92</v>
      </c>
      <c r="F3141" s="15" t="s">
        <v>93</v>
      </c>
      <c r="G3141" s="15" t="s">
        <v>139</v>
      </c>
      <c r="H3141" s="15" t="s">
        <v>86</v>
      </c>
      <c r="I3141" s="15" t="s">
        <v>95</v>
      </c>
      <c r="J3141" s="16">
        <v>1</v>
      </c>
      <c r="K3141" s="15" t="s">
        <v>96</v>
      </c>
      <c r="L3141" s="17">
        <v>0</v>
      </c>
      <c r="M3141" s="17">
        <v>0</v>
      </c>
      <c r="N3141" s="17">
        <v>0</v>
      </c>
      <c r="O3141" s="17">
        <v>0</v>
      </c>
      <c r="P3141" s="17">
        <v>0</v>
      </c>
      <c r="Q3141" s="17">
        <v>0</v>
      </c>
      <c r="R3141" s="17">
        <v>0</v>
      </c>
      <c r="S3141" s="17">
        <v>0</v>
      </c>
      <c r="T3141" s="17">
        <v>0</v>
      </c>
      <c r="U3141" s="17">
        <v>0</v>
      </c>
      <c r="V3141" s="17">
        <v>0</v>
      </c>
      <c r="W3141" s="17">
        <v>0</v>
      </c>
      <c r="X3141" s="17">
        <v>0</v>
      </c>
      <c r="Y3141" s="17">
        <v>0</v>
      </c>
      <c r="Z3141" s="17">
        <v>0</v>
      </c>
      <c r="AA3141" s="17">
        <v>0</v>
      </c>
      <c r="AB3141" s="17">
        <v>0</v>
      </c>
      <c r="AC3141" s="17">
        <v>0</v>
      </c>
      <c r="AD3141" s="17">
        <v>0</v>
      </c>
      <c r="AE3141" s="17">
        <v>0</v>
      </c>
    </row>
    <row r="3142" spans="1:31" ht="57.6" x14ac:dyDescent="0.3">
      <c r="A3142" t="str">
        <f t="shared" si="186"/>
        <v>HAAA_Firm Generation Capacity</v>
      </c>
      <c r="B3142" t="str">
        <f t="shared" si="187"/>
        <v>HAAA_Build Hy-Batt_Firm Generation Capacity</v>
      </c>
      <c r="C3142" t="str">
        <f t="shared" si="188"/>
        <v>HAAA_Build Hy-Batt 2037_Firm Generation Capacity</v>
      </c>
      <c r="D3142" t="s">
        <v>349</v>
      </c>
      <c r="E3142" s="15" t="s">
        <v>92</v>
      </c>
      <c r="F3142" s="15" t="s">
        <v>93</v>
      </c>
      <c r="G3142" s="15" t="s">
        <v>140</v>
      </c>
      <c r="H3142" s="15" t="s">
        <v>86</v>
      </c>
      <c r="I3142" s="15" t="s">
        <v>95</v>
      </c>
      <c r="J3142" s="16">
        <v>1</v>
      </c>
      <c r="K3142" s="15" t="s">
        <v>96</v>
      </c>
      <c r="L3142" s="17">
        <v>0</v>
      </c>
      <c r="M3142" s="17">
        <v>0</v>
      </c>
      <c r="N3142" s="17">
        <v>0</v>
      </c>
      <c r="O3142" s="17">
        <v>0</v>
      </c>
      <c r="P3142" s="17">
        <v>0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0</v>
      </c>
      <c r="X3142" s="17">
        <v>0</v>
      </c>
      <c r="Y3142" s="17">
        <v>0</v>
      </c>
      <c r="Z3142" s="17">
        <v>0</v>
      </c>
      <c r="AA3142" s="17">
        <v>0</v>
      </c>
      <c r="AB3142" s="17">
        <v>0</v>
      </c>
      <c r="AC3142" s="17">
        <v>0</v>
      </c>
      <c r="AD3142" s="17">
        <v>0</v>
      </c>
      <c r="AE3142" s="17">
        <v>0</v>
      </c>
    </row>
    <row r="3143" spans="1:31" ht="57.6" x14ac:dyDescent="0.3">
      <c r="A3143" t="str">
        <f t="shared" si="186"/>
        <v>HAAA_Firm Generation Capacity</v>
      </c>
      <c r="B3143" t="str">
        <f t="shared" si="187"/>
        <v>HAAA_Build Hy-Batt_Firm Generation Capacity</v>
      </c>
      <c r="C3143" t="str">
        <f t="shared" si="188"/>
        <v>HAAA_Build Hy-Batt 2038_Firm Generation Capacity</v>
      </c>
      <c r="D3143" t="s">
        <v>349</v>
      </c>
      <c r="E3143" s="15" t="s">
        <v>92</v>
      </c>
      <c r="F3143" s="15" t="s">
        <v>93</v>
      </c>
      <c r="G3143" s="15" t="s">
        <v>141</v>
      </c>
      <c r="H3143" s="15" t="s">
        <v>86</v>
      </c>
      <c r="I3143" s="15" t="s">
        <v>95</v>
      </c>
      <c r="J3143" s="16">
        <v>1</v>
      </c>
      <c r="K3143" s="15" t="s">
        <v>96</v>
      </c>
      <c r="L3143" s="17">
        <v>0</v>
      </c>
      <c r="M3143" s="17">
        <v>0</v>
      </c>
      <c r="N3143" s="17">
        <v>0</v>
      </c>
      <c r="O3143" s="17">
        <v>0</v>
      </c>
      <c r="P3143" s="17">
        <v>0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</v>
      </c>
      <c r="X3143" s="17">
        <v>0</v>
      </c>
      <c r="Y3143" s="17">
        <v>0</v>
      </c>
      <c r="Z3143" s="17">
        <v>0</v>
      </c>
      <c r="AA3143" s="17">
        <v>0</v>
      </c>
      <c r="AB3143" s="17">
        <v>0</v>
      </c>
      <c r="AC3143" s="17">
        <v>0</v>
      </c>
      <c r="AD3143" s="17">
        <v>0</v>
      </c>
      <c r="AE3143" s="17">
        <v>0</v>
      </c>
    </row>
    <row r="3144" spans="1:31" ht="57.6" x14ac:dyDescent="0.3">
      <c r="A3144" t="str">
        <f t="shared" si="186"/>
        <v>HAAA_Firm Generation Capacity</v>
      </c>
      <c r="B3144" t="str">
        <f t="shared" si="187"/>
        <v>HAAA_Build Hy-Batt_Firm Generation Capacity</v>
      </c>
      <c r="C3144" t="str">
        <f t="shared" si="188"/>
        <v>HAAA_Build Hy-Batt 2039_Firm Generation Capacity</v>
      </c>
      <c r="D3144" t="s">
        <v>349</v>
      </c>
      <c r="E3144" s="15" t="s">
        <v>92</v>
      </c>
      <c r="F3144" s="15" t="s">
        <v>93</v>
      </c>
      <c r="G3144" s="15" t="s">
        <v>142</v>
      </c>
      <c r="H3144" s="15" t="s">
        <v>86</v>
      </c>
      <c r="I3144" s="15" t="s">
        <v>95</v>
      </c>
      <c r="J3144" s="16">
        <v>1</v>
      </c>
      <c r="K3144" s="15" t="s">
        <v>96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0</v>
      </c>
      <c r="X3144" s="17">
        <v>0</v>
      </c>
      <c r="Y3144" s="17">
        <v>0</v>
      </c>
      <c r="Z3144" s="17">
        <v>0</v>
      </c>
      <c r="AA3144" s="17">
        <v>0</v>
      </c>
      <c r="AB3144" s="17">
        <v>0</v>
      </c>
      <c r="AC3144" s="17">
        <v>0</v>
      </c>
      <c r="AD3144" s="17">
        <v>0</v>
      </c>
      <c r="AE3144" s="17">
        <v>0</v>
      </c>
    </row>
    <row r="3145" spans="1:31" ht="57.6" x14ac:dyDescent="0.3">
      <c r="A3145" t="str">
        <f t="shared" si="186"/>
        <v>HAAA_Firm Generation Capacity</v>
      </c>
      <c r="B3145" t="str">
        <f t="shared" si="187"/>
        <v>HAAA_Build Hy-Batt_Firm Generation Capacity</v>
      </c>
      <c r="C3145" t="str">
        <f t="shared" si="188"/>
        <v>HAAA_Build Hy-Batt 2040_Firm Generation Capacity</v>
      </c>
      <c r="D3145" t="s">
        <v>349</v>
      </c>
      <c r="E3145" s="15" t="s">
        <v>92</v>
      </c>
      <c r="F3145" s="15" t="s">
        <v>93</v>
      </c>
      <c r="G3145" s="15" t="s">
        <v>143</v>
      </c>
      <c r="H3145" s="15" t="s">
        <v>86</v>
      </c>
      <c r="I3145" s="15" t="s">
        <v>95</v>
      </c>
      <c r="J3145" s="16">
        <v>1</v>
      </c>
      <c r="K3145" s="15" t="s">
        <v>96</v>
      </c>
      <c r="L3145" s="17">
        <v>0</v>
      </c>
      <c r="M3145" s="17">
        <v>0</v>
      </c>
      <c r="N3145" s="17">
        <v>0</v>
      </c>
      <c r="O3145" s="17">
        <v>0</v>
      </c>
      <c r="P3145" s="17">
        <v>0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7">
        <v>0</v>
      </c>
      <c r="X3145" s="17">
        <v>0</v>
      </c>
      <c r="Y3145" s="17">
        <v>0</v>
      </c>
      <c r="Z3145" s="17">
        <v>0</v>
      </c>
      <c r="AA3145" s="17">
        <v>0</v>
      </c>
      <c r="AB3145" s="17">
        <v>0</v>
      </c>
      <c r="AC3145" s="17">
        <v>0</v>
      </c>
      <c r="AD3145" s="17">
        <v>0</v>
      </c>
      <c r="AE3145" s="17">
        <v>0</v>
      </c>
    </row>
    <row r="3146" spans="1:31" ht="57.6" x14ac:dyDescent="0.3">
      <c r="A3146" t="str">
        <f t="shared" si="186"/>
        <v>HAAA_Firm Generation Capacity</v>
      </c>
      <c r="B3146" t="str">
        <f t="shared" si="187"/>
        <v>HAAA_Build Hy-Batt_Firm Generation Capacity</v>
      </c>
      <c r="C3146" t="str">
        <f t="shared" si="188"/>
        <v>HAAA_Build Hy-Batt 2041_Firm Generation Capacity</v>
      </c>
      <c r="D3146" t="s">
        <v>349</v>
      </c>
      <c r="E3146" s="15" t="s">
        <v>92</v>
      </c>
      <c r="F3146" s="15" t="s">
        <v>93</v>
      </c>
      <c r="G3146" s="15" t="s">
        <v>144</v>
      </c>
      <c r="H3146" s="15" t="s">
        <v>86</v>
      </c>
      <c r="I3146" s="15" t="s">
        <v>95</v>
      </c>
      <c r="J3146" s="16">
        <v>1</v>
      </c>
      <c r="K3146" s="15" t="s">
        <v>96</v>
      </c>
      <c r="L3146" s="17">
        <v>0</v>
      </c>
      <c r="M3146" s="17">
        <v>0</v>
      </c>
      <c r="N3146" s="17">
        <v>0</v>
      </c>
      <c r="O3146" s="17">
        <v>0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0</v>
      </c>
      <c r="X3146" s="17">
        <v>0</v>
      </c>
      <c r="Y3146" s="17">
        <v>0</v>
      </c>
      <c r="Z3146" s="17">
        <v>0</v>
      </c>
      <c r="AA3146" s="17">
        <v>0</v>
      </c>
      <c r="AB3146" s="17">
        <v>0</v>
      </c>
      <c r="AC3146" s="17">
        <v>0</v>
      </c>
      <c r="AD3146" s="17">
        <v>0</v>
      </c>
      <c r="AE3146" s="17">
        <v>0</v>
      </c>
    </row>
    <row r="3147" spans="1:31" ht="57.6" x14ac:dyDescent="0.3">
      <c r="A3147" t="str">
        <f t="shared" si="186"/>
        <v>HAAA_Firm Generation Capacity</v>
      </c>
      <c r="B3147" t="str">
        <f t="shared" si="187"/>
        <v>HAAA_Build Hy-Batt_Firm Generation Capacity</v>
      </c>
      <c r="C3147" t="str">
        <f t="shared" si="188"/>
        <v>HAAA_Build Hy-Batt 2042_Firm Generation Capacity</v>
      </c>
      <c r="D3147" t="s">
        <v>349</v>
      </c>
      <c r="E3147" s="15" t="s">
        <v>92</v>
      </c>
      <c r="F3147" s="15" t="s">
        <v>93</v>
      </c>
      <c r="G3147" s="15" t="s">
        <v>145</v>
      </c>
      <c r="H3147" s="15" t="s">
        <v>86</v>
      </c>
      <c r="I3147" s="15" t="s">
        <v>95</v>
      </c>
      <c r="J3147" s="16">
        <v>1</v>
      </c>
      <c r="K3147" s="15" t="s">
        <v>96</v>
      </c>
      <c r="L3147" s="17">
        <v>0</v>
      </c>
      <c r="M3147" s="17">
        <v>0</v>
      </c>
      <c r="N3147" s="17">
        <v>0</v>
      </c>
      <c r="O3147" s="17">
        <v>0</v>
      </c>
      <c r="P3147" s="17">
        <v>0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0</v>
      </c>
      <c r="X3147" s="17">
        <v>0</v>
      </c>
      <c r="Y3147" s="17">
        <v>0</v>
      </c>
      <c r="Z3147" s="17">
        <v>0</v>
      </c>
      <c r="AA3147" s="17">
        <v>0</v>
      </c>
      <c r="AB3147" s="17">
        <v>0</v>
      </c>
      <c r="AC3147" s="17">
        <v>0</v>
      </c>
      <c r="AD3147" s="17">
        <v>0</v>
      </c>
      <c r="AE3147" s="17">
        <v>0</v>
      </c>
    </row>
    <row r="3148" spans="1:31" ht="28.8" x14ac:dyDescent="0.3">
      <c r="A3148" t="str">
        <f t="shared" si="186"/>
        <v>HAAA_Firm Capacity</v>
      </c>
      <c r="B3148" t="str">
        <f t="shared" si="187"/>
        <v>HAAA_Nuclear_Firm Capacity</v>
      </c>
      <c r="C3148" t="str">
        <f t="shared" si="188"/>
        <v>HAAA_J WCK_Firm Capacity</v>
      </c>
      <c r="D3148" t="s">
        <v>349</v>
      </c>
      <c r="E3148" s="15" t="s">
        <v>92</v>
      </c>
      <c r="F3148" s="15" t="s">
        <v>146</v>
      </c>
      <c r="G3148" s="15" t="s">
        <v>45</v>
      </c>
      <c r="H3148" s="15" t="s">
        <v>147</v>
      </c>
      <c r="I3148" s="15" t="s">
        <v>148</v>
      </c>
      <c r="J3148" s="16">
        <v>1</v>
      </c>
      <c r="K3148" s="15" t="s">
        <v>96</v>
      </c>
      <c r="L3148" s="17">
        <v>552.6</v>
      </c>
      <c r="M3148" s="17">
        <v>552.6</v>
      </c>
      <c r="N3148" s="17">
        <v>552.6</v>
      </c>
      <c r="O3148" s="17">
        <v>552.6</v>
      </c>
      <c r="P3148" s="17">
        <v>552.6</v>
      </c>
      <c r="Q3148" s="17">
        <v>552.6</v>
      </c>
      <c r="R3148" s="17">
        <v>552.6</v>
      </c>
      <c r="S3148" s="17">
        <v>552.6</v>
      </c>
      <c r="T3148" s="17">
        <v>552.6</v>
      </c>
      <c r="U3148" s="17">
        <v>552.6</v>
      </c>
      <c r="V3148" s="17">
        <v>552.6</v>
      </c>
      <c r="W3148" s="17">
        <v>552.6</v>
      </c>
      <c r="X3148" s="17">
        <v>552.6</v>
      </c>
      <c r="Y3148" s="17">
        <v>552.6</v>
      </c>
      <c r="Z3148" s="17">
        <v>552.6</v>
      </c>
      <c r="AA3148" s="17">
        <v>552.6</v>
      </c>
      <c r="AB3148" s="17">
        <v>552.6</v>
      </c>
      <c r="AC3148" s="17">
        <v>552.6</v>
      </c>
      <c r="AD3148" s="17">
        <v>552.6</v>
      </c>
      <c r="AE3148" s="17">
        <v>552.6</v>
      </c>
    </row>
    <row r="3149" spans="1:31" ht="28.8" x14ac:dyDescent="0.3">
      <c r="A3149" t="str">
        <f t="shared" si="186"/>
        <v>HAAA_Firm Capacity</v>
      </c>
      <c r="B3149" t="str">
        <f t="shared" si="187"/>
        <v>HAAA_Coal_Firm Capacity</v>
      </c>
      <c r="C3149" t="str">
        <f t="shared" si="188"/>
        <v>HAAA_J IATAN1_Firm Capacity</v>
      </c>
      <c r="D3149" t="s">
        <v>349</v>
      </c>
      <c r="E3149" s="15" t="s">
        <v>92</v>
      </c>
      <c r="F3149" s="15" t="s">
        <v>146</v>
      </c>
      <c r="G3149" s="15" t="s">
        <v>46</v>
      </c>
      <c r="H3149" s="15" t="s">
        <v>149</v>
      </c>
      <c r="I3149" s="15" t="s">
        <v>148</v>
      </c>
      <c r="J3149" s="16">
        <v>1</v>
      </c>
      <c r="K3149" s="15" t="s">
        <v>96</v>
      </c>
      <c r="L3149" s="17">
        <v>491.8</v>
      </c>
      <c r="M3149" s="17">
        <v>491.8</v>
      </c>
      <c r="N3149" s="17">
        <v>491.8</v>
      </c>
      <c r="O3149" s="17">
        <v>491.8</v>
      </c>
      <c r="P3149" s="17">
        <v>491.8</v>
      </c>
      <c r="Q3149" s="17">
        <v>491.8</v>
      </c>
      <c r="R3149" s="17">
        <v>491.8</v>
      </c>
      <c r="S3149" s="17">
        <v>491.8</v>
      </c>
      <c r="T3149" s="17">
        <v>491.8</v>
      </c>
      <c r="U3149" s="17">
        <v>491.8</v>
      </c>
      <c r="V3149" s="17">
        <v>491.8</v>
      </c>
      <c r="W3149" s="17">
        <v>491.8</v>
      </c>
      <c r="X3149" s="17">
        <v>491.8</v>
      </c>
      <c r="Y3149" s="17">
        <v>491.8</v>
      </c>
      <c r="Z3149" s="17">
        <v>491.8</v>
      </c>
      <c r="AA3149" s="17">
        <v>491.8</v>
      </c>
      <c r="AB3149" s="17">
        <v>491.8</v>
      </c>
      <c r="AC3149" s="17">
        <v>0</v>
      </c>
      <c r="AD3149" s="17">
        <v>0</v>
      </c>
      <c r="AE3149" s="17">
        <v>0</v>
      </c>
    </row>
    <row r="3150" spans="1:31" ht="28.8" x14ac:dyDescent="0.3">
      <c r="A3150" t="str">
        <f t="shared" si="186"/>
        <v>HAAA_Firm Capacity</v>
      </c>
      <c r="B3150" t="str">
        <f t="shared" si="187"/>
        <v>HAAA_Coal_Firm Capacity</v>
      </c>
      <c r="C3150" t="str">
        <f t="shared" si="188"/>
        <v>HAAA_J IATAN2_Firm Capacity</v>
      </c>
      <c r="D3150" t="s">
        <v>349</v>
      </c>
      <c r="E3150" s="15" t="s">
        <v>92</v>
      </c>
      <c r="F3150" s="15" t="s">
        <v>146</v>
      </c>
      <c r="G3150" s="15" t="s">
        <v>47</v>
      </c>
      <c r="H3150" s="15" t="s">
        <v>149</v>
      </c>
      <c r="I3150" s="15" t="s">
        <v>148</v>
      </c>
      <c r="J3150" s="16">
        <v>1</v>
      </c>
      <c r="K3150" s="15" t="s">
        <v>96</v>
      </c>
      <c r="L3150" s="17">
        <v>490.80340999999999</v>
      </c>
      <c r="M3150" s="17">
        <v>490.80340999999999</v>
      </c>
      <c r="N3150" s="17">
        <v>490.80340999999999</v>
      </c>
      <c r="O3150" s="17">
        <v>490.80340999999999</v>
      </c>
      <c r="P3150" s="17">
        <v>490.80340999999999</v>
      </c>
      <c r="Q3150" s="17">
        <v>490.80340999999999</v>
      </c>
      <c r="R3150" s="17">
        <v>490.80340999999999</v>
      </c>
      <c r="S3150" s="17">
        <v>490.80340999999999</v>
      </c>
      <c r="T3150" s="17">
        <v>490.80340999999999</v>
      </c>
      <c r="U3150" s="17">
        <v>490.80340999999999</v>
      </c>
      <c r="V3150" s="17">
        <v>490.80340999999999</v>
      </c>
      <c r="W3150" s="17">
        <v>490.80340999999999</v>
      </c>
      <c r="X3150" s="17">
        <v>490.80340999999999</v>
      </c>
      <c r="Y3150" s="17">
        <v>490.80340999999999</v>
      </c>
      <c r="Z3150" s="17">
        <v>490.80340999999999</v>
      </c>
      <c r="AA3150" s="17">
        <v>490.80340999999999</v>
      </c>
      <c r="AB3150" s="17">
        <v>490.80340999999999</v>
      </c>
      <c r="AC3150" s="17">
        <v>490.80340999999999</v>
      </c>
      <c r="AD3150" s="17">
        <v>490.80340999999999</v>
      </c>
      <c r="AE3150" s="17">
        <v>490.80340999999999</v>
      </c>
    </row>
    <row r="3151" spans="1:31" ht="28.8" x14ac:dyDescent="0.3">
      <c r="A3151" t="str">
        <f t="shared" si="186"/>
        <v>HAAA_Firm Capacity</v>
      </c>
      <c r="B3151" t="str">
        <f t="shared" si="187"/>
        <v>HAAA_Coal_Firm Capacity</v>
      </c>
      <c r="C3151" t="str">
        <f t="shared" si="188"/>
        <v>HAAA_J LAC1_Firm Capacity</v>
      </c>
      <c r="D3151" t="s">
        <v>349</v>
      </c>
      <c r="E3151" s="15" t="s">
        <v>92</v>
      </c>
      <c r="F3151" s="15" t="s">
        <v>146</v>
      </c>
      <c r="G3151" s="15" t="s">
        <v>49</v>
      </c>
      <c r="H3151" s="15" t="s">
        <v>149</v>
      </c>
      <c r="I3151" s="15" t="s">
        <v>148</v>
      </c>
      <c r="J3151" s="16">
        <v>1</v>
      </c>
      <c r="K3151" s="15" t="s">
        <v>96</v>
      </c>
      <c r="L3151" s="17">
        <v>379</v>
      </c>
      <c r="M3151" s="17">
        <v>379</v>
      </c>
      <c r="N3151" s="17">
        <v>379</v>
      </c>
      <c r="O3151" s="17">
        <v>379</v>
      </c>
      <c r="P3151" s="17">
        <v>379</v>
      </c>
      <c r="Q3151" s="17">
        <v>379</v>
      </c>
      <c r="R3151" s="17">
        <v>379</v>
      </c>
      <c r="S3151" s="17">
        <v>379</v>
      </c>
      <c r="T3151" s="17">
        <v>379</v>
      </c>
      <c r="U3151" s="17">
        <v>379</v>
      </c>
      <c r="V3151" s="17">
        <v>0</v>
      </c>
      <c r="W3151" s="17">
        <v>0</v>
      </c>
      <c r="X3151" s="17">
        <v>0</v>
      </c>
      <c r="Y3151" s="17">
        <v>0</v>
      </c>
      <c r="Z3151" s="17">
        <v>0</v>
      </c>
      <c r="AA3151" s="17">
        <v>0</v>
      </c>
      <c r="AB3151" s="17">
        <v>0</v>
      </c>
      <c r="AC3151" s="17">
        <v>0</v>
      </c>
      <c r="AD3151" s="17">
        <v>0</v>
      </c>
      <c r="AE3151" s="17">
        <v>0</v>
      </c>
    </row>
    <row r="3152" spans="1:31" ht="28.8" x14ac:dyDescent="0.3">
      <c r="A3152" t="str">
        <f t="shared" si="186"/>
        <v>HAAA_Firm Capacity</v>
      </c>
      <c r="B3152" t="str">
        <f t="shared" si="187"/>
        <v>HAAA_Coal_Firm Capacity</v>
      </c>
      <c r="C3152" t="str">
        <f t="shared" si="188"/>
        <v>HAAA_J LAC2_Firm Capacity</v>
      </c>
      <c r="D3152" t="s">
        <v>349</v>
      </c>
      <c r="E3152" s="15" t="s">
        <v>92</v>
      </c>
      <c r="F3152" s="15" t="s">
        <v>146</v>
      </c>
      <c r="G3152" s="15" t="s">
        <v>50</v>
      </c>
      <c r="H3152" s="15" t="s">
        <v>149</v>
      </c>
      <c r="I3152" s="15" t="s">
        <v>148</v>
      </c>
      <c r="J3152" s="16">
        <v>1</v>
      </c>
      <c r="K3152" s="15" t="s">
        <v>96</v>
      </c>
      <c r="L3152" s="17">
        <v>334</v>
      </c>
      <c r="M3152" s="17">
        <v>334</v>
      </c>
      <c r="N3152" s="17">
        <v>334</v>
      </c>
      <c r="O3152" s="17">
        <v>334</v>
      </c>
      <c r="P3152" s="17">
        <v>334</v>
      </c>
      <c r="Q3152" s="17">
        <v>334</v>
      </c>
      <c r="R3152" s="17">
        <v>334</v>
      </c>
      <c r="S3152" s="17">
        <v>334</v>
      </c>
      <c r="T3152" s="17">
        <v>334</v>
      </c>
      <c r="U3152" s="17">
        <v>334</v>
      </c>
      <c r="V3152" s="17">
        <v>334</v>
      </c>
      <c r="W3152" s="17">
        <v>334</v>
      </c>
      <c r="X3152" s="17">
        <v>334</v>
      </c>
      <c r="Y3152" s="17">
        <v>334</v>
      </c>
      <c r="Z3152" s="17">
        <v>334</v>
      </c>
      <c r="AA3152" s="17">
        <v>334</v>
      </c>
      <c r="AB3152" s="17">
        <v>334</v>
      </c>
      <c r="AC3152" s="17">
        <v>0</v>
      </c>
      <c r="AD3152" s="17">
        <v>0</v>
      </c>
      <c r="AE3152" s="17">
        <v>0</v>
      </c>
    </row>
    <row r="3153" spans="1:31" ht="43.2" x14ac:dyDescent="0.3">
      <c r="A3153" t="str">
        <f t="shared" si="186"/>
        <v>HAAA_Firm Capacity</v>
      </c>
      <c r="B3153" t="str">
        <f t="shared" si="187"/>
        <v>HAAA_Coal_Firm Capacity</v>
      </c>
      <c r="C3153" t="str">
        <f t="shared" si="188"/>
        <v>HAAA_K HAWTHORN5_Firm Capacity</v>
      </c>
      <c r="D3153" t="s">
        <v>349</v>
      </c>
      <c r="E3153" s="15" t="s">
        <v>92</v>
      </c>
      <c r="F3153" s="15" t="s">
        <v>146</v>
      </c>
      <c r="G3153" s="15" t="s">
        <v>48</v>
      </c>
      <c r="H3153" s="15" t="s">
        <v>149</v>
      </c>
      <c r="I3153" s="15" t="s">
        <v>148</v>
      </c>
      <c r="J3153" s="16">
        <v>1</v>
      </c>
      <c r="K3153" s="15" t="s">
        <v>96</v>
      </c>
      <c r="L3153" s="17">
        <v>561.6</v>
      </c>
      <c r="M3153" s="17">
        <v>561.6</v>
      </c>
      <c r="N3153" s="17">
        <v>561.6</v>
      </c>
      <c r="O3153" s="17">
        <v>561.6</v>
      </c>
      <c r="P3153" s="17">
        <v>561.6</v>
      </c>
      <c r="Q3153" s="17">
        <v>561.6</v>
      </c>
      <c r="R3153" s="17">
        <v>561.6</v>
      </c>
      <c r="S3153" s="17">
        <v>561.6</v>
      </c>
      <c r="T3153" s="17">
        <v>561.6</v>
      </c>
      <c r="U3153" s="17">
        <v>561.6</v>
      </c>
      <c r="V3153" s="17">
        <v>561.6</v>
      </c>
      <c r="W3153" s="17">
        <v>561.6</v>
      </c>
      <c r="X3153" s="17">
        <v>561.6</v>
      </c>
      <c r="Y3153" s="17">
        <v>561.6</v>
      </c>
      <c r="Z3153" s="17">
        <v>561.6</v>
      </c>
      <c r="AA3153" s="17">
        <v>561.6</v>
      </c>
      <c r="AB3153" s="17">
        <v>561.6</v>
      </c>
      <c r="AC3153" s="17">
        <v>561.6</v>
      </c>
      <c r="AD3153" s="17">
        <v>561.6</v>
      </c>
      <c r="AE3153" s="17">
        <v>561.6</v>
      </c>
    </row>
    <row r="3154" spans="1:31" ht="43.2" x14ac:dyDescent="0.3">
      <c r="A3154" t="str">
        <f t="shared" si="186"/>
        <v>HAAA_Firm Capacity</v>
      </c>
      <c r="B3154" t="str">
        <f t="shared" si="187"/>
        <v>HAAA_Gas_Firm Capacity</v>
      </c>
      <c r="C3154" t="str">
        <f t="shared" si="188"/>
        <v>HAAA_K HAWTHORN69_Firm Capacity</v>
      </c>
      <c r="D3154" t="s">
        <v>349</v>
      </c>
      <c r="E3154" s="15" t="s">
        <v>92</v>
      </c>
      <c r="F3154" s="15" t="s">
        <v>146</v>
      </c>
      <c r="G3154" s="15" t="s">
        <v>51</v>
      </c>
      <c r="H3154" s="15" t="s">
        <v>150</v>
      </c>
      <c r="I3154" s="15" t="s">
        <v>148</v>
      </c>
      <c r="J3154" s="16">
        <v>1</v>
      </c>
      <c r="K3154" s="15" t="s">
        <v>96</v>
      </c>
      <c r="L3154" s="17">
        <v>234.7</v>
      </c>
      <c r="M3154" s="17">
        <v>234.7</v>
      </c>
      <c r="N3154" s="17">
        <v>234.7</v>
      </c>
      <c r="O3154" s="17">
        <v>234.7</v>
      </c>
      <c r="P3154" s="17">
        <v>234.7</v>
      </c>
      <c r="Q3154" s="17">
        <v>234.7</v>
      </c>
      <c r="R3154" s="17">
        <v>234.7</v>
      </c>
      <c r="S3154" s="17">
        <v>234.7</v>
      </c>
      <c r="T3154" s="17">
        <v>234.7</v>
      </c>
      <c r="U3154" s="17">
        <v>234.7</v>
      </c>
      <c r="V3154" s="17">
        <v>234.7</v>
      </c>
      <c r="W3154" s="17">
        <v>234.7</v>
      </c>
      <c r="X3154" s="17">
        <v>234.7</v>
      </c>
      <c r="Y3154" s="17">
        <v>234.7</v>
      </c>
      <c r="Z3154" s="17">
        <v>234.7</v>
      </c>
      <c r="AA3154" s="17">
        <v>234.7</v>
      </c>
      <c r="AB3154" s="17">
        <v>234.7</v>
      </c>
      <c r="AC3154" s="17">
        <v>234.7</v>
      </c>
      <c r="AD3154" s="17">
        <v>234.7</v>
      </c>
      <c r="AE3154" s="17">
        <v>234.7</v>
      </c>
    </row>
    <row r="3155" spans="1:31" ht="43.2" x14ac:dyDescent="0.3">
      <c r="A3155" t="str">
        <f t="shared" si="186"/>
        <v>HAAA_Firm Capacity</v>
      </c>
      <c r="B3155" t="str">
        <f t="shared" si="187"/>
        <v>HAAA_Gas_Firm Capacity</v>
      </c>
      <c r="C3155" t="str">
        <f t="shared" si="188"/>
        <v>HAAA_K HAWTHORN7_Firm Capacity</v>
      </c>
      <c r="D3155" t="s">
        <v>349</v>
      </c>
      <c r="E3155" s="15" t="s">
        <v>92</v>
      </c>
      <c r="F3155" s="15" t="s">
        <v>146</v>
      </c>
      <c r="G3155" s="15" t="s">
        <v>52</v>
      </c>
      <c r="H3155" s="15" t="s">
        <v>150</v>
      </c>
      <c r="I3155" s="15" t="s">
        <v>148</v>
      </c>
      <c r="J3155" s="16">
        <v>1</v>
      </c>
      <c r="K3155" s="15" t="s">
        <v>96</v>
      </c>
      <c r="L3155" s="17">
        <v>76.2</v>
      </c>
      <c r="M3155" s="17">
        <v>76.2</v>
      </c>
      <c r="N3155" s="17">
        <v>76.2</v>
      </c>
      <c r="O3155" s="17">
        <v>76.2</v>
      </c>
      <c r="P3155" s="17">
        <v>76.2</v>
      </c>
      <c r="Q3155" s="17">
        <v>76.2</v>
      </c>
      <c r="R3155" s="17">
        <v>76.2</v>
      </c>
      <c r="S3155" s="17">
        <v>76.2</v>
      </c>
      <c r="T3155" s="17">
        <v>76.2</v>
      </c>
      <c r="U3155" s="17">
        <v>76.2</v>
      </c>
      <c r="V3155" s="17">
        <v>76.2</v>
      </c>
      <c r="W3155" s="17">
        <v>76.2</v>
      </c>
      <c r="X3155" s="17">
        <v>76.2</v>
      </c>
      <c r="Y3155" s="17">
        <v>76.2</v>
      </c>
      <c r="Z3155" s="17">
        <v>76.2</v>
      </c>
      <c r="AA3155" s="17">
        <v>76.2</v>
      </c>
      <c r="AB3155" s="17">
        <v>76.2</v>
      </c>
      <c r="AC3155" s="17">
        <v>76.2</v>
      </c>
      <c r="AD3155" s="17">
        <v>76.2</v>
      </c>
      <c r="AE3155" s="17">
        <v>76.2</v>
      </c>
    </row>
    <row r="3156" spans="1:31" ht="43.2" x14ac:dyDescent="0.3">
      <c r="A3156" t="str">
        <f t="shared" si="186"/>
        <v>HAAA_Firm Capacity</v>
      </c>
      <c r="B3156" t="str">
        <f t="shared" si="187"/>
        <v>HAAA_Gas_Firm Capacity</v>
      </c>
      <c r="C3156" t="str">
        <f t="shared" si="188"/>
        <v>HAAA_K HAWTHORN8_Firm Capacity</v>
      </c>
      <c r="D3156" t="s">
        <v>349</v>
      </c>
      <c r="E3156" s="15" t="s">
        <v>92</v>
      </c>
      <c r="F3156" s="15" t="s">
        <v>146</v>
      </c>
      <c r="G3156" s="15" t="s">
        <v>53</v>
      </c>
      <c r="H3156" s="15" t="s">
        <v>150</v>
      </c>
      <c r="I3156" s="15" t="s">
        <v>148</v>
      </c>
      <c r="J3156" s="16">
        <v>1</v>
      </c>
      <c r="K3156" s="15" t="s">
        <v>96</v>
      </c>
      <c r="L3156" s="17">
        <v>77.2</v>
      </c>
      <c r="M3156" s="17">
        <v>77.2</v>
      </c>
      <c r="N3156" s="17">
        <v>77.2</v>
      </c>
      <c r="O3156" s="17">
        <v>77.2</v>
      </c>
      <c r="P3156" s="17">
        <v>77.2</v>
      </c>
      <c r="Q3156" s="17">
        <v>77.2</v>
      </c>
      <c r="R3156" s="17">
        <v>77.2</v>
      </c>
      <c r="S3156" s="17">
        <v>77.2</v>
      </c>
      <c r="T3156" s="17">
        <v>77.2</v>
      </c>
      <c r="U3156" s="17">
        <v>77.2</v>
      </c>
      <c r="V3156" s="17">
        <v>77.2</v>
      </c>
      <c r="W3156" s="17">
        <v>77.2</v>
      </c>
      <c r="X3156" s="17">
        <v>77.2</v>
      </c>
      <c r="Y3156" s="17">
        <v>77.2</v>
      </c>
      <c r="Z3156" s="17">
        <v>77.2</v>
      </c>
      <c r="AA3156" s="17">
        <v>77.2</v>
      </c>
      <c r="AB3156" s="17">
        <v>77.2</v>
      </c>
      <c r="AC3156" s="17">
        <v>77.2</v>
      </c>
      <c r="AD3156" s="17">
        <v>77.2</v>
      </c>
      <c r="AE3156" s="17">
        <v>77.2</v>
      </c>
    </row>
    <row r="3157" spans="1:31" ht="43.2" x14ac:dyDescent="0.3">
      <c r="A3157" t="str">
        <f t="shared" si="186"/>
        <v>HAAA_Firm Capacity</v>
      </c>
      <c r="B3157" t="str">
        <f t="shared" si="187"/>
        <v>HAAA_Gas_Firm Capacity</v>
      </c>
      <c r="C3157" t="str">
        <f t="shared" si="188"/>
        <v>HAAA_K Osawatomie_Firm Capacity</v>
      </c>
      <c r="D3157" t="s">
        <v>349</v>
      </c>
      <c r="E3157" s="15" t="s">
        <v>92</v>
      </c>
      <c r="F3157" s="15" t="s">
        <v>146</v>
      </c>
      <c r="G3157" s="15" t="s">
        <v>66</v>
      </c>
      <c r="H3157" s="15" t="s">
        <v>150</v>
      </c>
      <c r="I3157" s="15" t="s">
        <v>148</v>
      </c>
      <c r="J3157" s="16">
        <v>1</v>
      </c>
      <c r="K3157" s="15" t="s">
        <v>96</v>
      </c>
      <c r="L3157" s="17">
        <v>75.400000000000006</v>
      </c>
      <c r="M3157" s="17">
        <v>75.400000000000006</v>
      </c>
      <c r="N3157" s="17">
        <v>75.400000000000006</v>
      </c>
      <c r="O3157" s="17">
        <v>75.400000000000006</v>
      </c>
      <c r="P3157" s="17">
        <v>75.400000000000006</v>
      </c>
      <c r="Q3157" s="17">
        <v>75.400000000000006</v>
      </c>
      <c r="R3157" s="17">
        <v>75.400000000000006</v>
      </c>
      <c r="S3157" s="17">
        <v>75.400000000000006</v>
      </c>
      <c r="T3157" s="17">
        <v>75.400000000000006</v>
      </c>
      <c r="U3157" s="17">
        <v>75.400000000000006</v>
      </c>
      <c r="V3157" s="17">
        <v>75.400000000000006</v>
      </c>
      <c r="W3157" s="17">
        <v>75.400000000000006</v>
      </c>
      <c r="X3157" s="17">
        <v>75.400000000000006</v>
      </c>
      <c r="Y3157" s="17">
        <v>75.400000000000006</v>
      </c>
      <c r="Z3157" s="17">
        <v>75.400000000000006</v>
      </c>
      <c r="AA3157" s="17">
        <v>75.400000000000006</v>
      </c>
      <c r="AB3157" s="17">
        <v>75.400000000000006</v>
      </c>
      <c r="AC3157" s="17">
        <v>75.400000000000006</v>
      </c>
      <c r="AD3157" s="17">
        <v>75.400000000000006</v>
      </c>
      <c r="AE3157" s="17">
        <v>75.400000000000006</v>
      </c>
    </row>
    <row r="3158" spans="1:31" ht="43.2" x14ac:dyDescent="0.3">
      <c r="A3158" t="str">
        <f t="shared" si="186"/>
        <v>HAAA_Firm Capacity</v>
      </c>
      <c r="B3158" t="str">
        <f t="shared" si="187"/>
        <v>HAAA_Gas_Firm Capacity</v>
      </c>
      <c r="C3158" t="str">
        <f t="shared" si="188"/>
        <v>HAAA_K WestGardner1_Firm Capacity</v>
      </c>
      <c r="D3158" t="s">
        <v>349</v>
      </c>
      <c r="E3158" s="15" t="s">
        <v>92</v>
      </c>
      <c r="F3158" s="15" t="s">
        <v>146</v>
      </c>
      <c r="G3158" s="15" t="s">
        <v>62</v>
      </c>
      <c r="H3158" s="15" t="s">
        <v>150</v>
      </c>
      <c r="I3158" s="15" t="s">
        <v>148</v>
      </c>
      <c r="J3158" s="16">
        <v>1</v>
      </c>
      <c r="K3158" s="15" t="s">
        <v>96</v>
      </c>
      <c r="L3158" s="17">
        <v>77.400000000000006</v>
      </c>
      <c r="M3158" s="17">
        <v>77.400000000000006</v>
      </c>
      <c r="N3158" s="17">
        <v>77.400000000000006</v>
      </c>
      <c r="O3158" s="17">
        <v>77.400000000000006</v>
      </c>
      <c r="P3158" s="17">
        <v>77.400000000000006</v>
      </c>
      <c r="Q3158" s="17">
        <v>77.400000000000006</v>
      </c>
      <c r="R3158" s="17">
        <v>77.400000000000006</v>
      </c>
      <c r="S3158" s="17">
        <v>77.400000000000006</v>
      </c>
      <c r="T3158" s="17">
        <v>77.400000000000006</v>
      </c>
      <c r="U3158" s="17">
        <v>77.400000000000006</v>
      </c>
      <c r="V3158" s="17">
        <v>77.400000000000006</v>
      </c>
      <c r="W3158" s="17">
        <v>77.400000000000006</v>
      </c>
      <c r="X3158" s="17">
        <v>77.400000000000006</v>
      </c>
      <c r="Y3158" s="17">
        <v>77.400000000000006</v>
      </c>
      <c r="Z3158" s="17">
        <v>77.400000000000006</v>
      </c>
      <c r="AA3158" s="17">
        <v>77.400000000000006</v>
      </c>
      <c r="AB3158" s="17">
        <v>77.400000000000006</v>
      </c>
      <c r="AC3158" s="17">
        <v>77.400000000000006</v>
      </c>
      <c r="AD3158" s="17">
        <v>77.400000000000006</v>
      </c>
      <c r="AE3158" s="17">
        <v>77.400000000000006</v>
      </c>
    </row>
    <row r="3159" spans="1:31" ht="43.2" x14ac:dyDescent="0.3">
      <c r="A3159" t="str">
        <f t="shared" si="186"/>
        <v>HAAA_Firm Capacity</v>
      </c>
      <c r="B3159" t="str">
        <f t="shared" si="187"/>
        <v>HAAA_Gas_Firm Capacity</v>
      </c>
      <c r="C3159" t="str">
        <f t="shared" si="188"/>
        <v>HAAA_K WestGardner2_Firm Capacity</v>
      </c>
      <c r="D3159" t="s">
        <v>349</v>
      </c>
      <c r="E3159" s="15" t="s">
        <v>92</v>
      </c>
      <c r="F3159" s="15" t="s">
        <v>146</v>
      </c>
      <c r="G3159" s="15" t="s">
        <v>63</v>
      </c>
      <c r="H3159" s="15" t="s">
        <v>150</v>
      </c>
      <c r="I3159" s="15" t="s">
        <v>148</v>
      </c>
      <c r="J3159" s="16">
        <v>1</v>
      </c>
      <c r="K3159" s="15" t="s">
        <v>96</v>
      </c>
      <c r="L3159" s="17">
        <v>77.5</v>
      </c>
      <c r="M3159" s="17">
        <v>77.5</v>
      </c>
      <c r="N3159" s="17">
        <v>77.5</v>
      </c>
      <c r="O3159" s="17">
        <v>77.5</v>
      </c>
      <c r="P3159" s="17">
        <v>77.5</v>
      </c>
      <c r="Q3159" s="17">
        <v>77.5</v>
      </c>
      <c r="R3159" s="17">
        <v>77.5</v>
      </c>
      <c r="S3159" s="17">
        <v>77.5</v>
      </c>
      <c r="T3159" s="17">
        <v>77.5</v>
      </c>
      <c r="U3159" s="17">
        <v>77.5</v>
      </c>
      <c r="V3159" s="17">
        <v>77.5</v>
      </c>
      <c r="W3159" s="17">
        <v>77.5</v>
      </c>
      <c r="X3159" s="17">
        <v>77.5</v>
      </c>
      <c r="Y3159" s="17">
        <v>77.5</v>
      </c>
      <c r="Z3159" s="17">
        <v>77.5</v>
      </c>
      <c r="AA3159" s="17">
        <v>77.5</v>
      </c>
      <c r="AB3159" s="17">
        <v>77.5</v>
      </c>
      <c r="AC3159" s="17">
        <v>77.5</v>
      </c>
      <c r="AD3159" s="17">
        <v>77.5</v>
      </c>
      <c r="AE3159" s="17">
        <v>77.5</v>
      </c>
    </row>
    <row r="3160" spans="1:31" ht="43.2" x14ac:dyDescent="0.3">
      <c r="A3160" t="str">
        <f t="shared" si="186"/>
        <v>HAAA_Firm Capacity</v>
      </c>
      <c r="B3160" t="str">
        <f t="shared" si="187"/>
        <v>HAAA_Gas_Firm Capacity</v>
      </c>
      <c r="C3160" t="str">
        <f t="shared" si="188"/>
        <v>HAAA_K WestGardner3_Firm Capacity</v>
      </c>
      <c r="D3160" t="s">
        <v>349</v>
      </c>
      <c r="E3160" s="15" t="s">
        <v>92</v>
      </c>
      <c r="F3160" s="15" t="s">
        <v>146</v>
      </c>
      <c r="G3160" s="15" t="s">
        <v>64</v>
      </c>
      <c r="H3160" s="15" t="s">
        <v>150</v>
      </c>
      <c r="I3160" s="15" t="s">
        <v>148</v>
      </c>
      <c r="J3160" s="16">
        <v>1</v>
      </c>
      <c r="K3160" s="15" t="s">
        <v>96</v>
      </c>
      <c r="L3160" s="17">
        <v>75</v>
      </c>
      <c r="M3160" s="17">
        <v>75</v>
      </c>
      <c r="N3160" s="17">
        <v>75</v>
      </c>
      <c r="O3160" s="17">
        <v>75</v>
      </c>
      <c r="P3160" s="17">
        <v>75</v>
      </c>
      <c r="Q3160" s="17">
        <v>75</v>
      </c>
      <c r="R3160" s="17">
        <v>75</v>
      </c>
      <c r="S3160" s="17">
        <v>75</v>
      </c>
      <c r="T3160" s="17">
        <v>75</v>
      </c>
      <c r="U3160" s="17">
        <v>75</v>
      </c>
      <c r="V3160" s="17">
        <v>75</v>
      </c>
      <c r="W3160" s="17">
        <v>75</v>
      </c>
      <c r="X3160" s="17">
        <v>75</v>
      </c>
      <c r="Y3160" s="17">
        <v>75</v>
      </c>
      <c r="Z3160" s="17">
        <v>75</v>
      </c>
      <c r="AA3160" s="17">
        <v>75</v>
      </c>
      <c r="AB3160" s="17">
        <v>75</v>
      </c>
      <c r="AC3160" s="17">
        <v>75</v>
      </c>
      <c r="AD3160" s="17">
        <v>75</v>
      </c>
      <c r="AE3160" s="17">
        <v>75</v>
      </c>
    </row>
    <row r="3161" spans="1:31" ht="43.2" x14ac:dyDescent="0.3">
      <c r="A3161" t="str">
        <f t="shared" si="186"/>
        <v>HAAA_Firm Capacity</v>
      </c>
      <c r="B3161" t="str">
        <f t="shared" si="187"/>
        <v>HAAA_Gas_Firm Capacity</v>
      </c>
      <c r="C3161" t="str">
        <f t="shared" si="188"/>
        <v>HAAA_K WestGardner4_Firm Capacity</v>
      </c>
      <c r="D3161" t="s">
        <v>349</v>
      </c>
      <c r="E3161" s="15" t="s">
        <v>92</v>
      </c>
      <c r="F3161" s="15" t="s">
        <v>146</v>
      </c>
      <c r="G3161" s="15" t="s">
        <v>65</v>
      </c>
      <c r="H3161" s="15" t="s">
        <v>150</v>
      </c>
      <c r="I3161" s="15" t="s">
        <v>148</v>
      </c>
      <c r="J3161" s="16">
        <v>1</v>
      </c>
      <c r="K3161" s="15" t="s">
        <v>96</v>
      </c>
      <c r="L3161" s="17">
        <v>79.2</v>
      </c>
      <c r="M3161" s="17">
        <v>79.2</v>
      </c>
      <c r="N3161" s="17">
        <v>79.2</v>
      </c>
      <c r="O3161" s="17">
        <v>79.2</v>
      </c>
      <c r="P3161" s="17">
        <v>79.2</v>
      </c>
      <c r="Q3161" s="17">
        <v>79.2</v>
      </c>
      <c r="R3161" s="17">
        <v>79.2</v>
      </c>
      <c r="S3161" s="17">
        <v>79.2</v>
      </c>
      <c r="T3161" s="17">
        <v>79.2</v>
      </c>
      <c r="U3161" s="17">
        <v>79.2</v>
      </c>
      <c r="V3161" s="17">
        <v>79.2</v>
      </c>
      <c r="W3161" s="17">
        <v>79.2</v>
      </c>
      <c r="X3161" s="17">
        <v>79.2</v>
      </c>
      <c r="Y3161" s="17">
        <v>79.2</v>
      </c>
      <c r="Z3161" s="17">
        <v>79.2</v>
      </c>
      <c r="AA3161" s="17">
        <v>79.2</v>
      </c>
      <c r="AB3161" s="17">
        <v>79.2</v>
      </c>
      <c r="AC3161" s="17">
        <v>79.2</v>
      </c>
      <c r="AD3161" s="17">
        <v>79.2</v>
      </c>
      <c r="AE3161" s="17">
        <v>79.2</v>
      </c>
    </row>
    <row r="3162" spans="1:31" ht="43.2" x14ac:dyDescent="0.3">
      <c r="A3162" t="str">
        <f t="shared" si="186"/>
        <v>HAAA_Firm Capacity</v>
      </c>
      <c r="B3162" t="str">
        <f t="shared" si="187"/>
        <v>HAAA_Oil_Firm Capacity</v>
      </c>
      <c r="C3162" t="str">
        <f t="shared" si="188"/>
        <v>HAAA_K NORTHEAST11_Firm Capacity</v>
      </c>
      <c r="D3162" t="s">
        <v>349</v>
      </c>
      <c r="E3162" s="15" t="s">
        <v>92</v>
      </c>
      <c r="F3162" s="15" t="s">
        <v>146</v>
      </c>
      <c r="G3162" s="15" t="s">
        <v>54</v>
      </c>
      <c r="H3162" s="15" t="s">
        <v>151</v>
      </c>
      <c r="I3162" s="15" t="s">
        <v>148</v>
      </c>
      <c r="J3162" s="16">
        <v>1</v>
      </c>
      <c r="K3162" s="15" t="s">
        <v>96</v>
      </c>
      <c r="L3162" s="17">
        <v>46.6</v>
      </c>
      <c r="M3162" s="17">
        <v>46.6</v>
      </c>
      <c r="N3162" s="17">
        <v>46.6</v>
      </c>
      <c r="O3162" s="17">
        <v>46.6</v>
      </c>
      <c r="P3162" s="17">
        <v>46.6</v>
      </c>
      <c r="Q3162" s="17">
        <v>46.6</v>
      </c>
      <c r="R3162" s="17">
        <v>46.6</v>
      </c>
      <c r="S3162" s="17">
        <v>46.6</v>
      </c>
      <c r="T3162" s="17">
        <v>46.6</v>
      </c>
      <c r="U3162" s="17">
        <v>46.6</v>
      </c>
      <c r="V3162" s="17">
        <v>46.6</v>
      </c>
      <c r="W3162" s="17">
        <v>46.6</v>
      </c>
      <c r="X3162" s="17">
        <v>46.6</v>
      </c>
      <c r="Y3162" s="17">
        <v>46.6</v>
      </c>
      <c r="Z3162" s="17">
        <v>46.6</v>
      </c>
      <c r="AA3162" s="17">
        <v>46.6</v>
      </c>
      <c r="AB3162" s="17">
        <v>46.6</v>
      </c>
      <c r="AC3162" s="17">
        <v>46.6</v>
      </c>
      <c r="AD3162" s="17">
        <v>46.6</v>
      </c>
      <c r="AE3162" s="17">
        <v>46.6</v>
      </c>
    </row>
    <row r="3163" spans="1:31" ht="43.2" x14ac:dyDescent="0.3">
      <c r="A3163" t="str">
        <f t="shared" ref="A3163:A3226" si="189">D3163&amp;"_"&amp;I3163</f>
        <v>HAAA_Firm Capacity</v>
      </c>
      <c r="B3163" t="str">
        <f t="shared" ref="B3163:B3226" si="190">D3163&amp;"_"&amp;H3163&amp;"_"&amp;I3163</f>
        <v>HAAA_Oil_Firm Capacity</v>
      </c>
      <c r="C3163" t="str">
        <f t="shared" ref="C3163:C3226" si="191">D3163&amp;"_"&amp;G3163&amp;"_"&amp;I3163</f>
        <v>HAAA_K NORTHEAST12_Firm Capacity</v>
      </c>
      <c r="D3163" t="s">
        <v>349</v>
      </c>
      <c r="E3163" s="15" t="s">
        <v>92</v>
      </c>
      <c r="F3163" s="15" t="s">
        <v>146</v>
      </c>
      <c r="G3163" s="15" t="s">
        <v>55</v>
      </c>
      <c r="H3163" s="15" t="s">
        <v>151</v>
      </c>
      <c r="I3163" s="15" t="s">
        <v>148</v>
      </c>
      <c r="J3163" s="16">
        <v>1</v>
      </c>
      <c r="K3163" s="15" t="s">
        <v>96</v>
      </c>
      <c r="L3163" s="17">
        <v>46</v>
      </c>
      <c r="M3163" s="17">
        <v>46</v>
      </c>
      <c r="N3163" s="17">
        <v>46</v>
      </c>
      <c r="O3163" s="17">
        <v>46</v>
      </c>
      <c r="P3163" s="17">
        <v>46</v>
      </c>
      <c r="Q3163" s="17">
        <v>46</v>
      </c>
      <c r="R3163" s="17">
        <v>46</v>
      </c>
      <c r="S3163" s="17">
        <v>46</v>
      </c>
      <c r="T3163" s="17">
        <v>46</v>
      </c>
      <c r="U3163" s="17">
        <v>46</v>
      </c>
      <c r="V3163" s="17">
        <v>46</v>
      </c>
      <c r="W3163" s="17">
        <v>46</v>
      </c>
      <c r="X3163" s="17">
        <v>46</v>
      </c>
      <c r="Y3163" s="17">
        <v>46</v>
      </c>
      <c r="Z3163" s="17">
        <v>46</v>
      </c>
      <c r="AA3163" s="17">
        <v>46</v>
      </c>
      <c r="AB3163" s="17">
        <v>46</v>
      </c>
      <c r="AC3163" s="17">
        <v>46</v>
      </c>
      <c r="AD3163" s="17">
        <v>46</v>
      </c>
      <c r="AE3163" s="17">
        <v>46</v>
      </c>
    </row>
    <row r="3164" spans="1:31" ht="43.2" x14ac:dyDescent="0.3">
      <c r="A3164" t="str">
        <f t="shared" si="189"/>
        <v>HAAA_Firm Capacity</v>
      </c>
      <c r="B3164" t="str">
        <f t="shared" si="190"/>
        <v>HAAA_Oil_Firm Capacity</v>
      </c>
      <c r="C3164" t="str">
        <f t="shared" si="191"/>
        <v>HAAA_K NORTHEAST13_Firm Capacity</v>
      </c>
      <c r="D3164" t="s">
        <v>349</v>
      </c>
      <c r="E3164" s="15" t="s">
        <v>92</v>
      </c>
      <c r="F3164" s="15" t="s">
        <v>146</v>
      </c>
      <c r="G3164" s="15" t="s">
        <v>56</v>
      </c>
      <c r="H3164" s="15" t="s">
        <v>151</v>
      </c>
      <c r="I3164" s="15" t="s">
        <v>148</v>
      </c>
      <c r="J3164" s="16">
        <v>1</v>
      </c>
      <c r="K3164" s="15" t="s">
        <v>96</v>
      </c>
      <c r="L3164" s="17">
        <v>48.2</v>
      </c>
      <c r="M3164" s="17">
        <v>48.2</v>
      </c>
      <c r="N3164" s="17">
        <v>48.2</v>
      </c>
      <c r="O3164" s="17">
        <v>48.2</v>
      </c>
      <c r="P3164" s="17">
        <v>48.2</v>
      </c>
      <c r="Q3164" s="17">
        <v>48.2</v>
      </c>
      <c r="R3164" s="17">
        <v>48.2</v>
      </c>
      <c r="S3164" s="17">
        <v>48.2</v>
      </c>
      <c r="T3164" s="17">
        <v>48.2</v>
      </c>
      <c r="U3164" s="17">
        <v>48.2</v>
      </c>
      <c r="V3164" s="17">
        <v>48.2</v>
      </c>
      <c r="W3164" s="17">
        <v>48.2</v>
      </c>
      <c r="X3164" s="17">
        <v>48.2</v>
      </c>
      <c r="Y3164" s="17">
        <v>48.2</v>
      </c>
      <c r="Z3164" s="17">
        <v>48.2</v>
      </c>
      <c r="AA3164" s="17">
        <v>48.2</v>
      </c>
      <c r="AB3164" s="17">
        <v>48.2</v>
      </c>
      <c r="AC3164" s="17">
        <v>48.2</v>
      </c>
      <c r="AD3164" s="17">
        <v>48.2</v>
      </c>
      <c r="AE3164" s="17">
        <v>48.2</v>
      </c>
    </row>
    <row r="3165" spans="1:31" ht="43.2" x14ac:dyDescent="0.3">
      <c r="A3165" t="str">
        <f t="shared" si="189"/>
        <v>HAAA_Firm Capacity</v>
      </c>
      <c r="B3165" t="str">
        <f t="shared" si="190"/>
        <v>HAAA_Oil_Firm Capacity</v>
      </c>
      <c r="C3165" t="str">
        <f t="shared" si="191"/>
        <v>HAAA_K NORTHEAST14_Firm Capacity</v>
      </c>
      <c r="D3165" t="s">
        <v>349</v>
      </c>
      <c r="E3165" s="15" t="s">
        <v>92</v>
      </c>
      <c r="F3165" s="15" t="s">
        <v>146</v>
      </c>
      <c r="G3165" s="15" t="s">
        <v>57</v>
      </c>
      <c r="H3165" s="15" t="s">
        <v>151</v>
      </c>
      <c r="I3165" s="15" t="s">
        <v>148</v>
      </c>
      <c r="J3165" s="16">
        <v>1</v>
      </c>
      <c r="K3165" s="15" t="s">
        <v>96</v>
      </c>
      <c r="L3165" s="17">
        <v>47.5</v>
      </c>
      <c r="M3165" s="17">
        <v>47.5</v>
      </c>
      <c r="N3165" s="17">
        <v>47.5</v>
      </c>
      <c r="O3165" s="17">
        <v>47.5</v>
      </c>
      <c r="P3165" s="17">
        <v>47.5</v>
      </c>
      <c r="Q3165" s="17">
        <v>47.5</v>
      </c>
      <c r="R3165" s="17">
        <v>47.5</v>
      </c>
      <c r="S3165" s="17">
        <v>47.5</v>
      </c>
      <c r="T3165" s="17">
        <v>47.5</v>
      </c>
      <c r="U3165" s="17">
        <v>47.5</v>
      </c>
      <c r="V3165" s="17">
        <v>47.5</v>
      </c>
      <c r="W3165" s="17">
        <v>47.5</v>
      </c>
      <c r="X3165" s="17">
        <v>47.5</v>
      </c>
      <c r="Y3165" s="17">
        <v>47.5</v>
      </c>
      <c r="Z3165" s="17">
        <v>47.5</v>
      </c>
      <c r="AA3165" s="17">
        <v>47.5</v>
      </c>
      <c r="AB3165" s="17">
        <v>47.5</v>
      </c>
      <c r="AC3165" s="17">
        <v>47.5</v>
      </c>
      <c r="AD3165" s="17">
        <v>47.5</v>
      </c>
      <c r="AE3165" s="17">
        <v>47.5</v>
      </c>
    </row>
    <row r="3166" spans="1:31" ht="43.2" x14ac:dyDescent="0.3">
      <c r="A3166" t="str">
        <f t="shared" si="189"/>
        <v>HAAA_Firm Capacity</v>
      </c>
      <c r="B3166" t="str">
        <f t="shared" si="190"/>
        <v>HAAA_Oil_Firm Capacity</v>
      </c>
      <c r="C3166" t="str">
        <f t="shared" si="191"/>
        <v>HAAA_K NORTHEAST15_Firm Capacity</v>
      </c>
      <c r="D3166" t="s">
        <v>349</v>
      </c>
      <c r="E3166" s="15" t="s">
        <v>92</v>
      </c>
      <c r="F3166" s="15" t="s">
        <v>146</v>
      </c>
      <c r="G3166" s="15" t="s">
        <v>58</v>
      </c>
      <c r="H3166" s="15" t="s">
        <v>151</v>
      </c>
      <c r="I3166" s="15" t="s">
        <v>148</v>
      </c>
      <c r="J3166" s="16">
        <v>1</v>
      </c>
      <c r="K3166" s="15" t="s">
        <v>96</v>
      </c>
      <c r="L3166" s="17">
        <v>47.5</v>
      </c>
      <c r="M3166" s="17">
        <v>47.5</v>
      </c>
      <c r="N3166" s="17">
        <v>47.5</v>
      </c>
      <c r="O3166" s="17">
        <v>47.5</v>
      </c>
      <c r="P3166" s="17">
        <v>47.5</v>
      </c>
      <c r="Q3166" s="17">
        <v>47.5</v>
      </c>
      <c r="R3166" s="17">
        <v>47.5</v>
      </c>
      <c r="S3166" s="17">
        <v>47.5</v>
      </c>
      <c r="T3166" s="17">
        <v>47.5</v>
      </c>
      <c r="U3166" s="17">
        <v>47.5</v>
      </c>
      <c r="V3166" s="17">
        <v>47.5</v>
      </c>
      <c r="W3166" s="17">
        <v>47.5</v>
      </c>
      <c r="X3166" s="17">
        <v>47.5</v>
      </c>
      <c r="Y3166" s="17">
        <v>47.5</v>
      </c>
      <c r="Z3166" s="17">
        <v>47.5</v>
      </c>
      <c r="AA3166" s="17">
        <v>47.5</v>
      </c>
      <c r="AB3166" s="17">
        <v>47.5</v>
      </c>
      <c r="AC3166" s="17">
        <v>47.5</v>
      </c>
      <c r="AD3166" s="17">
        <v>47.5</v>
      </c>
      <c r="AE3166" s="17">
        <v>47.5</v>
      </c>
    </row>
    <row r="3167" spans="1:31" ht="43.2" x14ac:dyDescent="0.3">
      <c r="A3167" t="str">
        <f t="shared" si="189"/>
        <v>HAAA_Firm Capacity</v>
      </c>
      <c r="B3167" t="str">
        <f t="shared" si="190"/>
        <v>HAAA_Oil_Firm Capacity</v>
      </c>
      <c r="C3167" t="str">
        <f t="shared" si="191"/>
        <v>HAAA_K NORTHEAST16_Firm Capacity</v>
      </c>
      <c r="D3167" t="s">
        <v>349</v>
      </c>
      <c r="E3167" s="15" t="s">
        <v>92</v>
      </c>
      <c r="F3167" s="15" t="s">
        <v>146</v>
      </c>
      <c r="G3167" s="15" t="s">
        <v>59</v>
      </c>
      <c r="H3167" s="15" t="s">
        <v>151</v>
      </c>
      <c r="I3167" s="15" t="s">
        <v>148</v>
      </c>
      <c r="J3167" s="16">
        <v>1</v>
      </c>
      <c r="K3167" s="15" t="s">
        <v>96</v>
      </c>
      <c r="L3167" s="17">
        <v>46</v>
      </c>
      <c r="M3167" s="17">
        <v>46</v>
      </c>
      <c r="N3167" s="17">
        <v>46</v>
      </c>
      <c r="O3167" s="17">
        <v>46</v>
      </c>
      <c r="P3167" s="17">
        <v>46</v>
      </c>
      <c r="Q3167" s="17">
        <v>46</v>
      </c>
      <c r="R3167" s="17">
        <v>46</v>
      </c>
      <c r="S3167" s="17">
        <v>46</v>
      </c>
      <c r="T3167" s="17">
        <v>46</v>
      </c>
      <c r="U3167" s="17">
        <v>46</v>
      </c>
      <c r="V3167" s="17">
        <v>46</v>
      </c>
      <c r="W3167" s="17">
        <v>46</v>
      </c>
      <c r="X3167" s="17">
        <v>46</v>
      </c>
      <c r="Y3167" s="17">
        <v>46</v>
      </c>
      <c r="Z3167" s="17">
        <v>46</v>
      </c>
      <c r="AA3167" s="17">
        <v>46</v>
      </c>
      <c r="AB3167" s="17">
        <v>46</v>
      </c>
      <c r="AC3167" s="17">
        <v>46</v>
      </c>
      <c r="AD3167" s="17">
        <v>46</v>
      </c>
      <c r="AE3167" s="17">
        <v>46</v>
      </c>
    </row>
    <row r="3168" spans="1:31" ht="43.2" x14ac:dyDescent="0.3">
      <c r="A3168" t="str">
        <f t="shared" si="189"/>
        <v>HAAA_Firm Capacity</v>
      </c>
      <c r="B3168" t="str">
        <f t="shared" si="190"/>
        <v>HAAA_Oil_Firm Capacity</v>
      </c>
      <c r="C3168" t="str">
        <f t="shared" si="191"/>
        <v>HAAA_K NORTHEAST17_Firm Capacity</v>
      </c>
      <c r="D3168" t="s">
        <v>349</v>
      </c>
      <c r="E3168" s="15" t="s">
        <v>92</v>
      </c>
      <c r="F3168" s="15" t="s">
        <v>146</v>
      </c>
      <c r="G3168" s="15" t="s">
        <v>60</v>
      </c>
      <c r="H3168" s="15" t="s">
        <v>151</v>
      </c>
      <c r="I3168" s="15" t="s">
        <v>148</v>
      </c>
      <c r="J3168" s="16">
        <v>1</v>
      </c>
      <c r="K3168" s="15" t="s">
        <v>96</v>
      </c>
      <c r="L3168" s="17">
        <v>53.2</v>
      </c>
      <c r="M3168" s="17">
        <v>53.2</v>
      </c>
      <c r="N3168" s="17">
        <v>53.2</v>
      </c>
      <c r="O3168" s="17">
        <v>53.2</v>
      </c>
      <c r="P3168" s="17">
        <v>53.2</v>
      </c>
      <c r="Q3168" s="17">
        <v>53.2</v>
      </c>
      <c r="R3168" s="17">
        <v>53.2</v>
      </c>
      <c r="S3168" s="17">
        <v>53.2</v>
      </c>
      <c r="T3168" s="17">
        <v>53.2</v>
      </c>
      <c r="U3168" s="17">
        <v>53.2</v>
      </c>
      <c r="V3168" s="17">
        <v>53.2</v>
      </c>
      <c r="W3168" s="17">
        <v>53.2</v>
      </c>
      <c r="X3168" s="17">
        <v>53.2</v>
      </c>
      <c r="Y3168" s="17">
        <v>53.2</v>
      </c>
      <c r="Z3168" s="17">
        <v>53.2</v>
      </c>
      <c r="AA3168" s="17">
        <v>53.2</v>
      </c>
      <c r="AB3168" s="17">
        <v>53.2</v>
      </c>
      <c r="AC3168" s="17">
        <v>53.2</v>
      </c>
      <c r="AD3168" s="17">
        <v>53.2</v>
      </c>
      <c r="AE3168" s="17">
        <v>53.2</v>
      </c>
    </row>
    <row r="3169" spans="1:31" ht="43.2" x14ac:dyDescent="0.3">
      <c r="A3169" t="str">
        <f t="shared" si="189"/>
        <v>HAAA_Firm Capacity</v>
      </c>
      <c r="B3169" t="str">
        <f t="shared" si="190"/>
        <v>HAAA_Oil_Firm Capacity</v>
      </c>
      <c r="C3169" t="str">
        <f t="shared" si="191"/>
        <v>HAAA_K NORTHEAST18_Firm Capacity</v>
      </c>
      <c r="D3169" t="s">
        <v>349</v>
      </c>
      <c r="E3169" s="15" t="s">
        <v>92</v>
      </c>
      <c r="F3169" s="15" t="s">
        <v>146</v>
      </c>
      <c r="G3169" s="15" t="s">
        <v>61</v>
      </c>
      <c r="H3169" s="15" t="s">
        <v>151</v>
      </c>
      <c r="I3169" s="15" t="s">
        <v>148</v>
      </c>
      <c r="J3169" s="16">
        <v>1</v>
      </c>
      <c r="K3169" s="15" t="s">
        <v>96</v>
      </c>
      <c r="L3169" s="17">
        <v>47</v>
      </c>
      <c r="M3169" s="17">
        <v>47</v>
      </c>
      <c r="N3169" s="17">
        <v>47</v>
      </c>
      <c r="O3169" s="17">
        <v>47</v>
      </c>
      <c r="P3169" s="17">
        <v>47</v>
      </c>
      <c r="Q3169" s="17">
        <v>47</v>
      </c>
      <c r="R3169" s="17">
        <v>47</v>
      </c>
      <c r="S3169" s="17">
        <v>47</v>
      </c>
      <c r="T3169" s="17">
        <v>47</v>
      </c>
      <c r="U3169" s="17">
        <v>47</v>
      </c>
      <c r="V3169" s="17">
        <v>47</v>
      </c>
      <c r="W3169" s="17">
        <v>47</v>
      </c>
      <c r="X3169" s="17">
        <v>47</v>
      </c>
      <c r="Y3169" s="17">
        <v>47</v>
      </c>
      <c r="Z3169" s="17">
        <v>47</v>
      </c>
      <c r="AA3169" s="17">
        <v>47</v>
      </c>
      <c r="AB3169" s="17">
        <v>47</v>
      </c>
      <c r="AC3169" s="17">
        <v>47</v>
      </c>
      <c r="AD3169" s="17">
        <v>47</v>
      </c>
      <c r="AE3169" s="17">
        <v>47</v>
      </c>
    </row>
    <row r="3170" spans="1:31" ht="28.8" x14ac:dyDescent="0.3">
      <c r="A3170" t="str">
        <f t="shared" si="189"/>
        <v>HAAA_Firm Capacity</v>
      </c>
      <c r="B3170" t="str">
        <f t="shared" si="190"/>
        <v>HAAA_Wind_Firm Capacity</v>
      </c>
      <c r="C3170" t="str">
        <f t="shared" si="191"/>
        <v>HAAA_K SPEAR1_Firm Capacity</v>
      </c>
      <c r="D3170" t="s">
        <v>349</v>
      </c>
      <c r="E3170" s="15" t="s">
        <v>92</v>
      </c>
      <c r="F3170" s="15" t="s">
        <v>146</v>
      </c>
      <c r="G3170" s="15" t="s">
        <v>69</v>
      </c>
      <c r="H3170" s="15" t="s">
        <v>152</v>
      </c>
      <c r="I3170" s="15" t="s">
        <v>148</v>
      </c>
      <c r="J3170" s="16">
        <v>1</v>
      </c>
      <c r="K3170" s="15" t="s">
        <v>96</v>
      </c>
      <c r="L3170" s="17">
        <v>35.51</v>
      </c>
      <c r="M3170" s="17">
        <v>18.64290458</v>
      </c>
      <c r="N3170" s="17">
        <v>18.64290458</v>
      </c>
      <c r="O3170" s="17">
        <v>18.64290458</v>
      </c>
      <c r="P3170" s="17">
        <v>18.64290458</v>
      </c>
      <c r="Q3170" s="17">
        <v>18.64290458</v>
      </c>
      <c r="R3170" s="17">
        <v>18.64290458</v>
      </c>
      <c r="S3170" s="17">
        <v>18.64290458</v>
      </c>
      <c r="T3170" s="17">
        <v>18.64290458</v>
      </c>
      <c r="U3170" s="17">
        <v>18.64290458</v>
      </c>
      <c r="V3170" s="17">
        <v>18.64290458</v>
      </c>
      <c r="W3170" s="17">
        <v>18.64290458</v>
      </c>
      <c r="X3170" s="17">
        <v>18.64290458</v>
      </c>
      <c r="Y3170" s="17">
        <v>18.64290458</v>
      </c>
      <c r="Z3170" s="17">
        <v>18.64290458</v>
      </c>
      <c r="AA3170" s="17">
        <v>18.64290458</v>
      </c>
      <c r="AB3170" s="17">
        <v>18.64290458</v>
      </c>
      <c r="AC3170" s="17">
        <v>18.64290458</v>
      </c>
      <c r="AD3170" s="17">
        <v>18.64290458</v>
      </c>
      <c r="AE3170" s="17">
        <v>18.64290458</v>
      </c>
    </row>
    <row r="3171" spans="1:31" ht="28.8" x14ac:dyDescent="0.3">
      <c r="A3171" t="str">
        <f t="shared" si="189"/>
        <v>HAAA_Firm Capacity</v>
      </c>
      <c r="B3171" t="str">
        <f t="shared" si="190"/>
        <v>HAAA_Wind_Firm Capacity</v>
      </c>
      <c r="C3171" t="str">
        <f t="shared" si="191"/>
        <v>HAAA_K SPEAR2_Firm Capacity</v>
      </c>
      <c r="D3171" t="s">
        <v>349</v>
      </c>
      <c r="E3171" s="15" t="s">
        <v>92</v>
      </c>
      <c r="F3171" s="15" t="s">
        <v>146</v>
      </c>
      <c r="G3171" s="15" t="s">
        <v>70</v>
      </c>
      <c r="H3171" s="15" t="s">
        <v>152</v>
      </c>
      <c r="I3171" s="15" t="s">
        <v>148</v>
      </c>
      <c r="J3171" s="16">
        <v>1</v>
      </c>
      <c r="K3171" s="15" t="s">
        <v>96</v>
      </c>
      <c r="L3171" s="17">
        <v>16.96</v>
      </c>
      <c r="M3171" s="17">
        <v>10.88471245</v>
      </c>
      <c r="N3171" s="17">
        <v>10.88471245</v>
      </c>
      <c r="O3171" s="17">
        <v>10.88471245</v>
      </c>
      <c r="P3171" s="17">
        <v>10.88471245</v>
      </c>
      <c r="Q3171" s="17">
        <v>10.88471245</v>
      </c>
      <c r="R3171" s="17">
        <v>10.88471245</v>
      </c>
      <c r="S3171" s="17">
        <v>10.88471245</v>
      </c>
      <c r="T3171" s="17">
        <v>10.88471245</v>
      </c>
      <c r="U3171" s="17">
        <v>10.88471245</v>
      </c>
      <c r="V3171" s="17">
        <v>10.88471245</v>
      </c>
      <c r="W3171" s="17">
        <v>10.88471245</v>
      </c>
      <c r="X3171" s="17">
        <v>10.88471245</v>
      </c>
      <c r="Y3171" s="17">
        <v>10.88471245</v>
      </c>
      <c r="Z3171" s="17">
        <v>10.88471245</v>
      </c>
      <c r="AA3171" s="17">
        <v>10.88471245</v>
      </c>
      <c r="AB3171" s="17">
        <v>10.88471245</v>
      </c>
      <c r="AC3171" s="17">
        <v>10.88471245</v>
      </c>
      <c r="AD3171" s="17">
        <v>10.88471245</v>
      </c>
      <c r="AE3171" s="17">
        <v>10.88471245</v>
      </c>
    </row>
    <row r="3172" spans="1:31" ht="43.2" x14ac:dyDescent="0.3">
      <c r="A3172" t="str">
        <f t="shared" si="189"/>
        <v>HAAA_Firm Capacity</v>
      </c>
      <c r="B3172" t="str">
        <f t="shared" si="190"/>
        <v>HAAA_Wind PPA_Firm Capacity</v>
      </c>
      <c r="C3172" t="str">
        <f t="shared" si="191"/>
        <v>HAAA_K CIMARRON2_Firm Capacity</v>
      </c>
      <c r="D3172" t="s">
        <v>349</v>
      </c>
      <c r="E3172" s="15" t="s">
        <v>92</v>
      </c>
      <c r="F3172" s="15" t="s">
        <v>146</v>
      </c>
      <c r="G3172" s="15" t="s">
        <v>74</v>
      </c>
      <c r="H3172" s="15" t="s">
        <v>153</v>
      </c>
      <c r="I3172" s="15" t="s">
        <v>148</v>
      </c>
      <c r="J3172" s="16">
        <v>1</v>
      </c>
      <c r="K3172" s="15" t="s">
        <v>96</v>
      </c>
      <c r="L3172" s="17">
        <v>54.3</v>
      </c>
      <c r="M3172" s="17">
        <v>35.876528989999997</v>
      </c>
      <c r="N3172" s="17">
        <v>35.876528989999997</v>
      </c>
      <c r="O3172" s="17">
        <v>35.876528989999997</v>
      </c>
      <c r="P3172" s="17">
        <v>35.876528989999997</v>
      </c>
      <c r="Q3172" s="17">
        <v>35.876528989999997</v>
      </c>
      <c r="R3172" s="17">
        <v>35.876528989999997</v>
      </c>
      <c r="S3172" s="17">
        <v>35.876528989999997</v>
      </c>
      <c r="T3172" s="17">
        <v>35.876528989999997</v>
      </c>
      <c r="U3172" s="17">
        <v>0</v>
      </c>
      <c r="V3172" s="17">
        <v>0</v>
      </c>
      <c r="W3172" s="17">
        <v>0</v>
      </c>
      <c r="X3172" s="17">
        <v>0</v>
      </c>
      <c r="Y3172" s="17">
        <v>0</v>
      </c>
      <c r="Z3172" s="17">
        <v>0</v>
      </c>
      <c r="AA3172" s="17">
        <v>0</v>
      </c>
      <c r="AB3172" s="17">
        <v>0</v>
      </c>
      <c r="AC3172" s="17">
        <v>0</v>
      </c>
      <c r="AD3172" s="17">
        <v>0</v>
      </c>
      <c r="AE3172" s="17">
        <v>0</v>
      </c>
    </row>
    <row r="3173" spans="1:31" ht="28.8" x14ac:dyDescent="0.3">
      <c r="A3173" t="str">
        <f t="shared" si="189"/>
        <v>HAAA_Firm Capacity</v>
      </c>
      <c r="B3173" t="str">
        <f t="shared" si="190"/>
        <v>HAAA_Wind PPA_Firm Capacity</v>
      </c>
      <c r="C3173" t="str">
        <f t="shared" si="191"/>
        <v>HAAA_K OSBORN_Firm Capacity</v>
      </c>
      <c r="D3173" t="s">
        <v>349</v>
      </c>
      <c r="E3173" s="15" t="s">
        <v>92</v>
      </c>
      <c r="F3173" s="15" t="s">
        <v>146</v>
      </c>
      <c r="G3173" s="15" t="s">
        <v>80</v>
      </c>
      <c r="H3173" s="15" t="s">
        <v>153</v>
      </c>
      <c r="I3173" s="15" t="s">
        <v>148</v>
      </c>
      <c r="J3173" s="16">
        <v>1</v>
      </c>
      <c r="K3173" s="15" t="s">
        <v>96</v>
      </c>
      <c r="L3173" s="17">
        <v>20.7</v>
      </c>
      <c r="M3173" s="17">
        <v>22.92004382</v>
      </c>
      <c r="N3173" s="17">
        <v>22.92004382</v>
      </c>
      <c r="O3173" s="17">
        <v>22.92004382</v>
      </c>
      <c r="P3173" s="17">
        <v>22.92004382</v>
      </c>
      <c r="Q3173" s="17">
        <v>22.92004382</v>
      </c>
      <c r="R3173" s="17">
        <v>22.92004382</v>
      </c>
      <c r="S3173" s="17">
        <v>22.92004382</v>
      </c>
      <c r="T3173" s="17">
        <v>22.92004382</v>
      </c>
      <c r="U3173" s="17">
        <v>22.92004382</v>
      </c>
      <c r="V3173" s="17">
        <v>22.92004382</v>
      </c>
      <c r="W3173" s="17">
        <v>22.92004382</v>
      </c>
      <c r="X3173" s="17">
        <v>22.92004382</v>
      </c>
      <c r="Y3173" s="17">
        <v>22.92004382</v>
      </c>
      <c r="Z3173" s="17">
        <v>0</v>
      </c>
      <c r="AA3173" s="17">
        <v>0</v>
      </c>
      <c r="AB3173" s="17">
        <v>0</v>
      </c>
      <c r="AC3173" s="17">
        <v>0</v>
      </c>
      <c r="AD3173" s="17">
        <v>0</v>
      </c>
      <c r="AE3173" s="17">
        <v>0</v>
      </c>
    </row>
    <row r="3174" spans="1:31" ht="43.2" x14ac:dyDescent="0.3">
      <c r="A3174" t="str">
        <f t="shared" si="189"/>
        <v>HAAA_Firm Capacity</v>
      </c>
      <c r="B3174" t="str">
        <f t="shared" si="190"/>
        <v>HAAA_Wind PPA_Firm Capacity</v>
      </c>
      <c r="C3174" t="str">
        <f t="shared" si="191"/>
        <v>HAAA_K PONDEROSA_Firm Capacity</v>
      </c>
      <c r="D3174" t="s">
        <v>349</v>
      </c>
      <c r="E3174" s="15" t="s">
        <v>92</v>
      </c>
      <c r="F3174" s="15" t="s">
        <v>146</v>
      </c>
      <c r="G3174" s="15" t="s">
        <v>83</v>
      </c>
      <c r="H3174" s="15" t="s">
        <v>153</v>
      </c>
      <c r="I3174" s="15" t="s">
        <v>148</v>
      </c>
      <c r="J3174" s="16">
        <v>1</v>
      </c>
      <c r="K3174" s="15" t="s">
        <v>96</v>
      </c>
      <c r="L3174" s="17">
        <v>62.24</v>
      </c>
      <c r="M3174" s="17">
        <v>15.256069200000001</v>
      </c>
      <c r="N3174" s="17">
        <v>15.256069200000001</v>
      </c>
      <c r="O3174" s="17">
        <v>15.256069200000001</v>
      </c>
      <c r="P3174" s="17">
        <v>15.256069200000001</v>
      </c>
      <c r="Q3174" s="17">
        <v>15.256069200000001</v>
      </c>
      <c r="R3174" s="17">
        <v>15.256069200000001</v>
      </c>
      <c r="S3174" s="17">
        <v>15.256069200000001</v>
      </c>
      <c r="T3174" s="17">
        <v>15.256069200000001</v>
      </c>
      <c r="U3174" s="17">
        <v>15.256069200000001</v>
      </c>
      <c r="V3174" s="17">
        <v>15.256069200000001</v>
      </c>
      <c r="W3174" s="17">
        <v>15.256069200000001</v>
      </c>
      <c r="X3174" s="17">
        <v>15.256069200000001</v>
      </c>
      <c r="Y3174" s="17">
        <v>15.256069200000001</v>
      </c>
      <c r="Z3174" s="17">
        <v>15.256069200000001</v>
      </c>
      <c r="AA3174" s="17">
        <v>15.256069200000001</v>
      </c>
      <c r="AB3174" s="17">
        <v>15.256069200000001</v>
      </c>
      <c r="AC3174" s="17">
        <v>15.256069200000001</v>
      </c>
      <c r="AD3174" s="17">
        <v>0</v>
      </c>
      <c r="AE3174" s="17">
        <v>0</v>
      </c>
    </row>
    <row r="3175" spans="1:31" ht="43.2" x14ac:dyDescent="0.3">
      <c r="A3175" t="str">
        <f t="shared" si="189"/>
        <v>HAAA_Firm Capacity</v>
      </c>
      <c r="B3175" t="str">
        <f t="shared" si="190"/>
        <v>HAAA_Wind PPA_Firm Capacity</v>
      </c>
      <c r="C3175" t="str">
        <f t="shared" si="191"/>
        <v>HAAA_K PRAIRIEQUEEN_Firm Capacity</v>
      </c>
      <c r="D3175" t="s">
        <v>349</v>
      </c>
      <c r="E3175" s="15" t="s">
        <v>92</v>
      </c>
      <c r="F3175" s="15" t="s">
        <v>146</v>
      </c>
      <c r="G3175" s="15" t="s">
        <v>82</v>
      </c>
      <c r="H3175" s="15" t="s">
        <v>153</v>
      </c>
      <c r="I3175" s="15" t="s">
        <v>148</v>
      </c>
      <c r="J3175" s="16">
        <v>1</v>
      </c>
      <c r="K3175" s="15" t="s">
        <v>96</v>
      </c>
      <c r="L3175" s="17">
        <v>25.987500000000001</v>
      </c>
      <c r="M3175" s="17">
        <v>19.138296539999999</v>
      </c>
      <c r="N3175" s="17">
        <v>19.138296539999999</v>
      </c>
      <c r="O3175" s="17">
        <v>19.138296539999999</v>
      </c>
      <c r="P3175" s="17">
        <v>19.138296539999999</v>
      </c>
      <c r="Q3175" s="17">
        <v>19.138296539999999</v>
      </c>
      <c r="R3175" s="17">
        <v>19.138296539999999</v>
      </c>
      <c r="S3175" s="17">
        <v>19.138296539999999</v>
      </c>
      <c r="T3175" s="17">
        <v>19.138296539999999</v>
      </c>
      <c r="U3175" s="17">
        <v>19.138296539999999</v>
      </c>
      <c r="V3175" s="17">
        <v>19.138296539999999</v>
      </c>
      <c r="W3175" s="17">
        <v>19.138296539999999</v>
      </c>
      <c r="X3175" s="17">
        <v>19.138296539999999</v>
      </c>
      <c r="Y3175" s="17">
        <v>19.138296539999999</v>
      </c>
      <c r="Z3175" s="17">
        <v>19.138296539999999</v>
      </c>
      <c r="AA3175" s="17">
        <v>19.138296539999999</v>
      </c>
      <c r="AB3175" s="17">
        <v>19.138296539999999</v>
      </c>
      <c r="AC3175" s="17">
        <v>0</v>
      </c>
      <c r="AD3175" s="17">
        <v>0</v>
      </c>
      <c r="AE3175" s="17">
        <v>0</v>
      </c>
    </row>
    <row r="3176" spans="1:31" ht="28.8" x14ac:dyDescent="0.3">
      <c r="A3176" t="str">
        <f t="shared" si="189"/>
        <v>HAAA_Firm Capacity</v>
      </c>
      <c r="B3176" t="str">
        <f t="shared" si="190"/>
        <v>HAAA_Wind PPA_Firm Capacity</v>
      </c>
      <c r="C3176" t="str">
        <f t="shared" si="191"/>
        <v>HAAA_K PRATT_Firm Capacity</v>
      </c>
      <c r="D3176" t="s">
        <v>349</v>
      </c>
      <c r="E3176" s="15" t="s">
        <v>92</v>
      </c>
      <c r="F3176" s="15" t="s">
        <v>146</v>
      </c>
      <c r="G3176" s="15" t="s">
        <v>81</v>
      </c>
      <c r="H3176" s="15" t="s">
        <v>153</v>
      </c>
      <c r="I3176" s="15" t="s">
        <v>148</v>
      </c>
      <c r="J3176" s="16">
        <v>1</v>
      </c>
      <c r="K3176" s="15" t="s">
        <v>96</v>
      </c>
      <c r="L3176" s="17">
        <v>69.95368852</v>
      </c>
      <c r="M3176" s="17">
        <v>32.680121579999998</v>
      </c>
      <c r="N3176" s="17">
        <v>32.680121579999998</v>
      </c>
      <c r="O3176" s="17">
        <v>32.680121579999998</v>
      </c>
      <c r="P3176" s="17">
        <v>32.680121579999998</v>
      </c>
      <c r="Q3176" s="17">
        <v>32.680121579999998</v>
      </c>
      <c r="R3176" s="17">
        <v>32.680121579999998</v>
      </c>
      <c r="S3176" s="17">
        <v>32.680121579999998</v>
      </c>
      <c r="T3176" s="17">
        <v>32.680121579999998</v>
      </c>
      <c r="U3176" s="17">
        <v>32.680121579999998</v>
      </c>
      <c r="V3176" s="17">
        <v>32.680121579999998</v>
      </c>
      <c r="W3176" s="17">
        <v>32.680121579999998</v>
      </c>
      <c r="X3176" s="17">
        <v>32.680121579999998</v>
      </c>
      <c r="Y3176" s="17">
        <v>32.680121579999998</v>
      </c>
      <c r="Z3176" s="17">
        <v>32.680121579999998</v>
      </c>
      <c r="AA3176" s="17">
        <v>32.680121579999998</v>
      </c>
      <c r="AB3176" s="17">
        <v>32.680121579999998</v>
      </c>
      <c r="AC3176" s="17">
        <v>32.680121579999998</v>
      </c>
      <c r="AD3176" s="17">
        <v>32.680121579999998</v>
      </c>
      <c r="AE3176" s="17">
        <v>32.680121579999998</v>
      </c>
    </row>
    <row r="3177" spans="1:31" ht="43.2" x14ac:dyDescent="0.3">
      <c r="A3177" t="str">
        <f t="shared" si="189"/>
        <v>HAAA_Firm Capacity</v>
      </c>
      <c r="B3177" t="str">
        <f t="shared" si="190"/>
        <v>HAAA_Wind PPA_Firm Capacity</v>
      </c>
      <c r="C3177" t="str">
        <f t="shared" si="191"/>
        <v>HAAA_K ROCKCREEK_Firm Capacity</v>
      </c>
      <c r="D3177" t="s">
        <v>349</v>
      </c>
      <c r="E3177" s="15" t="s">
        <v>92</v>
      </c>
      <c r="F3177" s="15" t="s">
        <v>146</v>
      </c>
      <c r="G3177" s="15" t="s">
        <v>79</v>
      </c>
      <c r="H3177" s="15" t="s">
        <v>153</v>
      </c>
      <c r="I3177" s="15" t="s">
        <v>148</v>
      </c>
      <c r="J3177" s="16">
        <v>1</v>
      </c>
      <c r="K3177" s="15" t="s">
        <v>96</v>
      </c>
      <c r="L3177" s="17">
        <v>31.032</v>
      </c>
      <c r="M3177" s="17">
        <v>40.076639589999999</v>
      </c>
      <c r="N3177" s="17">
        <v>40.076639589999999</v>
      </c>
      <c r="O3177" s="17">
        <v>40.076639589999999</v>
      </c>
      <c r="P3177" s="17">
        <v>40.076639589999999</v>
      </c>
      <c r="Q3177" s="17">
        <v>40.076639589999999</v>
      </c>
      <c r="R3177" s="17">
        <v>40.076639589999999</v>
      </c>
      <c r="S3177" s="17">
        <v>40.076639589999999</v>
      </c>
      <c r="T3177" s="17">
        <v>40.076639589999999</v>
      </c>
      <c r="U3177" s="17">
        <v>40.076639589999999</v>
      </c>
      <c r="V3177" s="17">
        <v>40.076639589999999</v>
      </c>
      <c r="W3177" s="17">
        <v>40.076639589999999</v>
      </c>
      <c r="X3177" s="17">
        <v>40.076639589999999</v>
      </c>
      <c r="Y3177" s="17">
        <v>40.076639589999999</v>
      </c>
      <c r="Z3177" s="17">
        <v>40.076639589999999</v>
      </c>
      <c r="AA3177" s="17">
        <v>0</v>
      </c>
      <c r="AB3177" s="17">
        <v>0</v>
      </c>
      <c r="AC3177" s="17">
        <v>0</v>
      </c>
      <c r="AD3177" s="17">
        <v>0</v>
      </c>
      <c r="AE3177" s="17">
        <v>0</v>
      </c>
    </row>
    <row r="3178" spans="1:31" ht="43.2" x14ac:dyDescent="0.3">
      <c r="A3178" t="str">
        <f t="shared" si="189"/>
        <v>HAAA_Firm Capacity</v>
      </c>
      <c r="B3178" t="str">
        <f t="shared" si="190"/>
        <v>HAAA_Wind PPA_Firm Capacity</v>
      </c>
      <c r="C3178" t="str">
        <f t="shared" si="191"/>
        <v>HAAA_K SLATECREEK_Firm Capacity</v>
      </c>
      <c r="D3178" t="s">
        <v>349</v>
      </c>
      <c r="E3178" s="15" t="s">
        <v>92</v>
      </c>
      <c r="F3178" s="15" t="s">
        <v>146</v>
      </c>
      <c r="G3178" s="15" t="s">
        <v>78</v>
      </c>
      <c r="H3178" s="15" t="s">
        <v>153</v>
      </c>
      <c r="I3178" s="15" t="s">
        <v>148</v>
      </c>
      <c r="J3178" s="16">
        <v>1</v>
      </c>
      <c r="K3178" s="15" t="s">
        <v>96</v>
      </c>
      <c r="L3178" s="17">
        <v>66.69</v>
      </c>
      <c r="M3178" s="17">
        <v>37.707110030000003</v>
      </c>
      <c r="N3178" s="17">
        <v>37.707110030000003</v>
      </c>
      <c r="O3178" s="17">
        <v>37.707110030000003</v>
      </c>
      <c r="P3178" s="17">
        <v>37.707110030000003</v>
      </c>
      <c r="Q3178" s="17">
        <v>37.707110030000003</v>
      </c>
      <c r="R3178" s="17">
        <v>37.707110030000003</v>
      </c>
      <c r="S3178" s="17">
        <v>37.707110030000003</v>
      </c>
      <c r="T3178" s="17">
        <v>37.707110030000003</v>
      </c>
      <c r="U3178" s="17">
        <v>37.707110030000003</v>
      </c>
      <c r="V3178" s="17">
        <v>37.707110030000003</v>
      </c>
      <c r="W3178" s="17">
        <v>37.707110030000003</v>
      </c>
      <c r="X3178" s="17">
        <v>37.707110030000003</v>
      </c>
      <c r="Y3178" s="17">
        <v>0</v>
      </c>
      <c r="Z3178" s="17">
        <v>0</v>
      </c>
      <c r="AA3178" s="17">
        <v>0</v>
      </c>
      <c r="AB3178" s="17">
        <v>0</v>
      </c>
      <c r="AC3178" s="17">
        <v>0</v>
      </c>
      <c r="AD3178" s="17">
        <v>0</v>
      </c>
      <c r="AE3178" s="17">
        <v>0</v>
      </c>
    </row>
    <row r="3179" spans="1:31" ht="28.8" x14ac:dyDescent="0.3">
      <c r="A3179" t="str">
        <f t="shared" si="189"/>
        <v>HAAA_Firm Capacity</v>
      </c>
      <c r="B3179" t="str">
        <f t="shared" si="190"/>
        <v>HAAA_Wind PPA_Firm Capacity</v>
      </c>
      <c r="C3179" t="str">
        <f t="shared" si="191"/>
        <v>HAAA_K SPEAR3_Firm Capacity</v>
      </c>
      <c r="D3179" t="s">
        <v>349</v>
      </c>
      <c r="E3179" s="15" t="s">
        <v>92</v>
      </c>
      <c r="F3179" s="15" t="s">
        <v>146</v>
      </c>
      <c r="G3179" s="15" t="s">
        <v>75</v>
      </c>
      <c r="H3179" s="15" t="s">
        <v>153</v>
      </c>
      <c r="I3179" s="15" t="s">
        <v>148</v>
      </c>
      <c r="J3179" s="16">
        <v>1</v>
      </c>
      <c r="K3179" s="15" t="s">
        <v>96</v>
      </c>
      <c r="L3179" s="17">
        <v>38.159999999999997</v>
      </c>
      <c r="M3179" s="17">
        <v>23.096396389999999</v>
      </c>
      <c r="N3179" s="17">
        <v>23.096396389999999</v>
      </c>
      <c r="O3179" s="17">
        <v>23.096396389999999</v>
      </c>
      <c r="P3179" s="17">
        <v>23.096396389999999</v>
      </c>
      <c r="Q3179" s="17">
        <v>23.096396389999999</v>
      </c>
      <c r="R3179" s="17">
        <v>23.096396389999999</v>
      </c>
      <c r="S3179" s="17">
        <v>23.096396389999999</v>
      </c>
      <c r="T3179" s="17">
        <v>23.096396389999999</v>
      </c>
      <c r="U3179" s="17">
        <v>23.096396389999999</v>
      </c>
      <c r="V3179" s="17">
        <v>0</v>
      </c>
      <c r="W3179" s="17">
        <v>0</v>
      </c>
      <c r="X3179" s="17">
        <v>0</v>
      </c>
      <c r="Y3179" s="17">
        <v>0</v>
      </c>
      <c r="Z3179" s="17">
        <v>0</v>
      </c>
      <c r="AA3179" s="17">
        <v>0</v>
      </c>
      <c r="AB3179" s="17">
        <v>0</v>
      </c>
      <c r="AC3179" s="17">
        <v>0</v>
      </c>
      <c r="AD3179" s="17">
        <v>0</v>
      </c>
      <c r="AE3179" s="17">
        <v>0</v>
      </c>
    </row>
    <row r="3180" spans="1:31" ht="43.2" x14ac:dyDescent="0.3">
      <c r="A3180" t="str">
        <f t="shared" si="189"/>
        <v>HAAA_Firm Capacity</v>
      </c>
      <c r="B3180" t="str">
        <f t="shared" si="190"/>
        <v>HAAA_Wind PPA_Firm Capacity</v>
      </c>
      <c r="C3180" t="str">
        <f t="shared" si="191"/>
        <v>HAAA_K WAVERLY_Firm Capacity</v>
      </c>
      <c r="D3180" t="s">
        <v>349</v>
      </c>
      <c r="E3180" s="15" t="s">
        <v>92</v>
      </c>
      <c r="F3180" s="15" t="s">
        <v>146</v>
      </c>
      <c r="G3180" s="15" t="s">
        <v>77</v>
      </c>
      <c r="H3180" s="15" t="s">
        <v>153</v>
      </c>
      <c r="I3180" s="15" t="s">
        <v>148</v>
      </c>
      <c r="J3180" s="16">
        <v>1</v>
      </c>
      <c r="K3180" s="15" t="s">
        <v>96</v>
      </c>
      <c r="L3180" s="17">
        <v>62.33</v>
      </c>
      <c r="M3180" s="17">
        <v>39.871630590000002</v>
      </c>
      <c r="N3180" s="17">
        <v>39.871630590000002</v>
      </c>
      <c r="O3180" s="17">
        <v>39.871630590000002</v>
      </c>
      <c r="P3180" s="17">
        <v>39.871630590000002</v>
      </c>
      <c r="Q3180" s="17">
        <v>39.871630590000002</v>
      </c>
      <c r="R3180" s="17">
        <v>39.871630590000002</v>
      </c>
      <c r="S3180" s="17">
        <v>39.871630590000002</v>
      </c>
      <c r="T3180" s="17">
        <v>39.871630590000002</v>
      </c>
      <c r="U3180" s="17">
        <v>39.871630590000002</v>
      </c>
      <c r="V3180" s="17">
        <v>39.871630590000002</v>
      </c>
      <c r="W3180" s="17">
        <v>39.871630590000002</v>
      </c>
      <c r="X3180" s="17">
        <v>39.871630590000002</v>
      </c>
      <c r="Y3180" s="17">
        <v>0</v>
      </c>
      <c r="Z3180" s="17">
        <v>0</v>
      </c>
      <c r="AA3180" s="17">
        <v>0</v>
      </c>
      <c r="AB3180" s="17">
        <v>0</v>
      </c>
      <c r="AC3180" s="17">
        <v>0</v>
      </c>
      <c r="AD3180" s="17">
        <v>0</v>
      </c>
      <c r="AE3180" s="17">
        <v>0</v>
      </c>
    </row>
    <row r="3181" spans="1:31" ht="28.8" x14ac:dyDescent="0.3">
      <c r="A3181" t="str">
        <f t="shared" si="189"/>
        <v>HAAA_Firm Capacity</v>
      </c>
      <c r="B3181" t="str">
        <f t="shared" si="190"/>
        <v>HAAA_Hydro PPA_Firm Capacity</v>
      </c>
      <c r="C3181" t="str">
        <f t="shared" si="191"/>
        <v>HAAA_K CNPPD_Firm Capacity</v>
      </c>
      <c r="D3181" t="s">
        <v>349</v>
      </c>
      <c r="E3181" s="15" t="s">
        <v>92</v>
      </c>
      <c r="F3181" s="15" t="s">
        <v>146</v>
      </c>
      <c r="G3181" s="15" t="s">
        <v>76</v>
      </c>
      <c r="H3181" s="15" t="s">
        <v>154</v>
      </c>
      <c r="I3181" s="15" t="s">
        <v>148</v>
      </c>
      <c r="J3181" s="16">
        <v>1</v>
      </c>
      <c r="K3181" s="15" t="s">
        <v>96</v>
      </c>
      <c r="L3181" s="17">
        <v>61.54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0</v>
      </c>
      <c r="X3181" s="17">
        <v>0</v>
      </c>
      <c r="Y3181" s="17">
        <v>0</v>
      </c>
      <c r="Z3181" s="17">
        <v>0</v>
      </c>
      <c r="AA3181" s="17">
        <v>0</v>
      </c>
      <c r="AB3181" s="17">
        <v>0</v>
      </c>
      <c r="AC3181" s="17">
        <v>0</v>
      </c>
      <c r="AD3181" s="17">
        <v>0</v>
      </c>
      <c r="AE3181" s="17">
        <v>0</v>
      </c>
    </row>
    <row r="3182" spans="1:31" ht="57.6" x14ac:dyDescent="0.3">
      <c r="A3182" t="str">
        <f t="shared" si="189"/>
        <v>HAAA_Firm Capacity</v>
      </c>
      <c r="B3182" t="str">
        <f t="shared" si="190"/>
        <v>HAAA_Solar_Firm Capacity</v>
      </c>
      <c r="C3182" t="str">
        <f t="shared" si="191"/>
        <v>HAAA_K HAWTHORN SOLAR_Firm Capacity</v>
      </c>
      <c r="D3182" t="s">
        <v>349</v>
      </c>
      <c r="E3182" s="15" t="s">
        <v>92</v>
      </c>
      <c r="F3182" s="15" t="s">
        <v>146</v>
      </c>
      <c r="G3182" s="15" t="s">
        <v>72</v>
      </c>
      <c r="H3182" s="15" t="s">
        <v>155</v>
      </c>
      <c r="I3182" s="15" t="s">
        <v>148</v>
      </c>
      <c r="J3182" s="16">
        <v>1</v>
      </c>
      <c r="K3182" s="15" t="s">
        <v>96</v>
      </c>
      <c r="L3182" s="17">
        <v>4.5011999999999999</v>
      </c>
      <c r="M3182" s="17">
        <v>3.3</v>
      </c>
      <c r="N3182" s="17">
        <v>3.3</v>
      </c>
      <c r="O3182" s="17">
        <v>3.3</v>
      </c>
      <c r="P3182" s="17">
        <v>3.3</v>
      </c>
      <c r="Q3182" s="17">
        <v>3.3</v>
      </c>
      <c r="R3182" s="17">
        <v>3.3</v>
      </c>
      <c r="S3182" s="17">
        <v>3.3</v>
      </c>
      <c r="T3182" s="17">
        <v>3.3</v>
      </c>
      <c r="U3182" s="17">
        <v>3.3</v>
      </c>
      <c r="V3182" s="17">
        <v>3.3</v>
      </c>
      <c r="W3182" s="17">
        <v>3.3</v>
      </c>
      <c r="X3182" s="17">
        <v>3.3</v>
      </c>
      <c r="Y3182" s="17">
        <v>3.3</v>
      </c>
      <c r="Z3182" s="17">
        <v>3.3</v>
      </c>
      <c r="AA3182" s="17">
        <v>3.3</v>
      </c>
      <c r="AB3182" s="17">
        <v>3.3</v>
      </c>
      <c r="AC3182" s="17">
        <v>3.3</v>
      </c>
      <c r="AD3182" s="17">
        <v>3.3</v>
      </c>
      <c r="AE3182" s="17">
        <v>3.3</v>
      </c>
    </row>
    <row r="3183" spans="1:31" ht="28.8" x14ac:dyDescent="0.3">
      <c r="A3183" t="str">
        <f t="shared" si="189"/>
        <v>HAAA_Firm Capacity</v>
      </c>
      <c r="B3183" t="str">
        <f t="shared" si="190"/>
        <v>HAAA_Build CC_Firm Capacity</v>
      </c>
      <c r="C3183" t="str">
        <f t="shared" si="191"/>
        <v>HAAA_Build CC 2028_Firm Capacity</v>
      </c>
      <c r="D3183" t="s">
        <v>349</v>
      </c>
      <c r="E3183" s="15" t="s">
        <v>92</v>
      </c>
      <c r="F3183" s="15" t="s">
        <v>146</v>
      </c>
      <c r="G3183" s="15" t="s">
        <v>156</v>
      </c>
      <c r="H3183" s="15" t="s">
        <v>67</v>
      </c>
      <c r="I3183" s="15" t="s">
        <v>148</v>
      </c>
      <c r="J3183" s="16">
        <v>1</v>
      </c>
      <c r="K3183" s="15" t="s">
        <v>96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7">
        <v>0</v>
      </c>
      <c r="X3183" s="17">
        <v>0</v>
      </c>
      <c r="Y3183" s="17">
        <v>0</v>
      </c>
      <c r="Z3183" s="17">
        <v>0</v>
      </c>
      <c r="AA3183" s="17">
        <v>0</v>
      </c>
      <c r="AB3183" s="17">
        <v>0</v>
      </c>
      <c r="AC3183" s="17">
        <v>0</v>
      </c>
      <c r="AD3183" s="17">
        <v>0</v>
      </c>
      <c r="AE3183" s="17">
        <v>0</v>
      </c>
    </row>
    <row r="3184" spans="1:31" ht="28.8" x14ac:dyDescent="0.3">
      <c r="A3184" t="str">
        <f t="shared" si="189"/>
        <v>HAAA_Firm Capacity</v>
      </c>
      <c r="B3184" t="str">
        <f t="shared" si="190"/>
        <v>HAAA_Build CC_Firm Capacity</v>
      </c>
      <c r="C3184" t="str">
        <f t="shared" si="191"/>
        <v>HAAA_Build CC 2029_Firm Capacity</v>
      </c>
      <c r="D3184" t="s">
        <v>349</v>
      </c>
      <c r="E3184" s="15" t="s">
        <v>92</v>
      </c>
      <c r="F3184" s="15" t="s">
        <v>146</v>
      </c>
      <c r="G3184" s="15" t="s">
        <v>157</v>
      </c>
      <c r="H3184" s="15" t="s">
        <v>67</v>
      </c>
      <c r="I3184" s="15" t="s">
        <v>148</v>
      </c>
      <c r="J3184" s="16">
        <v>1</v>
      </c>
      <c r="K3184" s="15" t="s">
        <v>96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0</v>
      </c>
      <c r="X3184" s="17">
        <v>0</v>
      </c>
      <c r="Y3184" s="17">
        <v>0</v>
      </c>
      <c r="Z3184" s="17">
        <v>0</v>
      </c>
      <c r="AA3184" s="17">
        <v>0</v>
      </c>
      <c r="AB3184" s="17">
        <v>0</v>
      </c>
      <c r="AC3184" s="17">
        <v>0</v>
      </c>
      <c r="AD3184" s="17">
        <v>0</v>
      </c>
      <c r="AE3184" s="17">
        <v>0</v>
      </c>
    </row>
    <row r="3185" spans="1:31" ht="28.8" x14ac:dyDescent="0.3">
      <c r="A3185" t="str">
        <f t="shared" si="189"/>
        <v>HAAA_Firm Capacity</v>
      </c>
      <c r="B3185" t="str">
        <f t="shared" si="190"/>
        <v>HAAA_Build CC_Firm Capacity</v>
      </c>
      <c r="C3185" t="str">
        <f t="shared" si="191"/>
        <v>HAAA_Build CC 2030_Firm Capacity</v>
      </c>
      <c r="D3185" t="s">
        <v>349</v>
      </c>
      <c r="E3185" s="15" t="s">
        <v>92</v>
      </c>
      <c r="F3185" s="15" t="s">
        <v>146</v>
      </c>
      <c r="G3185" s="15" t="s">
        <v>158</v>
      </c>
      <c r="H3185" s="15" t="s">
        <v>67</v>
      </c>
      <c r="I3185" s="15" t="s">
        <v>148</v>
      </c>
      <c r="J3185" s="16">
        <v>1</v>
      </c>
      <c r="K3185" s="15" t="s">
        <v>96</v>
      </c>
      <c r="L3185" s="17">
        <v>0</v>
      </c>
      <c r="M3185" s="17">
        <v>0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0</v>
      </c>
      <c r="X3185" s="17">
        <v>0</v>
      </c>
      <c r="Y3185" s="17">
        <v>0</v>
      </c>
      <c r="Z3185" s="17">
        <v>0</v>
      </c>
      <c r="AA3185" s="17">
        <v>0</v>
      </c>
      <c r="AB3185" s="17">
        <v>0</v>
      </c>
      <c r="AC3185" s="17">
        <v>0</v>
      </c>
      <c r="AD3185" s="17">
        <v>0</v>
      </c>
      <c r="AE3185" s="17">
        <v>0</v>
      </c>
    </row>
    <row r="3186" spans="1:31" ht="28.8" x14ac:dyDescent="0.3">
      <c r="A3186" t="str">
        <f t="shared" si="189"/>
        <v>HAAA_Firm Capacity</v>
      </c>
      <c r="B3186" t="str">
        <f t="shared" si="190"/>
        <v>HAAA_Build CC_Firm Capacity</v>
      </c>
      <c r="C3186" t="str">
        <f t="shared" si="191"/>
        <v>HAAA_Build CC 2031_Firm Capacity</v>
      </c>
      <c r="D3186" t="s">
        <v>349</v>
      </c>
      <c r="E3186" s="15" t="s">
        <v>92</v>
      </c>
      <c r="F3186" s="15" t="s">
        <v>146</v>
      </c>
      <c r="G3186" s="15" t="s">
        <v>159</v>
      </c>
      <c r="H3186" s="15" t="s">
        <v>67</v>
      </c>
      <c r="I3186" s="15" t="s">
        <v>148</v>
      </c>
      <c r="J3186" s="16">
        <v>1</v>
      </c>
      <c r="K3186" s="15" t="s">
        <v>96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7">
        <v>0</v>
      </c>
      <c r="Z3186" s="17">
        <v>0</v>
      </c>
      <c r="AA3186" s="17">
        <v>0</v>
      </c>
      <c r="AB3186" s="17">
        <v>0</v>
      </c>
      <c r="AC3186" s="17">
        <v>0</v>
      </c>
      <c r="AD3186" s="17">
        <v>0</v>
      </c>
      <c r="AE3186" s="17">
        <v>0</v>
      </c>
    </row>
    <row r="3187" spans="1:31" ht="28.8" x14ac:dyDescent="0.3">
      <c r="A3187" t="str">
        <f t="shared" si="189"/>
        <v>HAAA_Firm Capacity</v>
      </c>
      <c r="B3187" t="str">
        <f t="shared" si="190"/>
        <v>HAAA_Build CC_Firm Capacity</v>
      </c>
      <c r="C3187" t="str">
        <f t="shared" si="191"/>
        <v>HAAA_Build CC 2032_Firm Capacity</v>
      </c>
      <c r="D3187" t="s">
        <v>349</v>
      </c>
      <c r="E3187" s="15" t="s">
        <v>92</v>
      </c>
      <c r="F3187" s="15" t="s">
        <v>146</v>
      </c>
      <c r="G3187" s="15" t="s">
        <v>160</v>
      </c>
      <c r="H3187" s="15" t="s">
        <v>67</v>
      </c>
      <c r="I3187" s="15" t="s">
        <v>148</v>
      </c>
      <c r="J3187" s="16">
        <v>1</v>
      </c>
      <c r="K3187" s="15" t="s">
        <v>96</v>
      </c>
      <c r="L3187" s="17">
        <v>0</v>
      </c>
      <c r="M3187" s="17">
        <v>0</v>
      </c>
      <c r="N3187" s="17">
        <v>0</v>
      </c>
      <c r="O3187" s="17">
        <v>0</v>
      </c>
      <c r="P3187" s="17">
        <v>0</v>
      </c>
      <c r="Q3187" s="17">
        <v>0</v>
      </c>
      <c r="R3187" s="17">
        <v>0</v>
      </c>
      <c r="S3187" s="17">
        <v>0</v>
      </c>
      <c r="T3187" s="17">
        <v>0</v>
      </c>
      <c r="U3187" s="17">
        <v>0</v>
      </c>
      <c r="V3187" s="17">
        <v>0</v>
      </c>
      <c r="W3187" s="17">
        <v>0</v>
      </c>
      <c r="X3187" s="17">
        <v>0</v>
      </c>
      <c r="Y3187" s="17">
        <v>0</v>
      </c>
      <c r="Z3187" s="17">
        <v>0</v>
      </c>
      <c r="AA3187" s="17">
        <v>0</v>
      </c>
      <c r="AB3187" s="17">
        <v>0</v>
      </c>
      <c r="AC3187" s="17">
        <v>0</v>
      </c>
      <c r="AD3187" s="17">
        <v>0</v>
      </c>
      <c r="AE3187" s="17">
        <v>0</v>
      </c>
    </row>
    <row r="3188" spans="1:31" ht="28.8" x14ac:dyDescent="0.3">
      <c r="A3188" t="str">
        <f t="shared" si="189"/>
        <v>HAAA_Firm Capacity</v>
      </c>
      <c r="B3188" t="str">
        <f t="shared" si="190"/>
        <v>HAAA_Build CC_Firm Capacity</v>
      </c>
      <c r="C3188" t="str">
        <f t="shared" si="191"/>
        <v>HAAA_Build CC 2033_Firm Capacity</v>
      </c>
      <c r="D3188" t="s">
        <v>349</v>
      </c>
      <c r="E3188" s="15" t="s">
        <v>92</v>
      </c>
      <c r="F3188" s="15" t="s">
        <v>146</v>
      </c>
      <c r="G3188" s="15" t="s">
        <v>161</v>
      </c>
      <c r="H3188" s="15" t="s">
        <v>67</v>
      </c>
      <c r="I3188" s="15" t="s">
        <v>148</v>
      </c>
      <c r="J3188" s="16">
        <v>1</v>
      </c>
      <c r="K3188" s="15" t="s">
        <v>96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  <c r="S3188" s="17">
        <v>0</v>
      </c>
      <c r="T3188" s="17">
        <v>0</v>
      </c>
      <c r="U3188" s="17">
        <v>0</v>
      </c>
      <c r="V3188" s="17">
        <v>0</v>
      </c>
      <c r="W3188" s="17">
        <v>0</v>
      </c>
      <c r="X3188" s="17">
        <v>0</v>
      </c>
      <c r="Y3188" s="17">
        <v>0</v>
      </c>
      <c r="Z3188" s="17">
        <v>0</v>
      </c>
      <c r="AA3188" s="17">
        <v>0</v>
      </c>
      <c r="AB3188" s="17">
        <v>0</v>
      </c>
      <c r="AC3188" s="17">
        <v>0</v>
      </c>
      <c r="AD3188" s="17">
        <v>0</v>
      </c>
      <c r="AE3188" s="17">
        <v>0</v>
      </c>
    </row>
    <row r="3189" spans="1:31" ht="28.8" x14ac:dyDescent="0.3">
      <c r="A3189" t="str">
        <f t="shared" si="189"/>
        <v>HAAA_Firm Capacity</v>
      </c>
      <c r="B3189" t="str">
        <f t="shared" si="190"/>
        <v>HAAA_Build CC_Firm Capacity</v>
      </c>
      <c r="C3189" t="str">
        <f t="shared" si="191"/>
        <v>HAAA_Build CC 2034_Firm Capacity</v>
      </c>
      <c r="D3189" t="s">
        <v>349</v>
      </c>
      <c r="E3189" s="15" t="s">
        <v>92</v>
      </c>
      <c r="F3189" s="15" t="s">
        <v>146</v>
      </c>
      <c r="G3189" s="15" t="s">
        <v>162</v>
      </c>
      <c r="H3189" s="15" t="s">
        <v>67</v>
      </c>
      <c r="I3189" s="15" t="s">
        <v>148</v>
      </c>
      <c r="J3189" s="16">
        <v>1</v>
      </c>
      <c r="K3189" s="15" t="s">
        <v>96</v>
      </c>
      <c r="L3189" s="17">
        <v>0</v>
      </c>
      <c r="M3189" s="17">
        <v>0</v>
      </c>
      <c r="N3189" s="17">
        <v>0</v>
      </c>
      <c r="O3189" s="17">
        <v>0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0</v>
      </c>
      <c r="X3189" s="17">
        <v>0</v>
      </c>
      <c r="Y3189" s="17">
        <v>0</v>
      </c>
      <c r="Z3189" s="17">
        <v>0</v>
      </c>
      <c r="AA3189" s="17">
        <v>0</v>
      </c>
      <c r="AB3189" s="17">
        <v>0</v>
      </c>
      <c r="AC3189" s="17">
        <v>0</v>
      </c>
      <c r="AD3189" s="17">
        <v>0</v>
      </c>
      <c r="AE3189" s="17">
        <v>0</v>
      </c>
    </row>
    <row r="3190" spans="1:31" ht="28.8" x14ac:dyDescent="0.3">
      <c r="A3190" t="str">
        <f t="shared" si="189"/>
        <v>HAAA_Firm Capacity</v>
      </c>
      <c r="B3190" t="str">
        <f t="shared" si="190"/>
        <v>HAAA_Build CC_Firm Capacity</v>
      </c>
      <c r="C3190" t="str">
        <f t="shared" si="191"/>
        <v>HAAA_Build CC 2035_Firm Capacity</v>
      </c>
      <c r="D3190" t="s">
        <v>349</v>
      </c>
      <c r="E3190" s="15" t="s">
        <v>92</v>
      </c>
      <c r="F3190" s="15" t="s">
        <v>146</v>
      </c>
      <c r="G3190" s="15" t="s">
        <v>163</v>
      </c>
      <c r="H3190" s="15" t="s">
        <v>67</v>
      </c>
      <c r="I3190" s="15" t="s">
        <v>148</v>
      </c>
      <c r="J3190" s="16">
        <v>1</v>
      </c>
      <c r="K3190" s="15" t="s">
        <v>96</v>
      </c>
      <c r="L3190" s="17">
        <v>0</v>
      </c>
      <c r="M3190" s="17">
        <v>0</v>
      </c>
      <c r="N3190" s="17">
        <v>0</v>
      </c>
      <c r="O3190" s="17">
        <v>0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0</v>
      </c>
      <c r="X3190" s="17">
        <v>0</v>
      </c>
      <c r="Y3190" s="17">
        <v>0</v>
      </c>
      <c r="Z3190" s="17">
        <v>0</v>
      </c>
      <c r="AA3190" s="17">
        <v>0</v>
      </c>
      <c r="AB3190" s="17">
        <v>0</v>
      </c>
      <c r="AC3190" s="17">
        <v>0</v>
      </c>
      <c r="AD3190" s="17">
        <v>0</v>
      </c>
      <c r="AE3190" s="17">
        <v>0</v>
      </c>
    </row>
    <row r="3191" spans="1:31" ht="28.8" x14ac:dyDescent="0.3">
      <c r="A3191" t="str">
        <f t="shared" si="189"/>
        <v>HAAA_Firm Capacity</v>
      </c>
      <c r="B3191" t="str">
        <f t="shared" si="190"/>
        <v>HAAA_Build CC_Firm Capacity</v>
      </c>
      <c r="C3191" t="str">
        <f t="shared" si="191"/>
        <v>HAAA_Build CC 2036_Firm Capacity</v>
      </c>
      <c r="D3191" t="s">
        <v>349</v>
      </c>
      <c r="E3191" s="15" t="s">
        <v>92</v>
      </c>
      <c r="F3191" s="15" t="s">
        <v>146</v>
      </c>
      <c r="G3191" s="15" t="s">
        <v>164</v>
      </c>
      <c r="H3191" s="15" t="s">
        <v>67</v>
      </c>
      <c r="I3191" s="15" t="s">
        <v>148</v>
      </c>
      <c r="J3191" s="16">
        <v>1</v>
      </c>
      <c r="K3191" s="15" t="s">
        <v>96</v>
      </c>
      <c r="L3191" s="17">
        <v>0</v>
      </c>
      <c r="M3191" s="17">
        <v>0</v>
      </c>
      <c r="N3191" s="17">
        <v>0</v>
      </c>
      <c r="O3191" s="17">
        <v>0</v>
      </c>
      <c r="P3191" s="17">
        <v>0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0</v>
      </c>
      <c r="X3191" s="17">
        <v>0</v>
      </c>
      <c r="Y3191" s="17">
        <v>0</v>
      </c>
      <c r="Z3191" s="17">
        <v>0</v>
      </c>
      <c r="AA3191" s="17">
        <v>0</v>
      </c>
      <c r="AB3191" s="17">
        <v>0</v>
      </c>
      <c r="AC3191" s="17">
        <v>0</v>
      </c>
      <c r="AD3191" s="17">
        <v>0</v>
      </c>
      <c r="AE3191" s="17">
        <v>0</v>
      </c>
    </row>
    <row r="3192" spans="1:31" ht="28.8" x14ac:dyDescent="0.3">
      <c r="A3192" t="str">
        <f t="shared" si="189"/>
        <v>HAAA_Firm Capacity</v>
      </c>
      <c r="B3192" t="str">
        <f t="shared" si="190"/>
        <v>HAAA_Build CC_Firm Capacity</v>
      </c>
      <c r="C3192" t="str">
        <f t="shared" si="191"/>
        <v>HAAA_Build CC 2037_Firm Capacity</v>
      </c>
      <c r="D3192" t="s">
        <v>349</v>
      </c>
      <c r="E3192" s="15" t="s">
        <v>92</v>
      </c>
      <c r="F3192" s="15" t="s">
        <v>146</v>
      </c>
      <c r="G3192" s="15" t="s">
        <v>165</v>
      </c>
      <c r="H3192" s="15" t="s">
        <v>67</v>
      </c>
      <c r="I3192" s="15" t="s">
        <v>148</v>
      </c>
      <c r="J3192" s="16">
        <v>1</v>
      </c>
      <c r="K3192" s="15" t="s">
        <v>96</v>
      </c>
      <c r="L3192" s="17">
        <v>0</v>
      </c>
      <c r="M3192" s="17">
        <v>0</v>
      </c>
      <c r="N3192" s="17">
        <v>0</v>
      </c>
      <c r="O3192" s="17">
        <v>0</v>
      </c>
      <c r="P3192" s="17">
        <v>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0</v>
      </c>
      <c r="X3192" s="17">
        <v>0</v>
      </c>
      <c r="Y3192" s="17">
        <v>0</v>
      </c>
      <c r="Z3192" s="17">
        <v>0</v>
      </c>
      <c r="AA3192" s="17">
        <v>0</v>
      </c>
      <c r="AB3192" s="17">
        <v>0</v>
      </c>
      <c r="AC3192" s="17">
        <v>0</v>
      </c>
      <c r="AD3192" s="17">
        <v>0</v>
      </c>
      <c r="AE3192" s="17">
        <v>0</v>
      </c>
    </row>
    <row r="3193" spans="1:31" ht="28.8" x14ac:dyDescent="0.3">
      <c r="A3193" t="str">
        <f t="shared" si="189"/>
        <v>HAAA_Firm Capacity</v>
      </c>
      <c r="B3193" t="str">
        <f t="shared" si="190"/>
        <v>HAAA_Build CC_Firm Capacity</v>
      </c>
      <c r="C3193" t="str">
        <f t="shared" si="191"/>
        <v>HAAA_Build CC 2038_Firm Capacity</v>
      </c>
      <c r="D3193" t="s">
        <v>349</v>
      </c>
      <c r="E3193" s="15" t="s">
        <v>92</v>
      </c>
      <c r="F3193" s="15" t="s">
        <v>146</v>
      </c>
      <c r="G3193" s="15" t="s">
        <v>166</v>
      </c>
      <c r="H3193" s="15" t="s">
        <v>67</v>
      </c>
      <c r="I3193" s="15" t="s">
        <v>148</v>
      </c>
      <c r="J3193" s="16">
        <v>1</v>
      </c>
      <c r="K3193" s="15" t="s">
        <v>96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  <c r="S3193" s="17">
        <v>0</v>
      </c>
      <c r="T3193" s="17">
        <v>0</v>
      </c>
      <c r="U3193" s="17">
        <v>0</v>
      </c>
      <c r="V3193" s="17">
        <v>0</v>
      </c>
      <c r="W3193" s="17">
        <v>0</v>
      </c>
      <c r="X3193" s="17">
        <v>0</v>
      </c>
      <c r="Y3193" s="17">
        <v>0</v>
      </c>
      <c r="Z3193" s="17">
        <v>0</v>
      </c>
      <c r="AA3193" s="17">
        <v>260.35000000000002</v>
      </c>
      <c r="AB3193" s="17">
        <v>260.35000000000002</v>
      </c>
      <c r="AC3193" s="17">
        <v>260.35000000000002</v>
      </c>
      <c r="AD3193" s="17">
        <v>260.35000000000002</v>
      </c>
      <c r="AE3193" s="17">
        <v>260.35000000000002</v>
      </c>
    </row>
    <row r="3194" spans="1:31" ht="28.8" x14ac:dyDescent="0.3">
      <c r="A3194" t="str">
        <f t="shared" si="189"/>
        <v>HAAA_Firm Capacity</v>
      </c>
      <c r="B3194" t="str">
        <f t="shared" si="190"/>
        <v>HAAA_Build CC_Firm Capacity</v>
      </c>
      <c r="C3194" t="str">
        <f t="shared" si="191"/>
        <v>HAAA_Build CC 2039_Firm Capacity</v>
      </c>
      <c r="D3194" t="s">
        <v>349</v>
      </c>
      <c r="E3194" s="15" t="s">
        <v>92</v>
      </c>
      <c r="F3194" s="15" t="s">
        <v>146</v>
      </c>
      <c r="G3194" s="15" t="s">
        <v>167</v>
      </c>
      <c r="H3194" s="15" t="s">
        <v>67</v>
      </c>
      <c r="I3194" s="15" t="s">
        <v>148</v>
      </c>
      <c r="J3194" s="16">
        <v>1</v>
      </c>
      <c r="K3194" s="15" t="s">
        <v>96</v>
      </c>
      <c r="L3194" s="17">
        <v>0</v>
      </c>
      <c r="M3194" s="17">
        <v>0</v>
      </c>
      <c r="N3194" s="17">
        <v>0</v>
      </c>
      <c r="O3194" s="17">
        <v>0</v>
      </c>
      <c r="P3194" s="17">
        <v>0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7">
        <v>0</v>
      </c>
      <c r="X3194" s="17">
        <v>0</v>
      </c>
      <c r="Y3194" s="17">
        <v>0</v>
      </c>
      <c r="Z3194" s="17">
        <v>0</v>
      </c>
      <c r="AA3194" s="17">
        <v>0</v>
      </c>
      <c r="AB3194" s="17">
        <v>260.35000000000002</v>
      </c>
      <c r="AC3194" s="17">
        <v>260.35000000000002</v>
      </c>
      <c r="AD3194" s="17">
        <v>260.35000000000002</v>
      </c>
      <c r="AE3194" s="17">
        <v>260.35000000000002</v>
      </c>
    </row>
    <row r="3195" spans="1:31" ht="28.8" x14ac:dyDescent="0.3">
      <c r="A3195" t="str">
        <f t="shared" si="189"/>
        <v>HAAA_Firm Capacity</v>
      </c>
      <c r="B3195" t="str">
        <f t="shared" si="190"/>
        <v>HAAA_Build CC_Firm Capacity</v>
      </c>
      <c r="C3195" t="str">
        <f t="shared" si="191"/>
        <v>HAAA_Build CC 2040_Firm Capacity</v>
      </c>
      <c r="D3195" t="s">
        <v>349</v>
      </c>
      <c r="E3195" s="15" t="s">
        <v>92</v>
      </c>
      <c r="F3195" s="15" t="s">
        <v>146</v>
      </c>
      <c r="G3195" s="15" t="s">
        <v>168</v>
      </c>
      <c r="H3195" s="15" t="s">
        <v>67</v>
      </c>
      <c r="I3195" s="15" t="s">
        <v>148</v>
      </c>
      <c r="J3195" s="16">
        <v>1</v>
      </c>
      <c r="K3195" s="15" t="s">
        <v>96</v>
      </c>
      <c r="L3195" s="17">
        <v>0</v>
      </c>
      <c r="M3195" s="17">
        <v>0</v>
      </c>
      <c r="N3195" s="17">
        <v>0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0</v>
      </c>
      <c r="X3195" s="17">
        <v>0</v>
      </c>
      <c r="Y3195" s="17">
        <v>0</v>
      </c>
      <c r="Z3195" s="17">
        <v>0</v>
      </c>
      <c r="AA3195" s="17">
        <v>0</v>
      </c>
      <c r="AB3195" s="17">
        <v>0</v>
      </c>
      <c r="AC3195" s="17">
        <v>260.35000000000002</v>
      </c>
      <c r="AD3195" s="17">
        <v>260.35000000000002</v>
      </c>
      <c r="AE3195" s="17">
        <v>260.35000000000002</v>
      </c>
    </row>
    <row r="3196" spans="1:31" ht="28.8" x14ac:dyDescent="0.3">
      <c r="A3196" t="str">
        <f t="shared" si="189"/>
        <v>HAAA_Firm Capacity</v>
      </c>
      <c r="B3196" t="str">
        <f t="shared" si="190"/>
        <v>HAAA_Build CC_Firm Capacity</v>
      </c>
      <c r="C3196" t="str">
        <f t="shared" si="191"/>
        <v>HAAA_Build CC 2041_Firm Capacity</v>
      </c>
      <c r="D3196" t="s">
        <v>349</v>
      </c>
      <c r="E3196" s="15" t="s">
        <v>92</v>
      </c>
      <c r="F3196" s="15" t="s">
        <v>146</v>
      </c>
      <c r="G3196" s="15" t="s">
        <v>169</v>
      </c>
      <c r="H3196" s="15" t="s">
        <v>67</v>
      </c>
      <c r="I3196" s="15" t="s">
        <v>148</v>
      </c>
      <c r="J3196" s="16">
        <v>1</v>
      </c>
      <c r="K3196" s="15" t="s">
        <v>96</v>
      </c>
      <c r="L3196" s="17">
        <v>0</v>
      </c>
      <c r="M3196" s="17">
        <v>0</v>
      </c>
      <c r="N3196" s="17">
        <v>0</v>
      </c>
      <c r="O3196" s="17">
        <v>0</v>
      </c>
      <c r="P3196" s="17">
        <v>0</v>
      </c>
      <c r="Q3196" s="17">
        <v>0</v>
      </c>
      <c r="R3196" s="17">
        <v>0</v>
      </c>
      <c r="S3196" s="17">
        <v>0</v>
      </c>
      <c r="T3196" s="17">
        <v>0</v>
      </c>
      <c r="U3196" s="17">
        <v>0</v>
      </c>
      <c r="V3196" s="17">
        <v>0</v>
      </c>
      <c r="W3196" s="17">
        <v>0</v>
      </c>
      <c r="X3196" s="17">
        <v>0</v>
      </c>
      <c r="Y3196" s="17">
        <v>0</v>
      </c>
      <c r="Z3196" s="17">
        <v>0</v>
      </c>
      <c r="AA3196" s="17">
        <v>0</v>
      </c>
      <c r="AB3196" s="17">
        <v>0</v>
      </c>
      <c r="AC3196" s="17">
        <v>0</v>
      </c>
      <c r="AD3196" s="17">
        <v>0</v>
      </c>
      <c r="AE3196" s="17">
        <v>0</v>
      </c>
    </row>
    <row r="3197" spans="1:31" ht="28.8" x14ac:dyDescent="0.3">
      <c r="A3197" t="str">
        <f t="shared" si="189"/>
        <v>HAAA_Firm Capacity</v>
      </c>
      <c r="B3197" t="str">
        <f t="shared" si="190"/>
        <v>HAAA_Build CC_Firm Capacity</v>
      </c>
      <c r="C3197" t="str">
        <f t="shared" si="191"/>
        <v>HAAA_Build CC 2042_Firm Capacity</v>
      </c>
      <c r="D3197" t="s">
        <v>349</v>
      </c>
      <c r="E3197" s="15" t="s">
        <v>92</v>
      </c>
      <c r="F3197" s="15" t="s">
        <v>146</v>
      </c>
      <c r="G3197" s="15" t="s">
        <v>170</v>
      </c>
      <c r="H3197" s="15" t="s">
        <v>67</v>
      </c>
      <c r="I3197" s="15" t="s">
        <v>148</v>
      </c>
      <c r="J3197" s="16">
        <v>1</v>
      </c>
      <c r="K3197" s="15" t="s">
        <v>96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7">
        <v>0</v>
      </c>
      <c r="X3197" s="17">
        <v>0</v>
      </c>
      <c r="Y3197" s="17">
        <v>0</v>
      </c>
      <c r="Z3197" s="17">
        <v>0</v>
      </c>
      <c r="AA3197" s="17">
        <v>0</v>
      </c>
      <c r="AB3197" s="17">
        <v>0</v>
      </c>
      <c r="AC3197" s="17">
        <v>0</v>
      </c>
      <c r="AD3197" s="17">
        <v>0</v>
      </c>
      <c r="AE3197" s="17">
        <v>0</v>
      </c>
    </row>
    <row r="3198" spans="1:31" ht="43.2" x14ac:dyDescent="0.3">
      <c r="A3198" t="str">
        <f t="shared" si="189"/>
        <v>HAAA_Firm Capacity</v>
      </c>
      <c r="B3198" t="str">
        <f t="shared" si="190"/>
        <v>HAAA_DSM Potential_Firm Capacity</v>
      </c>
      <c r="C3198" t="str">
        <f t="shared" si="191"/>
        <v>HAAA_Metro RAPminus_Firm Capacity</v>
      </c>
      <c r="D3198" t="s">
        <v>349</v>
      </c>
      <c r="E3198" s="15" t="s">
        <v>92</v>
      </c>
      <c r="F3198" s="15" t="s">
        <v>146</v>
      </c>
      <c r="G3198" s="15" t="s">
        <v>346</v>
      </c>
      <c r="H3198" s="15" t="s">
        <v>172</v>
      </c>
      <c r="I3198" s="15" t="s">
        <v>148</v>
      </c>
      <c r="J3198" s="16">
        <v>1</v>
      </c>
      <c r="K3198" s="15" t="s">
        <v>96</v>
      </c>
      <c r="L3198" s="17">
        <v>0</v>
      </c>
      <c r="M3198" s="17">
        <v>6.7020247399999997</v>
      </c>
      <c r="N3198" s="17">
        <v>14.06567701</v>
      </c>
      <c r="O3198" s="17">
        <v>21.503693429999998</v>
      </c>
      <c r="P3198" s="17">
        <v>29.008060629999999</v>
      </c>
      <c r="Q3198" s="17">
        <v>36.929340689999997</v>
      </c>
      <c r="R3198" s="17">
        <v>44.82737951</v>
      </c>
      <c r="S3198" s="17">
        <v>53.363672010000002</v>
      </c>
      <c r="T3198" s="17">
        <v>61.965557230000002</v>
      </c>
      <c r="U3198" s="17">
        <v>70.590225380000007</v>
      </c>
      <c r="V3198" s="17">
        <v>79.220551020000002</v>
      </c>
      <c r="W3198" s="17">
        <v>87.234128560000002</v>
      </c>
      <c r="X3198" s="17">
        <v>95.268041260000004</v>
      </c>
      <c r="Y3198" s="17">
        <v>103.24272209999999</v>
      </c>
      <c r="Z3198" s="17">
        <v>111.2558318</v>
      </c>
      <c r="AA3198" s="17">
        <v>119.2248419</v>
      </c>
      <c r="AB3198" s="17">
        <v>126.2764904</v>
      </c>
      <c r="AC3198" s="17">
        <v>133.1162214</v>
      </c>
      <c r="AD3198" s="17">
        <v>139.66646299999999</v>
      </c>
      <c r="AE3198" s="17">
        <v>145.33747750000001</v>
      </c>
    </row>
    <row r="3199" spans="1:31" ht="43.2" x14ac:dyDescent="0.3">
      <c r="A3199" t="str">
        <f t="shared" si="189"/>
        <v>HAAA_Firm Capacity</v>
      </c>
      <c r="B3199" t="str">
        <f t="shared" si="190"/>
        <v>HAAA_DSM Potential_Firm Capacity</v>
      </c>
      <c r="C3199" t="str">
        <f t="shared" si="191"/>
        <v>HAAA_Metro RAPminus DRDSR_Firm Capacity</v>
      </c>
      <c r="D3199" t="s">
        <v>349</v>
      </c>
      <c r="E3199" s="15" t="s">
        <v>92</v>
      </c>
      <c r="F3199" s="15" t="s">
        <v>146</v>
      </c>
      <c r="G3199" s="15" t="s">
        <v>347</v>
      </c>
      <c r="H3199" s="15" t="s">
        <v>172</v>
      </c>
      <c r="I3199" s="15" t="s">
        <v>148</v>
      </c>
      <c r="J3199" s="16">
        <v>1</v>
      </c>
      <c r="K3199" s="15" t="s">
        <v>96</v>
      </c>
      <c r="L3199" s="17">
        <v>0</v>
      </c>
      <c r="M3199" s="17">
        <v>25.405715870000002</v>
      </c>
      <c r="N3199" s="17">
        <v>51.424063650000001</v>
      </c>
      <c r="O3199" s="17">
        <v>72.291771789999999</v>
      </c>
      <c r="P3199" s="17">
        <v>80.360615249999995</v>
      </c>
      <c r="Q3199" s="17">
        <v>86.621327660000006</v>
      </c>
      <c r="R3199" s="17">
        <v>90.602183100000005</v>
      </c>
      <c r="S3199" s="17">
        <v>92.994310999999996</v>
      </c>
      <c r="T3199" s="17">
        <v>94.291238579999998</v>
      </c>
      <c r="U3199" s="17">
        <v>95.173403750000006</v>
      </c>
      <c r="V3199" s="17">
        <v>96.111390069999999</v>
      </c>
      <c r="W3199" s="17">
        <v>96.025300180000002</v>
      </c>
      <c r="X3199" s="17">
        <v>96.163307070000002</v>
      </c>
      <c r="Y3199" s="17">
        <v>96.195843789999998</v>
      </c>
      <c r="Z3199" s="17">
        <v>96.226786730000001</v>
      </c>
      <c r="AA3199" s="17">
        <v>96.283240890000002</v>
      </c>
      <c r="AB3199" s="17">
        <v>96.321238249999993</v>
      </c>
      <c r="AC3199" s="17">
        <v>96.259887879999994</v>
      </c>
      <c r="AD3199" s="17">
        <v>95.971229399999999</v>
      </c>
      <c r="AE3199" s="17">
        <v>95.970723489999997</v>
      </c>
    </row>
    <row r="3200" spans="1:31" ht="28.8" x14ac:dyDescent="0.3">
      <c r="A3200" t="str">
        <f t="shared" si="189"/>
        <v>HAAA_Firm Capacity</v>
      </c>
      <c r="B3200" t="str">
        <f t="shared" si="190"/>
        <v>HAAA_Capacity Only_Firm Capacity</v>
      </c>
      <c r="C3200" t="str">
        <f t="shared" si="191"/>
        <v>HAAA_Metro Cap Buy_Firm Capacity</v>
      </c>
      <c r="D3200" t="s">
        <v>349</v>
      </c>
      <c r="E3200" s="15" t="s">
        <v>92</v>
      </c>
      <c r="F3200" s="15" t="s">
        <v>146</v>
      </c>
      <c r="G3200" s="15" t="s">
        <v>176</v>
      </c>
      <c r="H3200" s="15" t="s">
        <v>177</v>
      </c>
      <c r="I3200" s="15" t="s">
        <v>148</v>
      </c>
      <c r="J3200" s="16">
        <v>1</v>
      </c>
      <c r="K3200" s="15" t="s">
        <v>96</v>
      </c>
      <c r="L3200" s="17">
        <v>60.48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7">
        <v>0</v>
      </c>
      <c r="Z3200" s="17">
        <v>0</v>
      </c>
      <c r="AA3200" s="17">
        <v>0</v>
      </c>
      <c r="AB3200" s="17">
        <v>0</v>
      </c>
      <c r="AC3200" s="17">
        <v>0</v>
      </c>
      <c r="AD3200" s="17">
        <v>0</v>
      </c>
      <c r="AE3200" s="17">
        <v>0</v>
      </c>
    </row>
    <row r="3201" spans="1:31" ht="28.8" x14ac:dyDescent="0.3">
      <c r="A3201" t="str">
        <f t="shared" si="189"/>
        <v>HAAA_Firm Capacity</v>
      </c>
      <c r="B3201" t="str">
        <f t="shared" si="190"/>
        <v>HAAA_Capacity Only_Firm Capacity</v>
      </c>
      <c r="C3201" t="str">
        <f t="shared" si="191"/>
        <v>HAAA_Metro Cap Sale_Firm Capacity</v>
      </c>
      <c r="D3201" t="s">
        <v>349</v>
      </c>
      <c r="E3201" s="15" t="s">
        <v>92</v>
      </c>
      <c r="F3201" s="15" t="s">
        <v>146</v>
      </c>
      <c r="G3201" s="15" t="s">
        <v>178</v>
      </c>
      <c r="H3201" s="15" t="s">
        <v>177</v>
      </c>
      <c r="I3201" s="15" t="s">
        <v>148</v>
      </c>
      <c r="J3201" s="16">
        <v>1</v>
      </c>
      <c r="K3201" s="15" t="s">
        <v>96</v>
      </c>
      <c r="L3201" s="17">
        <v>-483</v>
      </c>
      <c r="M3201" s="17">
        <v>-305</v>
      </c>
      <c r="N3201" s="17">
        <v>-290</v>
      </c>
      <c r="O3201" s="17">
        <v>-255</v>
      </c>
      <c r="P3201" s="17">
        <v>-215</v>
      </c>
      <c r="Q3201" s="17">
        <v>-215</v>
      </c>
      <c r="R3201" s="17">
        <v>0</v>
      </c>
      <c r="S3201" s="17">
        <v>0</v>
      </c>
      <c r="T3201" s="17">
        <v>0</v>
      </c>
      <c r="U3201" s="17">
        <v>0</v>
      </c>
      <c r="V3201" s="17">
        <v>0</v>
      </c>
      <c r="W3201" s="17">
        <v>0</v>
      </c>
      <c r="X3201" s="17">
        <v>0</v>
      </c>
      <c r="Y3201" s="17">
        <v>0</v>
      </c>
      <c r="Z3201" s="17">
        <v>0</v>
      </c>
      <c r="AA3201" s="17">
        <v>0</v>
      </c>
      <c r="AB3201" s="17">
        <v>0</v>
      </c>
      <c r="AC3201" s="17">
        <v>0</v>
      </c>
      <c r="AD3201" s="17">
        <v>0</v>
      </c>
      <c r="AE3201" s="17">
        <v>0</v>
      </c>
    </row>
    <row r="3202" spans="1:31" ht="72" x14ac:dyDescent="0.3">
      <c r="A3202" t="str">
        <f t="shared" si="189"/>
        <v>HAAA_Firm Capacity</v>
      </c>
      <c r="B3202" t="str">
        <f t="shared" si="190"/>
        <v>HAAA_Trans Upgrades_Firm Capacity</v>
      </c>
      <c r="C3202" t="str">
        <f t="shared" si="191"/>
        <v>HAAA_Trans Upgrade Iatan1 retires 2039_Firm Capacity</v>
      </c>
      <c r="D3202" t="s">
        <v>349</v>
      </c>
      <c r="E3202" s="15" t="s">
        <v>92</v>
      </c>
      <c r="F3202" s="15" t="s">
        <v>146</v>
      </c>
      <c r="G3202" s="15" t="s">
        <v>179</v>
      </c>
      <c r="H3202" s="15" t="s">
        <v>180</v>
      </c>
      <c r="I3202" s="15" t="s">
        <v>148</v>
      </c>
      <c r="J3202" s="16">
        <v>1</v>
      </c>
      <c r="K3202" s="15" t="s">
        <v>96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0</v>
      </c>
      <c r="X3202" s="17">
        <v>0</v>
      </c>
      <c r="Y3202" s="17">
        <v>0</v>
      </c>
      <c r="Z3202" s="17">
        <v>0</v>
      </c>
      <c r="AA3202" s="17">
        <v>0</v>
      </c>
      <c r="AB3202" s="17">
        <v>0</v>
      </c>
      <c r="AC3202" s="17">
        <v>0</v>
      </c>
      <c r="AD3202" s="17">
        <v>0</v>
      </c>
      <c r="AE3202" s="17">
        <v>0</v>
      </c>
    </row>
    <row r="3203" spans="1:31" ht="72" x14ac:dyDescent="0.3">
      <c r="A3203" t="str">
        <f t="shared" si="189"/>
        <v>HAAA_Firm Capacity</v>
      </c>
      <c r="B3203" t="str">
        <f t="shared" si="190"/>
        <v>HAAA_Trans Upgrades_Firm Capacity</v>
      </c>
      <c r="C3203" t="str">
        <f t="shared" si="191"/>
        <v>HAAA_Trans Upgrade LAC Plant retires 2039_Firm Capacity</v>
      </c>
      <c r="D3203" t="s">
        <v>349</v>
      </c>
      <c r="E3203" s="15" t="s">
        <v>92</v>
      </c>
      <c r="F3203" s="15" t="s">
        <v>146</v>
      </c>
      <c r="G3203" s="15" t="s">
        <v>181</v>
      </c>
      <c r="H3203" s="15" t="s">
        <v>180</v>
      </c>
      <c r="I3203" s="15" t="s">
        <v>148</v>
      </c>
      <c r="J3203" s="16">
        <v>1</v>
      </c>
      <c r="K3203" s="15" t="s">
        <v>96</v>
      </c>
      <c r="L3203" s="17">
        <v>0</v>
      </c>
      <c r="M3203" s="17">
        <v>0</v>
      </c>
      <c r="N3203" s="17">
        <v>0</v>
      </c>
      <c r="O3203" s="17">
        <v>0</v>
      </c>
      <c r="P3203" s="17">
        <v>0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0</v>
      </c>
      <c r="X3203" s="17">
        <v>0</v>
      </c>
      <c r="Y3203" s="17">
        <v>0</v>
      </c>
      <c r="Z3203" s="17">
        <v>0</v>
      </c>
      <c r="AA3203" s="17">
        <v>0</v>
      </c>
      <c r="AB3203" s="17">
        <v>0</v>
      </c>
      <c r="AC3203" s="17">
        <v>0</v>
      </c>
      <c r="AD3203" s="17">
        <v>0</v>
      </c>
      <c r="AE3203" s="17">
        <v>0</v>
      </c>
    </row>
    <row r="3204" spans="1:31" ht="43.2" x14ac:dyDescent="0.3">
      <c r="A3204" t="str">
        <f t="shared" si="189"/>
        <v>HAAA_Firm Capacity</v>
      </c>
      <c r="B3204" t="str">
        <f t="shared" si="190"/>
        <v>HAAA_Build Wind_Firm Capacity</v>
      </c>
      <c r="C3204" t="str">
        <f t="shared" si="191"/>
        <v>HAAA_Build Wind 2026_Firm Capacity</v>
      </c>
      <c r="D3204" t="s">
        <v>349</v>
      </c>
      <c r="E3204" s="15" t="s">
        <v>92</v>
      </c>
      <c r="F3204" s="15" t="s">
        <v>146</v>
      </c>
      <c r="G3204" s="15" t="s">
        <v>182</v>
      </c>
      <c r="H3204" s="15" t="s">
        <v>73</v>
      </c>
      <c r="I3204" s="15" t="s">
        <v>148</v>
      </c>
      <c r="J3204" s="16">
        <v>1</v>
      </c>
      <c r="K3204" s="15" t="s">
        <v>96</v>
      </c>
      <c r="L3204" s="17">
        <v>0</v>
      </c>
      <c r="M3204" s="17">
        <v>0</v>
      </c>
      <c r="N3204" s="17">
        <v>0</v>
      </c>
      <c r="O3204" s="17">
        <v>0</v>
      </c>
      <c r="P3204" s="17">
        <v>0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0</v>
      </c>
      <c r="X3204" s="17">
        <v>0</v>
      </c>
      <c r="Y3204" s="17">
        <v>0</v>
      </c>
      <c r="Z3204" s="17">
        <v>0</v>
      </c>
      <c r="AA3204" s="17">
        <v>0</v>
      </c>
      <c r="AB3204" s="17">
        <v>0</v>
      </c>
      <c r="AC3204" s="17">
        <v>0</v>
      </c>
      <c r="AD3204" s="17">
        <v>0</v>
      </c>
      <c r="AE3204" s="17">
        <v>0</v>
      </c>
    </row>
    <row r="3205" spans="1:31" ht="43.2" x14ac:dyDescent="0.3">
      <c r="A3205" t="str">
        <f t="shared" si="189"/>
        <v>HAAA_Firm Capacity</v>
      </c>
      <c r="B3205" t="str">
        <f t="shared" si="190"/>
        <v>HAAA_Build Wind_Firm Capacity</v>
      </c>
      <c r="C3205" t="str">
        <f t="shared" si="191"/>
        <v>HAAA_Build Wind 2027_Firm Capacity</v>
      </c>
      <c r="D3205" t="s">
        <v>349</v>
      </c>
      <c r="E3205" s="15" t="s">
        <v>92</v>
      </c>
      <c r="F3205" s="15" t="s">
        <v>146</v>
      </c>
      <c r="G3205" s="15" t="s">
        <v>183</v>
      </c>
      <c r="H3205" s="15" t="s">
        <v>73</v>
      </c>
      <c r="I3205" s="15" t="s">
        <v>148</v>
      </c>
      <c r="J3205" s="16">
        <v>1</v>
      </c>
      <c r="K3205" s="15" t="s">
        <v>96</v>
      </c>
      <c r="L3205" s="17">
        <v>0</v>
      </c>
      <c r="M3205" s="17">
        <v>0</v>
      </c>
      <c r="N3205" s="17">
        <v>0</v>
      </c>
      <c r="O3205" s="17">
        <v>0</v>
      </c>
      <c r="P3205" s="17">
        <v>0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0</v>
      </c>
      <c r="X3205" s="17">
        <v>0</v>
      </c>
      <c r="Y3205" s="17">
        <v>0</v>
      </c>
      <c r="Z3205" s="17">
        <v>0</v>
      </c>
      <c r="AA3205" s="17">
        <v>0</v>
      </c>
      <c r="AB3205" s="17">
        <v>0</v>
      </c>
      <c r="AC3205" s="17">
        <v>0</v>
      </c>
      <c r="AD3205" s="17">
        <v>0</v>
      </c>
      <c r="AE3205" s="17">
        <v>0</v>
      </c>
    </row>
    <row r="3206" spans="1:31" ht="43.2" x14ac:dyDescent="0.3">
      <c r="A3206" t="str">
        <f t="shared" si="189"/>
        <v>HAAA_Firm Capacity</v>
      </c>
      <c r="B3206" t="str">
        <f t="shared" si="190"/>
        <v>HAAA_Build Wind_Firm Capacity</v>
      </c>
      <c r="C3206" t="str">
        <f t="shared" si="191"/>
        <v>HAAA_Build Wind 2028_Firm Capacity</v>
      </c>
      <c r="D3206" t="s">
        <v>349</v>
      </c>
      <c r="E3206" s="15" t="s">
        <v>92</v>
      </c>
      <c r="F3206" s="15" t="s">
        <v>146</v>
      </c>
      <c r="G3206" s="15" t="s">
        <v>184</v>
      </c>
      <c r="H3206" s="15" t="s">
        <v>73</v>
      </c>
      <c r="I3206" s="15" t="s">
        <v>148</v>
      </c>
      <c r="J3206" s="16">
        <v>1</v>
      </c>
      <c r="K3206" s="15" t="s">
        <v>96</v>
      </c>
      <c r="L3206" s="17">
        <v>0</v>
      </c>
      <c r="M3206" s="17">
        <v>0</v>
      </c>
      <c r="N3206" s="17">
        <v>0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0</v>
      </c>
      <c r="X3206" s="17">
        <v>0</v>
      </c>
      <c r="Y3206" s="17">
        <v>0</v>
      </c>
      <c r="Z3206" s="17">
        <v>0</v>
      </c>
      <c r="AA3206" s="17">
        <v>0</v>
      </c>
      <c r="AB3206" s="17">
        <v>0</v>
      </c>
      <c r="AC3206" s="17">
        <v>0</v>
      </c>
      <c r="AD3206" s="17">
        <v>0</v>
      </c>
      <c r="AE3206" s="17">
        <v>0</v>
      </c>
    </row>
    <row r="3207" spans="1:31" ht="43.2" x14ac:dyDescent="0.3">
      <c r="A3207" t="str">
        <f t="shared" si="189"/>
        <v>HAAA_Firm Capacity</v>
      </c>
      <c r="B3207" t="str">
        <f t="shared" si="190"/>
        <v>HAAA_Build Wind_Firm Capacity</v>
      </c>
      <c r="C3207" t="str">
        <f t="shared" si="191"/>
        <v>HAAA_Build Wind 2029_Firm Capacity</v>
      </c>
      <c r="D3207" t="s">
        <v>349</v>
      </c>
      <c r="E3207" s="15" t="s">
        <v>92</v>
      </c>
      <c r="F3207" s="15" t="s">
        <v>146</v>
      </c>
      <c r="G3207" s="15" t="s">
        <v>185</v>
      </c>
      <c r="H3207" s="15" t="s">
        <v>73</v>
      </c>
      <c r="I3207" s="15" t="s">
        <v>148</v>
      </c>
      <c r="J3207" s="16">
        <v>1</v>
      </c>
      <c r="K3207" s="15" t="s">
        <v>96</v>
      </c>
      <c r="L3207" s="17">
        <v>0</v>
      </c>
      <c r="M3207" s="17">
        <v>0</v>
      </c>
      <c r="N3207" s="17">
        <v>0</v>
      </c>
      <c r="O3207" s="17">
        <v>0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0</v>
      </c>
      <c r="W3207" s="17">
        <v>0</v>
      </c>
      <c r="X3207" s="17">
        <v>0</v>
      </c>
      <c r="Y3207" s="17">
        <v>0</v>
      </c>
      <c r="Z3207" s="17">
        <v>0</v>
      </c>
      <c r="AA3207" s="17">
        <v>0</v>
      </c>
      <c r="AB3207" s="17">
        <v>0</v>
      </c>
      <c r="AC3207" s="17">
        <v>0</v>
      </c>
      <c r="AD3207" s="17">
        <v>0</v>
      </c>
      <c r="AE3207" s="17">
        <v>0</v>
      </c>
    </row>
    <row r="3208" spans="1:31" ht="43.2" x14ac:dyDescent="0.3">
      <c r="A3208" t="str">
        <f t="shared" si="189"/>
        <v>HAAA_Firm Capacity</v>
      </c>
      <c r="B3208" t="str">
        <f t="shared" si="190"/>
        <v>HAAA_Build Wind_Firm Capacity</v>
      </c>
      <c r="C3208" t="str">
        <f t="shared" si="191"/>
        <v>HAAA_Build Wind 2030_Firm Capacity</v>
      </c>
      <c r="D3208" t="s">
        <v>349</v>
      </c>
      <c r="E3208" s="15" t="s">
        <v>92</v>
      </c>
      <c r="F3208" s="15" t="s">
        <v>146</v>
      </c>
      <c r="G3208" s="15" t="s">
        <v>186</v>
      </c>
      <c r="H3208" s="15" t="s">
        <v>73</v>
      </c>
      <c r="I3208" s="15" t="s">
        <v>148</v>
      </c>
      <c r="J3208" s="16">
        <v>1</v>
      </c>
      <c r="K3208" s="15" t="s">
        <v>96</v>
      </c>
      <c r="L3208" s="17">
        <v>0</v>
      </c>
      <c r="M3208" s="17">
        <v>0</v>
      </c>
      <c r="N3208" s="17">
        <v>0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0</v>
      </c>
      <c r="X3208" s="17">
        <v>0</v>
      </c>
      <c r="Y3208" s="17">
        <v>0</v>
      </c>
      <c r="Z3208" s="17">
        <v>0</v>
      </c>
      <c r="AA3208" s="17">
        <v>0</v>
      </c>
      <c r="AB3208" s="17">
        <v>0</v>
      </c>
      <c r="AC3208" s="17">
        <v>0</v>
      </c>
      <c r="AD3208" s="17">
        <v>0</v>
      </c>
      <c r="AE3208" s="17">
        <v>0</v>
      </c>
    </row>
    <row r="3209" spans="1:31" ht="43.2" x14ac:dyDescent="0.3">
      <c r="A3209" t="str">
        <f t="shared" si="189"/>
        <v>HAAA_Firm Capacity</v>
      </c>
      <c r="B3209" t="str">
        <f t="shared" si="190"/>
        <v>HAAA_Build Wind_Firm Capacity</v>
      </c>
      <c r="C3209" t="str">
        <f t="shared" si="191"/>
        <v>HAAA_Build Wind 2031_Firm Capacity</v>
      </c>
      <c r="D3209" t="s">
        <v>349</v>
      </c>
      <c r="E3209" s="15" t="s">
        <v>92</v>
      </c>
      <c r="F3209" s="15" t="s">
        <v>146</v>
      </c>
      <c r="G3209" s="15" t="s">
        <v>187</v>
      </c>
      <c r="H3209" s="15" t="s">
        <v>73</v>
      </c>
      <c r="I3209" s="15" t="s">
        <v>148</v>
      </c>
      <c r="J3209" s="16">
        <v>1</v>
      </c>
      <c r="K3209" s="15" t="s">
        <v>96</v>
      </c>
      <c r="L3209" s="17">
        <v>0</v>
      </c>
      <c r="M3209" s="17">
        <v>0</v>
      </c>
      <c r="N3209" s="17">
        <v>0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0</v>
      </c>
      <c r="X3209" s="17">
        <v>0</v>
      </c>
      <c r="Y3209" s="17">
        <v>0</v>
      </c>
      <c r="Z3209" s="17">
        <v>0</v>
      </c>
      <c r="AA3209" s="17">
        <v>0</v>
      </c>
      <c r="AB3209" s="17">
        <v>0</v>
      </c>
      <c r="AC3209" s="17">
        <v>0</v>
      </c>
      <c r="AD3209" s="17">
        <v>0</v>
      </c>
      <c r="AE3209" s="17">
        <v>0</v>
      </c>
    </row>
    <row r="3210" spans="1:31" ht="43.2" x14ac:dyDescent="0.3">
      <c r="A3210" t="str">
        <f t="shared" si="189"/>
        <v>HAAA_Firm Capacity</v>
      </c>
      <c r="B3210" t="str">
        <f t="shared" si="190"/>
        <v>HAAA_Build Wind_Firm Capacity</v>
      </c>
      <c r="C3210" t="str">
        <f t="shared" si="191"/>
        <v>HAAA_Build Wind 2032_Firm Capacity</v>
      </c>
      <c r="D3210" t="s">
        <v>349</v>
      </c>
      <c r="E3210" s="15" t="s">
        <v>92</v>
      </c>
      <c r="F3210" s="15" t="s">
        <v>146</v>
      </c>
      <c r="G3210" s="15" t="s">
        <v>188</v>
      </c>
      <c r="H3210" s="15" t="s">
        <v>73</v>
      </c>
      <c r="I3210" s="15" t="s">
        <v>148</v>
      </c>
      <c r="J3210" s="16">
        <v>1</v>
      </c>
      <c r="K3210" s="15" t="s">
        <v>96</v>
      </c>
      <c r="L3210" s="17">
        <v>0</v>
      </c>
      <c r="M3210" s="17">
        <v>0</v>
      </c>
      <c r="N3210" s="17">
        <v>0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  <c r="T3210" s="17">
        <v>0</v>
      </c>
      <c r="U3210" s="17">
        <v>15</v>
      </c>
      <c r="V3210" s="17">
        <v>15</v>
      </c>
      <c r="W3210" s="17">
        <v>15</v>
      </c>
      <c r="X3210" s="17">
        <v>15</v>
      </c>
      <c r="Y3210" s="17">
        <v>15</v>
      </c>
      <c r="Z3210" s="17">
        <v>37.5</v>
      </c>
      <c r="AA3210" s="17">
        <v>37.5</v>
      </c>
      <c r="AB3210" s="17">
        <v>37.5</v>
      </c>
      <c r="AC3210" s="17">
        <v>37.5</v>
      </c>
      <c r="AD3210" s="17">
        <v>37.5</v>
      </c>
      <c r="AE3210" s="17">
        <v>37.5</v>
      </c>
    </row>
    <row r="3211" spans="1:31" ht="43.2" x14ac:dyDescent="0.3">
      <c r="A3211" t="str">
        <f t="shared" si="189"/>
        <v>HAAA_Firm Capacity</v>
      </c>
      <c r="B3211" t="str">
        <f t="shared" si="190"/>
        <v>HAAA_Build Wind_Firm Capacity</v>
      </c>
      <c r="C3211" t="str">
        <f t="shared" si="191"/>
        <v>HAAA_Build Wind 2033_Firm Capacity</v>
      </c>
      <c r="D3211" t="s">
        <v>349</v>
      </c>
      <c r="E3211" s="15" t="s">
        <v>92</v>
      </c>
      <c r="F3211" s="15" t="s">
        <v>146</v>
      </c>
      <c r="G3211" s="15" t="s">
        <v>189</v>
      </c>
      <c r="H3211" s="15" t="s">
        <v>73</v>
      </c>
      <c r="I3211" s="15" t="s">
        <v>148</v>
      </c>
      <c r="J3211" s="16">
        <v>1</v>
      </c>
      <c r="K3211" s="15" t="s">
        <v>96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15</v>
      </c>
      <c r="W3211" s="17">
        <v>15</v>
      </c>
      <c r="X3211" s="17">
        <v>15</v>
      </c>
      <c r="Y3211" s="17">
        <v>15</v>
      </c>
      <c r="Z3211" s="17">
        <v>37.5</v>
      </c>
      <c r="AA3211" s="17">
        <v>37.5</v>
      </c>
      <c r="AB3211" s="17">
        <v>37.5</v>
      </c>
      <c r="AC3211" s="17">
        <v>37.5</v>
      </c>
      <c r="AD3211" s="17">
        <v>37.5</v>
      </c>
      <c r="AE3211" s="17">
        <v>37.5</v>
      </c>
    </row>
    <row r="3212" spans="1:31" ht="43.2" x14ac:dyDescent="0.3">
      <c r="A3212" t="str">
        <f t="shared" si="189"/>
        <v>HAAA_Firm Capacity</v>
      </c>
      <c r="B3212" t="str">
        <f t="shared" si="190"/>
        <v>HAAA_Build Wind_Firm Capacity</v>
      </c>
      <c r="C3212" t="str">
        <f t="shared" si="191"/>
        <v>HAAA_Build Wind 2034_Firm Capacity</v>
      </c>
      <c r="D3212" t="s">
        <v>349</v>
      </c>
      <c r="E3212" s="15" t="s">
        <v>92</v>
      </c>
      <c r="F3212" s="15" t="s">
        <v>146</v>
      </c>
      <c r="G3212" s="15" t="s">
        <v>190</v>
      </c>
      <c r="H3212" s="15" t="s">
        <v>73</v>
      </c>
      <c r="I3212" s="15" t="s">
        <v>148</v>
      </c>
      <c r="J3212" s="16">
        <v>1</v>
      </c>
      <c r="K3212" s="15" t="s">
        <v>96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0</v>
      </c>
      <c r="U3212" s="17">
        <v>0</v>
      </c>
      <c r="V3212" s="17">
        <v>0</v>
      </c>
      <c r="W3212" s="17">
        <v>0</v>
      </c>
      <c r="X3212" s="17">
        <v>0</v>
      </c>
      <c r="Y3212" s="17">
        <v>0</v>
      </c>
      <c r="Z3212" s="17">
        <v>0</v>
      </c>
      <c r="AA3212" s="17">
        <v>0</v>
      </c>
      <c r="AB3212" s="17">
        <v>0</v>
      </c>
      <c r="AC3212" s="17">
        <v>0</v>
      </c>
      <c r="AD3212" s="17">
        <v>0</v>
      </c>
      <c r="AE3212" s="17">
        <v>0</v>
      </c>
    </row>
    <row r="3213" spans="1:31" ht="43.2" x14ac:dyDescent="0.3">
      <c r="A3213" t="str">
        <f t="shared" si="189"/>
        <v>HAAA_Firm Capacity</v>
      </c>
      <c r="B3213" t="str">
        <f t="shared" si="190"/>
        <v>HAAA_Build Wind_Firm Capacity</v>
      </c>
      <c r="C3213" t="str">
        <f t="shared" si="191"/>
        <v>HAAA_Build Wind 2035_Firm Capacity</v>
      </c>
      <c r="D3213" t="s">
        <v>349</v>
      </c>
      <c r="E3213" s="15" t="s">
        <v>92</v>
      </c>
      <c r="F3213" s="15" t="s">
        <v>146</v>
      </c>
      <c r="G3213" s="15" t="s">
        <v>191</v>
      </c>
      <c r="H3213" s="15" t="s">
        <v>73</v>
      </c>
      <c r="I3213" s="15" t="s">
        <v>148</v>
      </c>
      <c r="J3213" s="16">
        <v>1</v>
      </c>
      <c r="K3213" s="15" t="s">
        <v>96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0</v>
      </c>
      <c r="X3213" s="17">
        <v>0</v>
      </c>
      <c r="Y3213" s="17">
        <v>0</v>
      </c>
      <c r="Z3213" s="17">
        <v>0</v>
      </c>
      <c r="AA3213" s="17">
        <v>0</v>
      </c>
      <c r="AB3213" s="17">
        <v>0</v>
      </c>
      <c r="AC3213" s="17">
        <v>0</v>
      </c>
      <c r="AD3213" s="17">
        <v>0</v>
      </c>
      <c r="AE3213" s="17">
        <v>0</v>
      </c>
    </row>
    <row r="3214" spans="1:31" ht="43.2" x14ac:dyDescent="0.3">
      <c r="A3214" t="str">
        <f t="shared" si="189"/>
        <v>HAAA_Firm Capacity</v>
      </c>
      <c r="B3214" t="str">
        <f t="shared" si="190"/>
        <v>HAAA_Build Wind_Firm Capacity</v>
      </c>
      <c r="C3214" t="str">
        <f t="shared" si="191"/>
        <v>HAAA_Build Wind 2036_Firm Capacity</v>
      </c>
      <c r="D3214" t="s">
        <v>349</v>
      </c>
      <c r="E3214" s="15" t="s">
        <v>92</v>
      </c>
      <c r="F3214" s="15" t="s">
        <v>146</v>
      </c>
      <c r="G3214" s="15" t="s">
        <v>192</v>
      </c>
      <c r="H3214" s="15" t="s">
        <v>73</v>
      </c>
      <c r="I3214" s="15" t="s">
        <v>148</v>
      </c>
      <c r="J3214" s="16">
        <v>1</v>
      </c>
      <c r="K3214" s="15" t="s">
        <v>96</v>
      </c>
      <c r="L3214" s="17">
        <v>0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0</v>
      </c>
      <c r="X3214" s="17">
        <v>0</v>
      </c>
      <c r="Y3214" s="17">
        <v>0</v>
      </c>
      <c r="Z3214" s="17">
        <v>0</v>
      </c>
      <c r="AA3214" s="17">
        <v>0</v>
      </c>
      <c r="AB3214" s="17">
        <v>0</v>
      </c>
      <c r="AC3214" s="17">
        <v>0</v>
      </c>
      <c r="AD3214" s="17">
        <v>0</v>
      </c>
      <c r="AE3214" s="17">
        <v>0</v>
      </c>
    </row>
    <row r="3215" spans="1:31" ht="43.2" x14ac:dyDescent="0.3">
      <c r="A3215" t="str">
        <f t="shared" si="189"/>
        <v>HAAA_Firm Capacity</v>
      </c>
      <c r="B3215" t="str">
        <f t="shared" si="190"/>
        <v>HAAA_Build Wind_Firm Capacity</v>
      </c>
      <c r="C3215" t="str">
        <f t="shared" si="191"/>
        <v>HAAA_Build Wind 2037_Firm Capacity</v>
      </c>
      <c r="D3215" t="s">
        <v>349</v>
      </c>
      <c r="E3215" s="15" t="s">
        <v>92</v>
      </c>
      <c r="F3215" s="15" t="s">
        <v>146</v>
      </c>
      <c r="G3215" s="15" t="s">
        <v>193</v>
      </c>
      <c r="H3215" s="15" t="s">
        <v>73</v>
      </c>
      <c r="I3215" s="15" t="s">
        <v>148</v>
      </c>
      <c r="J3215" s="16">
        <v>1</v>
      </c>
      <c r="K3215" s="15" t="s">
        <v>96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0</v>
      </c>
      <c r="X3215" s="17">
        <v>0</v>
      </c>
      <c r="Y3215" s="17">
        <v>0</v>
      </c>
      <c r="Z3215" s="17">
        <v>0</v>
      </c>
      <c r="AA3215" s="17">
        <v>0</v>
      </c>
      <c r="AB3215" s="17">
        <v>0</v>
      </c>
      <c r="AC3215" s="17">
        <v>0</v>
      </c>
      <c r="AD3215" s="17">
        <v>0</v>
      </c>
      <c r="AE3215" s="17">
        <v>0</v>
      </c>
    </row>
    <row r="3216" spans="1:31" ht="43.2" x14ac:dyDescent="0.3">
      <c r="A3216" t="str">
        <f t="shared" si="189"/>
        <v>HAAA_Firm Capacity</v>
      </c>
      <c r="B3216" t="str">
        <f t="shared" si="190"/>
        <v>HAAA_Build Wind_Firm Capacity</v>
      </c>
      <c r="C3216" t="str">
        <f t="shared" si="191"/>
        <v>HAAA_Build Wind 2038_Firm Capacity</v>
      </c>
      <c r="D3216" t="s">
        <v>349</v>
      </c>
      <c r="E3216" s="15" t="s">
        <v>92</v>
      </c>
      <c r="F3216" s="15" t="s">
        <v>146</v>
      </c>
      <c r="G3216" s="15" t="s">
        <v>194</v>
      </c>
      <c r="H3216" s="15" t="s">
        <v>73</v>
      </c>
      <c r="I3216" s="15" t="s">
        <v>148</v>
      </c>
      <c r="J3216" s="16">
        <v>1</v>
      </c>
      <c r="K3216" s="15" t="s">
        <v>96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7">
        <v>0</v>
      </c>
      <c r="Z3216" s="17">
        <v>0</v>
      </c>
      <c r="AA3216" s="17">
        <v>0</v>
      </c>
      <c r="AB3216" s="17">
        <v>0</v>
      </c>
      <c r="AC3216" s="17">
        <v>0</v>
      </c>
      <c r="AD3216" s="17">
        <v>0</v>
      </c>
      <c r="AE3216" s="17">
        <v>0</v>
      </c>
    </row>
    <row r="3217" spans="1:31" ht="43.2" x14ac:dyDescent="0.3">
      <c r="A3217" t="str">
        <f t="shared" si="189"/>
        <v>HAAA_Firm Capacity</v>
      </c>
      <c r="B3217" t="str">
        <f t="shared" si="190"/>
        <v>HAAA_Build Wind_Firm Capacity</v>
      </c>
      <c r="C3217" t="str">
        <f t="shared" si="191"/>
        <v>HAAA_Build Wind 2039_Firm Capacity</v>
      </c>
      <c r="D3217" t="s">
        <v>349</v>
      </c>
      <c r="E3217" s="15" t="s">
        <v>92</v>
      </c>
      <c r="F3217" s="15" t="s">
        <v>146</v>
      </c>
      <c r="G3217" s="15" t="s">
        <v>195</v>
      </c>
      <c r="H3217" s="15" t="s">
        <v>73</v>
      </c>
      <c r="I3217" s="15" t="s">
        <v>148</v>
      </c>
      <c r="J3217" s="16">
        <v>1</v>
      </c>
      <c r="K3217" s="15" t="s">
        <v>96</v>
      </c>
      <c r="L3217" s="17">
        <v>0</v>
      </c>
      <c r="M3217" s="17">
        <v>0</v>
      </c>
      <c r="N3217" s="17">
        <v>0</v>
      </c>
      <c r="O3217" s="17">
        <v>0</v>
      </c>
      <c r="P3217" s="17">
        <v>0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7">
        <v>0</v>
      </c>
      <c r="X3217" s="17">
        <v>0</v>
      </c>
      <c r="Y3217" s="17">
        <v>0</v>
      </c>
      <c r="Z3217" s="17">
        <v>0</v>
      </c>
      <c r="AA3217" s="17">
        <v>0</v>
      </c>
      <c r="AB3217" s="17">
        <v>0</v>
      </c>
      <c r="AC3217" s="17">
        <v>0</v>
      </c>
      <c r="AD3217" s="17">
        <v>0</v>
      </c>
      <c r="AE3217" s="17">
        <v>0</v>
      </c>
    </row>
    <row r="3218" spans="1:31" ht="43.2" x14ac:dyDescent="0.3">
      <c r="A3218" t="str">
        <f t="shared" si="189"/>
        <v>HAAA_Firm Capacity</v>
      </c>
      <c r="B3218" t="str">
        <f t="shared" si="190"/>
        <v>HAAA_Build Wind_Firm Capacity</v>
      </c>
      <c r="C3218" t="str">
        <f t="shared" si="191"/>
        <v>HAAA_Build Wind 2040_Firm Capacity</v>
      </c>
      <c r="D3218" t="s">
        <v>349</v>
      </c>
      <c r="E3218" s="15" t="s">
        <v>92</v>
      </c>
      <c r="F3218" s="15" t="s">
        <v>146</v>
      </c>
      <c r="G3218" s="15" t="s">
        <v>196</v>
      </c>
      <c r="H3218" s="15" t="s">
        <v>73</v>
      </c>
      <c r="I3218" s="15" t="s">
        <v>148</v>
      </c>
      <c r="J3218" s="16">
        <v>1</v>
      </c>
      <c r="K3218" s="15" t="s">
        <v>96</v>
      </c>
      <c r="L3218" s="17">
        <v>0</v>
      </c>
      <c r="M3218" s="17">
        <v>0</v>
      </c>
      <c r="N3218" s="17">
        <v>0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  <c r="T3218" s="17">
        <v>0</v>
      </c>
      <c r="U3218" s="17">
        <v>0</v>
      </c>
      <c r="V3218" s="17">
        <v>0</v>
      </c>
      <c r="W3218" s="17">
        <v>0</v>
      </c>
      <c r="X3218" s="17">
        <v>0</v>
      </c>
      <c r="Y3218" s="17">
        <v>0</v>
      </c>
      <c r="Z3218" s="17">
        <v>0</v>
      </c>
      <c r="AA3218" s="17">
        <v>0</v>
      </c>
      <c r="AB3218" s="17">
        <v>0</v>
      </c>
      <c r="AC3218" s="17">
        <v>0</v>
      </c>
      <c r="AD3218" s="17">
        <v>0</v>
      </c>
      <c r="AE3218" s="17">
        <v>0</v>
      </c>
    </row>
    <row r="3219" spans="1:31" ht="43.2" x14ac:dyDescent="0.3">
      <c r="A3219" t="str">
        <f t="shared" si="189"/>
        <v>HAAA_Firm Capacity</v>
      </c>
      <c r="B3219" t="str">
        <f t="shared" si="190"/>
        <v>HAAA_Build Wind_Firm Capacity</v>
      </c>
      <c r="C3219" t="str">
        <f t="shared" si="191"/>
        <v>HAAA_Build Wind 2041_Firm Capacity</v>
      </c>
      <c r="D3219" t="s">
        <v>349</v>
      </c>
      <c r="E3219" s="15" t="s">
        <v>92</v>
      </c>
      <c r="F3219" s="15" t="s">
        <v>146</v>
      </c>
      <c r="G3219" s="15" t="s">
        <v>197</v>
      </c>
      <c r="H3219" s="15" t="s">
        <v>73</v>
      </c>
      <c r="I3219" s="15" t="s">
        <v>148</v>
      </c>
      <c r="J3219" s="16">
        <v>1</v>
      </c>
      <c r="K3219" s="15" t="s">
        <v>96</v>
      </c>
      <c r="L3219" s="17">
        <v>0</v>
      </c>
      <c r="M3219" s="17">
        <v>0</v>
      </c>
      <c r="N3219" s="17">
        <v>0</v>
      </c>
      <c r="O3219" s="17">
        <v>0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0</v>
      </c>
      <c r="X3219" s="17">
        <v>0</v>
      </c>
      <c r="Y3219" s="17">
        <v>0</v>
      </c>
      <c r="Z3219" s="17">
        <v>0</v>
      </c>
      <c r="AA3219" s="17">
        <v>0</v>
      </c>
      <c r="AB3219" s="17">
        <v>0</v>
      </c>
      <c r="AC3219" s="17">
        <v>0</v>
      </c>
      <c r="AD3219" s="17">
        <v>0</v>
      </c>
      <c r="AE3219" s="17">
        <v>0</v>
      </c>
    </row>
    <row r="3220" spans="1:31" ht="43.2" x14ac:dyDescent="0.3">
      <c r="A3220" t="str">
        <f t="shared" si="189"/>
        <v>HAAA_Firm Capacity</v>
      </c>
      <c r="B3220" t="str">
        <f t="shared" si="190"/>
        <v>HAAA_Build Wind_Firm Capacity</v>
      </c>
      <c r="C3220" t="str">
        <f t="shared" si="191"/>
        <v>HAAA_Build Wind 2042_Firm Capacity</v>
      </c>
      <c r="D3220" t="s">
        <v>349</v>
      </c>
      <c r="E3220" s="15" t="s">
        <v>92</v>
      </c>
      <c r="F3220" s="15" t="s">
        <v>146</v>
      </c>
      <c r="G3220" s="15" t="s">
        <v>198</v>
      </c>
      <c r="H3220" s="15" t="s">
        <v>73</v>
      </c>
      <c r="I3220" s="15" t="s">
        <v>148</v>
      </c>
      <c r="J3220" s="16">
        <v>1</v>
      </c>
      <c r="K3220" s="15" t="s">
        <v>96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0</v>
      </c>
      <c r="X3220" s="17">
        <v>0</v>
      </c>
      <c r="Y3220" s="17">
        <v>0</v>
      </c>
      <c r="Z3220" s="17">
        <v>0</v>
      </c>
      <c r="AA3220" s="17">
        <v>0</v>
      </c>
      <c r="AB3220" s="17">
        <v>0</v>
      </c>
      <c r="AC3220" s="17">
        <v>0</v>
      </c>
      <c r="AD3220" s="17">
        <v>0</v>
      </c>
      <c r="AE3220" s="17">
        <v>37.5</v>
      </c>
    </row>
    <row r="3221" spans="1:31" ht="43.2" x14ac:dyDescent="0.3">
      <c r="A3221" t="str">
        <f t="shared" si="189"/>
        <v>HAAA_Firm Capacity</v>
      </c>
      <c r="B3221" t="str">
        <f t="shared" si="190"/>
        <v>HAAA_Build Solar_Firm Capacity</v>
      </c>
      <c r="C3221" t="str">
        <f t="shared" si="191"/>
        <v>HAAA_Build Solar 2026_Firm Capacity</v>
      </c>
      <c r="D3221" t="s">
        <v>349</v>
      </c>
      <c r="E3221" s="15" t="s">
        <v>92</v>
      </c>
      <c r="F3221" s="15" t="s">
        <v>146</v>
      </c>
      <c r="G3221" s="15" t="s">
        <v>199</v>
      </c>
      <c r="H3221" s="15" t="s">
        <v>84</v>
      </c>
      <c r="I3221" s="15" t="s">
        <v>148</v>
      </c>
      <c r="J3221" s="16">
        <v>1</v>
      </c>
      <c r="K3221" s="15" t="s">
        <v>96</v>
      </c>
      <c r="L3221" s="17">
        <v>0</v>
      </c>
      <c r="M3221" s="17">
        <v>0</v>
      </c>
      <c r="N3221" s="17">
        <v>0</v>
      </c>
      <c r="O3221" s="17">
        <v>0</v>
      </c>
      <c r="P3221" s="17">
        <v>0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0</v>
      </c>
      <c r="X3221" s="17">
        <v>0</v>
      </c>
      <c r="Y3221" s="17">
        <v>0</v>
      </c>
      <c r="Z3221" s="17">
        <v>0</v>
      </c>
      <c r="AA3221" s="17">
        <v>0</v>
      </c>
      <c r="AB3221" s="17">
        <v>0</v>
      </c>
      <c r="AC3221" s="17">
        <v>0</v>
      </c>
      <c r="AD3221" s="17">
        <v>0</v>
      </c>
      <c r="AE3221" s="17">
        <v>0</v>
      </c>
    </row>
    <row r="3222" spans="1:31" ht="43.2" x14ac:dyDescent="0.3">
      <c r="A3222" t="str">
        <f t="shared" si="189"/>
        <v>HAAA_Firm Capacity</v>
      </c>
      <c r="B3222" t="str">
        <f t="shared" si="190"/>
        <v>HAAA_Build Solar_Firm Capacity</v>
      </c>
      <c r="C3222" t="str">
        <f t="shared" si="191"/>
        <v>HAAA_Build Solar 2027_Firm Capacity</v>
      </c>
      <c r="D3222" t="s">
        <v>349</v>
      </c>
      <c r="E3222" s="15" t="s">
        <v>92</v>
      </c>
      <c r="F3222" s="15" t="s">
        <v>146</v>
      </c>
      <c r="G3222" s="15" t="s">
        <v>200</v>
      </c>
      <c r="H3222" s="15" t="s">
        <v>84</v>
      </c>
      <c r="I3222" s="15" t="s">
        <v>148</v>
      </c>
      <c r="J3222" s="16">
        <v>1</v>
      </c>
      <c r="K3222" s="15" t="s">
        <v>96</v>
      </c>
      <c r="L3222" s="17">
        <v>0</v>
      </c>
      <c r="M3222" s="17">
        <v>0</v>
      </c>
      <c r="N3222" s="17">
        <v>0</v>
      </c>
      <c r="O3222" s="17">
        <v>0</v>
      </c>
      <c r="P3222" s="17">
        <v>0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0</v>
      </c>
      <c r="X3222" s="17">
        <v>0</v>
      </c>
      <c r="Y3222" s="17">
        <v>0</v>
      </c>
      <c r="Z3222" s="17">
        <v>0</v>
      </c>
      <c r="AA3222" s="17">
        <v>0</v>
      </c>
      <c r="AB3222" s="17">
        <v>0</v>
      </c>
      <c r="AC3222" s="17">
        <v>0</v>
      </c>
      <c r="AD3222" s="17">
        <v>0</v>
      </c>
      <c r="AE3222" s="17">
        <v>0</v>
      </c>
    </row>
    <row r="3223" spans="1:31" ht="43.2" x14ac:dyDescent="0.3">
      <c r="A3223" t="str">
        <f t="shared" si="189"/>
        <v>HAAA_Firm Capacity</v>
      </c>
      <c r="B3223" t="str">
        <f t="shared" si="190"/>
        <v>HAAA_Build Solar_Firm Capacity</v>
      </c>
      <c r="C3223" t="str">
        <f t="shared" si="191"/>
        <v>HAAA_Build Solar 2027 T2_Firm Capacity</v>
      </c>
      <c r="D3223" t="s">
        <v>349</v>
      </c>
      <c r="E3223" s="15" t="s">
        <v>92</v>
      </c>
      <c r="F3223" s="15" t="s">
        <v>146</v>
      </c>
      <c r="G3223" s="15" t="s">
        <v>201</v>
      </c>
      <c r="H3223" s="15" t="s">
        <v>84</v>
      </c>
      <c r="I3223" s="15" t="s">
        <v>148</v>
      </c>
      <c r="J3223" s="16">
        <v>1</v>
      </c>
      <c r="K3223" s="15" t="s">
        <v>96</v>
      </c>
      <c r="L3223" s="17">
        <v>0</v>
      </c>
      <c r="M3223" s="17">
        <v>0</v>
      </c>
      <c r="N3223" s="17">
        <v>0</v>
      </c>
      <c r="O3223" s="17">
        <v>0</v>
      </c>
      <c r="P3223" s="17">
        <v>0</v>
      </c>
      <c r="Q3223" s="17">
        <v>0</v>
      </c>
      <c r="R3223" s="17">
        <v>0</v>
      </c>
      <c r="S3223" s="17">
        <v>0</v>
      </c>
      <c r="T3223" s="17">
        <v>0</v>
      </c>
      <c r="U3223" s="17">
        <v>0</v>
      </c>
      <c r="V3223" s="17">
        <v>0</v>
      </c>
      <c r="W3223" s="17">
        <v>0</v>
      </c>
      <c r="X3223" s="17">
        <v>0</v>
      </c>
      <c r="Y3223" s="17">
        <v>0</v>
      </c>
      <c r="Z3223" s="17">
        <v>0</v>
      </c>
      <c r="AA3223" s="17">
        <v>0</v>
      </c>
      <c r="AB3223" s="17">
        <v>0</v>
      </c>
      <c r="AC3223" s="17">
        <v>0</v>
      </c>
      <c r="AD3223" s="17">
        <v>0</v>
      </c>
      <c r="AE3223" s="17">
        <v>0</v>
      </c>
    </row>
    <row r="3224" spans="1:31" ht="43.2" x14ac:dyDescent="0.3">
      <c r="A3224" t="str">
        <f t="shared" si="189"/>
        <v>HAAA_Firm Capacity</v>
      </c>
      <c r="B3224" t="str">
        <f t="shared" si="190"/>
        <v>HAAA_Build Solar_Firm Capacity</v>
      </c>
      <c r="C3224" t="str">
        <f t="shared" si="191"/>
        <v>HAAA_Build Solar 2028_Firm Capacity</v>
      </c>
      <c r="D3224" t="s">
        <v>349</v>
      </c>
      <c r="E3224" s="15" t="s">
        <v>92</v>
      </c>
      <c r="F3224" s="15" t="s">
        <v>146</v>
      </c>
      <c r="G3224" s="15" t="s">
        <v>202</v>
      </c>
      <c r="H3224" s="15" t="s">
        <v>84</v>
      </c>
      <c r="I3224" s="15" t="s">
        <v>148</v>
      </c>
      <c r="J3224" s="16">
        <v>1</v>
      </c>
      <c r="K3224" s="15" t="s">
        <v>96</v>
      </c>
      <c r="L3224" s="17">
        <v>0</v>
      </c>
      <c r="M3224" s="17">
        <v>0</v>
      </c>
      <c r="N3224" s="17">
        <v>0</v>
      </c>
      <c r="O3224" s="17">
        <v>0</v>
      </c>
      <c r="P3224" s="17">
        <v>0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0</v>
      </c>
      <c r="X3224" s="17">
        <v>0</v>
      </c>
      <c r="Y3224" s="17">
        <v>0</v>
      </c>
      <c r="Z3224" s="17">
        <v>0</v>
      </c>
      <c r="AA3224" s="17">
        <v>0</v>
      </c>
      <c r="AB3224" s="17">
        <v>0</v>
      </c>
      <c r="AC3224" s="17">
        <v>0</v>
      </c>
      <c r="AD3224" s="17">
        <v>0</v>
      </c>
      <c r="AE3224" s="17">
        <v>0</v>
      </c>
    </row>
    <row r="3225" spans="1:31" ht="43.2" x14ac:dyDescent="0.3">
      <c r="A3225" t="str">
        <f t="shared" si="189"/>
        <v>HAAA_Firm Capacity</v>
      </c>
      <c r="B3225" t="str">
        <f t="shared" si="190"/>
        <v>HAAA_Build Solar_Firm Capacity</v>
      </c>
      <c r="C3225" t="str">
        <f t="shared" si="191"/>
        <v>HAAA_Build Solar 2028 T2_Firm Capacity</v>
      </c>
      <c r="D3225" t="s">
        <v>349</v>
      </c>
      <c r="E3225" s="15" t="s">
        <v>92</v>
      </c>
      <c r="F3225" s="15" t="s">
        <v>146</v>
      </c>
      <c r="G3225" s="15" t="s">
        <v>203</v>
      </c>
      <c r="H3225" s="15" t="s">
        <v>84</v>
      </c>
      <c r="I3225" s="15" t="s">
        <v>148</v>
      </c>
      <c r="J3225" s="16">
        <v>1</v>
      </c>
      <c r="K3225" s="15" t="s">
        <v>96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0</v>
      </c>
      <c r="X3225" s="17">
        <v>0</v>
      </c>
      <c r="Y3225" s="17">
        <v>0</v>
      </c>
      <c r="Z3225" s="17">
        <v>0</v>
      </c>
      <c r="AA3225" s="17">
        <v>0</v>
      </c>
      <c r="AB3225" s="17">
        <v>0</v>
      </c>
      <c r="AC3225" s="17">
        <v>0</v>
      </c>
      <c r="AD3225" s="17">
        <v>0</v>
      </c>
      <c r="AE3225" s="17">
        <v>0</v>
      </c>
    </row>
    <row r="3226" spans="1:31" ht="43.2" x14ac:dyDescent="0.3">
      <c r="A3226" t="str">
        <f t="shared" si="189"/>
        <v>HAAA_Firm Capacity</v>
      </c>
      <c r="B3226" t="str">
        <f t="shared" si="190"/>
        <v>HAAA_Build Solar_Firm Capacity</v>
      </c>
      <c r="C3226" t="str">
        <f t="shared" si="191"/>
        <v>HAAA_Build Solar 2029_Firm Capacity</v>
      </c>
      <c r="D3226" t="s">
        <v>349</v>
      </c>
      <c r="E3226" s="15" t="s">
        <v>92</v>
      </c>
      <c r="F3226" s="15" t="s">
        <v>146</v>
      </c>
      <c r="G3226" s="15" t="s">
        <v>204</v>
      </c>
      <c r="H3226" s="15" t="s">
        <v>84</v>
      </c>
      <c r="I3226" s="15" t="s">
        <v>148</v>
      </c>
      <c r="J3226" s="16">
        <v>1</v>
      </c>
      <c r="K3226" s="15" t="s">
        <v>96</v>
      </c>
      <c r="L3226" s="17">
        <v>0</v>
      </c>
      <c r="M3226" s="17">
        <v>0</v>
      </c>
      <c r="N3226" s="17">
        <v>0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0</v>
      </c>
      <c r="X3226" s="17">
        <v>0</v>
      </c>
      <c r="Y3226" s="17">
        <v>0</v>
      </c>
      <c r="Z3226" s="17">
        <v>0</v>
      </c>
      <c r="AA3226" s="17">
        <v>0</v>
      </c>
      <c r="AB3226" s="17">
        <v>0</v>
      </c>
      <c r="AC3226" s="17">
        <v>0</v>
      </c>
      <c r="AD3226" s="17">
        <v>0</v>
      </c>
      <c r="AE3226" s="17">
        <v>0</v>
      </c>
    </row>
    <row r="3227" spans="1:31" ht="43.2" x14ac:dyDescent="0.3">
      <c r="A3227" t="str">
        <f t="shared" ref="A3227:A3290" si="192">D3227&amp;"_"&amp;I3227</f>
        <v>HAAA_Firm Capacity</v>
      </c>
      <c r="B3227" t="str">
        <f t="shared" ref="B3227:B3290" si="193">D3227&amp;"_"&amp;H3227&amp;"_"&amp;I3227</f>
        <v>HAAA_Build Solar_Firm Capacity</v>
      </c>
      <c r="C3227" t="str">
        <f t="shared" ref="C3227:C3290" si="194">D3227&amp;"_"&amp;G3227&amp;"_"&amp;I3227</f>
        <v>HAAA_Build Solar 2029 T2_Firm Capacity</v>
      </c>
      <c r="D3227" t="s">
        <v>349</v>
      </c>
      <c r="E3227" s="15" t="s">
        <v>92</v>
      </c>
      <c r="F3227" s="15" t="s">
        <v>146</v>
      </c>
      <c r="G3227" s="15" t="s">
        <v>205</v>
      </c>
      <c r="H3227" s="15" t="s">
        <v>84</v>
      </c>
      <c r="I3227" s="15" t="s">
        <v>148</v>
      </c>
      <c r="J3227" s="16">
        <v>1</v>
      </c>
      <c r="K3227" s="15" t="s">
        <v>96</v>
      </c>
      <c r="L3227" s="17">
        <v>0</v>
      </c>
      <c r="M3227" s="17">
        <v>0</v>
      </c>
      <c r="N3227" s="17">
        <v>0</v>
      </c>
      <c r="O3227" s="17">
        <v>0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0</v>
      </c>
      <c r="X3227" s="17">
        <v>0</v>
      </c>
      <c r="Y3227" s="17">
        <v>0</v>
      </c>
      <c r="Z3227" s="17">
        <v>0</v>
      </c>
      <c r="AA3227" s="17">
        <v>0</v>
      </c>
      <c r="AB3227" s="17">
        <v>0</v>
      </c>
      <c r="AC3227" s="17">
        <v>0</v>
      </c>
      <c r="AD3227" s="17">
        <v>0</v>
      </c>
      <c r="AE3227" s="17">
        <v>0</v>
      </c>
    </row>
    <row r="3228" spans="1:31" ht="43.2" x14ac:dyDescent="0.3">
      <c r="A3228" t="str">
        <f t="shared" si="192"/>
        <v>HAAA_Firm Capacity</v>
      </c>
      <c r="B3228" t="str">
        <f t="shared" si="193"/>
        <v>HAAA_Build Solar_Firm Capacity</v>
      </c>
      <c r="C3228" t="str">
        <f t="shared" si="194"/>
        <v>HAAA_Build Solar 2030_Firm Capacity</v>
      </c>
      <c r="D3228" t="s">
        <v>349</v>
      </c>
      <c r="E3228" s="15" t="s">
        <v>92</v>
      </c>
      <c r="F3228" s="15" t="s">
        <v>146</v>
      </c>
      <c r="G3228" s="15" t="s">
        <v>206</v>
      </c>
      <c r="H3228" s="15" t="s">
        <v>84</v>
      </c>
      <c r="I3228" s="15" t="s">
        <v>148</v>
      </c>
      <c r="J3228" s="16">
        <v>1</v>
      </c>
      <c r="K3228" s="15" t="s">
        <v>96</v>
      </c>
      <c r="L3228" s="17">
        <v>0</v>
      </c>
      <c r="M3228" s="17">
        <v>0</v>
      </c>
      <c r="N3228" s="17">
        <v>0</v>
      </c>
      <c r="O3228" s="17">
        <v>0</v>
      </c>
      <c r="P3228" s="17">
        <v>0</v>
      </c>
      <c r="Q3228" s="17">
        <v>0</v>
      </c>
      <c r="R3228" s="17">
        <v>0</v>
      </c>
      <c r="S3228" s="17">
        <v>75</v>
      </c>
      <c r="T3228" s="17">
        <v>75</v>
      </c>
      <c r="U3228" s="17">
        <v>75</v>
      </c>
      <c r="V3228" s="17">
        <v>75</v>
      </c>
      <c r="W3228" s="17">
        <v>75</v>
      </c>
      <c r="X3228" s="17">
        <v>75</v>
      </c>
      <c r="Y3228" s="17">
        <v>75</v>
      </c>
      <c r="Z3228" s="17">
        <v>75</v>
      </c>
      <c r="AA3228" s="17">
        <v>75</v>
      </c>
      <c r="AB3228" s="17">
        <v>75</v>
      </c>
      <c r="AC3228" s="17">
        <v>75</v>
      </c>
      <c r="AD3228" s="17">
        <v>75</v>
      </c>
      <c r="AE3228" s="17">
        <v>75</v>
      </c>
    </row>
    <row r="3229" spans="1:31" ht="43.2" x14ac:dyDescent="0.3">
      <c r="A3229" t="str">
        <f t="shared" si="192"/>
        <v>HAAA_Firm Capacity</v>
      </c>
      <c r="B3229" t="str">
        <f t="shared" si="193"/>
        <v>HAAA_Build Solar_Firm Capacity</v>
      </c>
      <c r="C3229" t="str">
        <f t="shared" si="194"/>
        <v>HAAA_Build Solar 2030 T2_Firm Capacity</v>
      </c>
      <c r="D3229" t="s">
        <v>349</v>
      </c>
      <c r="E3229" s="15" t="s">
        <v>92</v>
      </c>
      <c r="F3229" s="15" t="s">
        <v>146</v>
      </c>
      <c r="G3229" s="15" t="s">
        <v>207</v>
      </c>
      <c r="H3229" s="15" t="s">
        <v>84</v>
      </c>
      <c r="I3229" s="15" t="s">
        <v>148</v>
      </c>
      <c r="J3229" s="16">
        <v>1</v>
      </c>
      <c r="K3229" s="15" t="s">
        <v>96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0</v>
      </c>
      <c r="X3229" s="17">
        <v>0</v>
      </c>
      <c r="Y3229" s="17">
        <v>0</v>
      </c>
      <c r="Z3229" s="17">
        <v>0</v>
      </c>
      <c r="AA3229" s="17">
        <v>0</v>
      </c>
      <c r="AB3229" s="17">
        <v>0</v>
      </c>
      <c r="AC3229" s="17">
        <v>0</v>
      </c>
      <c r="AD3229" s="17">
        <v>0</v>
      </c>
      <c r="AE3229" s="17">
        <v>0</v>
      </c>
    </row>
    <row r="3230" spans="1:31" ht="43.2" x14ac:dyDescent="0.3">
      <c r="A3230" t="str">
        <f t="shared" si="192"/>
        <v>HAAA_Firm Capacity</v>
      </c>
      <c r="B3230" t="str">
        <f t="shared" si="193"/>
        <v>HAAA_Build Solar_Firm Capacity</v>
      </c>
      <c r="C3230" t="str">
        <f t="shared" si="194"/>
        <v>HAAA_Build Solar 2031_Firm Capacity</v>
      </c>
      <c r="D3230" t="s">
        <v>349</v>
      </c>
      <c r="E3230" s="15" t="s">
        <v>92</v>
      </c>
      <c r="F3230" s="15" t="s">
        <v>146</v>
      </c>
      <c r="G3230" s="15" t="s">
        <v>208</v>
      </c>
      <c r="H3230" s="15" t="s">
        <v>84</v>
      </c>
      <c r="I3230" s="15" t="s">
        <v>148</v>
      </c>
      <c r="J3230" s="16">
        <v>1</v>
      </c>
      <c r="K3230" s="15" t="s">
        <v>96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75</v>
      </c>
      <c r="U3230" s="17">
        <v>75</v>
      </c>
      <c r="V3230" s="17">
        <v>75</v>
      </c>
      <c r="W3230" s="17">
        <v>75</v>
      </c>
      <c r="X3230" s="17">
        <v>75</v>
      </c>
      <c r="Y3230" s="17">
        <v>75</v>
      </c>
      <c r="Z3230" s="17">
        <v>75</v>
      </c>
      <c r="AA3230" s="17">
        <v>75</v>
      </c>
      <c r="AB3230" s="17">
        <v>75</v>
      </c>
      <c r="AC3230" s="17">
        <v>75</v>
      </c>
      <c r="AD3230" s="17">
        <v>75</v>
      </c>
      <c r="AE3230" s="17">
        <v>75</v>
      </c>
    </row>
    <row r="3231" spans="1:31" ht="43.2" x14ac:dyDescent="0.3">
      <c r="A3231" t="str">
        <f t="shared" si="192"/>
        <v>HAAA_Firm Capacity</v>
      </c>
      <c r="B3231" t="str">
        <f t="shared" si="193"/>
        <v>HAAA_Build Solar_Firm Capacity</v>
      </c>
      <c r="C3231" t="str">
        <f t="shared" si="194"/>
        <v>HAAA_Build Solar 2031 T2_Firm Capacity</v>
      </c>
      <c r="D3231" t="s">
        <v>349</v>
      </c>
      <c r="E3231" s="15" t="s">
        <v>92</v>
      </c>
      <c r="F3231" s="15" t="s">
        <v>146</v>
      </c>
      <c r="G3231" s="15" t="s">
        <v>209</v>
      </c>
      <c r="H3231" s="15" t="s">
        <v>84</v>
      </c>
      <c r="I3231" s="15" t="s">
        <v>148</v>
      </c>
      <c r="J3231" s="16">
        <v>1</v>
      </c>
      <c r="K3231" s="15" t="s">
        <v>96</v>
      </c>
      <c r="L3231" s="17">
        <v>0</v>
      </c>
      <c r="M3231" s="17">
        <v>0</v>
      </c>
      <c r="N3231" s="17">
        <v>0</v>
      </c>
      <c r="O3231" s="17">
        <v>0</v>
      </c>
      <c r="P3231" s="17">
        <v>0</v>
      </c>
      <c r="Q3231" s="17">
        <v>0</v>
      </c>
      <c r="R3231" s="17">
        <v>0</v>
      </c>
      <c r="S3231" s="17">
        <v>0</v>
      </c>
      <c r="T3231" s="17">
        <v>0</v>
      </c>
      <c r="U3231" s="17">
        <v>0</v>
      </c>
      <c r="V3231" s="17">
        <v>0</v>
      </c>
      <c r="W3231" s="17">
        <v>0</v>
      </c>
      <c r="X3231" s="17">
        <v>0</v>
      </c>
      <c r="Y3231" s="17">
        <v>0</v>
      </c>
      <c r="Z3231" s="17">
        <v>0</v>
      </c>
      <c r="AA3231" s="17">
        <v>0</v>
      </c>
      <c r="AB3231" s="17">
        <v>0</v>
      </c>
      <c r="AC3231" s="17">
        <v>0</v>
      </c>
      <c r="AD3231" s="17">
        <v>0</v>
      </c>
      <c r="AE3231" s="17">
        <v>0</v>
      </c>
    </row>
    <row r="3232" spans="1:31" ht="43.2" x14ac:dyDescent="0.3">
      <c r="A3232" t="str">
        <f t="shared" si="192"/>
        <v>HAAA_Firm Capacity</v>
      </c>
      <c r="B3232" t="str">
        <f t="shared" si="193"/>
        <v>HAAA_Build Solar_Firm Capacity</v>
      </c>
      <c r="C3232" t="str">
        <f t="shared" si="194"/>
        <v>HAAA_Build Solar 2032_Firm Capacity</v>
      </c>
      <c r="D3232" t="s">
        <v>349</v>
      </c>
      <c r="E3232" s="15" t="s">
        <v>92</v>
      </c>
      <c r="F3232" s="15" t="s">
        <v>146</v>
      </c>
      <c r="G3232" s="15" t="s">
        <v>210</v>
      </c>
      <c r="H3232" s="15" t="s">
        <v>84</v>
      </c>
      <c r="I3232" s="15" t="s">
        <v>148</v>
      </c>
      <c r="J3232" s="16">
        <v>1</v>
      </c>
      <c r="K3232" s="15" t="s">
        <v>96</v>
      </c>
      <c r="L3232" s="17">
        <v>0</v>
      </c>
      <c r="M3232" s="17">
        <v>0</v>
      </c>
      <c r="N3232" s="17">
        <v>0</v>
      </c>
      <c r="O3232" s="17">
        <v>0</v>
      </c>
      <c r="P3232" s="17">
        <v>0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0</v>
      </c>
      <c r="X3232" s="17">
        <v>0</v>
      </c>
      <c r="Y3232" s="17">
        <v>0</v>
      </c>
      <c r="Z3232" s="17">
        <v>0</v>
      </c>
      <c r="AA3232" s="17">
        <v>0</v>
      </c>
      <c r="AB3232" s="17">
        <v>0</v>
      </c>
      <c r="AC3232" s="17">
        <v>0</v>
      </c>
      <c r="AD3232" s="17">
        <v>0</v>
      </c>
      <c r="AE3232" s="17">
        <v>0</v>
      </c>
    </row>
    <row r="3233" spans="1:31" ht="43.2" x14ac:dyDescent="0.3">
      <c r="A3233" t="str">
        <f t="shared" si="192"/>
        <v>HAAA_Firm Capacity</v>
      </c>
      <c r="B3233" t="str">
        <f t="shared" si="193"/>
        <v>HAAA_Build Solar_Firm Capacity</v>
      </c>
      <c r="C3233" t="str">
        <f t="shared" si="194"/>
        <v>HAAA_Build Solar 2032 T2_Firm Capacity</v>
      </c>
      <c r="D3233" t="s">
        <v>349</v>
      </c>
      <c r="E3233" s="15" t="s">
        <v>92</v>
      </c>
      <c r="F3233" s="15" t="s">
        <v>146</v>
      </c>
      <c r="G3233" s="15" t="s">
        <v>211</v>
      </c>
      <c r="H3233" s="15" t="s">
        <v>84</v>
      </c>
      <c r="I3233" s="15" t="s">
        <v>148</v>
      </c>
      <c r="J3233" s="16">
        <v>1</v>
      </c>
      <c r="K3233" s="15" t="s">
        <v>96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0</v>
      </c>
      <c r="X3233" s="17">
        <v>0</v>
      </c>
      <c r="Y3233" s="17">
        <v>0</v>
      </c>
      <c r="Z3233" s="17">
        <v>0</v>
      </c>
      <c r="AA3233" s="17">
        <v>0</v>
      </c>
      <c r="AB3233" s="17">
        <v>0</v>
      </c>
      <c r="AC3233" s="17">
        <v>0</v>
      </c>
      <c r="AD3233" s="17">
        <v>0</v>
      </c>
      <c r="AE3233" s="17">
        <v>0</v>
      </c>
    </row>
    <row r="3234" spans="1:31" ht="43.2" x14ac:dyDescent="0.3">
      <c r="A3234" t="str">
        <f t="shared" si="192"/>
        <v>HAAA_Firm Capacity</v>
      </c>
      <c r="B3234" t="str">
        <f t="shared" si="193"/>
        <v>HAAA_Build Solar_Firm Capacity</v>
      </c>
      <c r="C3234" t="str">
        <f t="shared" si="194"/>
        <v>HAAA_Build Solar 2033_Firm Capacity</v>
      </c>
      <c r="D3234" t="s">
        <v>349</v>
      </c>
      <c r="E3234" s="15" t="s">
        <v>92</v>
      </c>
      <c r="F3234" s="15" t="s">
        <v>146</v>
      </c>
      <c r="G3234" s="15" t="s">
        <v>212</v>
      </c>
      <c r="H3234" s="15" t="s">
        <v>84</v>
      </c>
      <c r="I3234" s="15" t="s">
        <v>148</v>
      </c>
      <c r="J3234" s="16">
        <v>1</v>
      </c>
      <c r="K3234" s="15" t="s">
        <v>96</v>
      </c>
      <c r="L3234" s="17">
        <v>0</v>
      </c>
      <c r="M3234" s="17">
        <v>0</v>
      </c>
      <c r="N3234" s="17">
        <v>0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0</v>
      </c>
      <c r="X3234" s="17">
        <v>0</v>
      </c>
      <c r="Y3234" s="17">
        <v>0</v>
      </c>
      <c r="Z3234" s="17">
        <v>0</v>
      </c>
      <c r="AA3234" s="17">
        <v>0</v>
      </c>
      <c r="AB3234" s="17">
        <v>0</v>
      </c>
      <c r="AC3234" s="17">
        <v>0</v>
      </c>
      <c r="AD3234" s="17">
        <v>0</v>
      </c>
      <c r="AE3234" s="17">
        <v>0</v>
      </c>
    </row>
    <row r="3235" spans="1:31" ht="43.2" x14ac:dyDescent="0.3">
      <c r="A3235" t="str">
        <f t="shared" si="192"/>
        <v>HAAA_Firm Capacity</v>
      </c>
      <c r="B3235" t="str">
        <f t="shared" si="193"/>
        <v>HAAA_Build Solar_Firm Capacity</v>
      </c>
      <c r="C3235" t="str">
        <f t="shared" si="194"/>
        <v>HAAA_Build Solar 2033 T2_Firm Capacity</v>
      </c>
      <c r="D3235" t="s">
        <v>349</v>
      </c>
      <c r="E3235" s="15" t="s">
        <v>92</v>
      </c>
      <c r="F3235" s="15" t="s">
        <v>146</v>
      </c>
      <c r="G3235" s="15" t="s">
        <v>213</v>
      </c>
      <c r="H3235" s="15" t="s">
        <v>84</v>
      </c>
      <c r="I3235" s="15" t="s">
        <v>148</v>
      </c>
      <c r="J3235" s="16">
        <v>1</v>
      </c>
      <c r="K3235" s="15" t="s">
        <v>96</v>
      </c>
      <c r="L3235" s="17">
        <v>0</v>
      </c>
      <c r="M3235" s="17">
        <v>0</v>
      </c>
      <c r="N3235" s="17">
        <v>0</v>
      </c>
      <c r="O3235" s="17">
        <v>0</v>
      </c>
      <c r="P3235" s="17">
        <v>0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0</v>
      </c>
      <c r="X3235" s="17">
        <v>0</v>
      </c>
      <c r="Y3235" s="17">
        <v>0</v>
      </c>
      <c r="Z3235" s="17">
        <v>0</v>
      </c>
      <c r="AA3235" s="17">
        <v>0</v>
      </c>
      <c r="AB3235" s="17">
        <v>0</v>
      </c>
      <c r="AC3235" s="17">
        <v>0</v>
      </c>
      <c r="AD3235" s="17">
        <v>0</v>
      </c>
      <c r="AE3235" s="17">
        <v>0</v>
      </c>
    </row>
    <row r="3236" spans="1:31" ht="43.2" x14ac:dyDescent="0.3">
      <c r="A3236" t="str">
        <f t="shared" si="192"/>
        <v>HAAA_Firm Capacity</v>
      </c>
      <c r="B3236" t="str">
        <f t="shared" si="193"/>
        <v>HAAA_Build Solar_Firm Capacity</v>
      </c>
      <c r="C3236" t="str">
        <f t="shared" si="194"/>
        <v>HAAA_Build Solar 2034_Firm Capacity</v>
      </c>
      <c r="D3236" t="s">
        <v>349</v>
      </c>
      <c r="E3236" s="15" t="s">
        <v>92</v>
      </c>
      <c r="F3236" s="15" t="s">
        <v>146</v>
      </c>
      <c r="G3236" s="15" t="s">
        <v>214</v>
      </c>
      <c r="H3236" s="15" t="s">
        <v>84</v>
      </c>
      <c r="I3236" s="15" t="s">
        <v>148</v>
      </c>
      <c r="J3236" s="16">
        <v>1</v>
      </c>
      <c r="K3236" s="15" t="s">
        <v>96</v>
      </c>
      <c r="L3236" s="17">
        <v>0</v>
      </c>
      <c r="M3236" s="17">
        <v>0</v>
      </c>
      <c r="N3236" s="17">
        <v>0</v>
      </c>
      <c r="O3236" s="17">
        <v>0</v>
      </c>
      <c r="P3236" s="17">
        <v>0</v>
      </c>
      <c r="Q3236" s="17">
        <v>0</v>
      </c>
      <c r="R3236" s="17">
        <v>0</v>
      </c>
      <c r="S3236" s="17">
        <v>0</v>
      </c>
      <c r="T3236" s="17">
        <v>0</v>
      </c>
      <c r="U3236" s="17">
        <v>0</v>
      </c>
      <c r="V3236" s="17">
        <v>0</v>
      </c>
      <c r="W3236" s="17">
        <v>75</v>
      </c>
      <c r="X3236" s="17">
        <v>75</v>
      </c>
      <c r="Y3236" s="17">
        <v>75</v>
      </c>
      <c r="Z3236" s="17">
        <v>75</v>
      </c>
      <c r="AA3236" s="17">
        <v>75</v>
      </c>
      <c r="AB3236" s="17">
        <v>75</v>
      </c>
      <c r="AC3236" s="17">
        <v>75</v>
      </c>
      <c r="AD3236" s="17">
        <v>75</v>
      </c>
      <c r="AE3236" s="17">
        <v>75</v>
      </c>
    </row>
    <row r="3237" spans="1:31" ht="43.2" x14ac:dyDescent="0.3">
      <c r="A3237" t="str">
        <f t="shared" si="192"/>
        <v>HAAA_Firm Capacity</v>
      </c>
      <c r="B3237" t="str">
        <f t="shared" si="193"/>
        <v>HAAA_Build Solar_Firm Capacity</v>
      </c>
      <c r="C3237" t="str">
        <f t="shared" si="194"/>
        <v>HAAA_Build Solar 2034 T2_Firm Capacity</v>
      </c>
      <c r="D3237" t="s">
        <v>349</v>
      </c>
      <c r="E3237" s="15" t="s">
        <v>92</v>
      </c>
      <c r="F3237" s="15" t="s">
        <v>146</v>
      </c>
      <c r="G3237" s="15" t="s">
        <v>215</v>
      </c>
      <c r="H3237" s="15" t="s">
        <v>84</v>
      </c>
      <c r="I3237" s="15" t="s">
        <v>148</v>
      </c>
      <c r="J3237" s="16">
        <v>1</v>
      </c>
      <c r="K3237" s="15" t="s">
        <v>96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0</v>
      </c>
      <c r="X3237" s="17">
        <v>0</v>
      </c>
      <c r="Y3237" s="17">
        <v>0</v>
      </c>
      <c r="Z3237" s="17">
        <v>0</v>
      </c>
      <c r="AA3237" s="17">
        <v>0</v>
      </c>
      <c r="AB3237" s="17">
        <v>0</v>
      </c>
      <c r="AC3237" s="17">
        <v>0</v>
      </c>
      <c r="AD3237" s="17">
        <v>0</v>
      </c>
      <c r="AE3237" s="17">
        <v>0</v>
      </c>
    </row>
    <row r="3238" spans="1:31" ht="43.2" x14ac:dyDescent="0.3">
      <c r="A3238" t="str">
        <f t="shared" si="192"/>
        <v>HAAA_Firm Capacity</v>
      </c>
      <c r="B3238" t="str">
        <f t="shared" si="193"/>
        <v>HAAA_Build Solar_Firm Capacity</v>
      </c>
      <c r="C3238" t="str">
        <f t="shared" si="194"/>
        <v>HAAA_Build Solar 2035_Firm Capacity</v>
      </c>
      <c r="D3238" t="s">
        <v>349</v>
      </c>
      <c r="E3238" s="15" t="s">
        <v>92</v>
      </c>
      <c r="F3238" s="15" t="s">
        <v>146</v>
      </c>
      <c r="G3238" s="15" t="s">
        <v>216</v>
      </c>
      <c r="H3238" s="15" t="s">
        <v>84</v>
      </c>
      <c r="I3238" s="15" t="s">
        <v>148</v>
      </c>
      <c r="J3238" s="16">
        <v>1</v>
      </c>
      <c r="K3238" s="15" t="s">
        <v>96</v>
      </c>
      <c r="L3238" s="17">
        <v>0</v>
      </c>
      <c r="M3238" s="17">
        <v>0</v>
      </c>
      <c r="N3238" s="17">
        <v>0</v>
      </c>
      <c r="O3238" s="17">
        <v>0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0</v>
      </c>
      <c r="X3238" s="17">
        <v>0</v>
      </c>
      <c r="Y3238" s="17">
        <v>0</v>
      </c>
      <c r="Z3238" s="17">
        <v>0</v>
      </c>
      <c r="AA3238" s="17">
        <v>0</v>
      </c>
      <c r="AB3238" s="17">
        <v>0</v>
      </c>
      <c r="AC3238" s="17">
        <v>0</v>
      </c>
      <c r="AD3238" s="17">
        <v>0</v>
      </c>
      <c r="AE3238" s="17">
        <v>0</v>
      </c>
    </row>
    <row r="3239" spans="1:31" ht="43.2" x14ac:dyDescent="0.3">
      <c r="A3239" t="str">
        <f t="shared" si="192"/>
        <v>HAAA_Firm Capacity</v>
      </c>
      <c r="B3239" t="str">
        <f t="shared" si="193"/>
        <v>HAAA_Build Solar_Firm Capacity</v>
      </c>
      <c r="C3239" t="str">
        <f t="shared" si="194"/>
        <v>HAAA_Build Solar 2035 T2_Firm Capacity</v>
      </c>
      <c r="D3239" t="s">
        <v>349</v>
      </c>
      <c r="E3239" s="15" t="s">
        <v>92</v>
      </c>
      <c r="F3239" s="15" t="s">
        <v>146</v>
      </c>
      <c r="G3239" s="15" t="s">
        <v>217</v>
      </c>
      <c r="H3239" s="15" t="s">
        <v>84</v>
      </c>
      <c r="I3239" s="15" t="s">
        <v>148</v>
      </c>
      <c r="J3239" s="16">
        <v>1</v>
      </c>
      <c r="K3239" s="15" t="s">
        <v>96</v>
      </c>
      <c r="L3239" s="17">
        <v>0</v>
      </c>
      <c r="M3239" s="17">
        <v>0</v>
      </c>
      <c r="N3239" s="17">
        <v>0</v>
      </c>
      <c r="O3239" s="17">
        <v>0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0</v>
      </c>
      <c r="X3239" s="17">
        <v>0</v>
      </c>
      <c r="Y3239" s="17">
        <v>0</v>
      </c>
      <c r="Z3239" s="17">
        <v>0</v>
      </c>
      <c r="AA3239" s="17">
        <v>0</v>
      </c>
      <c r="AB3239" s="17">
        <v>0</v>
      </c>
      <c r="AC3239" s="17">
        <v>0</v>
      </c>
      <c r="AD3239" s="17">
        <v>0</v>
      </c>
      <c r="AE3239" s="17">
        <v>0</v>
      </c>
    </row>
    <row r="3240" spans="1:31" ht="43.2" x14ac:dyDescent="0.3">
      <c r="A3240" t="str">
        <f t="shared" si="192"/>
        <v>HAAA_Firm Capacity</v>
      </c>
      <c r="B3240" t="str">
        <f t="shared" si="193"/>
        <v>HAAA_Build Solar_Firm Capacity</v>
      </c>
      <c r="C3240" t="str">
        <f t="shared" si="194"/>
        <v>HAAA_Build Solar 2036_Firm Capacity</v>
      </c>
      <c r="D3240" t="s">
        <v>349</v>
      </c>
      <c r="E3240" s="15" t="s">
        <v>92</v>
      </c>
      <c r="F3240" s="15" t="s">
        <v>146</v>
      </c>
      <c r="G3240" s="15" t="s">
        <v>218</v>
      </c>
      <c r="H3240" s="15" t="s">
        <v>84</v>
      </c>
      <c r="I3240" s="15" t="s">
        <v>148</v>
      </c>
      <c r="J3240" s="16">
        <v>1</v>
      </c>
      <c r="K3240" s="15" t="s">
        <v>96</v>
      </c>
      <c r="L3240" s="17">
        <v>0</v>
      </c>
      <c r="M3240" s="17">
        <v>0</v>
      </c>
      <c r="N3240" s="17">
        <v>0</v>
      </c>
      <c r="O3240" s="17">
        <v>0</v>
      </c>
      <c r="P3240" s="17">
        <v>0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0</v>
      </c>
      <c r="X3240" s="17">
        <v>0</v>
      </c>
      <c r="Y3240" s="17">
        <v>0</v>
      </c>
      <c r="Z3240" s="17">
        <v>0</v>
      </c>
      <c r="AA3240" s="17">
        <v>0</v>
      </c>
      <c r="AB3240" s="17">
        <v>0</v>
      </c>
      <c r="AC3240" s="17">
        <v>0</v>
      </c>
      <c r="AD3240" s="17">
        <v>0</v>
      </c>
      <c r="AE3240" s="17">
        <v>0</v>
      </c>
    </row>
    <row r="3241" spans="1:31" ht="43.2" x14ac:dyDescent="0.3">
      <c r="A3241" t="str">
        <f t="shared" si="192"/>
        <v>HAAA_Firm Capacity</v>
      </c>
      <c r="B3241" t="str">
        <f t="shared" si="193"/>
        <v>HAAA_Build Solar_Firm Capacity</v>
      </c>
      <c r="C3241" t="str">
        <f t="shared" si="194"/>
        <v>HAAA_Build Solar 2036 T2_Firm Capacity</v>
      </c>
      <c r="D3241" t="s">
        <v>349</v>
      </c>
      <c r="E3241" s="15" t="s">
        <v>92</v>
      </c>
      <c r="F3241" s="15" t="s">
        <v>146</v>
      </c>
      <c r="G3241" s="15" t="s">
        <v>219</v>
      </c>
      <c r="H3241" s="15" t="s">
        <v>84</v>
      </c>
      <c r="I3241" s="15" t="s">
        <v>148</v>
      </c>
      <c r="J3241" s="16">
        <v>1</v>
      </c>
      <c r="K3241" s="15" t="s">
        <v>96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7">
        <v>0</v>
      </c>
      <c r="Z3241" s="17">
        <v>0</v>
      </c>
      <c r="AA3241" s="17">
        <v>0</v>
      </c>
      <c r="AB3241" s="17">
        <v>0</v>
      </c>
      <c r="AC3241" s="17">
        <v>0</v>
      </c>
      <c r="AD3241" s="17">
        <v>0</v>
      </c>
      <c r="AE3241" s="17">
        <v>0</v>
      </c>
    </row>
    <row r="3242" spans="1:31" ht="43.2" x14ac:dyDescent="0.3">
      <c r="A3242" t="str">
        <f t="shared" si="192"/>
        <v>HAAA_Firm Capacity</v>
      </c>
      <c r="B3242" t="str">
        <f t="shared" si="193"/>
        <v>HAAA_Build Solar_Firm Capacity</v>
      </c>
      <c r="C3242" t="str">
        <f t="shared" si="194"/>
        <v>HAAA_Build Solar 2037_Firm Capacity</v>
      </c>
      <c r="D3242" t="s">
        <v>349</v>
      </c>
      <c r="E3242" s="15" t="s">
        <v>92</v>
      </c>
      <c r="F3242" s="15" t="s">
        <v>146</v>
      </c>
      <c r="G3242" s="15" t="s">
        <v>220</v>
      </c>
      <c r="H3242" s="15" t="s">
        <v>84</v>
      </c>
      <c r="I3242" s="15" t="s">
        <v>148</v>
      </c>
      <c r="J3242" s="16">
        <v>1</v>
      </c>
      <c r="K3242" s="15" t="s">
        <v>96</v>
      </c>
      <c r="L3242" s="17">
        <v>0</v>
      </c>
      <c r="M3242" s="17">
        <v>0</v>
      </c>
      <c r="N3242" s="17">
        <v>0</v>
      </c>
      <c r="O3242" s="17">
        <v>0</v>
      </c>
      <c r="P3242" s="17">
        <v>0</v>
      </c>
      <c r="Q3242" s="17">
        <v>0</v>
      </c>
      <c r="R3242" s="17">
        <v>0</v>
      </c>
      <c r="S3242" s="17">
        <v>0</v>
      </c>
      <c r="T3242" s="17">
        <v>0</v>
      </c>
      <c r="U3242" s="17">
        <v>0</v>
      </c>
      <c r="V3242" s="17">
        <v>0</v>
      </c>
      <c r="W3242" s="17">
        <v>0</v>
      </c>
      <c r="X3242" s="17">
        <v>0</v>
      </c>
      <c r="Y3242" s="17">
        <v>0</v>
      </c>
      <c r="Z3242" s="17">
        <v>0</v>
      </c>
      <c r="AA3242" s="17">
        <v>0</v>
      </c>
      <c r="AB3242" s="17">
        <v>0</v>
      </c>
      <c r="AC3242" s="17">
        <v>0</v>
      </c>
      <c r="AD3242" s="17">
        <v>0</v>
      </c>
      <c r="AE3242" s="17">
        <v>0</v>
      </c>
    </row>
    <row r="3243" spans="1:31" ht="43.2" x14ac:dyDescent="0.3">
      <c r="A3243" t="str">
        <f t="shared" si="192"/>
        <v>HAAA_Firm Capacity</v>
      </c>
      <c r="B3243" t="str">
        <f t="shared" si="193"/>
        <v>HAAA_Build Solar_Firm Capacity</v>
      </c>
      <c r="C3243" t="str">
        <f t="shared" si="194"/>
        <v>HAAA_Build Solar 2037 T2_Firm Capacity</v>
      </c>
      <c r="D3243" t="s">
        <v>349</v>
      </c>
      <c r="E3243" s="15" t="s">
        <v>92</v>
      </c>
      <c r="F3243" s="15" t="s">
        <v>146</v>
      </c>
      <c r="G3243" s="15" t="s">
        <v>221</v>
      </c>
      <c r="H3243" s="15" t="s">
        <v>84</v>
      </c>
      <c r="I3243" s="15" t="s">
        <v>148</v>
      </c>
      <c r="J3243" s="16">
        <v>1</v>
      </c>
      <c r="K3243" s="15" t="s">
        <v>96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0</v>
      </c>
      <c r="X3243" s="17">
        <v>0</v>
      </c>
      <c r="Y3243" s="17">
        <v>0</v>
      </c>
      <c r="Z3243" s="17">
        <v>0</v>
      </c>
      <c r="AA3243" s="17">
        <v>0</v>
      </c>
      <c r="AB3243" s="17">
        <v>0</v>
      </c>
      <c r="AC3243" s="17">
        <v>0</v>
      </c>
      <c r="AD3243" s="17">
        <v>0</v>
      </c>
      <c r="AE3243" s="17">
        <v>0</v>
      </c>
    </row>
    <row r="3244" spans="1:31" ht="43.2" x14ac:dyDescent="0.3">
      <c r="A3244" t="str">
        <f t="shared" si="192"/>
        <v>HAAA_Firm Capacity</v>
      </c>
      <c r="B3244" t="str">
        <f t="shared" si="193"/>
        <v>HAAA_Build Solar_Firm Capacity</v>
      </c>
      <c r="C3244" t="str">
        <f t="shared" si="194"/>
        <v>HAAA_Build Solar 2038_Firm Capacity</v>
      </c>
      <c r="D3244" t="s">
        <v>349</v>
      </c>
      <c r="E3244" s="15" t="s">
        <v>92</v>
      </c>
      <c r="F3244" s="15" t="s">
        <v>146</v>
      </c>
      <c r="G3244" s="15" t="s">
        <v>222</v>
      </c>
      <c r="H3244" s="15" t="s">
        <v>84</v>
      </c>
      <c r="I3244" s="15" t="s">
        <v>148</v>
      </c>
      <c r="J3244" s="16">
        <v>1</v>
      </c>
      <c r="K3244" s="15" t="s">
        <v>96</v>
      </c>
      <c r="L3244" s="17">
        <v>0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0</v>
      </c>
      <c r="X3244" s="17">
        <v>0</v>
      </c>
      <c r="Y3244" s="17">
        <v>0</v>
      </c>
      <c r="Z3244" s="17">
        <v>0</v>
      </c>
      <c r="AA3244" s="17">
        <v>0</v>
      </c>
      <c r="AB3244" s="17">
        <v>0</v>
      </c>
      <c r="AC3244" s="17">
        <v>0</v>
      </c>
      <c r="AD3244" s="17">
        <v>0</v>
      </c>
      <c r="AE3244" s="17">
        <v>0</v>
      </c>
    </row>
    <row r="3245" spans="1:31" ht="43.2" x14ac:dyDescent="0.3">
      <c r="A3245" t="str">
        <f t="shared" si="192"/>
        <v>HAAA_Firm Capacity</v>
      </c>
      <c r="B3245" t="str">
        <f t="shared" si="193"/>
        <v>HAAA_Build Solar_Firm Capacity</v>
      </c>
      <c r="C3245" t="str">
        <f t="shared" si="194"/>
        <v>HAAA_Build Solar 2038 T2_Firm Capacity</v>
      </c>
      <c r="D3245" t="s">
        <v>349</v>
      </c>
      <c r="E3245" s="15" t="s">
        <v>92</v>
      </c>
      <c r="F3245" s="15" t="s">
        <v>146</v>
      </c>
      <c r="G3245" s="15" t="s">
        <v>223</v>
      </c>
      <c r="H3245" s="15" t="s">
        <v>84</v>
      </c>
      <c r="I3245" s="15" t="s">
        <v>148</v>
      </c>
      <c r="J3245" s="16">
        <v>1</v>
      </c>
      <c r="K3245" s="15" t="s">
        <v>96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0</v>
      </c>
      <c r="X3245" s="17">
        <v>0</v>
      </c>
      <c r="Y3245" s="17">
        <v>0</v>
      </c>
      <c r="Z3245" s="17">
        <v>0</v>
      </c>
      <c r="AA3245" s="17">
        <v>0</v>
      </c>
      <c r="AB3245" s="17">
        <v>0</v>
      </c>
      <c r="AC3245" s="17">
        <v>0</v>
      </c>
      <c r="AD3245" s="17">
        <v>0</v>
      </c>
      <c r="AE3245" s="17">
        <v>0</v>
      </c>
    </row>
    <row r="3246" spans="1:31" ht="43.2" x14ac:dyDescent="0.3">
      <c r="A3246" t="str">
        <f t="shared" si="192"/>
        <v>HAAA_Firm Capacity</v>
      </c>
      <c r="B3246" t="str">
        <f t="shared" si="193"/>
        <v>HAAA_Build Solar_Firm Capacity</v>
      </c>
      <c r="C3246" t="str">
        <f t="shared" si="194"/>
        <v>HAAA_Build Solar 2039_Firm Capacity</v>
      </c>
      <c r="D3246" t="s">
        <v>349</v>
      </c>
      <c r="E3246" s="15" t="s">
        <v>92</v>
      </c>
      <c r="F3246" s="15" t="s">
        <v>146</v>
      </c>
      <c r="G3246" s="15" t="s">
        <v>224</v>
      </c>
      <c r="H3246" s="15" t="s">
        <v>84</v>
      </c>
      <c r="I3246" s="15" t="s">
        <v>148</v>
      </c>
      <c r="J3246" s="16">
        <v>1</v>
      </c>
      <c r="K3246" s="15" t="s">
        <v>96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7">
        <v>0</v>
      </c>
      <c r="Z3246" s="17">
        <v>0</v>
      </c>
      <c r="AA3246" s="17">
        <v>0</v>
      </c>
      <c r="AB3246" s="17">
        <v>0</v>
      </c>
      <c r="AC3246" s="17">
        <v>0</v>
      </c>
      <c r="AD3246" s="17">
        <v>0</v>
      </c>
      <c r="AE3246" s="17">
        <v>0</v>
      </c>
    </row>
    <row r="3247" spans="1:31" ht="43.2" x14ac:dyDescent="0.3">
      <c r="A3247" t="str">
        <f t="shared" si="192"/>
        <v>HAAA_Firm Capacity</v>
      </c>
      <c r="B3247" t="str">
        <f t="shared" si="193"/>
        <v>HAAA_Build Solar_Firm Capacity</v>
      </c>
      <c r="C3247" t="str">
        <f t="shared" si="194"/>
        <v>HAAA_Build Solar 2039 T2_Firm Capacity</v>
      </c>
      <c r="D3247" t="s">
        <v>349</v>
      </c>
      <c r="E3247" s="15" t="s">
        <v>92</v>
      </c>
      <c r="F3247" s="15" t="s">
        <v>146</v>
      </c>
      <c r="G3247" s="15" t="s">
        <v>225</v>
      </c>
      <c r="H3247" s="15" t="s">
        <v>84</v>
      </c>
      <c r="I3247" s="15" t="s">
        <v>148</v>
      </c>
      <c r="J3247" s="16">
        <v>1</v>
      </c>
      <c r="K3247" s="15" t="s">
        <v>96</v>
      </c>
      <c r="L3247" s="17">
        <v>0</v>
      </c>
      <c r="M3247" s="17">
        <v>0</v>
      </c>
      <c r="N3247" s="17">
        <v>0</v>
      </c>
      <c r="O3247" s="17">
        <v>0</v>
      </c>
      <c r="P3247" s="17">
        <v>0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7">
        <v>0</v>
      </c>
      <c r="X3247" s="17">
        <v>0</v>
      </c>
      <c r="Y3247" s="17">
        <v>0</v>
      </c>
      <c r="Z3247" s="17">
        <v>0</v>
      </c>
      <c r="AA3247" s="17">
        <v>0</v>
      </c>
      <c r="AB3247" s="17">
        <v>0</v>
      </c>
      <c r="AC3247" s="17">
        <v>0</v>
      </c>
      <c r="AD3247" s="17">
        <v>0</v>
      </c>
      <c r="AE3247" s="17">
        <v>0</v>
      </c>
    </row>
    <row r="3248" spans="1:31" ht="43.2" x14ac:dyDescent="0.3">
      <c r="A3248" t="str">
        <f t="shared" si="192"/>
        <v>HAAA_Firm Capacity</v>
      </c>
      <c r="B3248" t="str">
        <f t="shared" si="193"/>
        <v>HAAA_Build Solar_Firm Capacity</v>
      </c>
      <c r="C3248" t="str">
        <f t="shared" si="194"/>
        <v>HAAA_Build Solar 2040_Firm Capacity</v>
      </c>
      <c r="D3248" t="s">
        <v>349</v>
      </c>
      <c r="E3248" s="15" t="s">
        <v>92</v>
      </c>
      <c r="F3248" s="15" t="s">
        <v>146</v>
      </c>
      <c r="G3248" s="15" t="s">
        <v>226</v>
      </c>
      <c r="H3248" s="15" t="s">
        <v>84</v>
      </c>
      <c r="I3248" s="15" t="s">
        <v>148</v>
      </c>
      <c r="J3248" s="16">
        <v>1</v>
      </c>
      <c r="K3248" s="15" t="s">
        <v>96</v>
      </c>
      <c r="L3248" s="17">
        <v>0</v>
      </c>
      <c r="M3248" s="17">
        <v>0</v>
      </c>
      <c r="N3248" s="17">
        <v>0</v>
      </c>
      <c r="O3248" s="17">
        <v>0</v>
      </c>
      <c r="P3248" s="17">
        <v>0</v>
      </c>
      <c r="Q3248" s="17">
        <v>0</v>
      </c>
      <c r="R3248" s="17">
        <v>0</v>
      </c>
      <c r="S3248" s="17">
        <v>0</v>
      </c>
      <c r="T3248" s="17">
        <v>0</v>
      </c>
      <c r="U3248" s="17">
        <v>0</v>
      </c>
      <c r="V3248" s="17">
        <v>0</v>
      </c>
      <c r="W3248" s="17">
        <v>0</v>
      </c>
      <c r="X3248" s="17">
        <v>0</v>
      </c>
      <c r="Y3248" s="17">
        <v>0</v>
      </c>
      <c r="Z3248" s="17">
        <v>0</v>
      </c>
      <c r="AA3248" s="17">
        <v>0</v>
      </c>
      <c r="AB3248" s="17">
        <v>0</v>
      </c>
      <c r="AC3248" s="17">
        <v>0</v>
      </c>
      <c r="AD3248" s="17">
        <v>0</v>
      </c>
      <c r="AE3248" s="17">
        <v>0</v>
      </c>
    </row>
    <row r="3249" spans="1:31" ht="43.2" x14ac:dyDescent="0.3">
      <c r="A3249" t="str">
        <f t="shared" si="192"/>
        <v>HAAA_Firm Capacity</v>
      </c>
      <c r="B3249" t="str">
        <f t="shared" si="193"/>
        <v>HAAA_Build Solar_Firm Capacity</v>
      </c>
      <c r="C3249" t="str">
        <f t="shared" si="194"/>
        <v>HAAA_Build Solar 2040 T2_Firm Capacity</v>
      </c>
      <c r="D3249" t="s">
        <v>349</v>
      </c>
      <c r="E3249" s="15" t="s">
        <v>92</v>
      </c>
      <c r="F3249" s="15" t="s">
        <v>146</v>
      </c>
      <c r="G3249" s="15" t="s">
        <v>227</v>
      </c>
      <c r="H3249" s="15" t="s">
        <v>84</v>
      </c>
      <c r="I3249" s="15" t="s">
        <v>148</v>
      </c>
      <c r="J3249" s="16">
        <v>1</v>
      </c>
      <c r="K3249" s="15" t="s">
        <v>96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0</v>
      </c>
      <c r="X3249" s="17">
        <v>0</v>
      </c>
      <c r="Y3249" s="17">
        <v>0</v>
      </c>
      <c r="Z3249" s="17">
        <v>0</v>
      </c>
      <c r="AA3249" s="17">
        <v>0</v>
      </c>
      <c r="AB3249" s="17">
        <v>0</v>
      </c>
      <c r="AC3249" s="17">
        <v>0</v>
      </c>
      <c r="AD3249" s="17">
        <v>0</v>
      </c>
      <c r="AE3249" s="17">
        <v>0</v>
      </c>
    </row>
    <row r="3250" spans="1:31" ht="43.2" x14ac:dyDescent="0.3">
      <c r="A3250" t="str">
        <f t="shared" si="192"/>
        <v>HAAA_Firm Capacity</v>
      </c>
      <c r="B3250" t="str">
        <f t="shared" si="193"/>
        <v>HAAA_Build Solar_Firm Capacity</v>
      </c>
      <c r="C3250" t="str">
        <f t="shared" si="194"/>
        <v>HAAA_Build Solar 2041_Firm Capacity</v>
      </c>
      <c r="D3250" t="s">
        <v>349</v>
      </c>
      <c r="E3250" s="15" t="s">
        <v>92</v>
      </c>
      <c r="F3250" s="15" t="s">
        <v>146</v>
      </c>
      <c r="G3250" s="15" t="s">
        <v>228</v>
      </c>
      <c r="H3250" s="15" t="s">
        <v>84</v>
      </c>
      <c r="I3250" s="15" t="s">
        <v>148</v>
      </c>
      <c r="J3250" s="16">
        <v>1</v>
      </c>
      <c r="K3250" s="15" t="s">
        <v>96</v>
      </c>
      <c r="L3250" s="17">
        <v>0</v>
      </c>
      <c r="M3250" s="17">
        <v>0</v>
      </c>
      <c r="N3250" s="17">
        <v>0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0</v>
      </c>
      <c r="X3250" s="17">
        <v>0</v>
      </c>
      <c r="Y3250" s="17">
        <v>0</v>
      </c>
      <c r="Z3250" s="17">
        <v>0</v>
      </c>
      <c r="AA3250" s="17">
        <v>0</v>
      </c>
      <c r="AB3250" s="17">
        <v>0</v>
      </c>
      <c r="AC3250" s="17">
        <v>0</v>
      </c>
      <c r="AD3250" s="17">
        <v>0</v>
      </c>
      <c r="AE3250" s="17">
        <v>0</v>
      </c>
    </row>
    <row r="3251" spans="1:31" ht="43.2" x14ac:dyDescent="0.3">
      <c r="A3251" t="str">
        <f t="shared" si="192"/>
        <v>HAAA_Firm Capacity</v>
      </c>
      <c r="B3251" t="str">
        <f t="shared" si="193"/>
        <v>HAAA_Build Solar_Firm Capacity</v>
      </c>
      <c r="C3251" t="str">
        <f t="shared" si="194"/>
        <v>HAAA_Build Solar 2041 T2_Firm Capacity</v>
      </c>
      <c r="D3251" t="s">
        <v>349</v>
      </c>
      <c r="E3251" s="15" t="s">
        <v>92</v>
      </c>
      <c r="F3251" s="15" t="s">
        <v>146</v>
      </c>
      <c r="G3251" s="15" t="s">
        <v>229</v>
      </c>
      <c r="H3251" s="15" t="s">
        <v>84</v>
      </c>
      <c r="I3251" s="15" t="s">
        <v>148</v>
      </c>
      <c r="J3251" s="16">
        <v>1</v>
      </c>
      <c r="K3251" s="15" t="s">
        <v>96</v>
      </c>
      <c r="L3251" s="17">
        <v>0</v>
      </c>
      <c r="M3251" s="17">
        <v>0</v>
      </c>
      <c r="N3251" s="17">
        <v>0</v>
      </c>
      <c r="O3251" s="17">
        <v>0</v>
      </c>
      <c r="P3251" s="17">
        <v>0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0</v>
      </c>
      <c r="X3251" s="17">
        <v>0</v>
      </c>
      <c r="Y3251" s="17">
        <v>0</v>
      </c>
      <c r="Z3251" s="17">
        <v>0</v>
      </c>
      <c r="AA3251" s="17">
        <v>0</v>
      </c>
      <c r="AB3251" s="17">
        <v>0</v>
      </c>
      <c r="AC3251" s="17">
        <v>0</v>
      </c>
      <c r="AD3251" s="17">
        <v>15</v>
      </c>
      <c r="AE3251" s="17">
        <v>14.925000000000001</v>
      </c>
    </row>
    <row r="3252" spans="1:31" ht="43.2" x14ac:dyDescent="0.3">
      <c r="A3252" t="str">
        <f t="shared" si="192"/>
        <v>HAAA_Firm Capacity</v>
      </c>
      <c r="B3252" t="str">
        <f t="shared" si="193"/>
        <v>HAAA_Build Solar_Firm Capacity</v>
      </c>
      <c r="C3252" t="str">
        <f t="shared" si="194"/>
        <v>HAAA_Build Solar 2042_Firm Capacity</v>
      </c>
      <c r="D3252" t="s">
        <v>349</v>
      </c>
      <c r="E3252" s="15" t="s">
        <v>92</v>
      </c>
      <c r="F3252" s="15" t="s">
        <v>146</v>
      </c>
      <c r="G3252" s="15" t="s">
        <v>230</v>
      </c>
      <c r="H3252" s="15" t="s">
        <v>84</v>
      </c>
      <c r="I3252" s="15" t="s">
        <v>148</v>
      </c>
      <c r="J3252" s="16">
        <v>1</v>
      </c>
      <c r="K3252" s="15" t="s">
        <v>96</v>
      </c>
      <c r="L3252" s="17">
        <v>0</v>
      </c>
      <c r="M3252" s="17">
        <v>0</v>
      </c>
      <c r="N3252" s="17">
        <v>0</v>
      </c>
      <c r="O3252" s="17">
        <v>0</v>
      </c>
      <c r="P3252" s="17">
        <v>0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0</v>
      </c>
      <c r="X3252" s="17">
        <v>0</v>
      </c>
      <c r="Y3252" s="17">
        <v>0</v>
      </c>
      <c r="Z3252" s="17">
        <v>0</v>
      </c>
      <c r="AA3252" s="17">
        <v>0</v>
      </c>
      <c r="AB3252" s="17">
        <v>0</v>
      </c>
      <c r="AC3252" s="17">
        <v>0</v>
      </c>
      <c r="AD3252" s="17">
        <v>0</v>
      </c>
      <c r="AE3252" s="17">
        <v>0</v>
      </c>
    </row>
    <row r="3253" spans="1:31" ht="43.2" x14ac:dyDescent="0.3">
      <c r="A3253" t="str">
        <f t="shared" si="192"/>
        <v>HAAA_Firm Capacity</v>
      </c>
      <c r="B3253" t="str">
        <f t="shared" si="193"/>
        <v>HAAA_Build Solar_Firm Capacity</v>
      </c>
      <c r="C3253" t="str">
        <f t="shared" si="194"/>
        <v>HAAA_Build Solar 2042 T2_Firm Capacity</v>
      </c>
      <c r="D3253" t="s">
        <v>349</v>
      </c>
      <c r="E3253" s="15" t="s">
        <v>92</v>
      </c>
      <c r="F3253" s="15" t="s">
        <v>146</v>
      </c>
      <c r="G3253" s="15" t="s">
        <v>231</v>
      </c>
      <c r="H3253" s="15" t="s">
        <v>84</v>
      </c>
      <c r="I3253" s="15" t="s">
        <v>148</v>
      </c>
      <c r="J3253" s="16">
        <v>1</v>
      </c>
      <c r="K3253" s="15" t="s">
        <v>96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0</v>
      </c>
      <c r="X3253" s="17">
        <v>0</v>
      </c>
      <c r="Y3253" s="17">
        <v>0</v>
      </c>
      <c r="Z3253" s="17">
        <v>0</v>
      </c>
      <c r="AA3253" s="17">
        <v>0</v>
      </c>
      <c r="AB3253" s="17">
        <v>0</v>
      </c>
      <c r="AC3253" s="17">
        <v>0</v>
      </c>
      <c r="AD3253" s="17">
        <v>0</v>
      </c>
      <c r="AE3253" s="17">
        <v>0</v>
      </c>
    </row>
    <row r="3254" spans="1:31" ht="28.8" x14ac:dyDescent="0.3">
      <c r="A3254" t="str">
        <f t="shared" si="192"/>
        <v>HAAA_Firm Capacity</v>
      </c>
      <c r="B3254" t="str">
        <f t="shared" si="193"/>
        <v>HAAA_Build CT_Firm Capacity</v>
      </c>
      <c r="C3254" t="str">
        <f t="shared" si="194"/>
        <v>HAAA_Build CT 2028_Firm Capacity</v>
      </c>
      <c r="D3254" t="s">
        <v>349</v>
      </c>
      <c r="E3254" s="15" t="s">
        <v>92</v>
      </c>
      <c r="F3254" s="15" t="s">
        <v>146</v>
      </c>
      <c r="G3254" s="15" t="s">
        <v>232</v>
      </c>
      <c r="H3254" s="15" t="s">
        <v>68</v>
      </c>
      <c r="I3254" s="15" t="s">
        <v>148</v>
      </c>
      <c r="J3254" s="16">
        <v>1</v>
      </c>
      <c r="K3254" s="15" t="s">
        <v>96</v>
      </c>
      <c r="L3254" s="17">
        <v>0</v>
      </c>
      <c r="M3254" s="17">
        <v>0</v>
      </c>
      <c r="N3254" s="17">
        <v>0</v>
      </c>
      <c r="O3254" s="17">
        <v>0</v>
      </c>
      <c r="P3254" s="17">
        <v>0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0</v>
      </c>
      <c r="X3254" s="17">
        <v>0</v>
      </c>
      <c r="Y3254" s="17">
        <v>0</v>
      </c>
      <c r="Z3254" s="17">
        <v>0</v>
      </c>
      <c r="AA3254" s="17">
        <v>0</v>
      </c>
      <c r="AB3254" s="17">
        <v>0</v>
      </c>
      <c r="AC3254" s="17">
        <v>0</v>
      </c>
      <c r="AD3254" s="17">
        <v>0</v>
      </c>
      <c r="AE3254" s="17">
        <v>0</v>
      </c>
    </row>
    <row r="3255" spans="1:31" ht="28.8" x14ac:dyDescent="0.3">
      <c r="A3255" t="str">
        <f t="shared" si="192"/>
        <v>HAAA_Firm Capacity</v>
      </c>
      <c r="B3255" t="str">
        <f t="shared" si="193"/>
        <v>HAAA_Build CT_Firm Capacity</v>
      </c>
      <c r="C3255" t="str">
        <f t="shared" si="194"/>
        <v>HAAA_Build CT 2029_Firm Capacity</v>
      </c>
      <c r="D3255" t="s">
        <v>349</v>
      </c>
      <c r="E3255" s="15" t="s">
        <v>92</v>
      </c>
      <c r="F3255" s="15" t="s">
        <v>146</v>
      </c>
      <c r="G3255" s="15" t="s">
        <v>233</v>
      </c>
      <c r="H3255" s="15" t="s">
        <v>68</v>
      </c>
      <c r="I3255" s="15" t="s">
        <v>148</v>
      </c>
      <c r="J3255" s="16">
        <v>1</v>
      </c>
      <c r="K3255" s="15" t="s">
        <v>96</v>
      </c>
      <c r="L3255" s="17">
        <v>0</v>
      </c>
      <c r="M3255" s="17">
        <v>0</v>
      </c>
      <c r="N3255" s="17">
        <v>0</v>
      </c>
      <c r="O3255" s="17">
        <v>0</v>
      </c>
      <c r="P3255" s="17">
        <v>0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7">
        <v>0</v>
      </c>
      <c r="X3255" s="17">
        <v>0</v>
      </c>
      <c r="Y3255" s="17">
        <v>0</v>
      </c>
      <c r="Z3255" s="17">
        <v>0</v>
      </c>
      <c r="AA3255" s="17">
        <v>0</v>
      </c>
      <c r="AB3255" s="17">
        <v>0</v>
      </c>
      <c r="AC3255" s="17">
        <v>0</v>
      </c>
      <c r="AD3255" s="17">
        <v>0</v>
      </c>
      <c r="AE3255" s="17">
        <v>0</v>
      </c>
    </row>
    <row r="3256" spans="1:31" ht="28.8" x14ac:dyDescent="0.3">
      <c r="A3256" t="str">
        <f t="shared" si="192"/>
        <v>HAAA_Firm Capacity</v>
      </c>
      <c r="B3256" t="str">
        <f t="shared" si="193"/>
        <v>HAAA_Build CT_Firm Capacity</v>
      </c>
      <c r="C3256" t="str">
        <f t="shared" si="194"/>
        <v>HAAA_Build CT 2030_Firm Capacity</v>
      </c>
      <c r="D3256" t="s">
        <v>349</v>
      </c>
      <c r="E3256" s="15" t="s">
        <v>92</v>
      </c>
      <c r="F3256" s="15" t="s">
        <v>146</v>
      </c>
      <c r="G3256" s="15" t="s">
        <v>234</v>
      </c>
      <c r="H3256" s="15" t="s">
        <v>68</v>
      </c>
      <c r="I3256" s="15" t="s">
        <v>148</v>
      </c>
      <c r="J3256" s="16">
        <v>1</v>
      </c>
      <c r="K3256" s="15" t="s">
        <v>96</v>
      </c>
      <c r="L3256" s="17">
        <v>0</v>
      </c>
      <c r="M3256" s="17">
        <v>0</v>
      </c>
      <c r="N3256" s="17">
        <v>0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0</v>
      </c>
      <c r="X3256" s="17">
        <v>0</v>
      </c>
      <c r="Y3256" s="17">
        <v>0</v>
      </c>
      <c r="Z3256" s="17">
        <v>0</v>
      </c>
      <c r="AA3256" s="17">
        <v>0</v>
      </c>
      <c r="AB3256" s="17">
        <v>0</v>
      </c>
      <c r="AC3256" s="17">
        <v>0</v>
      </c>
      <c r="AD3256" s="17">
        <v>0</v>
      </c>
      <c r="AE3256" s="17">
        <v>0</v>
      </c>
    </row>
    <row r="3257" spans="1:31" ht="28.8" x14ac:dyDescent="0.3">
      <c r="A3257" t="str">
        <f t="shared" si="192"/>
        <v>HAAA_Firm Capacity</v>
      </c>
      <c r="B3257" t="str">
        <f t="shared" si="193"/>
        <v>HAAA_Build CT_Firm Capacity</v>
      </c>
      <c r="C3257" t="str">
        <f t="shared" si="194"/>
        <v>HAAA_Build CT 2031_Firm Capacity</v>
      </c>
      <c r="D3257" t="s">
        <v>349</v>
      </c>
      <c r="E3257" s="15" t="s">
        <v>92</v>
      </c>
      <c r="F3257" s="15" t="s">
        <v>146</v>
      </c>
      <c r="G3257" s="15" t="s">
        <v>235</v>
      </c>
      <c r="H3257" s="15" t="s">
        <v>68</v>
      </c>
      <c r="I3257" s="15" t="s">
        <v>148</v>
      </c>
      <c r="J3257" s="16">
        <v>1</v>
      </c>
      <c r="K3257" s="15" t="s">
        <v>96</v>
      </c>
      <c r="L3257" s="17">
        <v>0</v>
      </c>
      <c r="M3257" s="17">
        <v>0</v>
      </c>
      <c r="N3257" s="17">
        <v>0</v>
      </c>
      <c r="O3257" s="17">
        <v>0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0</v>
      </c>
      <c r="X3257" s="17">
        <v>0</v>
      </c>
      <c r="Y3257" s="17">
        <v>0</v>
      </c>
      <c r="Z3257" s="17">
        <v>0</v>
      </c>
      <c r="AA3257" s="17">
        <v>0</v>
      </c>
      <c r="AB3257" s="17">
        <v>0</v>
      </c>
      <c r="AC3257" s="17">
        <v>0</v>
      </c>
      <c r="AD3257" s="17">
        <v>0</v>
      </c>
      <c r="AE3257" s="17">
        <v>0</v>
      </c>
    </row>
    <row r="3258" spans="1:31" ht="28.8" x14ac:dyDescent="0.3">
      <c r="A3258" t="str">
        <f t="shared" si="192"/>
        <v>HAAA_Firm Capacity</v>
      </c>
      <c r="B3258" t="str">
        <f t="shared" si="193"/>
        <v>HAAA_Build CT_Firm Capacity</v>
      </c>
      <c r="C3258" t="str">
        <f t="shared" si="194"/>
        <v>HAAA_Build CT 2032_Firm Capacity</v>
      </c>
      <c r="D3258" t="s">
        <v>349</v>
      </c>
      <c r="E3258" s="15" t="s">
        <v>92</v>
      </c>
      <c r="F3258" s="15" t="s">
        <v>146</v>
      </c>
      <c r="G3258" s="15" t="s">
        <v>236</v>
      </c>
      <c r="H3258" s="15" t="s">
        <v>68</v>
      </c>
      <c r="I3258" s="15" t="s">
        <v>148</v>
      </c>
      <c r="J3258" s="16">
        <v>1</v>
      </c>
      <c r="K3258" s="15" t="s">
        <v>96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7">
        <v>0</v>
      </c>
      <c r="X3258" s="17">
        <v>0</v>
      </c>
      <c r="Y3258" s="17">
        <v>0</v>
      </c>
      <c r="Z3258" s="17">
        <v>0</v>
      </c>
      <c r="AA3258" s="17">
        <v>0</v>
      </c>
      <c r="AB3258" s="17">
        <v>0</v>
      </c>
      <c r="AC3258" s="17">
        <v>0</v>
      </c>
      <c r="AD3258" s="17">
        <v>0</v>
      </c>
      <c r="AE3258" s="17">
        <v>0</v>
      </c>
    </row>
    <row r="3259" spans="1:31" ht="28.8" x14ac:dyDescent="0.3">
      <c r="A3259" t="str">
        <f t="shared" si="192"/>
        <v>HAAA_Firm Capacity</v>
      </c>
      <c r="B3259" t="str">
        <f t="shared" si="193"/>
        <v>HAAA_Build CT_Firm Capacity</v>
      </c>
      <c r="C3259" t="str">
        <f t="shared" si="194"/>
        <v>HAAA_Build CT 2033_Firm Capacity</v>
      </c>
      <c r="D3259" t="s">
        <v>349</v>
      </c>
      <c r="E3259" s="15" t="s">
        <v>92</v>
      </c>
      <c r="F3259" s="15" t="s">
        <v>146</v>
      </c>
      <c r="G3259" s="15" t="s">
        <v>237</v>
      </c>
      <c r="H3259" s="15" t="s">
        <v>68</v>
      </c>
      <c r="I3259" s="15" t="s">
        <v>148</v>
      </c>
      <c r="J3259" s="16">
        <v>1</v>
      </c>
      <c r="K3259" s="15" t="s">
        <v>96</v>
      </c>
      <c r="L3259" s="17">
        <v>0</v>
      </c>
      <c r="M3259" s="17">
        <v>0</v>
      </c>
      <c r="N3259" s="17">
        <v>0</v>
      </c>
      <c r="O3259" s="17">
        <v>0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0</v>
      </c>
      <c r="X3259" s="17">
        <v>0</v>
      </c>
      <c r="Y3259" s="17">
        <v>0</v>
      </c>
      <c r="Z3259" s="17">
        <v>0</v>
      </c>
      <c r="AA3259" s="17">
        <v>0</v>
      </c>
      <c r="AB3259" s="17">
        <v>0</v>
      </c>
      <c r="AC3259" s="17">
        <v>0</v>
      </c>
      <c r="AD3259" s="17">
        <v>0</v>
      </c>
      <c r="AE3259" s="17">
        <v>0</v>
      </c>
    </row>
    <row r="3260" spans="1:31" ht="28.8" x14ac:dyDescent="0.3">
      <c r="A3260" t="str">
        <f t="shared" si="192"/>
        <v>HAAA_Firm Capacity</v>
      </c>
      <c r="B3260" t="str">
        <f t="shared" si="193"/>
        <v>HAAA_Build CT_Firm Capacity</v>
      </c>
      <c r="C3260" t="str">
        <f t="shared" si="194"/>
        <v>HAAA_Build CT 2034_Firm Capacity</v>
      </c>
      <c r="D3260" t="s">
        <v>349</v>
      </c>
      <c r="E3260" s="15" t="s">
        <v>92</v>
      </c>
      <c r="F3260" s="15" t="s">
        <v>146</v>
      </c>
      <c r="G3260" s="15" t="s">
        <v>238</v>
      </c>
      <c r="H3260" s="15" t="s">
        <v>68</v>
      </c>
      <c r="I3260" s="15" t="s">
        <v>148</v>
      </c>
      <c r="J3260" s="16">
        <v>1</v>
      </c>
      <c r="K3260" s="15" t="s">
        <v>96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7">
        <v>0</v>
      </c>
      <c r="Z3260" s="17">
        <v>0</v>
      </c>
      <c r="AA3260" s="17">
        <v>0</v>
      </c>
      <c r="AB3260" s="17">
        <v>0</v>
      </c>
      <c r="AC3260" s="17">
        <v>0</v>
      </c>
      <c r="AD3260" s="17">
        <v>0</v>
      </c>
      <c r="AE3260" s="17">
        <v>0</v>
      </c>
    </row>
    <row r="3261" spans="1:31" ht="28.8" x14ac:dyDescent="0.3">
      <c r="A3261" t="str">
        <f t="shared" si="192"/>
        <v>HAAA_Firm Capacity</v>
      </c>
      <c r="B3261" t="str">
        <f t="shared" si="193"/>
        <v>HAAA_Build CT_Firm Capacity</v>
      </c>
      <c r="C3261" t="str">
        <f t="shared" si="194"/>
        <v>HAAA_Build CT 2035_Firm Capacity</v>
      </c>
      <c r="D3261" t="s">
        <v>349</v>
      </c>
      <c r="E3261" s="15" t="s">
        <v>92</v>
      </c>
      <c r="F3261" s="15" t="s">
        <v>146</v>
      </c>
      <c r="G3261" s="15" t="s">
        <v>239</v>
      </c>
      <c r="H3261" s="15" t="s">
        <v>68</v>
      </c>
      <c r="I3261" s="15" t="s">
        <v>148</v>
      </c>
      <c r="J3261" s="16">
        <v>1</v>
      </c>
      <c r="K3261" s="15" t="s">
        <v>96</v>
      </c>
      <c r="L3261" s="17">
        <v>0</v>
      </c>
      <c r="M3261" s="17">
        <v>0</v>
      </c>
      <c r="N3261" s="17">
        <v>0</v>
      </c>
      <c r="O3261" s="17">
        <v>0</v>
      </c>
      <c r="P3261" s="17">
        <v>0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7">
        <v>0</v>
      </c>
      <c r="X3261" s="17">
        <v>0</v>
      </c>
      <c r="Y3261" s="17">
        <v>0</v>
      </c>
      <c r="Z3261" s="17">
        <v>0</v>
      </c>
      <c r="AA3261" s="17">
        <v>0</v>
      </c>
      <c r="AB3261" s="17">
        <v>0</v>
      </c>
      <c r="AC3261" s="17">
        <v>0</v>
      </c>
      <c r="AD3261" s="17">
        <v>0</v>
      </c>
      <c r="AE3261" s="17">
        <v>0</v>
      </c>
    </row>
    <row r="3262" spans="1:31" ht="28.8" x14ac:dyDescent="0.3">
      <c r="A3262" t="str">
        <f t="shared" si="192"/>
        <v>HAAA_Firm Capacity</v>
      </c>
      <c r="B3262" t="str">
        <f t="shared" si="193"/>
        <v>HAAA_Build CT_Firm Capacity</v>
      </c>
      <c r="C3262" t="str">
        <f t="shared" si="194"/>
        <v>HAAA_Build CT 2036_Firm Capacity</v>
      </c>
      <c r="D3262" t="s">
        <v>349</v>
      </c>
      <c r="E3262" s="15" t="s">
        <v>92</v>
      </c>
      <c r="F3262" s="15" t="s">
        <v>146</v>
      </c>
      <c r="G3262" s="15" t="s">
        <v>240</v>
      </c>
      <c r="H3262" s="15" t="s">
        <v>68</v>
      </c>
      <c r="I3262" s="15" t="s">
        <v>148</v>
      </c>
      <c r="J3262" s="16">
        <v>1</v>
      </c>
      <c r="K3262" s="15" t="s">
        <v>96</v>
      </c>
      <c r="L3262" s="17">
        <v>0</v>
      </c>
      <c r="M3262" s="17">
        <v>0</v>
      </c>
      <c r="N3262" s="17">
        <v>0</v>
      </c>
      <c r="O3262" s="17">
        <v>0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0</v>
      </c>
      <c r="X3262" s="17">
        <v>0</v>
      </c>
      <c r="Y3262" s="17">
        <v>0</v>
      </c>
      <c r="Z3262" s="17">
        <v>0</v>
      </c>
      <c r="AA3262" s="17">
        <v>0</v>
      </c>
      <c r="AB3262" s="17">
        <v>0</v>
      </c>
      <c r="AC3262" s="17">
        <v>0</v>
      </c>
      <c r="AD3262" s="17">
        <v>0</v>
      </c>
      <c r="AE3262" s="17">
        <v>0</v>
      </c>
    </row>
    <row r="3263" spans="1:31" ht="28.8" x14ac:dyDescent="0.3">
      <c r="A3263" t="str">
        <f t="shared" si="192"/>
        <v>HAAA_Firm Capacity</v>
      </c>
      <c r="B3263" t="str">
        <f t="shared" si="193"/>
        <v>HAAA_Build CT_Firm Capacity</v>
      </c>
      <c r="C3263" t="str">
        <f t="shared" si="194"/>
        <v>HAAA_Build CT 2037_Firm Capacity</v>
      </c>
      <c r="D3263" t="s">
        <v>349</v>
      </c>
      <c r="E3263" s="15" t="s">
        <v>92</v>
      </c>
      <c r="F3263" s="15" t="s">
        <v>146</v>
      </c>
      <c r="G3263" s="15" t="s">
        <v>241</v>
      </c>
      <c r="H3263" s="15" t="s">
        <v>68</v>
      </c>
      <c r="I3263" s="15" t="s">
        <v>148</v>
      </c>
      <c r="J3263" s="16">
        <v>1</v>
      </c>
      <c r="K3263" s="15" t="s">
        <v>96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0</v>
      </c>
      <c r="X3263" s="17">
        <v>0</v>
      </c>
      <c r="Y3263" s="17">
        <v>0</v>
      </c>
      <c r="Z3263" s="17">
        <v>0</v>
      </c>
      <c r="AA3263" s="17">
        <v>0</v>
      </c>
      <c r="AB3263" s="17">
        <v>0</v>
      </c>
      <c r="AC3263" s="17">
        <v>0</v>
      </c>
      <c r="AD3263" s="17">
        <v>0</v>
      </c>
      <c r="AE3263" s="17">
        <v>0</v>
      </c>
    </row>
    <row r="3264" spans="1:31" ht="28.8" x14ac:dyDescent="0.3">
      <c r="A3264" t="str">
        <f t="shared" si="192"/>
        <v>HAAA_Firm Capacity</v>
      </c>
      <c r="B3264" t="str">
        <f t="shared" si="193"/>
        <v>HAAA_Build CT_Firm Capacity</v>
      </c>
      <c r="C3264" t="str">
        <f t="shared" si="194"/>
        <v>HAAA_Build CT 2038_Firm Capacity</v>
      </c>
      <c r="D3264" t="s">
        <v>349</v>
      </c>
      <c r="E3264" s="15" t="s">
        <v>92</v>
      </c>
      <c r="F3264" s="15" t="s">
        <v>146</v>
      </c>
      <c r="G3264" s="15" t="s">
        <v>242</v>
      </c>
      <c r="H3264" s="15" t="s">
        <v>68</v>
      </c>
      <c r="I3264" s="15" t="s">
        <v>148</v>
      </c>
      <c r="J3264" s="16">
        <v>1</v>
      </c>
      <c r="K3264" s="15" t="s">
        <v>96</v>
      </c>
      <c r="L3264" s="17">
        <v>0</v>
      </c>
      <c r="M3264" s="17">
        <v>0</v>
      </c>
      <c r="N3264" s="17">
        <v>0</v>
      </c>
      <c r="O3264" s="17">
        <v>0</v>
      </c>
      <c r="P3264" s="17">
        <v>0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0</v>
      </c>
      <c r="X3264" s="17">
        <v>0</v>
      </c>
      <c r="Y3264" s="17">
        <v>0</v>
      </c>
      <c r="Z3264" s="17">
        <v>0</v>
      </c>
      <c r="AA3264" s="17">
        <v>0</v>
      </c>
      <c r="AB3264" s="17">
        <v>0</v>
      </c>
      <c r="AC3264" s="17">
        <v>0</v>
      </c>
      <c r="AD3264" s="17">
        <v>0</v>
      </c>
      <c r="AE3264" s="17">
        <v>0</v>
      </c>
    </row>
    <row r="3265" spans="1:31" ht="28.8" x14ac:dyDescent="0.3">
      <c r="A3265" t="str">
        <f t="shared" si="192"/>
        <v>HAAA_Firm Capacity</v>
      </c>
      <c r="B3265" t="str">
        <f t="shared" si="193"/>
        <v>HAAA_Build CT_Firm Capacity</v>
      </c>
      <c r="C3265" t="str">
        <f t="shared" si="194"/>
        <v>HAAA_Build CT 2039_Firm Capacity</v>
      </c>
      <c r="D3265" t="s">
        <v>349</v>
      </c>
      <c r="E3265" s="15" t="s">
        <v>92</v>
      </c>
      <c r="F3265" s="15" t="s">
        <v>146</v>
      </c>
      <c r="G3265" s="15" t="s">
        <v>243</v>
      </c>
      <c r="H3265" s="15" t="s">
        <v>68</v>
      </c>
      <c r="I3265" s="15" t="s">
        <v>148</v>
      </c>
      <c r="J3265" s="16">
        <v>1</v>
      </c>
      <c r="K3265" s="15" t="s">
        <v>96</v>
      </c>
      <c r="L3265" s="17">
        <v>0</v>
      </c>
      <c r="M3265" s="17">
        <v>0</v>
      </c>
      <c r="N3265" s="17">
        <v>0</v>
      </c>
      <c r="O3265" s="17">
        <v>0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0</v>
      </c>
      <c r="X3265" s="17">
        <v>0</v>
      </c>
      <c r="Y3265" s="17">
        <v>0</v>
      </c>
      <c r="Z3265" s="17">
        <v>0</v>
      </c>
      <c r="AA3265" s="17">
        <v>0</v>
      </c>
      <c r="AB3265" s="17">
        <v>0</v>
      </c>
      <c r="AC3265" s="17">
        <v>0</v>
      </c>
      <c r="AD3265" s="17">
        <v>0</v>
      </c>
      <c r="AE3265" s="17">
        <v>0</v>
      </c>
    </row>
    <row r="3266" spans="1:31" ht="28.8" x14ac:dyDescent="0.3">
      <c r="A3266" t="str">
        <f t="shared" si="192"/>
        <v>HAAA_Firm Capacity</v>
      </c>
      <c r="B3266" t="str">
        <f t="shared" si="193"/>
        <v>HAAA_Build CT_Firm Capacity</v>
      </c>
      <c r="C3266" t="str">
        <f t="shared" si="194"/>
        <v>HAAA_Build CT 2040_Firm Capacity</v>
      </c>
      <c r="D3266" t="s">
        <v>349</v>
      </c>
      <c r="E3266" s="15" t="s">
        <v>92</v>
      </c>
      <c r="F3266" s="15" t="s">
        <v>146</v>
      </c>
      <c r="G3266" s="15" t="s">
        <v>244</v>
      </c>
      <c r="H3266" s="15" t="s">
        <v>68</v>
      </c>
      <c r="I3266" s="15" t="s">
        <v>148</v>
      </c>
      <c r="J3266" s="16">
        <v>1</v>
      </c>
      <c r="K3266" s="15" t="s">
        <v>96</v>
      </c>
      <c r="L3266" s="17">
        <v>0</v>
      </c>
      <c r="M3266" s="17">
        <v>0</v>
      </c>
      <c r="N3266" s="17">
        <v>0</v>
      </c>
      <c r="O3266" s="17">
        <v>0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0</v>
      </c>
      <c r="X3266" s="17">
        <v>0</v>
      </c>
      <c r="Y3266" s="17">
        <v>0</v>
      </c>
      <c r="Z3266" s="17">
        <v>0</v>
      </c>
      <c r="AA3266" s="17">
        <v>0</v>
      </c>
      <c r="AB3266" s="17">
        <v>0</v>
      </c>
      <c r="AC3266" s="17">
        <v>238</v>
      </c>
      <c r="AD3266" s="17">
        <v>238</v>
      </c>
      <c r="AE3266" s="17">
        <v>238</v>
      </c>
    </row>
    <row r="3267" spans="1:31" ht="28.8" x14ac:dyDescent="0.3">
      <c r="A3267" t="str">
        <f t="shared" si="192"/>
        <v>HAAA_Firm Capacity</v>
      </c>
      <c r="B3267" t="str">
        <f t="shared" si="193"/>
        <v>HAAA_Build CT_Firm Capacity</v>
      </c>
      <c r="C3267" t="str">
        <f t="shared" si="194"/>
        <v>HAAA_Build CT 2041_Firm Capacity</v>
      </c>
      <c r="D3267" t="s">
        <v>349</v>
      </c>
      <c r="E3267" s="15" t="s">
        <v>92</v>
      </c>
      <c r="F3267" s="15" t="s">
        <v>146</v>
      </c>
      <c r="G3267" s="15" t="s">
        <v>245</v>
      </c>
      <c r="H3267" s="15" t="s">
        <v>68</v>
      </c>
      <c r="I3267" s="15" t="s">
        <v>148</v>
      </c>
      <c r="J3267" s="16">
        <v>1</v>
      </c>
      <c r="K3267" s="18" t="s">
        <v>96</v>
      </c>
      <c r="L3267" s="17">
        <v>0</v>
      </c>
      <c r="M3267" s="17">
        <v>0</v>
      </c>
      <c r="N3267" s="17">
        <v>0</v>
      </c>
      <c r="O3267" s="17">
        <v>0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0</v>
      </c>
      <c r="X3267" s="17">
        <v>0</v>
      </c>
      <c r="Y3267" s="17">
        <v>0</v>
      </c>
      <c r="Z3267" s="17">
        <v>0</v>
      </c>
      <c r="AA3267" s="17">
        <v>0</v>
      </c>
      <c r="AB3267" s="17">
        <v>0</v>
      </c>
      <c r="AC3267" s="17">
        <v>0</v>
      </c>
      <c r="AD3267" s="17">
        <v>0</v>
      </c>
      <c r="AE3267" s="17">
        <v>0</v>
      </c>
    </row>
    <row r="3268" spans="1:31" ht="28.8" x14ac:dyDescent="0.3">
      <c r="A3268" t="str">
        <f t="shared" si="192"/>
        <v>HAAA_Firm Capacity</v>
      </c>
      <c r="B3268" t="str">
        <f t="shared" si="193"/>
        <v>HAAA_Build CT_Firm Capacity</v>
      </c>
      <c r="C3268" t="str">
        <f t="shared" si="194"/>
        <v>HAAA_Build CT 2042_Firm Capacity</v>
      </c>
      <c r="D3268" t="s">
        <v>349</v>
      </c>
      <c r="E3268" s="15" t="s">
        <v>92</v>
      </c>
      <c r="F3268" s="15" t="s">
        <v>146</v>
      </c>
      <c r="G3268" s="15" t="s">
        <v>246</v>
      </c>
      <c r="H3268" s="15" t="s">
        <v>68</v>
      </c>
      <c r="I3268" s="15" t="s">
        <v>148</v>
      </c>
      <c r="J3268" s="16">
        <v>1</v>
      </c>
      <c r="K3268" s="18" t="s">
        <v>96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0</v>
      </c>
      <c r="X3268" s="17">
        <v>0</v>
      </c>
      <c r="Y3268" s="17">
        <v>0</v>
      </c>
      <c r="Z3268" s="17">
        <v>0</v>
      </c>
      <c r="AA3268" s="17">
        <v>0</v>
      </c>
      <c r="AB3268" s="17">
        <v>0</v>
      </c>
      <c r="AC3268" s="17">
        <v>0</v>
      </c>
      <c r="AD3268" s="17">
        <v>0</v>
      </c>
      <c r="AE3268" s="17">
        <v>0</v>
      </c>
    </row>
    <row r="3269" spans="1:31" ht="43.2" x14ac:dyDescent="0.3">
      <c r="A3269" t="str">
        <f t="shared" si="192"/>
        <v>HAAA_Firm Capacity</v>
      </c>
      <c r="B3269" t="str">
        <f t="shared" si="193"/>
        <v>HAAA_Build Capacity_Firm Capacity</v>
      </c>
      <c r="C3269" t="str">
        <f t="shared" si="194"/>
        <v>HAAA_Build Capacity Only_Firm Capacity</v>
      </c>
      <c r="D3269" t="s">
        <v>349</v>
      </c>
      <c r="E3269" s="15" t="s">
        <v>92</v>
      </c>
      <c r="F3269" s="15" t="s">
        <v>146</v>
      </c>
      <c r="G3269" s="15" t="s">
        <v>247</v>
      </c>
      <c r="H3269" s="15" t="s">
        <v>89</v>
      </c>
      <c r="I3269" s="15" t="s">
        <v>148</v>
      </c>
      <c r="J3269" s="16">
        <v>1</v>
      </c>
      <c r="K3269" s="18" t="s">
        <v>96</v>
      </c>
      <c r="L3269" s="17">
        <v>0</v>
      </c>
      <c r="M3269" s="17">
        <v>0</v>
      </c>
      <c r="N3269" s="17">
        <v>0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0</v>
      </c>
      <c r="X3269" s="17">
        <v>0</v>
      </c>
      <c r="Y3269" s="17">
        <v>30</v>
      </c>
      <c r="Z3269" s="17">
        <v>30</v>
      </c>
      <c r="AA3269" s="17">
        <v>0</v>
      </c>
      <c r="AB3269" s="17">
        <v>0</v>
      </c>
      <c r="AC3269" s="17">
        <v>0</v>
      </c>
      <c r="AD3269" s="17">
        <v>0</v>
      </c>
      <c r="AE3269" s="17">
        <v>0</v>
      </c>
    </row>
    <row r="3270" spans="1:31" ht="43.2" x14ac:dyDescent="0.3">
      <c r="A3270" t="str">
        <f t="shared" si="192"/>
        <v>HAAA_Firm Capacity</v>
      </c>
      <c r="B3270" t="str">
        <f t="shared" si="193"/>
        <v>HAAA_Sell Capacity_Firm Capacity</v>
      </c>
      <c r="C3270" t="str">
        <f t="shared" si="194"/>
        <v>HAAA_Sell Capacity Only_Firm Capacity</v>
      </c>
      <c r="D3270" t="s">
        <v>349</v>
      </c>
      <c r="E3270" s="15" t="s">
        <v>92</v>
      </c>
      <c r="F3270" s="15" t="s">
        <v>146</v>
      </c>
      <c r="G3270" s="15" t="s">
        <v>248</v>
      </c>
      <c r="H3270" s="15" t="s">
        <v>90</v>
      </c>
      <c r="I3270" s="15" t="s">
        <v>148</v>
      </c>
      <c r="J3270" s="16">
        <v>1</v>
      </c>
      <c r="K3270" s="18" t="s">
        <v>96</v>
      </c>
      <c r="L3270" s="17">
        <v>0</v>
      </c>
      <c r="M3270" s="17">
        <v>0</v>
      </c>
      <c r="N3270" s="17">
        <v>0</v>
      </c>
      <c r="O3270" s="17">
        <v>0</v>
      </c>
      <c r="P3270" s="17">
        <v>0</v>
      </c>
      <c r="Q3270" s="17">
        <v>0</v>
      </c>
      <c r="R3270" s="17">
        <v>0</v>
      </c>
      <c r="S3270" s="17">
        <v>0</v>
      </c>
      <c r="T3270" s="17">
        <v>-15</v>
      </c>
      <c r="U3270" s="17">
        <v>-30</v>
      </c>
      <c r="V3270" s="17">
        <v>-45</v>
      </c>
      <c r="W3270" s="17">
        <v>-60</v>
      </c>
      <c r="X3270" s="17">
        <v>-75</v>
      </c>
      <c r="Y3270" s="17">
        <v>-42</v>
      </c>
      <c r="Z3270" s="17">
        <v>-55</v>
      </c>
      <c r="AA3270" s="17">
        <v>-100</v>
      </c>
      <c r="AB3270" s="17">
        <v>-100</v>
      </c>
      <c r="AC3270" s="17">
        <v>-100</v>
      </c>
      <c r="AD3270" s="17">
        <v>-100</v>
      </c>
      <c r="AE3270" s="17">
        <v>-100</v>
      </c>
    </row>
    <row r="3271" spans="1:31" ht="43.2" x14ac:dyDescent="0.3">
      <c r="A3271" t="str">
        <f t="shared" si="192"/>
        <v>HAAA_Firm Capacity</v>
      </c>
      <c r="B3271" t="str">
        <f t="shared" si="193"/>
        <v>HAAA_DSM Existing_Firm Capacity</v>
      </c>
      <c r="C3271" t="str">
        <f t="shared" si="194"/>
        <v>HAAA_K DSM Existing DSRDR_Firm Capacity</v>
      </c>
      <c r="D3271" t="s">
        <v>349</v>
      </c>
      <c r="E3271" s="15" t="s">
        <v>92</v>
      </c>
      <c r="F3271" s="15" t="s">
        <v>146</v>
      </c>
      <c r="G3271" s="15" t="s">
        <v>249</v>
      </c>
      <c r="H3271" s="15" t="s">
        <v>250</v>
      </c>
      <c r="I3271" s="15" t="s">
        <v>148</v>
      </c>
      <c r="J3271" s="16">
        <v>1</v>
      </c>
      <c r="K3271" s="15" t="s">
        <v>96</v>
      </c>
      <c r="L3271" s="17">
        <v>59.129808750000002</v>
      </c>
      <c r="M3271" s="17">
        <v>38.729343499999999</v>
      </c>
      <c r="N3271" s="17">
        <v>38.592137000000001</v>
      </c>
      <c r="O3271" s="17">
        <v>35.187837999999999</v>
      </c>
      <c r="P3271" s="17">
        <v>31.783539000000001</v>
      </c>
      <c r="Q3271" s="17">
        <v>28.379239999999999</v>
      </c>
      <c r="R3271" s="17">
        <v>24.974941000000001</v>
      </c>
      <c r="S3271" s="17">
        <v>21.570641999999999</v>
      </c>
      <c r="T3271" s="17">
        <v>18.166343000000001</v>
      </c>
      <c r="U3271" s="17">
        <v>14.762043999999999</v>
      </c>
      <c r="V3271" s="17">
        <v>3.2670925</v>
      </c>
      <c r="W3271" s="17">
        <v>0</v>
      </c>
      <c r="X3271" s="17">
        <v>0</v>
      </c>
      <c r="Y3271" s="17">
        <v>0</v>
      </c>
      <c r="Z3271" s="17">
        <v>0</v>
      </c>
      <c r="AA3271" s="17">
        <v>0</v>
      </c>
      <c r="AB3271" s="17">
        <v>0</v>
      </c>
      <c r="AC3271" s="17">
        <v>0</v>
      </c>
      <c r="AD3271" s="17">
        <v>0</v>
      </c>
      <c r="AE3271" s="17">
        <v>0</v>
      </c>
    </row>
    <row r="3272" spans="1:31" ht="28.8" x14ac:dyDescent="0.3">
      <c r="A3272" t="str">
        <f t="shared" si="192"/>
        <v>HAAA_Firm Capacity</v>
      </c>
      <c r="B3272" t="str">
        <f t="shared" si="193"/>
        <v>HAAA_TOU Rate Impact_Firm Capacity</v>
      </c>
      <c r="C3272" t="str">
        <f t="shared" si="194"/>
        <v>HAAA_Metro TOU_Firm Capacity</v>
      </c>
      <c r="D3272" t="s">
        <v>349</v>
      </c>
      <c r="E3272" s="15" t="s">
        <v>92</v>
      </c>
      <c r="F3272" s="15" t="s">
        <v>146</v>
      </c>
      <c r="G3272" s="15" t="s">
        <v>251</v>
      </c>
      <c r="H3272" s="15" t="s">
        <v>252</v>
      </c>
      <c r="I3272" s="15" t="s">
        <v>148</v>
      </c>
      <c r="J3272" s="16">
        <v>1</v>
      </c>
      <c r="K3272" s="15" t="s">
        <v>96</v>
      </c>
      <c r="L3272" s="17">
        <v>0</v>
      </c>
      <c r="M3272" s="17">
        <v>9.4599648399999996</v>
      </c>
      <c r="N3272" s="17">
        <v>16.551802080000002</v>
      </c>
      <c r="O3272" s="17">
        <v>24.762811670000001</v>
      </c>
      <c r="P3272" s="17">
        <v>32.952282820000001</v>
      </c>
      <c r="Q3272" s="17">
        <v>32.898660409999998</v>
      </c>
      <c r="R3272" s="17">
        <v>32.812320479999997</v>
      </c>
      <c r="S3272" s="17">
        <v>32.7212575</v>
      </c>
      <c r="T3272" s="17">
        <v>32.678978190000002</v>
      </c>
      <c r="U3272" s="17">
        <v>32.709868790000002</v>
      </c>
      <c r="V3272" s="17">
        <v>32.619226329999996</v>
      </c>
      <c r="W3272" s="17">
        <v>32.579755319999997</v>
      </c>
      <c r="X3272" s="17">
        <v>32.582112160000001</v>
      </c>
      <c r="Y3272" s="17">
        <v>32.648407050000003</v>
      </c>
      <c r="Z3272" s="17">
        <v>32.6356222</v>
      </c>
      <c r="AA3272" s="17">
        <v>32.655033709999998</v>
      </c>
      <c r="AB3272" s="17">
        <v>32.684706200000001</v>
      </c>
      <c r="AC3272" s="17">
        <v>32.730465760000001</v>
      </c>
      <c r="AD3272" s="17">
        <v>32.611748839999997</v>
      </c>
      <c r="AE3272" s="17">
        <v>32.694610679999997</v>
      </c>
    </row>
    <row r="3273" spans="1:31" ht="43.2" x14ac:dyDescent="0.3">
      <c r="A3273" t="str">
        <f t="shared" si="192"/>
        <v>HAAA_Firm Capacity</v>
      </c>
      <c r="B3273" t="str">
        <f t="shared" si="193"/>
        <v>HAAA_Reserve Buffer_Firm Capacity</v>
      </c>
      <c r="C3273" t="str">
        <f t="shared" si="194"/>
        <v>HAAA_Metro Extra Capacity_Firm Capacity</v>
      </c>
      <c r="D3273" t="s">
        <v>349</v>
      </c>
      <c r="E3273" s="15" t="s">
        <v>92</v>
      </c>
      <c r="F3273" s="15" t="s">
        <v>146</v>
      </c>
      <c r="G3273" s="15" t="s">
        <v>253</v>
      </c>
      <c r="H3273" s="15" t="s">
        <v>254</v>
      </c>
      <c r="I3273" s="15" t="s">
        <v>148</v>
      </c>
      <c r="J3273" s="16">
        <v>1</v>
      </c>
      <c r="K3273" s="15" t="s">
        <v>96</v>
      </c>
      <c r="L3273" s="17">
        <v>0</v>
      </c>
      <c r="M3273" s="17">
        <v>0</v>
      </c>
      <c r="N3273" s="17">
        <v>0</v>
      </c>
      <c r="O3273" s="17">
        <v>-60</v>
      </c>
      <c r="P3273" s="17">
        <v>-100</v>
      </c>
      <c r="Q3273" s="17">
        <v>-100</v>
      </c>
      <c r="R3273" s="17">
        <v>-100</v>
      </c>
      <c r="S3273" s="17">
        <v>-100</v>
      </c>
      <c r="T3273" s="17">
        <v>-100</v>
      </c>
      <c r="U3273" s="17">
        <v>-100</v>
      </c>
      <c r="V3273" s="17">
        <v>-100</v>
      </c>
      <c r="W3273" s="17">
        <v>-100</v>
      </c>
      <c r="X3273" s="17">
        <v>-100</v>
      </c>
      <c r="Y3273" s="17">
        <v>-100</v>
      </c>
      <c r="Z3273" s="17">
        <v>-100</v>
      </c>
      <c r="AA3273" s="17">
        <v>-100</v>
      </c>
      <c r="AB3273" s="17">
        <v>-100</v>
      </c>
      <c r="AC3273" s="17">
        <v>-100</v>
      </c>
      <c r="AD3273" s="17">
        <v>-100</v>
      </c>
      <c r="AE3273" s="17">
        <v>-100</v>
      </c>
    </row>
    <row r="3274" spans="1:31" ht="43.2" x14ac:dyDescent="0.3">
      <c r="A3274" t="str">
        <f t="shared" si="192"/>
        <v>HAAA_Firm Capacity</v>
      </c>
      <c r="B3274" t="str">
        <f t="shared" si="193"/>
        <v>HAAA_Build Hy-Solar_Firm Capacity</v>
      </c>
      <c r="C3274" t="str">
        <f t="shared" si="194"/>
        <v>HAAA_Build Hy-Solar 2027_Firm Capacity</v>
      </c>
      <c r="D3274" t="s">
        <v>349</v>
      </c>
      <c r="E3274" s="15" t="s">
        <v>92</v>
      </c>
      <c r="F3274" s="15" t="s">
        <v>146</v>
      </c>
      <c r="G3274" s="15" t="s">
        <v>255</v>
      </c>
      <c r="H3274" s="15" t="s">
        <v>85</v>
      </c>
      <c r="I3274" s="15" t="s">
        <v>148</v>
      </c>
      <c r="J3274" s="16">
        <v>1</v>
      </c>
      <c r="K3274" s="15" t="s">
        <v>96</v>
      </c>
      <c r="L3274" s="17">
        <v>0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0</v>
      </c>
      <c r="X3274" s="17">
        <v>0</v>
      </c>
      <c r="Y3274" s="17">
        <v>0</v>
      </c>
      <c r="Z3274" s="17">
        <v>0</v>
      </c>
      <c r="AA3274" s="17">
        <v>0</v>
      </c>
      <c r="AB3274" s="17">
        <v>0</v>
      </c>
      <c r="AC3274" s="17">
        <v>0</v>
      </c>
      <c r="AD3274" s="17">
        <v>0</v>
      </c>
      <c r="AE3274" s="17">
        <v>0</v>
      </c>
    </row>
    <row r="3275" spans="1:31" ht="43.2" x14ac:dyDescent="0.3">
      <c r="A3275" t="str">
        <f t="shared" si="192"/>
        <v>HAAA_Firm Capacity</v>
      </c>
      <c r="B3275" t="str">
        <f t="shared" si="193"/>
        <v>HAAA_Build Hy-Solar_Firm Capacity</v>
      </c>
      <c r="C3275" t="str">
        <f t="shared" si="194"/>
        <v>HAAA_Build Hy-Solar 2028_Firm Capacity</v>
      </c>
      <c r="D3275" t="s">
        <v>349</v>
      </c>
      <c r="E3275" s="15" t="s">
        <v>92</v>
      </c>
      <c r="F3275" s="15" t="s">
        <v>146</v>
      </c>
      <c r="G3275" s="15" t="s">
        <v>256</v>
      </c>
      <c r="H3275" s="15" t="s">
        <v>85</v>
      </c>
      <c r="I3275" s="15" t="s">
        <v>148</v>
      </c>
      <c r="J3275" s="16">
        <v>1</v>
      </c>
      <c r="K3275" s="18" t="s">
        <v>96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0</v>
      </c>
      <c r="X3275" s="17">
        <v>0</v>
      </c>
      <c r="Y3275" s="17">
        <v>0</v>
      </c>
      <c r="Z3275" s="17">
        <v>0</v>
      </c>
      <c r="AA3275" s="17">
        <v>0</v>
      </c>
      <c r="AB3275" s="17">
        <v>0</v>
      </c>
      <c r="AC3275" s="17">
        <v>0</v>
      </c>
      <c r="AD3275" s="17">
        <v>0</v>
      </c>
      <c r="AE3275" s="17">
        <v>0</v>
      </c>
    </row>
    <row r="3276" spans="1:31" ht="43.2" x14ac:dyDescent="0.3">
      <c r="A3276" t="str">
        <f t="shared" si="192"/>
        <v>HAAA_Firm Capacity</v>
      </c>
      <c r="B3276" t="str">
        <f t="shared" si="193"/>
        <v>HAAA_Build Hy-Solar_Firm Capacity</v>
      </c>
      <c r="C3276" t="str">
        <f t="shared" si="194"/>
        <v>HAAA_Build Hy-Solar 2029_Firm Capacity</v>
      </c>
      <c r="D3276" t="s">
        <v>349</v>
      </c>
      <c r="E3276" s="15" t="s">
        <v>92</v>
      </c>
      <c r="F3276" s="15" t="s">
        <v>146</v>
      </c>
      <c r="G3276" s="15" t="s">
        <v>257</v>
      </c>
      <c r="H3276" s="15" t="s">
        <v>85</v>
      </c>
      <c r="I3276" s="15" t="s">
        <v>148</v>
      </c>
      <c r="J3276" s="16">
        <v>1</v>
      </c>
      <c r="K3276" s="18" t="s">
        <v>96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7">
        <v>0</v>
      </c>
      <c r="Z3276" s="17">
        <v>0</v>
      </c>
      <c r="AA3276" s="17">
        <v>0</v>
      </c>
      <c r="AB3276" s="17">
        <v>0</v>
      </c>
      <c r="AC3276" s="17">
        <v>0</v>
      </c>
      <c r="AD3276" s="17">
        <v>0</v>
      </c>
      <c r="AE3276" s="17">
        <v>0</v>
      </c>
    </row>
    <row r="3277" spans="1:31" ht="43.2" x14ac:dyDescent="0.3">
      <c r="A3277" t="str">
        <f t="shared" si="192"/>
        <v>HAAA_Firm Capacity</v>
      </c>
      <c r="B3277" t="str">
        <f t="shared" si="193"/>
        <v>HAAA_Build Hy-Solar_Firm Capacity</v>
      </c>
      <c r="C3277" t="str">
        <f t="shared" si="194"/>
        <v>HAAA_Build Hy-Solar 2030_Firm Capacity</v>
      </c>
      <c r="D3277" t="s">
        <v>349</v>
      </c>
      <c r="E3277" s="15" t="s">
        <v>92</v>
      </c>
      <c r="F3277" s="15" t="s">
        <v>146</v>
      </c>
      <c r="G3277" s="15" t="s">
        <v>258</v>
      </c>
      <c r="H3277" s="15" t="s">
        <v>85</v>
      </c>
      <c r="I3277" s="15" t="s">
        <v>148</v>
      </c>
      <c r="J3277" s="16">
        <v>1</v>
      </c>
      <c r="K3277" s="15" t="s">
        <v>96</v>
      </c>
      <c r="L3277" s="17">
        <v>0</v>
      </c>
      <c r="M3277" s="17">
        <v>0</v>
      </c>
      <c r="N3277" s="17">
        <v>0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17">
        <v>0</v>
      </c>
      <c r="U3277" s="17">
        <v>0</v>
      </c>
      <c r="V3277" s="17">
        <v>0</v>
      </c>
      <c r="W3277" s="17">
        <v>0</v>
      </c>
      <c r="X3277" s="17">
        <v>0</v>
      </c>
      <c r="Y3277" s="17">
        <v>0</v>
      </c>
      <c r="Z3277" s="17">
        <v>0</v>
      </c>
      <c r="AA3277" s="17">
        <v>0</v>
      </c>
      <c r="AB3277" s="17">
        <v>0</v>
      </c>
      <c r="AC3277" s="17">
        <v>0</v>
      </c>
      <c r="AD3277" s="17">
        <v>0</v>
      </c>
      <c r="AE3277" s="17">
        <v>0</v>
      </c>
    </row>
    <row r="3278" spans="1:31" ht="43.2" x14ac:dyDescent="0.3">
      <c r="A3278" t="str">
        <f t="shared" si="192"/>
        <v>HAAA_Firm Capacity</v>
      </c>
      <c r="B3278" t="str">
        <f t="shared" si="193"/>
        <v>HAAA_Build Hy-Solar_Firm Capacity</v>
      </c>
      <c r="C3278" t="str">
        <f t="shared" si="194"/>
        <v>HAAA_Build Hy-Solar 2031_Firm Capacity</v>
      </c>
      <c r="D3278" t="s">
        <v>349</v>
      </c>
      <c r="E3278" s="15" t="s">
        <v>92</v>
      </c>
      <c r="F3278" s="15" t="s">
        <v>146</v>
      </c>
      <c r="G3278" s="15" t="s">
        <v>259</v>
      </c>
      <c r="H3278" s="15" t="s">
        <v>85</v>
      </c>
      <c r="I3278" s="15" t="s">
        <v>148</v>
      </c>
      <c r="J3278" s="16">
        <v>1</v>
      </c>
      <c r="K3278" s="18" t="s">
        <v>96</v>
      </c>
      <c r="L3278" s="17">
        <v>0</v>
      </c>
      <c r="M3278" s="17">
        <v>0</v>
      </c>
      <c r="N3278" s="17">
        <v>0</v>
      </c>
      <c r="O3278" s="17">
        <v>0</v>
      </c>
      <c r="P3278" s="17">
        <v>0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7">
        <v>0</v>
      </c>
      <c r="X3278" s="17">
        <v>0</v>
      </c>
      <c r="Y3278" s="17">
        <v>0</v>
      </c>
      <c r="Z3278" s="17">
        <v>0</v>
      </c>
      <c r="AA3278" s="17">
        <v>0</v>
      </c>
      <c r="AB3278" s="17">
        <v>0</v>
      </c>
      <c r="AC3278" s="17">
        <v>0</v>
      </c>
      <c r="AD3278" s="17">
        <v>0</v>
      </c>
      <c r="AE3278" s="17">
        <v>0</v>
      </c>
    </row>
    <row r="3279" spans="1:31" ht="43.2" x14ac:dyDescent="0.3">
      <c r="A3279" t="str">
        <f t="shared" si="192"/>
        <v>HAAA_Firm Capacity</v>
      </c>
      <c r="B3279" t="str">
        <f t="shared" si="193"/>
        <v>HAAA_Build Hy-Solar_Firm Capacity</v>
      </c>
      <c r="C3279" t="str">
        <f t="shared" si="194"/>
        <v>HAAA_Build Hy-Solar 2032_Firm Capacity</v>
      </c>
      <c r="D3279" t="s">
        <v>349</v>
      </c>
      <c r="E3279" s="15" t="s">
        <v>92</v>
      </c>
      <c r="F3279" s="15" t="s">
        <v>146</v>
      </c>
      <c r="G3279" s="15" t="s">
        <v>260</v>
      </c>
      <c r="H3279" s="15" t="s">
        <v>85</v>
      </c>
      <c r="I3279" s="15" t="s">
        <v>148</v>
      </c>
      <c r="J3279" s="16">
        <v>1</v>
      </c>
      <c r="K3279" s="18" t="s">
        <v>96</v>
      </c>
      <c r="L3279" s="17">
        <v>0</v>
      </c>
      <c r="M3279" s="17">
        <v>0</v>
      </c>
      <c r="N3279" s="17">
        <v>0</v>
      </c>
      <c r="O3279" s="17">
        <v>0</v>
      </c>
      <c r="P3279" s="17">
        <v>0</v>
      </c>
      <c r="Q3279" s="17">
        <v>0</v>
      </c>
      <c r="R3279" s="17">
        <v>0</v>
      </c>
      <c r="S3279" s="17">
        <v>0</v>
      </c>
      <c r="T3279" s="17">
        <v>0</v>
      </c>
      <c r="U3279" s="17">
        <v>0</v>
      </c>
      <c r="V3279" s="17">
        <v>0</v>
      </c>
      <c r="W3279" s="17">
        <v>0</v>
      </c>
      <c r="X3279" s="17">
        <v>0</v>
      </c>
      <c r="Y3279" s="17">
        <v>0</v>
      </c>
      <c r="Z3279" s="17">
        <v>0</v>
      </c>
      <c r="AA3279" s="17">
        <v>0</v>
      </c>
      <c r="AB3279" s="17">
        <v>0</v>
      </c>
      <c r="AC3279" s="17">
        <v>0</v>
      </c>
      <c r="AD3279" s="17">
        <v>0</v>
      </c>
      <c r="AE3279" s="17">
        <v>0</v>
      </c>
    </row>
    <row r="3280" spans="1:31" ht="43.2" x14ac:dyDescent="0.3">
      <c r="A3280" t="str">
        <f t="shared" si="192"/>
        <v>HAAA_Firm Capacity</v>
      </c>
      <c r="B3280" t="str">
        <f t="shared" si="193"/>
        <v>HAAA_Build Hy-Solar_Firm Capacity</v>
      </c>
      <c r="C3280" t="str">
        <f t="shared" si="194"/>
        <v>HAAA_Build Hy-Solar 2033_Firm Capacity</v>
      </c>
      <c r="D3280" t="s">
        <v>349</v>
      </c>
      <c r="E3280" s="15" t="s">
        <v>92</v>
      </c>
      <c r="F3280" s="15" t="s">
        <v>146</v>
      </c>
      <c r="G3280" s="15" t="s">
        <v>261</v>
      </c>
      <c r="H3280" s="15" t="s">
        <v>85</v>
      </c>
      <c r="I3280" s="15" t="s">
        <v>148</v>
      </c>
      <c r="J3280" s="16">
        <v>1</v>
      </c>
      <c r="K3280" s="18" t="s">
        <v>96</v>
      </c>
      <c r="L3280" s="17">
        <v>0</v>
      </c>
      <c r="M3280" s="17">
        <v>0</v>
      </c>
      <c r="N3280" s="17">
        <v>0</v>
      </c>
      <c r="O3280" s="17">
        <v>0</v>
      </c>
      <c r="P3280" s="17">
        <v>0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0</v>
      </c>
      <c r="X3280" s="17">
        <v>0</v>
      </c>
      <c r="Y3280" s="17">
        <v>0</v>
      </c>
      <c r="Z3280" s="17">
        <v>0</v>
      </c>
      <c r="AA3280" s="17">
        <v>0</v>
      </c>
      <c r="AB3280" s="17">
        <v>0</v>
      </c>
      <c r="AC3280" s="17">
        <v>0</v>
      </c>
      <c r="AD3280" s="17">
        <v>0</v>
      </c>
      <c r="AE3280" s="17">
        <v>0</v>
      </c>
    </row>
    <row r="3281" spans="1:31" ht="43.2" x14ac:dyDescent="0.3">
      <c r="A3281" t="str">
        <f t="shared" si="192"/>
        <v>HAAA_Firm Capacity</v>
      </c>
      <c r="B3281" t="str">
        <f t="shared" si="193"/>
        <v>HAAA_Build Hy-Solar_Firm Capacity</v>
      </c>
      <c r="C3281" t="str">
        <f t="shared" si="194"/>
        <v>HAAA_Build Hy-Solar 2034_Firm Capacity</v>
      </c>
      <c r="D3281" t="s">
        <v>349</v>
      </c>
      <c r="E3281" s="15" t="s">
        <v>92</v>
      </c>
      <c r="F3281" s="15" t="s">
        <v>146</v>
      </c>
      <c r="G3281" s="15" t="s">
        <v>262</v>
      </c>
      <c r="H3281" s="15" t="s">
        <v>85</v>
      </c>
      <c r="I3281" s="15" t="s">
        <v>148</v>
      </c>
      <c r="J3281" s="16">
        <v>1</v>
      </c>
      <c r="K3281" s="18" t="s">
        <v>96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0</v>
      </c>
      <c r="X3281" s="17">
        <v>0</v>
      </c>
      <c r="Y3281" s="17">
        <v>0</v>
      </c>
      <c r="Z3281" s="17">
        <v>0</v>
      </c>
      <c r="AA3281" s="17">
        <v>0</v>
      </c>
      <c r="AB3281" s="17">
        <v>0</v>
      </c>
      <c r="AC3281" s="17">
        <v>0</v>
      </c>
      <c r="AD3281" s="17">
        <v>0</v>
      </c>
      <c r="AE3281" s="17">
        <v>0</v>
      </c>
    </row>
    <row r="3282" spans="1:31" ht="43.2" x14ac:dyDescent="0.3">
      <c r="A3282" t="str">
        <f t="shared" si="192"/>
        <v>HAAA_Firm Capacity</v>
      </c>
      <c r="B3282" t="str">
        <f t="shared" si="193"/>
        <v>HAAA_Build Hy-Solar_Firm Capacity</v>
      </c>
      <c r="C3282" t="str">
        <f t="shared" si="194"/>
        <v>HAAA_Build Hy-Solar 2035_Firm Capacity</v>
      </c>
      <c r="D3282" t="s">
        <v>349</v>
      </c>
      <c r="E3282" s="15" t="s">
        <v>92</v>
      </c>
      <c r="F3282" s="15" t="s">
        <v>146</v>
      </c>
      <c r="G3282" s="15" t="s">
        <v>263</v>
      </c>
      <c r="H3282" s="15" t="s">
        <v>85</v>
      </c>
      <c r="I3282" s="15" t="s">
        <v>148</v>
      </c>
      <c r="J3282" s="16">
        <v>1</v>
      </c>
      <c r="K3282" s="18" t="s">
        <v>96</v>
      </c>
      <c r="L3282" s="17">
        <v>0</v>
      </c>
      <c r="M3282" s="17">
        <v>0</v>
      </c>
      <c r="N3282" s="17">
        <v>0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</v>
      </c>
      <c r="X3282" s="17">
        <v>0</v>
      </c>
      <c r="Y3282" s="17">
        <v>0</v>
      </c>
      <c r="Z3282" s="17">
        <v>0</v>
      </c>
      <c r="AA3282" s="17">
        <v>0</v>
      </c>
      <c r="AB3282" s="17">
        <v>0</v>
      </c>
      <c r="AC3282" s="17">
        <v>0</v>
      </c>
      <c r="AD3282" s="17">
        <v>0</v>
      </c>
      <c r="AE3282" s="17">
        <v>0</v>
      </c>
    </row>
    <row r="3283" spans="1:31" ht="43.2" x14ac:dyDescent="0.3">
      <c r="A3283" t="str">
        <f t="shared" si="192"/>
        <v>HAAA_Firm Capacity</v>
      </c>
      <c r="B3283" t="str">
        <f t="shared" si="193"/>
        <v>HAAA_Build Hy-Solar_Firm Capacity</v>
      </c>
      <c r="C3283" t="str">
        <f t="shared" si="194"/>
        <v>HAAA_Build Hy-Solar 2036_Firm Capacity</v>
      </c>
      <c r="D3283" t="s">
        <v>349</v>
      </c>
      <c r="E3283" s="15" t="s">
        <v>92</v>
      </c>
      <c r="F3283" s="15" t="s">
        <v>146</v>
      </c>
      <c r="G3283" s="15" t="s">
        <v>264</v>
      </c>
      <c r="H3283" s="15" t="s">
        <v>85</v>
      </c>
      <c r="I3283" s="15" t="s">
        <v>148</v>
      </c>
      <c r="J3283" s="16">
        <v>1</v>
      </c>
      <c r="K3283" s="15" t="s">
        <v>96</v>
      </c>
      <c r="L3283" s="17">
        <v>0</v>
      </c>
      <c r="M3283" s="17">
        <v>0</v>
      </c>
      <c r="N3283" s="17">
        <v>0</v>
      </c>
      <c r="O3283" s="17">
        <v>0</v>
      </c>
      <c r="P3283" s="17">
        <v>0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0</v>
      </c>
      <c r="X3283" s="17">
        <v>0</v>
      </c>
      <c r="Y3283" s="17">
        <v>0</v>
      </c>
      <c r="Z3283" s="17">
        <v>0</v>
      </c>
      <c r="AA3283" s="17">
        <v>0</v>
      </c>
      <c r="AB3283" s="17">
        <v>0</v>
      </c>
      <c r="AC3283" s="17">
        <v>0</v>
      </c>
      <c r="AD3283" s="17">
        <v>0</v>
      </c>
      <c r="AE3283" s="17">
        <v>0</v>
      </c>
    </row>
    <row r="3284" spans="1:31" ht="43.2" x14ac:dyDescent="0.3">
      <c r="A3284" t="str">
        <f t="shared" si="192"/>
        <v>HAAA_Firm Capacity</v>
      </c>
      <c r="B3284" t="str">
        <f t="shared" si="193"/>
        <v>HAAA_Build Hy-Solar_Firm Capacity</v>
      </c>
      <c r="C3284" t="str">
        <f t="shared" si="194"/>
        <v>HAAA_Build Hy-Solar 2037_Firm Capacity</v>
      </c>
      <c r="D3284" t="s">
        <v>349</v>
      </c>
      <c r="E3284" s="15" t="s">
        <v>92</v>
      </c>
      <c r="F3284" s="15" t="s">
        <v>146</v>
      </c>
      <c r="G3284" s="15" t="s">
        <v>265</v>
      </c>
      <c r="H3284" s="15" t="s">
        <v>85</v>
      </c>
      <c r="I3284" s="15" t="s">
        <v>148</v>
      </c>
      <c r="J3284" s="16">
        <v>1</v>
      </c>
      <c r="K3284" s="18" t="s">
        <v>96</v>
      </c>
      <c r="L3284" s="17">
        <v>0</v>
      </c>
      <c r="M3284" s="17">
        <v>0</v>
      </c>
      <c r="N3284" s="17">
        <v>0</v>
      </c>
      <c r="O3284" s="17">
        <v>0</v>
      </c>
      <c r="P3284" s="17">
        <v>0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</v>
      </c>
      <c r="X3284" s="17">
        <v>0</v>
      </c>
      <c r="Y3284" s="17">
        <v>0</v>
      </c>
      <c r="Z3284" s="17">
        <v>0</v>
      </c>
      <c r="AA3284" s="17">
        <v>0</v>
      </c>
      <c r="AB3284" s="17">
        <v>0</v>
      </c>
      <c r="AC3284" s="17">
        <v>0</v>
      </c>
      <c r="AD3284" s="17">
        <v>0</v>
      </c>
      <c r="AE3284" s="17">
        <v>0</v>
      </c>
    </row>
    <row r="3285" spans="1:31" ht="43.2" x14ac:dyDescent="0.3">
      <c r="A3285" t="str">
        <f t="shared" si="192"/>
        <v>HAAA_Firm Capacity</v>
      </c>
      <c r="B3285" t="str">
        <f t="shared" si="193"/>
        <v>HAAA_Build Hy-Solar_Firm Capacity</v>
      </c>
      <c r="C3285" t="str">
        <f t="shared" si="194"/>
        <v>HAAA_Build Hy-Solar 2038_Firm Capacity</v>
      </c>
      <c r="D3285" t="s">
        <v>349</v>
      </c>
      <c r="E3285" s="15" t="s">
        <v>92</v>
      </c>
      <c r="F3285" s="15" t="s">
        <v>146</v>
      </c>
      <c r="G3285" s="15" t="s">
        <v>266</v>
      </c>
      <c r="H3285" s="15" t="s">
        <v>85</v>
      </c>
      <c r="I3285" s="15" t="s">
        <v>148</v>
      </c>
      <c r="J3285" s="16">
        <v>1</v>
      </c>
      <c r="K3285" s="18" t="s">
        <v>96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0</v>
      </c>
      <c r="X3285" s="17">
        <v>0</v>
      </c>
      <c r="Y3285" s="17">
        <v>0</v>
      </c>
      <c r="Z3285" s="17">
        <v>0</v>
      </c>
      <c r="AA3285" s="17">
        <v>0</v>
      </c>
      <c r="AB3285" s="17">
        <v>0</v>
      </c>
      <c r="AC3285" s="17">
        <v>0</v>
      </c>
      <c r="AD3285" s="17">
        <v>0</v>
      </c>
      <c r="AE3285" s="17">
        <v>0</v>
      </c>
    </row>
    <row r="3286" spans="1:31" ht="43.2" x14ac:dyDescent="0.3">
      <c r="A3286" t="str">
        <f t="shared" si="192"/>
        <v>HAAA_Firm Capacity</v>
      </c>
      <c r="B3286" t="str">
        <f t="shared" si="193"/>
        <v>HAAA_Build Hy-Solar_Firm Capacity</v>
      </c>
      <c r="C3286" t="str">
        <f t="shared" si="194"/>
        <v>HAAA_Build Hy-Solar 2039_Firm Capacity</v>
      </c>
      <c r="D3286" t="s">
        <v>349</v>
      </c>
      <c r="E3286" s="15" t="s">
        <v>92</v>
      </c>
      <c r="F3286" s="15" t="s">
        <v>146</v>
      </c>
      <c r="G3286" s="15" t="s">
        <v>267</v>
      </c>
      <c r="H3286" s="15" t="s">
        <v>85</v>
      </c>
      <c r="I3286" s="15" t="s">
        <v>148</v>
      </c>
      <c r="J3286" s="16">
        <v>1</v>
      </c>
      <c r="K3286" s="18" t="s">
        <v>96</v>
      </c>
      <c r="L3286" s="17">
        <v>0</v>
      </c>
      <c r="M3286" s="17">
        <v>0</v>
      </c>
      <c r="N3286" s="17">
        <v>0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0</v>
      </c>
      <c r="X3286" s="17">
        <v>0</v>
      </c>
      <c r="Y3286" s="17">
        <v>0</v>
      </c>
      <c r="Z3286" s="17">
        <v>0</v>
      </c>
      <c r="AA3286" s="17">
        <v>0</v>
      </c>
      <c r="AB3286" s="17">
        <v>0</v>
      </c>
      <c r="AC3286" s="17">
        <v>0</v>
      </c>
      <c r="AD3286" s="17">
        <v>0</v>
      </c>
      <c r="AE3286" s="17">
        <v>0</v>
      </c>
    </row>
    <row r="3287" spans="1:31" ht="43.2" x14ac:dyDescent="0.3">
      <c r="A3287" t="str">
        <f t="shared" si="192"/>
        <v>HAAA_Firm Capacity</v>
      </c>
      <c r="B3287" t="str">
        <f t="shared" si="193"/>
        <v>HAAA_Build Hy-Solar_Firm Capacity</v>
      </c>
      <c r="C3287" t="str">
        <f t="shared" si="194"/>
        <v>HAAA_Build Hy-Solar 2040_Firm Capacity</v>
      </c>
      <c r="D3287" t="s">
        <v>349</v>
      </c>
      <c r="E3287" s="15" t="s">
        <v>92</v>
      </c>
      <c r="F3287" s="15" t="s">
        <v>146</v>
      </c>
      <c r="G3287" s="15" t="s">
        <v>268</v>
      </c>
      <c r="H3287" s="15" t="s">
        <v>85</v>
      </c>
      <c r="I3287" s="15" t="s">
        <v>148</v>
      </c>
      <c r="J3287" s="16">
        <v>1</v>
      </c>
      <c r="K3287" s="18" t="s">
        <v>96</v>
      </c>
      <c r="L3287" s="17">
        <v>0</v>
      </c>
      <c r="M3287" s="17">
        <v>0</v>
      </c>
      <c r="N3287" s="17">
        <v>0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0</v>
      </c>
      <c r="X3287" s="17">
        <v>0</v>
      </c>
      <c r="Y3287" s="17">
        <v>0</v>
      </c>
      <c r="Z3287" s="17">
        <v>0</v>
      </c>
      <c r="AA3287" s="17">
        <v>0</v>
      </c>
      <c r="AB3287" s="17">
        <v>0</v>
      </c>
      <c r="AC3287" s="17">
        <v>0</v>
      </c>
      <c r="AD3287" s="17">
        <v>0</v>
      </c>
      <c r="AE3287" s="17">
        <v>0</v>
      </c>
    </row>
    <row r="3288" spans="1:31" ht="43.2" x14ac:dyDescent="0.3">
      <c r="A3288" t="str">
        <f t="shared" si="192"/>
        <v>HAAA_Firm Capacity</v>
      </c>
      <c r="B3288" t="str">
        <f t="shared" si="193"/>
        <v>HAAA_Build Hy-Solar_Firm Capacity</v>
      </c>
      <c r="C3288" t="str">
        <f t="shared" si="194"/>
        <v>HAAA_Build Hy-Solar 2041_Firm Capacity</v>
      </c>
      <c r="D3288" t="s">
        <v>349</v>
      </c>
      <c r="E3288" s="15" t="s">
        <v>92</v>
      </c>
      <c r="F3288" s="15" t="s">
        <v>146</v>
      </c>
      <c r="G3288" s="15" t="s">
        <v>269</v>
      </c>
      <c r="H3288" s="15" t="s">
        <v>85</v>
      </c>
      <c r="I3288" s="15" t="s">
        <v>148</v>
      </c>
      <c r="J3288" s="16">
        <v>1</v>
      </c>
      <c r="K3288" s="18" t="s">
        <v>96</v>
      </c>
      <c r="L3288" s="17">
        <v>0</v>
      </c>
      <c r="M3288" s="17">
        <v>0</v>
      </c>
      <c r="N3288" s="17">
        <v>0</v>
      </c>
      <c r="O3288" s="17">
        <v>0</v>
      </c>
      <c r="P3288" s="17">
        <v>0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0</v>
      </c>
      <c r="X3288" s="17">
        <v>0</v>
      </c>
      <c r="Y3288" s="17">
        <v>0</v>
      </c>
      <c r="Z3288" s="17">
        <v>0</v>
      </c>
      <c r="AA3288" s="17">
        <v>0</v>
      </c>
      <c r="AB3288" s="17">
        <v>0</v>
      </c>
      <c r="AC3288" s="17">
        <v>0</v>
      </c>
      <c r="AD3288" s="17">
        <v>0</v>
      </c>
      <c r="AE3288" s="17">
        <v>0</v>
      </c>
    </row>
    <row r="3289" spans="1:31" ht="43.2" x14ac:dyDescent="0.3">
      <c r="A3289" t="str">
        <f t="shared" si="192"/>
        <v>HAAA_Firm Capacity</v>
      </c>
      <c r="B3289" t="str">
        <f t="shared" si="193"/>
        <v>HAAA_Build Hy-Solar_Firm Capacity</v>
      </c>
      <c r="C3289" t="str">
        <f t="shared" si="194"/>
        <v>HAAA_Build Hy-Solar 2042_Firm Capacity</v>
      </c>
      <c r="D3289" t="s">
        <v>349</v>
      </c>
      <c r="E3289" s="15" t="s">
        <v>92</v>
      </c>
      <c r="F3289" s="15" t="s">
        <v>146</v>
      </c>
      <c r="G3289" s="15" t="s">
        <v>270</v>
      </c>
      <c r="H3289" s="15" t="s">
        <v>85</v>
      </c>
      <c r="I3289" s="15" t="s">
        <v>148</v>
      </c>
      <c r="J3289" s="16">
        <v>1</v>
      </c>
      <c r="K3289" s="18" t="s">
        <v>96</v>
      </c>
      <c r="L3289" s="17">
        <v>0</v>
      </c>
      <c r="M3289" s="17">
        <v>0</v>
      </c>
      <c r="N3289" s="17">
        <v>0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0</v>
      </c>
      <c r="X3289" s="17">
        <v>0</v>
      </c>
      <c r="Y3289" s="17">
        <v>0</v>
      </c>
      <c r="Z3289" s="17">
        <v>0</v>
      </c>
      <c r="AA3289" s="17">
        <v>0</v>
      </c>
      <c r="AB3289" s="17">
        <v>0</v>
      </c>
      <c r="AC3289" s="17">
        <v>0</v>
      </c>
      <c r="AD3289" s="17">
        <v>0</v>
      </c>
      <c r="AE3289" s="17">
        <v>0</v>
      </c>
    </row>
    <row r="3290" spans="1:31" ht="57.6" x14ac:dyDescent="0.3">
      <c r="A3290" t="str">
        <f t="shared" si="192"/>
        <v>HAAA_Firm Generation Capacity</v>
      </c>
      <c r="B3290" t="str">
        <f t="shared" si="193"/>
        <v>HAAA_Zonal Regions_Firm Generation Capacity</v>
      </c>
      <c r="C3290" t="str">
        <f t="shared" si="194"/>
        <v>HAAA_Build Zonal Region_Firm Generation Capacity</v>
      </c>
      <c r="D3290" t="s">
        <v>349</v>
      </c>
      <c r="E3290" s="15" t="s">
        <v>92</v>
      </c>
      <c r="F3290" s="15" t="s">
        <v>271</v>
      </c>
      <c r="G3290" s="15" t="s">
        <v>272</v>
      </c>
      <c r="H3290" s="15" t="s">
        <v>273</v>
      </c>
      <c r="I3290" s="15" t="s">
        <v>95</v>
      </c>
      <c r="J3290" s="16">
        <v>1</v>
      </c>
      <c r="K3290" s="18" t="s">
        <v>96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75</v>
      </c>
      <c r="T3290" s="17">
        <v>135</v>
      </c>
      <c r="U3290" s="17">
        <v>135</v>
      </c>
      <c r="V3290" s="17">
        <v>135</v>
      </c>
      <c r="W3290" s="17">
        <v>195</v>
      </c>
      <c r="X3290" s="17">
        <v>180</v>
      </c>
      <c r="Y3290" s="17">
        <v>243</v>
      </c>
      <c r="Z3290" s="17">
        <v>275</v>
      </c>
      <c r="AA3290" s="17">
        <v>460.35</v>
      </c>
      <c r="AB3290" s="17">
        <v>720.7</v>
      </c>
      <c r="AC3290" s="17">
        <v>1219.05</v>
      </c>
      <c r="AD3290" s="17">
        <v>1234.05</v>
      </c>
      <c r="AE3290" s="17">
        <v>1271.4749999999999</v>
      </c>
    </row>
    <row r="3291" spans="1:31" ht="43.2" x14ac:dyDescent="0.3">
      <c r="A3291" t="str">
        <f t="shared" ref="A3291:A3298" si="195">D3291&amp;"_"&amp;I3291</f>
        <v>HAAA_Planning Peak Load</v>
      </c>
      <c r="B3291" t="str">
        <f t="shared" ref="B3291:B3298" si="196">D3291&amp;"_"&amp;H3291&amp;"_"&amp;I3291</f>
        <v>HAAA_Zonal Regions_Planning Peak Load</v>
      </c>
      <c r="C3291" t="str">
        <f t="shared" ref="C3291:C3298" si="197">D3291&amp;"_"&amp;G3291&amp;"_"&amp;I3291</f>
        <v>HAAA_Build Zonal Region_Planning Peak Load</v>
      </c>
      <c r="D3291" t="s">
        <v>349</v>
      </c>
      <c r="E3291" s="15" t="s">
        <v>92</v>
      </c>
      <c r="F3291" s="15" t="s">
        <v>271</v>
      </c>
      <c r="G3291" s="15" t="s">
        <v>272</v>
      </c>
      <c r="H3291" s="15" t="s">
        <v>273</v>
      </c>
      <c r="I3291" s="15" t="s">
        <v>274</v>
      </c>
      <c r="J3291" s="16">
        <v>1</v>
      </c>
      <c r="K3291" s="18" t="s">
        <v>96</v>
      </c>
      <c r="L3291" s="17">
        <v>0</v>
      </c>
      <c r="M3291" s="17">
        <v>0</v>
      </c>
      <c r="N3291" s="17">
        <v>0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7">
        <v>0</v>
      </c>
      <c r="X3291" s="17">
        <v>0</v>
      </c>
      <c r="Y3291" s="17">
        <v>0</v>
      </c>
      <c r="Z3291" s="17">
        <v>0</v>
      </c>
      <c r="AA3291" s="17">
        <v>0</v>
      </c>
      <c r="AB3291" s="17">
        <v>0</v>
      </c>
      <c r="AC3291" s="17">
        <v>0</v>
      </c>
      <c r="AD3291" s="17">
        <v>0</v>
      </c>
      <c r="AE3291" s="17">
        <v>0</v>
      </c>
    </row>
    <row r="3292" spans="1:31" ht="57.6" x14ac:dyDescent="0.3">
      <c r="A3292" t="str">
        <f t="shared" si="195"/>
        <v>HAAA_Firm Generation Capacity</v>
      </c>
      <c r="B3292" t="str">
        <f t="shared" si="196"/>
        <v>HAAA_Zonal Regions_Firm Generation Capacity</v>
      </c>
      <c r="C3292" t="str">
        <f t="shared" si="197"/>
        <v>HAAA_External Sales Metro_Firm Generation Capacity</v>
      </c>
      <c r="D3292" t="s">
        <v>349</v>
      </c>
      <c r="E3292" s="15" t="s">
        <v>92</v>
      </c>
      <c r="F3292" s="15" t="s">
        <v>271</v>
      </c>
      <c r="G3292" s="15" t="s">
        <v>275</v>
      </c>
      <c r="H3292" s="15" t="s">
        <v>273</v>
      </c>
      <c r="I3292" s="15" t="s">
        <v>95</v>
      </c>
      <c r="J3292" s="16">
        <v>1</v>
      </c>
      <c r="K3292" s="18" t="s">
        <v>96</v>
      </c>
      <c r="L3292" s="17">
        <v>0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0</v>
      </c>
      <c r="X3292" s="17">
        <v>0</v>
      </c>
      <c r="Y3292" s="17">
        <v>0</v>
      </c>
      <c r="Z3292" s="17">
        <v>0</v>
      </c>
      <c r="AA3292" s="17">
        <v>0</v>
      </c>
      <c r="AB3292" s="17">
        <v>0</v>
      </c>
      <c r="AC3292" s="17">
        <v>0</v>
      </c>
      <c r="AD3292" s="17">
        <v>0</v>
      </c>
      <c r="AE3292" s="17">
        <v>0</v>
      </c>
    </row>
    <row r="3293" spans="1:31" ht="43.2" x14ac:dyDescent="0.3">
      <c r="A3293" t="str">
        <f t="shared" si="195"/>
        <v>HAAA_Planning Peak Load</v>
      </c>
      <c r="B3293" t="str">
        <f t="shared" si="196"/>
        <v>HAAA_Zonal Regions_Planning Peak Load</v>
      </c>
      <c r="C3293" t="str">
        <f t="shared" si="197"/>
        <v>HAAA_External Sales Metro_Planning Peak Load</v>
      </c>
      <c r="D3293" t="s">
        <v>349</v>
      </c>
      <c r="E3293" s="15" t="s">
        <v>92</v>
      </c>
      <c r="F3293" s="15" t="s">
        <v>271</v>
      </c>
      <c r="G3293" s="15" t="s">
        <v>275</v>
      </c>
      <c r="H3293" s="15" t="s">
        <v>273</v>
      </c>
      <c r="I3293" s="15" t="s">
        <v>274</v>
      </c>
      <c r="J3293" s="16">
        <v>1</v>
      </c>
      <c r="K3293" s="18" t="s">
        <v>96</v>
      </c>
      <c r="L3293" s="17">
        <v>0</v>
      </c>
      <c r="M3293" s="17">
        <v>0</v>
      </c>
      <c r="N3293" s="17">
        <v>0</v>
      </c>
      <c r="O3293" s="17">
        <v>0</v>
      </c>
      <c r="P3293" s="17">
        <v>0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0</v>
      </c>
      <c r="X3293" s="17">
        <v>0</v>
      </c>
      <c r="Y3293" s="17">
        <v>0</v>
      </c>
      <c r="Z3293" s="17">
        <v>0</v>
      </c>
      <c r="AA3293" s="17">
        <v>0</v>
      </c>
      <c r="AB3293" s="17">
        <v>0</v>
      </c>
      <c r="AC3293" s="17">
        <v>0</v>
      </c>
      <c r="AD3293" s="17">
        <v>0</v>
      </c>
      <c r="AE3293" s="17">
        <v>0</v>
      </c>
    </row>
    <row r="3294" spans="1:31" ht="57.6" x14ac:dyDescent="0.3">
      <c r="A3294" t="str">
        <f t="shared" si="195"/>
        <v>HAAA_Firm Generation Capacity</v>
      </c>
      <c r="B3294" t="str">
        <f t="shared" si="196"/>
        <v>HAAA_Zonal Regions_Firm Generation Capacity</v>
      </c>
      <c r="C3294" t="str">
        <f t="shared" si="197"/>
        <v>HAAA_Metro Zonal Region_Firm Generation Capacity</v>
      </c>
      <c r="D3294" t="s">
        <v>349</v>
      </c>
      <c r="E3294" s="15" t="s">
        <v>92</v>
      </c>
      <c r="F3294" s="15" t="s">
        <v>271</v>
      </c>
      <c r="G3294" s="15" t="s">
        <v>276</v>
      </c>
      <c r="H3294" s="15" t="s">
        <v>273</v>
      </c>
      <c r="I3294" s="15" t="s">
        <v>95</v>
      </c>
      <c r="J3294" s="16">
        <v>1</v>
      </c>
      <c r="K3294" s="18" t="s">
        <v>96</v>
      </c>
      <c r="L3294" s="17">
        <v>4150.9176072700002</v>
      </c>
      <c r="M3294" s="17">
        <v>4039.1509126999999</v>
      </c>
      <c r="N3294" s="17">
        <v>4094.4875434999999</v>
      </c>
      <c r="O3294" s="17">
        <v>4102.5999786499997</v>
      </c>
      <c r="P3294" s="17">
        <v>4122.9583614599997</v>
      </c>
      <c r="Q3294" s="17">
        <v>4133.6824325199996</v>
      </c>
      <c r="R3294" s="17">
        <v>4357.0706878499996</v>
      </c>
      <c r="S3294" s="17">
        <v>4364.5037462700002</v>
      </c>
      <c r="T3294" s="17">
        <v>4370.9559807599999</v>
      </c>
      <c r="U3294" s="17">
        <v>4341.2128766899996</v>
      </c>
      <c r="V3294" s="17">
        <v>3937.0991982999999</v>
      </c>
      <c r="W3294" s="17">
        <v>3941.7201224400001</v>
      </c>
      <c r="X3294" s="17">
        <v>3949.8943988699998</v>
      </c>
      <c r="Y3294" s="17">
        <v>3880.3891706999998</v>
      </c>
      <c r="Z3294" s="17">
        <v>3865.5003946699999</v>
      </c>
      <c r="AA3294" s="17">
        <v>3833.46863085</v>
      </c>
      <c r="AB3294" s="17">
        <v>3840.5879491999999</v>
      </c>
      <c r="AC3294" s="17">
        <v>3002.4737928499999</v>
      </c>
      <c r="AD3294" s="17">
        <v>2993.36058985</v>
      </c>
      <c r="AE3294" s="17">
        <v>2999.1139602799999</v>
      </c>
    </row>
    <row r="3295" spans="1:31" ht="43.2" x14ac:dyDescent="0.3">
      <c r="A3295" t="str">
        <f t="shared" si="195"/>
        <v>HAAA_Planning Peak Load</v>
      </c>
      <c r="B3295" t="str">
        <f t="shared" si="196"/>
        <v>HAAA_Zonal Regions_Planning Peak Load</v>
      </c>
      <c r="C3295" t="str">
        <f t="shared" si="197"/>
        <v>HAAA_Metro Zonal Region_Planning Peak Load</v>
      </c>
      <c r="D3295" t="s">
        <v>349</v>
      </c>
      <c r="E3295" s="15" t="s">
        <v>92</v>
      </c>
      <c r="F3295" s="15" t="s">
        <v>271</v>
      </c>
      <c r="G3295" s="15" t="s">
        <v>276</v>
      </c>
      <c r="H3295" s="15" t="s">
        <v>273</v>
      </c>
      <c r="I3295" s="15" t="s">
        <v>274</v>
      </c>
      <c r="J3295" s="16">
        <v>1</v>
      </c>
      <c r="K3295" s="18" t="s">
        <v>96</v>
      </c>
      <c r="L3295" s="17">
        <v>3437</v>
      </c>
      <c r="M3295" s="17">
        <v>3444</v>
      </c>
      <c r="N3295" s="17">
        <v>3450</v>
      </c>
      <c r="O3295" s="17">
        <v>3462</v>
      </c>
      <c r="P3295" s="17">
        <v>3473</v>
      </c>
      <c r="Q3295" s="17">
        <v>3487</v>
      </c>
      <c r="R3295" s="17">
        <v>3496</v>
      </c>
      <c r="S3295" s="17">
        <v>3502</v>
      </c>
      <c r="T3295" s="17">
        <v>3507</v>
      </c>
      <c r="U3295" s="17">
        <v>3521</v>
      </c>
      <c r="V3295" s="17">
        <v>3531</v>
      </c>
      <c r="W3295" s="17">
        <v>3548</v>
      </c>
      <c r="X3295" s="17">
        <v>3566</v>
      </c>
      <c r="Y3295" s="17">
        <v>3585</v>
      </c>
      <c r="Z3295" s="17">
        <v>3600</v>
      </c>
      <c r="AA3295" s="17">
        <v>3618</v>
      </c>
      <c r="AB3295" s="17">
        <v>3637</v>
      </c>
      <c r="AC3295" s="17">
        <v>3659</v>
      </c>
      <c r="AD3295" s="17">
        <v>3672</v>
      </c>
      <c r="AE3295" s="17">
        <v>3675</v>
      </c>
    </row>
    <row r="3296" spans="1:31" ht="57.6" x14ac:dyDescent="0.3">
      <c r="A3296" t="str">
        <f t="shared" si="195"/>
        <v>HAAA_Firm Generation Capacity</v>
      </c>
      <c r="B3296" t="str">
        <f t="shared" si="196"/>
        <v>HAAA_Zonal Regions_Firm Generation Capacity</v>
      </c>
      <c r="C3296" t="str">
        <f t="shared" si="197"/>
        <v>HAAA_SPP Zonal Region_Firm Generation Capacity</v>
      </c>
      <c r="D3296" t="s">
        <v>349</v>
      </c>
      <c r="E3296" s="15" t="s">
        <v>92</v>
      </c>
      <c r="F3296" s="15" t="s">
        <v>271</v>
      </c>
      <c r="G3296" s="15" t="s">
        <v>277</v>
      </c>
      <c r="H3296" s="15" t="s">
        <v>273</v>
      </c>
      <c r="I3296" s="15" t="s">
        <v>95</v>
      </c>
      <c r="J3296" s="16">
        <v>1</v>
      </c>
      <c r="K3296" s="18" t="s">
        <v>96</v>
      </c>
      <c r="L3296" s="17">
        <v>0</v>
      </c>
      <c r="M3296" s="17">
        <v>0</v>
      </c>
      <c r="N3296" s="17">
        <v>0</v>
      </c>
      <c r="O3296" s="17">
        <v>0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0</v>
      </c>
      <c r="X3296" s="17">
        <v>0</v>
      </c>
      <c r="Y3296" s="17">
        <v>0</v>
      </c>
      <c r="Z3296" s="17">
        <v>0</v>
      </c>
      <c r="AA3296" s="17">
        <v>0</v>
      </c>
      <c r="AB3296" s="17">
        <v>0</v>
      </c>
      <c r="AC3296" s="17">
        <v>0</v>
      </c>
      <c r="AD3296" s="17">
        <v>0</v>
      </c>
      <c r="AE3296" s="17">
        <v>0</v>
      </c>
    </row>
    <row r="3297" spans="1:31" ht="43.2" x14ac:dyDescent="0.3">
      <c r="A3297" t="str">
        <f t="shared" si="195"/>
        <v>HAAA_Planning Peak Load</v>
      </c>
      <c r="B3297" t="str">
        <f t="shared" si="196"/>
        <v>HAAA_Zonal Regions_Planning Peak Load</v>
      </c>
      <c r="C3297" t="str">
        <f t="shared" si="197"/>
        <v>HAAA_SPP Zonal Region_Planning Peak Load</v>
      </c>
      <c r="D3297" t="s">
        <v>349</v>
      </c>
      <c r="E3297" s="15" t="s">
        <v>92</v>
      </c>
      <c r="F3297" s="15" t="s">
        <v>271</v>
      </c>
      <c r="G3297" s="15" t="s">
        <v>277</v>
      </c>
      <c r="H3297" s="15" t="s">
        <v>273</v>
      </c>
      <c r="I3297" s="15" t="s">
        <v>274</v>
      </c>
      <c r="J3297" s="16">
        <v>1</v>
      </c>
      <c r="K3297" s="18" t="s">
        <v>96</v>
      </c>
      <c r="L3297" s="17">
        <v>0</v>
      </c>
      <c r="M3297" s="17">
        <v>0</v>
      </c>
      <c r="N3297" s="17">
        <v>0</v>
      </c>
      <c r="O3297" s="17">
        <v>0</v>
      </c>
      <c r="P3297" s="17">
        <v>0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0</v>
      </c>
      <c r="X3297" s="17">
        <v>0</v>
      </c>
      <c r="Y3297" s="17">
        <v>0</v>
      </c>
      <c r="Z3297" s="17">
        <v>0</v>
      </c>
      <c r="AA3297" s="17">
        <v>0</v>
      </c>
      <c r="AB3297" s="17">
        <v>0</v>
      </c>
      <c r="AC3297" s="17">
        <v>0</v>
      </c>
      <c r="AD3297" s="17">
        <v>0</v>
      </c>
      <c r="AE3297" s="17">
        <v>0</v>
      </c>
    </row>
    <row r="3298" spans="1:31" ht="57.6" x14ac:dyDescent="0.3">
      <c r="A3298" t="str">
        <f t="shared" si="195"/>
        <v>IAAA_Firm Generation Capacity</v>
      </c>
      <c r="B3298" t="str">
        <f t="shared" si="196"/>
        <v>IAAA_Build Battery-Wind_Firm Generation Capacity</v>
      </c>
      <c r="C3298" t="str">
        <f t="shared" si="197"/>
        <v>IAAA_Build Battery-Wind 2026_Firm Generation Capacity</v>
      </c>
      <c r="D3298" t="s">
        <v>352</v>
      </c>
      <c r="E3298" s="15" t="s">
        <v>92</v>
      </c>
      <c r="F3298" s="15" t="s">
        <v>93</v>
      </c>
      <c r="G3298" s="15" t="s">
        <v>94</v>
      </c>
      <c r="H3298" s="15" t="s">
        <v>88</v>
      </c>
      <c r="I3298" s="15" t="s">
        <v>95</v>
      </c>
      <c r="J3298" s="16">
        <v>1</v>
      </c>
      <c r="K3298" s="15" t="s">
        <v>96</v>
      </c>
      <c r="L3298" s="17">
        <v>0</v>
      </c>
      <c r="M3298" s="17">
        <v>0</v>
      </c>
      <c r="N3298" s="17">
        <v>0</v>
      </c>
      <c r="O3298" s="17">
        <v>0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0</v>
      </c>
      <c r="V3298" s="17">
        <v>0</v>
      </c>
      <c r="W3298" s="17">
        <v>0</v>
      </c>
      <c r="X3298" s="17">
        <v>0</v>
      </c>
      <c r="Y3298" s="17">
        <v>0</v>
      </c>
      <c r="Z3298" s="17">
        <v>0</v>
      </c>
      <c r="AA3298" s="17">
        <v>0</v>
      </c>
      <c r="AB3298" s="17">
        <v>0</v>
      </c>
      <c r="AC3298" s="17">
        <v>0</v>
      </c>
      <c r="AD3298" s="17">
        <v>0</v>
      </c>
      <c r="AE3298" s="17">
        <v>0</v>
      </c>
    </row>
    <row r="3299" spans="1:31" ht="57.6" x14ac:dyDescent="0.3">
      <c r="A3299" t="str">
        <f t="shared" ref="A3299:A3362" si="198">D3299&amp;"_"&amp;I3299</f>
        <v>IAAA_Firm Generation Capacity</v>
      </c>
      <c r="B3299" t="str">
        <f t="shared" ref="B3299:B3362" si="199">D3299&amp;"_"&amp;H3299&amp;"_"&amp;I3299</f>
        <v>IAAA_Build Battery-Wind_Firm Generation Capacity</v>
      </c>
      <c r="C3299" t="str">
        <f t="shared" ref="C3299:C3362" si="200">D3299&amp;"_"&amp;G3299&amp;"_"&amp;I3299</f>
        <v>IAAA_Build Battery-Wind 2027_Firm Generation Capacity</v>
      </c>
      <c r="D3299" t="s">
        <v>352</v>
      </c>
      <c r="E3299" s="15" t="s">
        <v>92</v>
      </c>
      <c r="F3299" s="15" t="s">
        <v>93</v>
      </c>
      <c r="G3299" s="15" t="s">
        <v>97</v>
      </c>
      <c r="H3299" s="15" t="s">
        <v>88</v>
      </c>
      <c r="I3299" s="15" t="s">
        <v>95</v>
      </c>
      <c r="J3299" s="16">
        <v>1</v>
      </c>
      <c r="K3299" s="15" t="s">
        <v>96</v>
      </c>
      <c r="L3299" s="17">
        <v>0</v>
      </c>
      <c r="M3299" s="17">
        <v>0</v>
      </c>
      <c r="N3299" s="17">
        <v>0</v>
      </c>
      <c r="O3299" s="17">
        <v>0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0</v>
      </c>
      <c r="X3299" s="17">
        <v>0</v>
      </c>
      <c r="Y3299" s="17">
        <v>0</v>
      </c>
      <c r="Z3299" s="17">
        <v>0</v>
      </c>
      <c r="AA3299" s="17">
        <v>0</v>
      </c>
      <c r="AB3299" s="17">
        <v>0</v>
      </c>
      <c r="AC3299" s="17">
        <v>0</v>
      </c>
      <c r="AD3299" s="17">
        <v>0</v>
      </c>
      <c r="AE3299" s="17">
        <v>0</v>
      </c>
    </row>
    <row r="3300" spans="1:31" ht="57.6" x14ac:dyDescent="0.3">
      <c r="A3300" t="str">
        <f t="shared" si="198"/>
        <v>IAAA_Firm Generation Capacity</v>
      </c>
      <c r="B3300" t="str">
        <f t="shared" si="199"/>
        <v>IAAA_Build Battery-Wind_Firm Generation Capacity</v>
      </c>
      <c r="C3300" t="str">
        <f t="shared" si="200"/>
        <v>IAAA_Build Battery-Wind 2028_Firm Generation Capacity</v>
      </c>
      <c r="D3300" t="s">
        <v>352</v>
      </c>
      <c r="E3300" s="15" t="s">
        <v>92</v>
      </c>
      <c r="F3300" s="15" t="s">
        <v>93</v>
      </c>
      <c r="G3300" s="15" t="s">
        <v>98</v>
      </c>
      <c r="H3300" s="15" t="s">
        <v>88</v>
      </c>
      <c r="I3300" s="15" t="s">
        <v>95</v>
      </c>
      <c r="J3300" s="16">
        <v>1</v>
      </c>
      <c r="K3300" s="15" t="s">
        <v>96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0</v>
      </c>
      <c r="X3300" s="17">
        <v>0</v>
      </c>
      <c r="Y3300" s="17">
        <v>0</v>
      </c>
      <c r="Z3300" s="17">
        <v>0</v>
      </c>
      <c r="AA3300" s="17">
        <v>0</v>
      </c>
      <c r="AB3300" s="17">
        <v>0</v>
      </c>
      <c r="AC3300" s="17">
        <v>0</v>
      </c>
      <c r="AD3300" s="17">
        <v>0</v>
      </c>
      <c r="AE3300" s="17">
        <v>0</v>
      </c>
    </row>
    <row r="3301" spans="1:31" ht="57.6" x14ac:dyDescent="0.3">
      <c r="A3301" t="str">
        <f t="shared" si="198"/>
        <v>IAAA_Firm Generation Capacity</v>
      </c>
      <c r="B3301" t="str">
        <f t="shared" si="199"/>
        <v>IAAA_Build Battery-Wind_Firm Generation Capacity</v>
      </c>
      <c r="C3301" t="str">
        <f t="shared" si="200"/>
        <v>IAAA_Build Battery-Wind 2029_Firm Generation Capacity</v>
      </c>
      <c r="D3301" t="s">
        <v>352</v>
      </c>
      <c r="E3301" s="15" t="s">
        <v>92</v>
      </c>
      <c r="F3301" s="15" t="s">
        <v>93</v>
      </c>
      <c r="G3301" s="15" t="s">
        <v>99</v>
      </c>
      <c r="H3301" s="15" t="s">
        <v>88</v>
      </c>
      <c r="I3301" s="15" t="s">
        <v>95</v>
      </c>
      <c r="J3301" s="16">
        <v>1</v>
      </c>
      <c r="K3301" s="15" t="s">
        <v>96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7">
        <v>0</v>
      </c>
      <c r="Z3301" s="17">
        <v>0</v>
      </c>
      <c r="AA3301" s="17">
        <v>0</v>
      </c>
      <c r="AB3301" s="17">
        <v>0</v>
      </c>
      <c r="AC3301" s="17">
        <v>0</v>
      </c>
      <c r="AD3301" s="17">
        <v>0</v>
      </c>
      <c r="AE3301" s="17">
        <v>0</v>
      </c>
    </row>
    <row r="3302" spans="1:31" ht="57.6" x14ac:dyDescent="0.3">
      <c r="A3302" t="str">
        <f t="shared" si="198"/>
        <v>IAAA_Firm Generation Capacity</v>
      </c>
      <c r="B3302" t="str">
        <f t="shared" si="199"/>
        <v>IAAA_Build Battery-Wind_Firm Generation Capacity</v>
      </c>
      <c r="C3302" t="str">
        <f t="shared" si="200"/>
        <v>IAAA_Build Battery-Wind 2030_Firm Generation Capacity</v>
      </c>
      <c r="D3302" t="s">
        <v>352</v>
      </c>
      <c r="E3302" s="15" t="s">
        <v>92</v>
      </c>
      <c r="F3302" s="15" t="s">
        <v>93</v>
      </c>
      <c r="G3302" s="15" t="s">
        <v>100</v>
      </c>
      <c r="H3302" s="15" t="s">
        <v>88</v>
      </c>
      <c r="I3302" s="15" t="s">
        <v>95</v>
      </c>
      <c r="J3302" s="16">
        <v>1</v>
      </c>
      <c r="K3302" s="15" t="s">
        <v>96</v>
      </c>
      <c r="L3302" s="17">
        <v>0</v>
      </c>
      <c r="M3302" s="17">
        <v>0</v>
      </c>
      <c r="N3302" s="17">
        <v>0</v>
      </c>
      <c r="O3302" s="17">
        <v>0</v>
      </c>
      <c r="P3302" s="17">
        <v>0</v>
      </c>
      <c r="Q3302" s="17">
        <v>0</v>
      </c>
      <c r="R3302" s="17">
        <v>0</v>
      </c>
      <c r="S3302" s="17">
        <v>0</v>
      </c>
      <c r="T3302" s="17">
        <v>0</v>
      </c>
      <c r="U3302" s="17">
        <v>0</v>
      </c>
      <c r="V3302" s="17">
        <v>0</v>
      </c>
      <c r="W3302" s="17">
        <v>0</v>
      </c>
      <c r="X3302" s="17">
        <v>0</v>
      </c>
      <c r="Y3302" s="17">
        <v>0</v>
      </c>
      <c r="Z3302" s="17">
        <v>0</v>
      </c>
      <c r="AA3302" s="17">
        <v>0</v>
      </c>
      <c r="AB3302" s="17">
        <v>0</v>
      </c>
      <c r="AC3302" s="17">
        <v>0</v>
      </c>
      <c r="AD3302" s="17">
        <v>0</v>
      </c>
      <c r="AE3302" s="17">
        <v>0</v>
      </c>
    </row>
    <row r="3303" spans="1:31" ht="57.6" x14ac:dyDescent="0.3">
      <c r="A3303" t="str">
        <f t="shared" si="198"/>
        <v>IAAA_Firm Generation Capacity</v>
      </c>
      <c r="B3303" t="str">
        <f t="shared" si="199"/>
        <v>IAAA_Build Battery-Wind_Firm Generation Capacity</v>
      </c>
      <c r="C3303" t="str">
        <f t="shared" si="200"/>
        <v>IAAA_Build Battery-Wind 2031_Firm Generation Capacity</v>
      </c>
      <c r="D3303" t="s">
        <v>352</v>
      </c>
      <c r="E3303" s="15" t="s">
        <v>92</v>
      </c>
      <c r="F3303" s="15" t="s">
        <v>93</v>
      </c>
      <c r="G3303" s="15" t="s">
        <v>101</v>
      </c>
      <c r="H3303" s="15" t="s">
        <v>88</v>
      </c>
      <c r="I3303" s="15" t="s">
        <v>95</v>
      </c>
      <c r="J3303" s="16">
        <v>1</v>
      </c>
      <c r="K3303" s="15" t="s">
        <v>96</v>
      </c>
      <c r="L3303" s="17">
        <v>0</v>
      </c>
      <c r="M3303" s="17">
        <v>0</v>
      </c>
      <c r="N3303" s="17">
        <v>0</v>
      </c>
      <c r="O3303" s="17">
        <v>0</v>
      </c>
      <c r="P3303" s="17">
        <v>0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7">
        <v>0</v>
      </c>
      <c r="X3303" s="17">
        <v>0</v>
      </c>
      <c r="Y3303" s="17">
        <v>0</v>
      </c>
      <c r="Z3303" s="17">
        <v>0</v>
      </c>
      <c r="AA3303" s="17">
        <v>0</v>
      </c>
      <c r="AB3303" s="17">
        <v>0</v>
      </c>
      <c r="AC3303" s="17">
        <v>0</v>
      </c>
      <c r="AD3303" s="17">
        <v>0</v>
      </c>
      <c r="AE3303" s="17">
        <v>0</v>
      </c>
    </row>
    <row r="3304" spans="1:31" ht="57.6" x14ac:dyDescent="0.3">
      <c r="A3304" t="str">
        <f t="shared" si="198"/>
        <v>IAAA_Firm Generation Capacity</v>
      </c>
      <c r="B3304" t="str">
        <f t="shared" si="199"/>
        <v>IAAA_Build Battery-Wind_Firm Generation Capacity</v>
      </c>
      <c r="C3304" t="str">
        <f t="shared" si="200"/>
        <v>IAAA_Build Battery-Wind 2032_Firm Generation Capacity</v>
      </c>
      <c r="D3304" t="s">
        <v>352</v>
      </c>
      <c r="E3304" s="15" t="s">
        <v>92</v>
      </c>
      <c r="F3304" s="15" t="s">
        <v>93</v>
      </c>
      <c r="G3304" s="15" t="s">
        <v>102</v>
      </c>
      <c r="H3304" s="15" t="s">
        <v>88</v>
      </c>
      <c r="I3304" s="15" t="s">
        <v>95</v>
      </c>
      <c r="J3304" s="16">
        <v>1</v>
      </c>
      <c r="K3304" s="15" t="s">
        <v>96</v>
      </c>
      <c r="L3304" s="17">
        <v>0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</v>
      </c>
      <c r="X3304" s="17">
        <v>0</v>
      </c>
      <c r="Y3304" s="17">
        <v>0</v>
      </c>
      <c r="Z3304" s="17">
        <v>0</v>
      </c>
      <c r="AA3304" s="17">
        <v>0</v>
      </c>
      <c r="AB3304" s="17">
        <v>0</v>
      </c>
      <c r="AC3304" s="17">
        <v>0</v>
      </c>
      <c r="AD3304" s="17">
        <v>0</v>
      </c>
      <c r="AE3304" s="17">
        <v>0</v>
      </c>
    </row>
    <row r="3305" spans="1:31" ht="57.6" x14ac:dyDescent="0.3">
      <c r="A3305" t="str">
        <f t="shared" si="198"/>
        <v>IAAA_Firm Generation Capacity</v>
      </c>
      <c r="B3305" t="str">
        <f t="shared" si="199"/>
        <v>IAAA_Build Battery-Wind_Firm Generation Capacity</v>
      </c>
      <c r="C3305" t="str">
        <f t="shared" si="200"/>
        <v>IAAA_Build Battery-Wind 2033_Firm Generation Capacity</v>
      </c>
      <c r="D3305" t="s">
        <v>352</v>
      </c>
      <c r="E3305" s="15" t="s">
        <v>92</v>
      </c>
      <c r="F3305" s="15" t="s">
        <v>93</v>
      </c>
      <c r="G3305" s="15" t="s">
        <v>103</v>
      </c>
      <c r="H3305" s="15" t="s">
        <v>88</v>
      </c>
      <c r="I3305" s="15" t="s">
        <v>95</v>
      </c>
      <c r="J3305" s="16">
        <v>1</v>
      </c>
      <c r="K3305" s="15" t="s">
        <v>96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0</v>
      </c>
      <c r="X3305" s="17">
        <v>0</v>
      </c>
      <c r="Y3305" s="17">
        <v>0</v>
      </c>
      <c r="Z3305" s="17">
        <v>0</v>
      </c>
      <c r="AA3305" s="17">
        <v>0</v>
      </c>
      <c r="AB3305" s="17">
        <v>0</v>
      </c>
      <c r="AC3305" s="17">
        <v>0</v>
      </c>
      <c r="AD3305" s="17">
        <v>0</v>
      </c>
      <c r="AE3305" s="17">
        <v>0</v>
      </c>
    </row>
    <row r="3306" spans="1:31" ht="57.6" x14ac:dyDescent="0.3">
      <c r="A3306" t="str">
        <f t="shared" si="198"/>
        <v>IAAA_Firm Generation Capacity</v>
      </c>
      <c r="B3306" t="str">
        <f t="shared" si="199"/>
        <v>IAAA_Build Battery-Wind_Firm Generation Capacity</v>
      </c>
      <c r="C3306" t="str">
        <f t="shared" si="200"/>
        <v>IAAA_Build Battery-Wind 2034_Firm Generation Capacity</v>
      </c>
      <c r="D3306" t="s">
        <v>352</v>
      </c>
      <c r="E3306" s="15" t="s">
        <v>92</v>
      </c>
      <c r="F3306" s="15" t="s">
        <v>93</v>
      </c>
      <c r="G3306" s="15" t="s">
        <v>104</v>
      </c>
      <c r="H3306" s="15" t="s">
        <v>88</v>
      </c>
      <c r="I3306" s="15" t="s">
        <v>95</v>
      </c>
      <c r="J3306" s="16">
        <v>1</v>
      </c>
      <c r="K3306" s="15" t="s">
        <v>96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7">
        <v>0</v>
      </c>
      <c r="Z3306" s="17">
        <v>0</v>
      </c>
      <c r="AA3306" s="17">
        <v>0</v>
      </c>
      <c r="AB3306" s="17">
        <v>0</v>
      </c>
      <c r="AC3306" s="17">
        <v>0</v>
      </c>
      <c r="AD3306" s="17">
        <v>0</v>
      </c>
      <c r="AE3306" s="17">
        <v>0</v>
      </c>
    </row>
    <row r="3307" spans="1:31" ht="57.6" x14ac:dyDescent="0.3">
      <c r="A3307" t="str">
        <f t="shared" si="198"/>
        <v>IAAA_Firm Generation Capacity</v>
      </c>
      <c r="B3307" t="str">
        <f t="shared" si="199"/>
        <v>IAAA_Build Battery-Wind_Firm Generation Capacity</v>
      </c>
      <c r="C3307" t="str">
        <f t="shared" si="200"/>
        <v>IAAA_Build Battery-Wind 2035_Firm Generation Capacity</v>
      </c>
      <c r="D3307" t="s">
        <v>352</v>
      </c>
      <c r="E3307" s="15" t="s">
        <v>92</v>
      </c>
      <c r="F3307" s="15" t="s">
        <v>93</v>
      </c>
      <c r="G3307" s="15" t="s">
        <v>105</v>
      </c>
      <c r="H3307" s="15" t="s">
        <v>88</v>
      </c>
      <c r="I3307" s="15" t="s">
        <v>95</v>
      </c>
      <c r="J3307" s="16">
        <v>1</v>
      </c>
      <c r="K3307" s="15" t="s">
        <v>96</v>
      </c>
      <c r="L3307" s="17">
        <v>0</v>
      </c>
      <c r="M3307" s="17">
        <v>0</v>
      </c>
      <c r="N3307" s="17">
        <v>0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0</v>
      </c>
      <c r="U3307" s="17">
        <v>0</v>
      </c>
      <c r="V3307" s="17">
        <v>0</v>
      </c>
      <c r="W3307" s="17">
        <v>0</v>
      </c>
      <c r="X3307" s="17">
        <v>0</v>
      </c>
      <c r="Y3307" s="17">
        <v>0</v>
      </c>
      <c r="Z3307" s="17">
        <v>0</v>
      </c>
      <c r="AA3307" s="17">
        <v>0</v>
      </c>
      <c r="AB3307" s="17">
        <v>0</v>
      </c>
      <c r="AC3307" s="17">
        <v>0</v>
      </c>
      <c r="AD3307" s="17">
        <v>0</v>
      </c>
      <c r="AE3307" s="17">
        <v>0</v>
      </c>
    </row>
    <row r="3308" spans="1:31" ht="57.6" x14ac:dyDescent="0.3">
      <c r="A3308" t="str">
        <f t="shared" si="198"/>
        <v>IAAA_Firm Generation Capacity</v>
      </c>
      <c r="B3308" t="str">
        <f t="shared" si="199"/>
        <v>IAAA_Build Battery-Wind_Firm Generation Capacity</v>
      </c>
      <c r="C3308" t="str">
        <f t="shared" si="200"/>
        <v>IAAA_Build Battery-Wind 2036_Firm Generation Capacity</v>
      </c>
      <c r="D3308" t="s">
        <v>352</v>
      </c>
      <c r="E3308" s="15" t="s">
        <v>92</v>
      </c>
      <c r="F3308" s="15" t="s">
        <v>93</v>
      </c>
      <c r="G3308" s="15" t="s">
        <v>106</v>
      </c>
      <c r="H3308" s="15" t="s">
        <v>88</v>
      </c>
      <c r="I3308" s="15" t="s">
        <v>95</v>
      </c>
      <c r="J3308" s="16">
        <v>1</v>
      </c>
      <c r="K3308" s="15" t="s">
        <v>96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  <c r="S3308" s="17">
        <v>0</v>
      </c>
      <c r="T3308" s="17">
        <v>0</v>
      </c>
      <c r="U3308" s="17">
        <v>0</v>
      </c>
      <c r="V3308" s="17">
        <v>0</v>
      </c>
      <c r="W3308" s="17">
        <v>0</v>
      </c>
      <c r="X3308" s="17">
        <v>0</v>
      </c>
      <c r="Y3308" s="17">
        <v>0</v>
      </c>
      <c r="Z3308" s="17">
        <v>0</v>
      </c>
      <c r="AA3308" s="17">
        <v>0</v>
      </c>
      <c r="AB3308" s="17">
        <v>0</v>
      </c>
      <c r="AC3308" s="17">
        <v>0</v>
      </c>
      <c r="AD3308" s="17">
        <v>0</v>
      </c>
      <c r="AE3308" s="17">
        <v>0</v>
      </c>
    </row>
    <row r="3309" spans="1:31" ht="57.6" x14ac:dyDescent="0.3">
      <c r="A3309" t="str">
        <f t="shared" si="198"/>
        <v>IAAA_Firm Generation Capacity</v>
      </c>
      <c r="B3309" t="str">
        <f t="shared" si="199"/>
        <v>IAAA_Build Battery-Wind_Firm Generation Capacity</v>
      </c>
      <c r="C3309" t="str">
        <f t="shared" si="200"/>
        <v>IAAA_Build Battery-Wind 2037_Firm Generation Capacity</v>
      </c>
      <c r="D3309" t="s">
        <v>352</v>
      </c>
      <c r="E3309" s="15" t="s">
        <v>92</v>
      </c>
      <c r="F3309" s="15" t="s">
        <v>93</v>
      </c>
      <c r="G3309" s="15" t="s">
        <v>107</v>
      </c>
      <c r="H3309" s="15" t="s">
        <v>88</v>
      </c>
      <c r="I3309" s="15" t="s">
        <v>95</v>
      </c>
      <c r="J3309" s="16">
        <v>1</v>
      </c>
      <c r="K3309" s="15" t="s">
        <v>96</v>
      </c>
      <c r="L3309" s="17">
        <v>0</v>
      </c>
      <c r="M3309" s="17">
        <v>0</v>
      </c>
      <c r="N3309" s="17">
        <v>0</v>
      </c>
      <c r="O3309" s="17">
        <v>0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0</v>
      </c>
      <c r="X3309" s="17">
        <v>0</v>
      </c>
      <c r="Y3309" s="17">
        <v>0</v>
      </c>
      <c r="Z3309" s="17">
        <v>0</v>
      </c>
      <c r="AA3309" s="17">
        <v>0</v>
      </c>
      <c r="AB3309" s="17">
        <v>0</v>
      </c>
      <c r="AC3309" s="17">
        <v>0</v>
      </c>
      <c r="AD3309" s="17">
        <v>0</v>
      </c>
      <c r="AE3309" s="17">
        <v>0</v>
      </c>
    </row>
    <row r="3310" spans="1:31" ht="57.6" x14ac:dyDescent="0.3">
      <c r="A3310" t="str">
        <f t="shared" si="198"/>
        <v>IAAA_Firm Generation Capacity</v>
      </c>
      <c r="B3310" t="str">
        <f t="shared" si="199"/>
        <v>IAAA_Build Battery-Wind_Firm Generation Capacity</v>
      </c>
      <c r="C3310" t="str">
        <f t="shared" si="200"/>
        <v>IAAA_Build Battery-Wind 2038_Firm Generation Capacity</v>
      </c>
      <c r="D3310" t="s">
        <v>352</v>
      </c>
      <c r="E3310" s="15" t="s">
        <v>92</v>
      </c>
      <c r="F3310" s="15" t="s">
        <v>93</v>
      </c>
      <c r="G3310" s="15" t="s">
        <v>108</v>
      </c>
      <c r="H3310" s="15" t="s">
        <v>88</v>
      </c>
      <c r="I3310" s="15" t="s">
        <v>95</v>
      </c>
      <c r="J3310" s="16">
        <v>1</v>
      </c>
      <c r="K3310" s="15" t="s">
        <v>96</v>
      </c>
      <c r="L3310" s="17">
        <v>0</v>
      </c>
      <c r="M3310" s="17">
        <v>0</v>
      </c>
      <c r="N3310" s="17">
        <v>0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0</v>
      </c>
      <c r="X3310" s="17">
        <v>0</v>
      </c>
      <c r="Y3310" s="17">
        <v>0</v>
      </c>
      <c r="Z3310" s="17">
        <v>0</v>
      </c>
      <c r="AA3310" s="17">
        <v>0</v>
      </c>
      <c r="AB3310" s="17">
        <v>0</v>
      </c>
      <c r="AC3310" s="17">
        <v>0</v>
      </c>
      <c r="AD3310" s="17">
        <v>0</v>
      </c>
      <c r="AE3310" s="17">
        <v>0</v>
      </c>
    </row>
    <row r="3311" spans="1:31" ht="57.6" x14ac:dyDescent="0.3">
      <c r="A3311" t="str">
        <f t="shared" si="198"/>
        <v>IAAA_Firm Generation Capacity</v>
      </c>
      <c r="B3311" t="str">
        <f t="shared" si="199"/>
        <v>IAAA_Build Battery-Wind_Firm Generation Capacity</v>
      </c>
      <c r="C3311" t="str">
        <f t="shared" si="200"/>
        <v>IAAA_Build Battery-Wind 2039_Firm Generation Capacity</v>
      </c>
      <c r="D3311" t="s">
        <v>352</v>
      </c>
      <c r="E3311" s="15" t="s">
        <v>92</v>
      </c>
      <c r="F3311" s="15" t="s">
        <v>93</v>
      </c>
      <c r="G3311" s="15" t="s">
        <v>109</v>
      </c>
      <c r="H3311" s="15" t="s">
        <v>88</v>
      </c>
      <c r="I3311" s="15" t="s">
        <v>95</v>
      </c>
      <c r="J3311" s="16">
        <v>1</v>
      </c>
      <c r="K3311" s="15" t="s">
        <v>96</v>
      </c>
      <c r="L3311" s="17">
        <v>0</v>
      </c>
      <c r="M3311" s="17">
        <v>0</v>
      </c>
      <c r="N3311" s="17">
        <v>0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0</v>
      </c>
      <c r="X3311" s="17">
        <v>0</v>
      </c>
      <c r="Y3311" s="17">
        <v>0</v>
      </c>
      <c r="Z3311" s="17">
        <v>0</v>
      </c>
      <c r="AA3311" s="17">
        <v>0</v>
      </c>
      <c r="AB3311" s="17">
        <v>0</v>
      </c>
      <c r="AC3311" s="17">
        <v>0</v>
      </c>
      <c r="AD3311" s="17">
        <v>0</v>
      </c>
      <c r="AE3311" s="17">
        <v>0</v>
      </c>
    </row>
    <row r="3312" spans="1:31" ht="57.6" x14ac:dyDescent="0.3">
      <c r="A3312" t="str">
        <f t="shared" si="198"/>
        <v>IAAA_Firm Generation Capacity</v>
      </c>
      <c r="B3312" t="str">
        <f t="shared" si="199"/>
        <v>IAAA_Build Battery-Wind_Firm Generation Capacity</v>
      </c>
      <c r="C3312" t="str">
        <f t="shared" si="200"/>
        <v>IAAA_Build Battery-Wind 2040_Firm Generation Capacity</v>
      </c>
      <c r="D3312" t="s">
        <v>352</v>
      </c>
      <c r="E3312" s="15" t="s">
        <v>92</v>
      </c>
      <c r="F3312" s="15" t="s">
        <v>93</v>
      </c>
      <c r="G3312" s="15" t="s">
        <v>110</v>
      </c>
      <c r="H3312" s="15" t="s">
        <v>88</v>
      </c>
      <c r="I3312" s="15" t="s">
        <v>95</v>
      </c>
      <c r="J3312" s="16">
        <v>1</v>
      </c>
      <c r="K3312" s="15" t="s">
        <v>96</v>
      </c>
      <c r="L3312" s="17">
        <v>0</v>
      </c>
      <c r="M3312" s="17">
        <v>0</v>
      </c>
      <c r="N3312" s="17">
        <v>0</v>
      </c>
      <c r="O3312" s="17">
        <v>0</v>
      </c>
      <c r="P3312" s="17">
        <v>0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0</v>
      </c>
      <c r="X3312" s="17">
        <v>0</v>
      </c>
      <c r="Y3312" s="17">
        <v>0</v>
      </c>
      <c r="Z3312" s="17">
        <v>0</v>
      </c>
      <c r="AA3312" s="17">
        <v>0</v>
      </c>
      <c r="AB3312" s="17">
        <v>0</v>
      </c>
      <c r="AC3312" s="17">
        <v>0</v>
      </c>
      <c r="AD3312" s="17">
        <v>0</v>
      </c>
      <c r="AE3312" s="17">
        <v>0</v>
      </c>
    </row>
    <row r="3313" spans="1:31" ht="57.6" x14ac:dyDescent="0.3">
      <c r="A3313" t="str">
        <f t="shared" si="198"/>
        <v>IAAA_Firm Generation Capacity</v>
      </c>
      <c r="B3313" t="str">
        <f t="shared" si="199"/>
        <v>IAAA_Build Battery-Wind_Firm Generation Capacity</v>
      </c>
      <c r="C3313" t="str">
        <f t="shared" si="200"/>
        <v>IAAA_Build Battery-Wind 2041_Firm Generation Capacity</v>
      </c>
      <c r="D3313" t="s">
        <v>352</v>
      </c>
      <c r="E3313" s="15" t="s">
        <v>92</v>
      </c>
      <c r="F3313" s="15" t="s">
        <v>93</v>
      </c>
      <c r="G3313" s="15" t="s">
        <v>111</v>
      </c>
      <c r="H3313" s="15" t="s">
        <v>88</v>
      </c>
      <c r="I3313" s="15" t="s">
        <v>95</v>
      </c>
      <c r="J3313" s="16">
        <v>1</v>
      </c>
      <c r="K3313" s="15" t="s">
        <v>96</v>
      </c>
      <c r="L3313" s="17">
        <v>0</v>
      </c>
      <c r="M3313" s="17">
        <v>0</v>
      </c>
      <c r="N3313" s="17">
        <v>0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0</v>
      </c>
      <c r="X3313" s="17">
        <v>0</v>
      </c>
      <c r="Y3313" s="17">
        <v>0</v>
      </c>
      <c r="Z3313" s="17">
        <v>0</v>
      </c>
      <c r="AA3313" s="17">
        <v>0</v>
      </c>
      <c r="AB3313" s="17">
        <v>0</v>
      </c>
      <c r="AC3313" s="17">
        <v>0</v>
      </c>
      <c r="AD3313" s="17">
        <v>0</v>
      </c>
      <c r="AE3313" s="17">
        <v>0</v>
      </c>
    </row>
    <row r="3314" spans="1:31" ht="57.6" x14ac:dyDescent="0.3">
      <c r="A3314" t="str">
        <f t="shared" si="198"/>
        <v>IAAA_Firm Generation Capacity</v>
      </c>
      <c r="B3314" t="str">
        <f t="shared" si="199"/>
        <v>IAAA_Build Battery-Wind_Firm Generation Capacity</v>
      </c>
      <c r="C3314" t="str">
        <f t="shared" si="200"/>
        <v>IAAA_Build Battery-Wind 2042_Firm Generation Capacity</v>
      </c>
      <c r="D3314" t="s">
        <v>352</v>
      </c>
      <c r="E3314" s="15" t="s">
        <v>92</v>
      </c>
      <c r="F3314" s="15" t="s">
        <v>93</v>
      </c>
      <c r="G3314" s="15" t="s">
        <v>112</v>
      </c>
      <c r="H3314" s="15" t="s">
        <v>88</v>
      </c>
      <c r="I3314" s="15" t="s">
        <v>95</v>
      </c>
      <c r="J3314" s="16">
        <v>1</v>
      </c>
      <c r="K3314" s="15" t="s">
        <v>96</v>
      </c>
      <c r="L3314" s="17">
        <v>0</v>
      </c>
      <c r="M3314" s="17">
        <v>0</v>
      </c>
      <c r="N3314" s="17">
        <v>0</v>
      </c>
      <c r="O3314" s="17">
        <v>0</v>
      </c>
      <c r="P3314" s="17">
        <v>0</v>
      </c>
      <c r="Q3314" s="17">
        <v>0</v>
      </c>
      <c r="R3314" s="17">
        <v>0</v>
      </c>
      <c r="S3314" s="17">
        <v>0</v>
      </c>
      <c r="T3314" s="17">
        <v>0</v>
      </c>
      <c r="U3314" s="17">
        <v>0</v>
      </c>
      <c r="V3314" s="17">
        <v>0</v>
      </c>
      <c r="W3314" s="17">
        <v>0</v>
      </c>
      <c r="X3314" s="17">
        <v>0</v>
      </c>
      <c r="Y3314" s="17">
        <v>0</v>
      </c>
      <c r="Z3314" s="17">
        <v>0</v>
      </c>
      <c r="AA3314" s="17">
        <v>0</v>
      </c>
      <c r="AB3314" s="17">
        <v>0</v>
      </c>
      <c r="AC3314" s="17">
        <v>0</v>
      </c>
      <c r="AD3314" s="17">
        <v>0</v>
      </c>
      <c r="AE3314" s="17">
        <v>0</v>
      </c>
    </row>
    <row r="3315" spans="1:31" ht="57.6" x14ac:dyDescent="0.3">
      <c r="A3315" t="str">
        <f t="shared" si="198"/>
        <v>IAAA_Firm Generation Capacity</v>
      </c>
      <c r="B3315" t="str">
        <f t="shared" si="199"/>
        <v>IAAA_Build Battery-Gen_Firm Generation Capacity</v>
      </c>
      <c r="C3315" t="str">
        <f t="shared" si="200"/>
        <v>IAAA_Build Battery-Gen 2026_Firm Generation Capacity</v>
      </c>
      <c r="D3315" t="s">
        <v>352</v>
      </c>
      <c r="E3315" s="15" t="s">
        <v>92</v>
      </c>
      <c r="F3315" s="15" t="s">
        <v>93</v>
      </c>
      <c r="G3315" s="15" t="s">
        <v>113</v>
      </c>
      <c r="H3315" s="15" t="s">
        <v>87</v>
      </c>
      <c r="I3315" s="15" t="s">
        <v>95</v>
      </c>
      <c r="J3315" s="16">
        <v>1</v>
      </c>
      <c r="K3315" s="15" t="s">
        <v>96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0</v>
      </c>
      <c r="X3315" s="17">
        <v>0</v>
      </c>
      <c r="Y3315" s="17">
        <v>0</v>
      </c>
      <c r="Z3315" s="17">
        <v>0</v>
      </c>
      <c r="AA3315" s="17">
        <v>0</v>
      </c>
      <c r="AB3315" s="17">
        <v>0</v>
      </c>
      <c r="AC3315" s="17">
        <v>0</v>
      </c>
      <c r="AD3315" s="17">
        <v>0</v>
      </c>
      <c r="AE3315" s="17">
        <v>0</v>
      </c>
    </row>
    <row r="3316" spans="1:31" ht="57.6" x14ac:dyDescent="0.3">
      <c r="A3316" t="str">
        <f t="shared" si="198"/>
        <v>IAAA_Firm Generation Capacity</v>
      </c>
      <c r="B3316" t="str">
        <f t="shared" si="199"/>
        <v>IAAA_Build Battery-Gen_Firm Generation Capacity</v>
      </c>
      <c r="C3316" t="str">
        <f t="shared" si="200"/>
        <v>IAAA_Build Battery-Gen 2027_Firm Generation Capacity</v>
      </c>
      <c r="D3316" t="s">
        <v>352</v>
      </c>
      <c r="E3316" s="15" t="s">
        <v>92</v>
      </c>
      <c r="F3316" s="15" t="s">
        <v>93</v>
      </c>
      <c r="G3316" s="15" t="s">
        <v>114</v>
      </c>
      <c r="H3316" s="15" t="s">
        <v>87</v>
      </c>
      <c r="I3316" s="15" t="s">
        <v>95</v>
      </c>
      <c r="J3316" s="16">
        <v>1</v>
      </c>
      <c r="K3316" s="15" t="s">
        <v>96</v>
      </c>
      <c r="L3316" s="17">
        <v>0</v>
      </c>
      <c r="M3316" s="17">
        <v>0</v>
      </c>
      <c r="N3316" s="17">
        <v>0</v>
      </c>
      <c r="O3316" s="17">
        <v>0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0</v>
      </c>
      <c r="X3316" s="17">
        <v>0</v>
      </c>
      <c r="Y3316" s="17">
        <v>0</v>
      </c>
      <c r="Z3316" s="17">
        <v>0</v>
      </c>
      <c r="AA3316" s="17">
        <v>0</v>
      </c>
      <c r="AB3316" s="17">
        <v>0</v>
      </c>
      <c r="AC3316" s="17">
        <v>0</v>
      </c>
      <c r="AD3316" s="17">
        <v>0</v>
      </c>
      <c r="AE3316" s="17">
        <v>0</v>
      </c>
    </row>
    <row r="3317" spans="1:31" ht="57.6" x14ac:dyDescent="0.3">
      <c r="A3317" t="str">
        <f t="shared" si="198"/>
        <v>IAAA_Firm Generation Capacity</v>
      </c>
      <c r="B3317" t="str">
        <f t="shared" si="199"/>
        <v>IAAA_Build Battery-Gen_Firm Generation Capacity</v>
      </c>
      <c r="C3317" t="str">
        <f t="shared" si="200"/>
        <v>IAAA_Build Battery-Gen 2028_Firm Generation Capacity</v>
      </c>
      <c r="D3317" t="s">
        <v>352</v>
      </c>
      <c r="E3317" s="15" t="s">
        <v>92</v>
      </c>
      <c r="F3317" s="15" t="s">
        <v>93</v>
      </c>
      <c r="G3317" s="15" t="s">
        <v>115</v>
      </c>
      <c r="H3317" s="15" t="s">
        <v>87</v>
      </c>
      <c r="I3317" s="15" t="s">
        <v>95</v>
      </c>
      <c r="J3317" s="16">
        <v>1</v>
      </c>
      <c r="K3317" s="15" t="s">
        <v>96</v>
      </c>
      <c r="L3317" s="17">
        <v>0</v>
      </c>
      <c r="M3317" s="17">
        <v>0</v>
      </c>
      <c r="N3317" s="17">
        <v>0</v>
      </c>
      <c r="O3317" s="17">
        <v>0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0</v>
      </c>
      <c r="X3317" s="17">
        <v>0</v>
      </c>
      <c r="Y3317" s="17">
        <v>0</v>
      </c>
      <c r="Z3317" s="17">
        <v>0</v>
      </c>
      <c r="AA3317" s="17">
        <v>0</v>
      </c>
      <c r="AB3317" s="17">
        <v>0</v>
      </c>
      <c r="AC3317" s="17">
        <v>0</v>
      </c>
      <c r="AD3317" s="17">
        <v>0</v>
      </c>
      <c r="AE3317" s="17">
        <v>0</v>
      </c>
    </row>
    <row r="3318" spans="1:31" ht="57.6" x14ac:dyDescent="0.3">
      <c r="A3318" t="str">
        <f t="shared" si="198"/>
        <v>IAAA_Firm Generation Capacity</v>
      </c>
      <c r="B3318" t="str">
        <f t="shared" si="199"/>
        <v>IAAA_Build Battery-Gen_Firm Generation Capacity</v>
      </c>
      <c r="C3318" t="str">
        <f t="shared" si="200"/>
        <v>IAAA_Build Battery-Gen 2029_Firm Generation Capacity</v>
      </c>
      <c r="D3318" t="s">
        <v>352</v>
      </c>
      <c r="E3318" s="15" t="s">
        <v>92</v>
      </c>
      <c r="F3318" s="15" t="s">
        <v>93</v>
      </c>
      <c r="G3318" s="15" t="s">
        <v>116</v>
      </c>
      <c r="H3318" s="15" t="s">
        <v>87</v>
      </c>
      <c r="I3318" s="15" t="s">
        <v>95</v>
      </c>
      <c r="J3318" s="16">
        <v>1</v>
      </c>
      <c r="K3318" s="15" t="s">
        <v>96</v>
      </c>
      <c r="L3318" s="17">
        <v>0</v>
      </c>
      <c r="M3318" s="17">
        <v>0</v>
      </c>
      <c r="N3318" s="17">
        <v>0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0</v>
      </c>
      <c r="X3318" s="17">
        <v>0</v>
      </c>
      <c r="Y3318" s="17">
        <v>0</v>
      </c>
      <c r="Z3318" s="17">
        <v>0</v>
      </c>
      <c r="AA3318" s="17">
        <v>0</v>
      </c>
      <c r="AB3318" s="17">
        <v>0</v>
      </c>
      <c r="AC3318" s="17">
        <v>0</v>
      </c>
      <c r="AD3318" s="17">
        <v>0</v>
      </c>
      <c r="AE3318" s="17">
        <v>0</v>
      </c>
    </row>
    <row r="3319" spans="1:31" ht="57.6" x14ac:dyDescent="0.3">
      <c r="A3319" t="str">
        <f t="shared" si="198"/>
        <v>IAAA_Firm Generation Capacity</v>
      </c>
      <c r="B3319" t="str">
        <f t="shared" si="199"/>
        <v>IAAA_Build Battery-Gen_Firm Generation Capacity</v>
      </c>
      <c r="C3319" t="str">
        <f t="shared" si="200"/>
        <v>IAAA_Build Battery-Gen 2030_Firm Generation Capacity</v>
      </c>
      <c r="D3319" t="s">
        <v>352</v>
      </c>
      <c r="E3319" s="15" t="s">
        <v>92</v>
      </c>
      <c r="F3319" s="15" t="s">
        <v>93</v>
      </c>
      <c r="G3319" s="15" t="s">
        <v>117</v>
      </c>
      <c r="H3319" s="15" t="s">
        <v>87</v>
      </c>
      <c r="I3319" s="15" t="s">
        <v>95</v>
      </c>
      <c r="J3319" s="16">
        <v>1</v>
      </c>
      <c r="K3319" s="15" t="s">
        <v>96</v>
      </c>
      <c r="L3319" s="17">
        <v>0</v>
      </c>
      <c r="M3319" s="17">
        <v>0</v>
      </c>
      <c r="N3319" s="17">
        <v>0</v>
      </c>
      <c r="O3319" s="17">
        <v>0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0</v>
      </c>
      <c r="X3319" s="17">
        <v>0</v>
      </c>
      <c r="Y3319" s="17">
        <v>0</v>
      </c>
      <c r="Z3319" s="17">
        <v>0</v>
      </c>
      <c r="AA3319" s="17">
        <v>0</v>
      </c>
      <c r="AB3319" s="17">
        <v>0</v>
      </c>
      <c r="AC3319" s="17">
        <v>0</v>
      </c>
      <c r="AD3319" s="17">
        <v>0</v>
      </c>
      <c r="AE3319" s="17">
        <v>0</v>
      </c>
    </row>
    <row r="3320" spans="1:31" ht="57.6" x14ac:dyDescent="0.3">
      <c r="A3320" t="str">
        <f t="shared" si="198"/>
        <v>IAAA_Firm Generation Capacity</v>
      </c>
      <c r="B3320" t="str">
        <f t="shared" si="199"/>
        <v>IAAA_Build Battery-Gen_Firm Generation Capacity</v>
      </c>
      <c r="C3320" t="str">
        <f t="shared" si="200"/>
        <v>IAAA_Build Battery-Gen 2031_Firm Generation Capacity</v>
      </c>
      <c r="D3320" t="s">
        <v>352</v>
      </c>
      <c r="E3320" s="15" t="s">
        <v>92</v>
      </c>
      <c r="F3320" s="15" t="s">
        <v>93</v>
      </c>
      <c r="G3320" s="15" t="s">
        <v>118</v>
      </c>
      <c r="H3320" s="15" t="s">
        <v>87</v>
      </c>
      <c r="I3320" s="15" t="s">
        <v>95</v>
      </c>
      <c r="J3320" s="16">
        <v>1</v>
      </c>
      <c r="K3320" s="15" t="s">
        <v>96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7">
        <v>0</v>
      </c>
      <c r="Z3320" s="17">
        <v>0</v>
      </c>
      <c r="AA3320" s="17">
        <v>0</v>
      </c>
      <c r="AB3320" s="17">
        <v>0</v>
      </c>
      <c r="AC3320" s="17">
        <v>0</v>
      </c>
      <c r="AD3320" s="17">
        <v>0</v>
      </c>
      <c r="AE3320" s="17">
        <v>0</v>
      </c>
    </row>
    <row r="3321" spans="1:31" ht="57.6" x14ac:dyDescent="0.3">
      <c r="A3321" t="str">
        <f t="shared" si="198"/>
        <v>IAAA_Firm Generation Capacity</v>
      </c>
      <c r="B3321" t="str">
        <f t="shared" si="199"/>
        <v>IAAA_Build Battery-Gen_Firm Generation Capacity</v>
      </c>
      <c r="C3321" t="str">
        <f t="shared" si="200"/>
        <v>IAAA_Build Battery-Gen 2032_Firm Generation Capacity</v>
      </c>
      <c r="D3321" t="s">
        <v>352</v>
      </c>
      <c r="E3321" s="15" t="s">
        <v>92</v>
      </c>
      <c r="F3321" s="15" t="s">
        <v>93</v>
      </c>
      <c r="G3321" s="15" t="s">
        <v>119</v>
      </c>
      <c r="H3321" s="15" t="s">
        <v>87</v>
      </c>
      <c r="I3321" s="15" t="s">
        <v>95</v>
      </c>
      <c r="J3321" s="16">
        <v>1</v>
      </c>
      <c r="K3321" s="15" t="s">
        <v>96</v>
      </c>
      <c r="L3321" s="17">
        <v>0</v>
      </c>
      <c r="M3321" s="17">
        <v>0</v>
      </c>
      <c r="N3321" s="17">
        <v>0</v>
      </c>
      <c r="O3321" s="17">
        <v>0</v>
      </c>
      <c r="P3321" s="17">
        <v>0</v>
      </c>
      <c r="Q3321" s="17">
        <v>0</v>
      </c>
      <c r="R3321" s="17">
        <v>0</v>
      </c>
      <c r="S3321" s="17">
        <v>0</v>
      </c>
      <c r="T3321" s="17">
        <v>0</v>
      </c>
      <c r="U3321" s="17">
        <v>0</v>
      </c>
      <c r="V3321" s="17">
        <v>0</v>
      </c>
      <c r="W3321" s="17">
        <v>0</v>
      </c>
      <c r="X3321" s="17">
        <v>0</v>
      </c>
      <c r="Y3321" s="17">
        <v>0</v>
      </c>
      <c r="Z3321" s="17">
        <v>0</v>
      </c>
      <c r="AA3321" s="17">
        <v>0</v>
      </c>
      <c r="AB3321" s="17">
        <v>0</v>
      </c>
      <c r="AC3321" s="17">
        <v>0</v>
      </c>
      <c r="AD3321" s="17">
        <v>0</v>
      </c>
      <c r="AE3321" s="17">
        <v>0</v>
      </c>
    </row>
    <row r="3322" spans="1:31" ht="57.6" x14ac:dyDescent="0.3">
      <c r="A3322" t="str">
        <f t="shared" si="198"/>
        <v>IAAA_Firm Generation Capacity</v>
      </c>
      <c r="B3322" t="str">
        <f t="shared" si="199"/>
        <v>IAAA_Build Battery-Gen_Firm Generation Capacity</v>
      </c>
      <c r="C3322" t="str">
        <f t="shared" si="200"/>
        <v>IAAA_Build Battery-Gen 2033_Firm Generation Capacity</v>
      </c>
      <c r="D3322" t="s">
        <v>352</v>
      </c>
      <c r="E3322" s="15" t="s">
        <v>92</v>
      </c>
      <c r="F3322" s="15" t="s">
        <v>93</v>
      </c>
      <c r="G3322" s="15" t="s">
        <v>120</v>
      </c>
      <c r="H3322" s="15" t="s">
        <v>87</v>
      </c>
      <c r="I3322" s="15" t="s">
        <v>95</v>
      </c>
      <c r="J3322" s="16">
        <v>1</v>
      </c>
      <c r="K3322" s="15" t="s">
        <v>96</v>
      </c>
      <c r="L3322" s="17">
        <v>0</v>
      </c>
      <c r="M3322" s="17">
        <v>0</v>
      </c>
      <c r="N3322" s="17">
        <v>0</v>
      </c>
      <c r="O3322" s="17">
        <v>0</v>
      </c>
      <c r="P3322" s="17">
        <v>0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0</v>
      </c>
      <c r="X3322" s="17">
        <v>0</v>
      </c>
      <c r="Y3322" s="17">
        <v>0</v>
      </c>
      <c r="Z3322" s="17">
        <v>0</v>
      </c>
      <c r="AA3322" s="17">
        <v>0</v>
      </c>
      <c r="AB3322" s="17">
        <v>0</v>
      </c>
      <c r="AC3322" s="17">
        <v>0</v>
      </c>
      <c r="AD3322" s="17">
        <v>0</v>
      </c>
      <c r="AE3322" s="17">
        <v>0</v>
      </c>
    </row>
    <row r="3323" spans="1:31" ht="57.6" x14ac:dyDescent="0.3">
      <c r="A3323" t="str">
        <f t="shared" si="198"/>
        <v>IAAA_Firm Generation Capacity</v>
      </c>
      <c r="B3323" t="str">
        <f t="shared" si="199"/>
        <v>IAAA_Build Battery-Gen_Firm Generation Capacity</v>
      </c>
      <c r="C3323" t="str">
        <f t="shared" si="200"/>
        <v>IAAA_Build Battery-Gen 2034_Firm Generation Capacity</v>
      </c>
      <c r="D3323" t="s">
        <v>352</v>
      </c>
      <c r="E3323" s="15" t="s">
        <v>92</v>
      </c>
      <c r="F3323" s="15" t="s">
        <v>93</v>
      </c>
      <c r="G3323" s="15" t="s">
        <v>121</v>
      </c>
      <c r="H3323" s="15" t="s">
        <v>87</v>
      </c>
      <c r="I3323" s="15" t="s">
        <v>95</v>
      </c>
      <c r="J3323" s="16">
        <v>1</v>
      </c>
      <c r="K3323" s="15" t="s">
        <v>96</v>
      </c>
      <c r="L3323" s="17">
        <v>0</v>
      </c>
      <c r="M3323" s="17">
        <v>0</v>
      </c>
      <c r="N3323" s="17">
        <v>0</v>
      </c>
      <c r="O3323" s="17">
        <v>0</v>
      </c>
      <c r="P3323" s="17">
        <v>0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0</v>
      </c>
      <c r="X3323" s="17">
        <v>0</v>
      </c>
      <c r="Y3323" s="17">
        <v>0</v>
      </c>
      <c r="Z3323" s="17">
        <v>0</v>
      </c>
      <c r="AA3323" s="17">
        <v>0</v>
      </c>
      <c r="AB3323" s="17">
        <v>0</v>
      </c>
      <c r="AC3323" s="17">
        <v>0</v>
      </c>
      <c r="AD3323" s="17">
        <v>0</v>
      </c>
      <c r="AE3323" s="17">
        <v>0</v>
      </c>
    </row>
    <row r="3324" spans="1:31" ht="57.6" x14ac:dyDescent="0.3">
      <c r="A3324" t="str">
        <f t="shared" si="198"/>
        <v>IAAA_Firm Generation Capacity</v>
      </c>
      <c r="B3324" t="str">
        <f t="shared" si="199"/>
        <v>IAAA_Build Battery-Gen_Firm Generation Capacity</v>
      </c>
      <c r="C3324" t="str">
        <f t="shared" si="200"/>
        <v>IAAA_Build Battery-Gen 2035_Firm Generation Capacity</v>
      </c>
      <c r="D3324" t="s">
        <v>352</v>
      </c>
      <c r="E3324" s="15" t="s">
        <v>92</v>
      </c>
      <c r="F3324" s="15" t="s">
        <v>93</v>
      </c>
      <c r="G3324" s="15" t="s">
        <v>122</v>
      </c>
      <c r="H3324" s="15" t="s">
        <v>87</v>
      </c>
      <c r="I3324" s="15" t="s">
        <v>95</v>
      </c>
      <c r="J3324" s="16">
        <v>1</v>
      </c>
      <c r="K3324" s="15" t="s">
        <v>96</v>
      </c>
      <c r="L3324" s="17">
        <v>0</v>
      </c>
      <c r="M3324" s="17">
        <v>0</v>
      </c>
      <c r="N3324" s="17">
        <v>0</v>
      </c>
      <c r="O3324" s="17">
        <v>0</v>
      </c>
      <c r="P3324" s="17">
        <v>0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</v>
      </c>
      <c r="X3324" s="17">
        <v>0</v>
      </c>
      <c r="Y3324" s="17">
        <v>0</v>
      </c>
      <c r="Z3324" s="17">
        <v>0</v>
      </c>
      <c r="AA3324" s="17">
        <v>0</v>
      </c>
      <c r="AB3324" s="17">
        <v>0</v>
      </c>
      <c r="AC3324" s="17">
        <v>0</v>
      </c>
      <c r="AD3324" s="17">
        <v>0</v>
      </c>
      <c r="AE3324" s="17">
        <v>0</v>
      </c>
    </row>
    <row r="3325" spans="1:31" ht="57.6" x14ac:dyDescent="0.3">
      <c r="A3325" t="str">
        <f t="shared" si="198"/>
        <v>IAAA_Firm Generation Capacity</v>
      </c>
      <c r="B3325" t="str">
        <f t="shared" si="199"/>
        <v>IAAA_Build Battery-Gen_Firm Generation Capacity</v>
      </c>
      <c r="C3325" t="str">
        <f t="shared" si="200"/>
        <v>IAAA_Build Battery-Gen 2036_Firm Generation Capacity</v>
      </c>
      <c r="D3325" t="s">
        <v>352</v>
      </c>
      <c r="E3325" s="15" t="s">
        <v>92</v>
      </c>
      <c r="F3325" s="15" t="s">
        <v>93</v>
      </c>
      <c r="G3325" s="15" t="s">
        <v>123</v>
      </c>
      <c r="H3325" s="15" t="s">
        <v>87</v>
      </c>
      <c r="I3325" s="15" t="s">
        <v>95</v>
      </c>
      <c r="J3325" s="16">
        <v>1</v>
      </c>
      <c r="K3325" s="15" t="s">
        <v>96</v>
      </c>
      <c r="L3325" s="17">
        <v>0</v>
      </c>
      <c r="M3325" s="17">
        <v>0</v>
      </c>
      <c r="N3325" s="17">
        <v>0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0</v>
      </c>
      <c r="X3325" s="17">
        <v>0</v>
      </c>
      <c r="Y3325" s="17">
        <v>0</v>
      </c>
      <c r="Z3325" s="17">
        <v>0</v>
      </c>
      <c r="AA3325" s="17">
        <v>0</v>
      </c>
      <c r="AB3325" s="17">
        <v>0</v>
      </c>
      <c r="AC3325" s="17">
        <v>0</v>
      </c>
      <c r="AD3325" s="17">
        <v>0</v>
      </c>
      <c r="AE3325" s="17">
        <v>0</v>
      </c>
    </row>
    <row r="3326" spans="1:31" ht="57.6" x14ac:dyDescent="0.3">
      <c r="A3326" t="str">
        <f t="shared" si="198"/>
        <v>IAAA_Firm Generation Capacity</v>
      </c>
      <c r="B3326" t="str">
        <f t="shared" si="199"/>
        <v>IAAA_Build Battery-Gen_Firm Generation Capacity</v>
      </c>
      <c r="C3326" t="str">
        <f t="shared" si="200"/>
        <v>IAAA_Build Battery-Gen 2037_Firm Generation Capacity</v>
      </c>
      <c r="D3326" t="s">
        <v>352</v>
      </c>
      <c r="E3326" s="15" t="s">
        <v>92</v>
      </c>
      <c r="F3326" s="15" t="s">
        <v>93</v>
      </c>
      <c r="G3326" s="15" t="s">
        <v>124</v>
      </c>
      <c r="H3326" s="15" t="s">
        <v>87</v>
      </c>
      <c r="I3326" s="15" t="s">
        <v>95</v>
      </c>
      <c r="J3326" s="16">
        <v>1</v>
      </c>
      <c r="K3326" s="15" t="s">
        <v>96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0</v>
      </c>
      <c r="X3326" s="17">
        <v>0</v>
      </c>
      <c r="Y3326" s="17">
        <v>0</v>
      </c>
      <c r="Z3326" s="17">
        <v>0</v>
      </c>
      <c r="AA3326" s="17">
        <v>0</v>
      </c>
      <c r="AB3326" s="17">
        <v>0</v>
      </c>
      <c r="AC3326" s="17">
        <v>0</v>
      </c>
      <c r="AD3326" s="17">
        <v>0</v>
      </c>
      <c r="AE3326" s="17">
        <v>0</v>
      </c>
    </row>
    <row r="3327" spans="1:31" ht="57.6" x14ac:dyDescent="0.3">
      <c r="A3327" t="str">
        <f t="shared" si="198"/>
        <v>IAAA_Firm Generation Capacity</v>
      </c>
      <c r="B3327" t="str">
        <f t="shared" si="199"/>
        <v>IAAA_Build Battery-Gen_Firm Generation Capacity</v>
      </c>
      <c r="C3327" t="str">
        <f t="shared" si="200"/>
        <v>IAAA_Build Battery-Gen 2038_Firm Generation Capacity</v>
      </c>
      <c r="D3327" t="s">
        <v>352</v>
      </c>
      <c r="E3327" s="15" t="s">
        <v>92</v>
      </c>
      <c r="F3327" s="15" t="s">
        <v>93</v>
      </c>
      <c r="G3327" s="15" t="s">
        <v>125</v>
      </c>
      <c r="H3327" s="15" t="s">
        <v>87</v>
      </c>
      <c r="I3327" s="15" t="s">
        <v>95</v>
      </c>
      <c r="J3327" s="16">
        <v>1</v>
      </c>
      <c r="K3327" s="15" t="s">
        <v>96</v>
      </c>
      <c r="L3327" s="17">
        <v>0</v>
      </c>
      <c r="M3327" s="17">
        <v>0</v>
      </c>
      <c r="N3327" s="17">
        <v>0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0</v>
      </c>
      <c r="X3327" s="17">
        <v>0</v>
      </c>
      <c r="Y3327" s="17">
        <v>0</v>
      </c>
      <c r="Z3327" s="17">
        <v>0</v>
      </c>
      <c r="AA3327" s="17">
        <v>0</v>
      </c>
      <c r="AB3327" s="17">
        <v>0</v>
      </c>
      <c r="AC3327" s="17">
        <v>0</v>
      </c>
      <c r="AD3327" s="17">
        <v>0</v>
      </c>
      <c r="AE3327" s="17">
        <v>0</v>
      </c>
    </row>
    <row r="3328" spans="1:31" ht="57.6" x14ac:dyDescent="0.3">
      <c r="A3328" t="str">
        <f t="shared" si="198"/>
        <v>IAAA_Firm Generation Capacity</v>
      </c>
      <c r="B3328" t="str">
        <f t="shared" si="199"/>
        <v>IAAA_Build Battery-Gen_Firm Generation Capacity</v>
      </c>
      <c r="C3328" t="str">
        <f t="shared" si="200"/>
        <v>IAAA_Build Battery-Gen 2039_Firm Generation Capacity</v>
      </c>
      <c r="D3328" t="s">
        <v>352</v>
      </c>
      <c r="E3328" s="15" t="s">
        <v>92</v>
      </c>
      <c r="F3328" s="15" t="s">
        <v>93</v>
      </c>
      <c r="G3328" s="15" t="s">
        <v>126</v>
      </c>
      <c r="H3328" s="15" t="s">
        <v>87</v>
      </c>
      <c r="I3328" s="15" t="s">
        <v>95</v>
      </c>
      <c r="J3328" s="16">
        <v>1</v>
      </c>
      <c r="K3328" s="15" t="s">
        <v>96</v>
      </c>
      <c r="L3328" s="17">
        <v>0</v>
      </c>
      <c r="M3328" s="17">
        <v>0</v>
      </c>
      <c r="N3328" s="17">
        <v>0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0</v>
      </c>
      <c r="X3328" s="17">
        <v>0</v>
      </c>
      <c r="Y3328" s="17">
        <v>0</v>
      </c>
      <c r="Z3328" s="17">
        <v>0</v>
      </c>
      <c r="AA3328" s="17">
        <v>0</v>
      </c>
      <c r="AB3328" s="17">
        <v>0</v>
      </c>
      <c r="AC3328" s="17">
        <v>0</v>
      </c>
      <c r="AD3328" s="17">
        <v>0</v>
      </c>
      <c r="AE3328" s="17">
        <v>0</v>
      </c>
    </row>
    <row r="3329" spans="1:31" ht="57.6" x14ac:dyDescent="0.3">
      <c r="A3329" t="str">
        <f t="shared" si="198"/>
        <v>IAAA_Firm Generation Capacity</v>
      </c>
      <c r="B3329" t="str">
        <f t="shared" si="199"/>
        <v>IAAA_Build Battery-Gen_Firm Generation Capacity</v>
      </c>
      <c r="C3329" t="str">
        <f t="shared" si="200"/>
        <v>IAAA_Build Battery-Gen 2040_Firm Generation Capacity</v>
      </c>
      <c r="D3329" t="s">
        <v>352</v>
      </c>
      <c r="E3329" s="15" t="s">
        <v>92</v>
      </c>
      <c r="F3329" s="15" t="s">
        <v>93</v>
      </c>
      <c r="G3329" s="15" t="s">
        <v>127</v>
      </c>
      <c r="H3329" s="15" t="s">
        <v>87</v>
      </c>
      <c r="I3329" s="15" t="s">
        <v>95</v>
      </c>
      <c r="J3329" s="16">
        <v>1</v>
      </c>
      <c r="K3329" s="15" t="s">
        <v>96</v>
      </c>
      <c r="L3329" s="17">
        <v>0</v>
      </c>
      <c r="M3329" s="17">
        <v>0</v>
      </c>
      <c r="N3329" s="17">
        <v>0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0</v>
      </c>
      <c r="X3329" s="17">
        <v>0</v>
      </c>
      <c r="Y3329" s="17">
        <v>0</v>
      </c>
      <c r="Z3329" s="17">
        <v>0</v>
      </c>
      <c r="AA3329" s="17">
        <v>0</v>
      </c>
      <c r="AB3329" s="17">
        <v>0</v>
      </c>
      <c r="AC3329" s="17">
        <v>0</v>
      </c>
      <c r="AD3329" s="17">
        <v>0</v>
      </c>
      <c r="AE3329" s="17">
        <v>0</v>
      </c>
    </row>
    <row r="3330" spans="1:31" ht="57.6" x14ac:dyDescent="0.3">
      <c r="A3330" t="str">
        <f t="shared" si="198"/>
        <v>IAAA_Firm Generation Capacity</v>
      </c>
      <c r="B3330" t="str">
        <f t="shared" si="199"/>
        <v>IAAA_Build Battery-Gen_Firm Generation Capacity</v>
      </c>
      <c r="C3330" t="str">
        <f t="shared" si="200"/>
        <v>IAAA_Build Battery-Gen 2041_Firm Generation Capacity</v>
      </c>
      <c r="D3330" t="s">
        <v>352</v>
      </c>
      <c r="E3330" s="15" t="s">
        <v>92</v>
      </c>
      <c r="F3330" s="15" t="s">
        <v>93</v>
      </c>
      <c r="G3330" s="15" t="s">
        <v>128</v>
      </c>
      <c r="H3330" s="15" t="s">
        <v>87</v>
      </c>
      <c r="I3330" s="15" t="s">
        <v>95</v>
      </c>
      <c r="J3330" s="16">
        <v>1</v>
      </c>
      <c r="K3330" s="15" t="s">
        <v>96</v>
      </c>
      <c r="L3330" s="17">
        <v>0</v>
      </c>
      <c r="M3330" s="17">
        <v>0</v>
      </c>
      <c r="N3330" s="17">
        <v>0</v>
      </c>
      <c r="O3330" s="17">
        <v>0</v>
      </c>
      <c r="P3330" s="17">
        <v>0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0</v>
      </c>
      <c r="X3330" s="17">
        <v>0</v>
      </c>
      <c r="Y3330" s="17">
        <v>0</v>
      </c>
      <c r="Z3330" s="17">
        <v>0</v>
      </c>
      <c r="AA3330" s="17">
        <v>0</v>
      </c>
      <c r="AB3330" s="17">
        <v>0</v>
      </c>
      <c r="AC3330" s="17">
        <v>0</v>
      </c>
      <c r="AD3330" s="17">
        <v>0</v>
      </c>
      <c r="AE3330" s="17">
        <v>0</v>
      </c>
    </row>
    <row r="3331" spans="1:31" ht="57.6" x14ac:dyDescent="0.3">
      <c r="A3331" t="str">
        <f t="shared" si="198"/>
        <v>IAAA_Firm Generation Capacity</v>
      </c>
      <c r="B3331" t="str">
        <f t="shared" si="199"/>
        <v>IAAA_Build Battery-Gen_Firm Generation Capacity</v>
      </c>
      <c r="C3331" t="str">
        <f t="shared" si="200"/>
        <v>IAAA_Build Battery-Gen 2042_Firm Generation Capacity</v>
      </c>
      <c r="D3331" t="s">
        <v>352</v>
      </c>
      <c r="E3331" s="15" t="s">
        <v>92</v>
      </c>
      <c r="F3331" s="15" t="s">
        <v>93</v>
      </c>
      <c r="G3331" s="15" t="s">
        <v>129</v>
      </c>
      <c r="H3331" s="15" t="s">
        <v>87</v>
      </c>
      <c r="I3331" s="15" t="s">
        <v>95</v>
      </c>
      <c r="J3331" s="16">
        <v>1</v>
      </c>
      <c r="K3331" s="15" t="s">
        <v>96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  <c r="X3331" s="17">
        <v>0</v>
      </c>
      <c r="Y3331" s="17">
        <v>0</v>
      </c>
      <c r="Z3331" s="17">
        <v>0</v>
      </c>
      <c r="AA3331" s="17">
        <v>0</v>
      </c>
      <c r="AB3331" s="17">
        <v>0</v>
      </c>
      <c r="AC3331" s="17">
        <v>0</v>
      </c>
      <c r="AD3331" s="17">
        <v>0</v>
      </c>
      <c r="AE3331" s="17">
        <v>0</v>
      </c>
    </row>
    <row r="3332" spans="1:31" ht="57.6" x14ac:dyDescent="0.3">
      <c r="A3332" t="str">
        <f t="shared" si="198"/>
        <v>IAAA_Firm Generation Capacity</v>
      </c>
      <c r="B3332" t="str">
        <f t="shared" si="199"/>
        <v>IAAA_Build Hy-Batt_Firm Generation Capacity</v>
      </c>
      <c r="C3332" t="str">
        <f t="shared" si="200"/>
        <v>IAAA_Build Hy-Batt 2027_Firm Generation Capacity</v>
      </c>
      <c r="D3332" t="s">
        <v>352</v>
      </c>
      <c r="E3332" s="15" t="s">
        <v>92</v>
      </c>
      <c r="F3332" s="15" t="s">
        <v>93</v>
      </c>
      <c r="G3332" s="15" t="s">
        <v>130</v>
      </c>
      <c r="H3332" s="15" t="s">
        <v>86</v>
      </c>
      <c r="I3332" s="15" t="s">
        <v>95</v>
      </c>
      <c r="J3332" s="16">
        <v>1</v>
      </c>
      <c r="K3332" s="15" t="s">
        <v>96</v>
      </c>
      <c r="L3332" s="17">
        <v>0</v>
      </c>
      <c r="M3332" s="17">
        <v>0</v>
      </c>
      <c r="N3332" s="17">
        <v>0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0</v>
      </c>
      <c r="U3332" s="17">
        <v>0</v>
      </c>
      <c r="V3332" s="17">
        <v>0</v>
      </c>
      <c r="W3332" s="17">
        <v>0</v>
      </c>
      <c r="X3332" s="17">
        <v>0</v>
      </c>
      <c r="Y3332" s="17">
        <v>0</v>
      </c>
      <c r="Z3332" s="17">
        <v>0</v>
      </c>
      <c r="AA3332" s="17">
        <v>0</v>
      </c>
      <c r="AB3332" s="17">
        <v>0</v>
      </c>
      <c r="AC3332" s="17">
        <v>0</v>
      </c>
      <c r="AD3332" s="17">
        <v>0</v>
      </c>
      <c r="AE3332" s="17">
        <v>0</v>
      </c>
    </row>
    <row r="3333" spans="1:31" ht="57.6" x14ac:dyDescent="0.3">
      <c r="A3333" t="str">
        <f t="shared" si="198"/>
        <v>IAAA_Firm Generation Capacity</v>
      </c>
      <c r="B3333" t="str">
        <f t="shared" si="199"/>
        <v>IAAA_Build Hy-Batt_Firm Generation Capacity</v>
      </c>
      <c r="C3333" t="str">
        <f t="shared" si="200"/>
        <v>IAAA_Build Hy-Batt 2028_Firm Generation Capacity</v>
      </c>
      <c r="D3333" t="s">
        <v>352</v>
      </c>
      <c r="E3333" s="15" t="s">
        <v>92</v>
      </c>
      <c r="F3333" s="15" t="s">
        <v>93</v>
      </c>
      <c r="G3333" s="15" t="s">
        <v>131</v>
      </c>
      <c r="H3333" s="15" t="s">
        <v>86</v>
      </c>
      <c r="I3333" s="15" t="s">
        <v>95</v>
      </c>
      <c r="J3333" s="16">
        <v>1</v>
      </c>
      <c r="K3333" s="15" t="s">
        <v>96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7">
        <v>0</v>
      </c>
      <c r="X3333" s="17">
        <v>0</v>
      </c>
      <c r="Y3333" s="17">
        <v>0</v>
      </c>
      <c r="Z3333" s="17">
        <v>0</v>
      </c>
      <c r="AA3333" s="17">
        <v>0</v>
      </c>
      <c r="AB3333" s="17">
        <v>0</v>
      </c>
      <c r="AC3333" s="17">
        <v>0</v>
      </c>
      <c r="AD3333" s="17">
        <v>0</v>
      </c>
      <c r="AE3333" s="17">
        <v>0</v>
      </c>
    </row>
    <row r="3334" spans="1:31" ht="57.6" x14ac:dyDescent="0.3">
      <c r="A3334" t="str">
        <f t="shared" si="198"/>
        <v>IAAA_Firm Generation Capacity</v>
      </c>
      <c r="B3334" t="str">
        <f t="shared" si="199"/>
        <v>IAAA_Build Hy-Batt_Firm Generation Capacity</v>
      </c>
      <c r="C3334" t="str">
        <f t="shared" si="200"/>
        <v>IAAA_Build Hy-Batt 2029_Firm Generation Capacity</v>
      </c>
      <c r="D3334" t="s">
        <v>352</v>
      </c>
      <c r="E3334" s="15" t="s">
        <v>92</v>
      </c>
      <c r="F3334" s="15" t="s">
        <v>93</v>
      </c>
      <c r="G3334" s="15" t="s">
        <v>132</v>
      </c>
      <c r="H3334" s="15" t="s">
        <v>86</v>
      </c>
      <c r="I3334" s="15" t="s">
        <v>95</v>
      </c>
      <c r="J3334" s="16">
        <v>1</v>
      </c>
      <c r="K3334" s="15" t="s">
        <v>96</v>
      </c>
      <c r="L3334" s="17">
        <v>0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  <c r="T3334" s="17">
        <v>0</v>
      </c>
      <c r="U3334" s="17">
        <v>0</v>
      </c>
      <c r="V3334" s="17">
        <v>0</v>
      </c>
      <c r="W3334" s="17">
        <v>0</v>
      </c>
      <c r="X3334" s="17">
        <v>0</v>
      </c>
      <c r="Y3334" s="17">
        <v>0</v>
      </c>
      <c r="Z3334" s="17">
        <v>0</v>
      </c>
      <c r="AA3334" s="17">
        <v>0</v>
      </c>
      <c r="AB3334" s="17">
        <v>0</v>
      </c>
      <c r="AC3334" s="17">
        <v>0</v>
      </c>
      <c r="AD3334" s="17">
        <v>0</v>
      </c>
      <c r="AE3334" s="17">
        <v>0</v>
      </c>
    </row>
    <row r="3335" spans="1:31" ht="57.6" x14ac:dyDescent="0.3">
      <c r="A3335" t="str">
        <f t="shared" si="198"/>
        <v>IAAA_Firm Generation Capacity</v>
      </c>
      <c r="B3335" t="str">
        <f t="shared" si="199"/>
        <v>IAAA_Build Hy-Batt_Firm Generation Capacity</v>
      </c>
      <c r="C3335" t="str">
        <f t="shared" si="200"/>
        <v>IAAA_Build Hy-Batt 2030_Firm Generation Capacity</v>
      </c>
      <c r="D3335" t="s">
        <v>352</v>
      </c>
      <c r="E3335" s="15" t="s">
        <v>92</v>
      </c>
      <c r="F3335" s="15" t="s">
        <v>93</v>
      </c>
      <c r="G3335" s="15" t="s">
        <v>133</v>
      </c>
      <c r="H3335" s="15" t="s">
        <v>86</v>
      </c>
      <c r="I3335" s="15" t="s">
        <v>95</v>
      </c>
      <c r="J3335" s="16">
        <v>1</v>
      </c>
      <c r="K3335" s="15" t="s">
        <v>96</v>
      </c>
      <c r="L3335" s="17">
        <v>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0</v>
      </c>
      <c r="X3335" s="17">
        <v>0</v>
      </c>
      <c r="Y3335" s="17">
        <v>0</v>
      </c>
      <c r="Z3335" s="17">
        <v>0</v>
      </c>
      <c r="AA3335" s="17">
        <v>0</v>
      </c>
      <c r="AB3335" s="17">
        <v>0</v>
      </c>
      <c r="AC3335" s="17">
        <v>0</v>
      </c>
      <c r="AD3335" s="17">
        <v>0</v>
      </c>
      <c r="AE3335" s="17">
        <v>0</v>
      </c>
    </row>
    <row r="3336" spans="1:31" ht="57.6" x14ac:dyDescent="0.3">
      <c r="A3336" t="str">
        <f t="shared" si="198"/>
        <v>IAAA_Firm Generation Capacity</v>
      </c>
      <c r="B3336" t="str">
        <f t="shared" si="199"/>
        <v>IAAA_Build Hy-Batt_Firm Generation Capacity</v>
      </c>
      <c r="C3336" t="str">
        <f t="shared" si="200"/>
        <v>IAAA_Build Hy-Batt 2031_Firm Generation Capacity</v>
      </c>
      <c r="D3336" t="s">
        <v>352</v>
      </c>
      <c r="E3336" s="15" t="s">
        <v>92</v>
      </c>
      <c r="F3336" s="15" t="s">
        <v>93</v>
      </c>
      <c r="G3336" s="15" t="s">
        <v>134</v>
      </c>
      <c r="H3336" s="15" t="s">
        <v>86</v>
      </c>
      <c r="I3336" s="15" t="s">
        <v>95</v>
      </c>
      <c r="J3336" s="16">
        <v>1</v>
      </c>
      <c r="K3336" s="15" t="s">
        <v>96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7">
        <v>0</v>
      </c>
      <c r="Z3336" s="17">
        <v>0</v>
      </c>
      <c r="AA3336" s="17">
        <v>0</v>
      </c>
      <c r="AB3336" s="17">
        <v>0</v>
      </c>
      <c r="AC3336" s="17">
        <v>0</v>
      </c>
      <c r="AD3336" s="17">
        <v>0</v>
      </c>
      <c r="AE3336" s="17">
        <v>0</v>
      </c>
    </row>
    <row r="3337" spans="1:31" ht="57.6" x14ac:dyDescent="0.3">
      <c r="A3337" t="str">
        <f t="shared" si="198"/>
        <v>IAAA_Firm Generation Capacity</v>
      </c>
      <c r="B3337" t="str">
        <f t="shared" si="199"/>
        <v>IAAA_Build Hy-Batt_Firm Generation Capacity</v>
      </c>
      <c r="C3337" t="str">
        <f t="shared" si="200"/>
        <v>IAAA_Build Hy-Batt 2032_Firm Generation Capacity</v>
      </c>
      <c r="D3337" t="s">
        <v>352</v>
      </c>
      <c r="E3337" s="15" t="s">
        <v>92</v>
      </c>
      <c r="F3337" s="15" t="s">
        <v>93</v>
      </c>
      <c r="G3337" s="15" t="s">
        <v>135</v>
      </c>
      <c r="H3337" s="15" t="s">
        <v>86</v>
      </c>
      <c r="I3337" s="15" t="s">
        <v>95</v>
      </c>
      <c r="J3337" s="16">
        <v>1</v>
      </c>
      <c r="K3337" s="15" t="s">
        <v>96</v>
      </c>
      <c r="L3337" s="17">
        <v>0</v>
      </c>
      <c r="M3337" s="17">
        <v>0</v>
      </c>
      <c r="N3337" s="17">
        <v>0</v>
      </c>
      <c r="O3337" s="17">
        <v>0</v>
      </c>
      <c r="P3337" s="17">
        <v>0</v>
      </c>
      <c r="Q3337" s="17">
        <v>0</v>
      </c>
      <c r="R3337" s="17">
        <v>0</v>
      </c>
      <c r="S3337" s="17">
        <v>0</v>
      </c>
      <c r="T3337" s="17">
        <v>0</v>
      </c>
      <c r="U3337" s="17">
        <v>0</v>
      </c>
      <c r="V3337" s="17">
        <v>0</v>
      </c>
      <c r="W3337" s="17">
        <v>0</v>
      </c>
      <c r="X3337" s="17">
        <v>0</v>
      </c>
      <c r="Y3337" s="17">
        <v>0</v>
      </c>
      <c r="Z3337" s="17">
        <v>0</v>
      </c>
      <c r="AA3337" s="17">
        <v>0</v>
      </c>
      <c r="AB3337" s="17">
        <v>0</v>
      </c>
      <c r="AC3337" s="17">
        <v>0</v>
      </c>
      <c r="AD3337" s="17">
        <v>0</v>
      </c>
      <c r="AE3337" s="17">
        <v>0</v>
      </c>
    </row>
    <row r="3338" spans="1:31" ht="57.6" x14ac:dyDescent="0.3">
      <c r="A3338" t="str">
        <f t="shared" si="198"/>
        <v>IAAA_Firm Generation Capacity</v>
      </c>
      <c r="B3338" t="str">
        <f t="shared" si="199"/>
        <v>IAAA_Build Hy-Batt_Firm Generation Capacity</v>
      </c>
      <c r="C3338" t="str">
        <f t="shared" si="200"/>
        <v>IAAA_Build Hy-Batt 2033_Firm Generation Capacity</v>
      </c>
      <c r="D3338" t="s">
        <v>352</v>
      </c>
      <c r="E3338" s="15" t="s">
        <v>92</v>
      </c>
      <c r="F3338" s="15" t="s">
        <v>93</v>
      </c>
      <c r="G3338" s="15" t="s">
        <v>136</v>
      </c>
      <c r="H3338" s="15" t="s">
        <v>86</v>
      </c>
      <c r="I3338" s="15" t="s">
        <v>95</v>
      </c>
      <c r="J3338" s="16">
        <v>1</v>
      </c>
      <c r="K3338" s="15" t="s">
        <v>96</v>
      </c>
      <c r="L3338" s="17">
        <v>0</v>
      </c>
      <c r="M3338" s="17">
        <v>0</v>
      </c>
      <c r="N3338" s="17">
        <v>0</v>
      </c>
      <c r="O3338" s="17">
        <v>0</v>
      </c>
      <c r="P3338" s="17">
        <v>0</v>
      </c>
      <c r="Q3338" s="17">
        <v>0</v>
      </c>
      <c r="R3338" s="17">
        <v>0</v>
      </c>
      <c r="S3338" s="17">
        <v>0</v>
      </c>
      <c r="T3338" s="17">
        <v>0</v>
      </c>
      <c r="U3338" s="17">
        <v>0</v>
      </c>
      <c r="V3338" s="17">
        <v>0</v>
      </c>
      <c r="W3338" s="17">
        <v>0</v>
      </c>
      <c r="X3338" s="17">
        <v>0</v>
      </c>
      <c r="Y3338" s="17">
        <v>0</v>
      </c>
      <c r="Z3338" s="17">
        <v>0</v>
      </c>
      <c r="AA3338" s="17">
        <v>0</v>
      </c>
      <c r="AB3338" s="17">
        <v>0</v>
      </c>
      <c r="AC3338" s="17">
        <v>0</v>
      </c>
      <c r="AD3338" s="17">
        <v>0</v>
      </c>
      <c r="AE3338" s="17">
        <v>0</v>
      </c>
    </row>
    <row r="3339" spans="1:31" ht="57.6" x14ac:dyDescent="0.3">
      <c r="A3339" t="str">
        <f t="shared" si="198"/>
        <v>IAAA_Firm Generation Capacity</v>
      </c>
      <c r="B3339" t="str">
        <f t="shared" si="199"/>
        <v>IAAA_Build Hy-Batt_Firm Generation Capacity</v>
      </c>
      <c r="C3339" t="str">
        <f t="shared" si="200"/>
        <v>IAAA_Build Hy-Batt 2034_Firm Generation Capacity</v>
      </c>
      <c r="D3339" t="s">
        <v>352</v>
      </c>
      <c r="E3339" s="15" t="s">
        <v>92</v>
      </c>
      <c r="F3339" s="15" t="s">
        <v>93</v>
      </c>
      <c r="G3339" s="15" t="s">
        <v>137</v>
      </c>
      <c r="H3339" s="15" t="s">
        <v>86</v>
      </c>
      <c r="I3339" s="15" t="s">
        <v>95</v>
      </c>
      <c r="J3339" s="16">
        <v>1</v>
      </c>
      <c r="K3339" s="15" t="s">
        <v>96</v>
      </c>
      <c r="L3339" s="17">
        <v>0</v>
      </c>
      <c r="M3339" s="17">
        <v>0</v>
      </c>
      <c r="N3339" s="17">
        <v>0</v>
      </c>
      <c r="O3339" s="17">
        <v>0</v>
      </c>
      <c r="P3339" s="17">
        <v>0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0</v>
      </c>
      <c r="X3339" s="17">
        <v>0</v>
      </c>
      <c r="Y3339" s="17">
        <v>0</v>
      </c>
      <c r="Z3339" s="17">
        <v>0</v>
      </c>
      <c r="AA3339" s="17">
        <v>0</v>
      </c>
      <c r="AB3339" s="17">
        <v>0</v>
      </c>
      <c r="AC3339" s="17">
        <v>0</v>
      </c>
      <c r="AD3339" s="17">
        <v>0</v>
      </c>
      <c r="AE3339" s="17">
        <v>0</v>
      </c>
    </row>
    <row r="3340" spans="1:31" ht="57.6" x14ac:dyDescent="0.3">
      <c r="A3340" t="str">
        <f t="shared" si="198"/>
        <v>IAAA_Firm Generation Capacity</v>
      </c>
      <c r="B3340" t="str">
        <f t="shared" si="199"/>
        <v>IAAA_Build Hy-Batt_Firm Generation Capacity</v>
      </c>
      <c r="C3340" t="str">
        <f t="shared" si="200"/>
        <v>IAAA_Build Hy-Batt 2035_Firm Generation Capacity</v>
      </c>
      <c r="D3340" t="s">
        <v>352</v>
      </c>
      <c r="E3340" s="15" t="s">
        <v>92</v>
      </c>
      <c r="F3340" s="15" t="s">
        <v>93</v>
      </c>
      <c r="G3340" s="15" t="s">
        <v>138</v>
      </c>
      <c r="H3340" s="15" t="s">
        <v>86</v>
      </c>
      <c r="I3340" s="15" t="s">
        <v>95</v>
      </c>
      <c r="J3340" s="16">
        <v>1</v>
      </c>
      <c r="K3340" s="15" t="s">
        <v>96</v>
      </c>
      <c r="L3340" s="17">
        <v>0</v>
      </c>
      <c r="M3340" s="17">
        <v>0</v>
      </c>
      <c r="N3340" s="17">
        <v>0</v>
      </c>
      <c r="O3340" s="17">
        <v>0</v>
      </c>
      <c r="P3340" s="17">
        <v>0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0</v>
      </c>
      <c r="X3340" s="17">
        <v>0</v>
      </c>
      <c r="Y3340" s="17">
        <v>0</v>
      </c>
      <c r="Z3340" s="17">
        <v>0</v>
      </c>
      <c r="AA3340" s="17">
        <v>0</v>
      </c>
      <c r="AB3340" s="17">
        <v>0</v>
      </c>
      <c r="AC3340" s="17">
        <v>0</v>
      </c>
      <c r="AD3340" s="17">
        <v>0</v>
      </c>
      <c r="AE3340" s="17">
        <v>0</v>
      </c>
    </row>
    <row r="3341" spans="1:31" ht="57.6" x14ac:dyDescent="0.3">
      <c r="A3341" t="str">
        <f t="shared" si="198"/>
        <v>IAAA_Firm Generation Capacity</v>
      </c>
      <c r="B3341" t="str">
        <f t="shared" si="199"/>
        <v>IAAA_Build Hy-Batt_Firm Generation Capacity</v>
      </c>
      <c r="C3341" t="str">
        <f t="shared" si="200"/>
        <v>IAAA_Build Hy-Batt 2036_Firm Generation Capacity</v>
      </c>
      <c r="D3341" t="s">
        <v>352</v>
      </c>
      <c r="E3341" s="15" t="s">
        <v>92</v>
      </c>
      <c r="F3341" s="15" t="s">
        <v>93</v>
      </c>
      <c r="G3341" s="15" t="s">
        <v>139</v>
      </c>
      <c r="H3341" s="15" t="s">
        <v>86</v>
      </c>
      <c r="I3341" s="15" t="s">
        <v>95</v>
      </c>
      <c r="J3341" s="16">
        <v>1</v>
      </c>
      <c r="K3341" s="15" t="s">
        <v>96</v>
      </c>
      <c r="L3341" s="17">
        <v>0</v>
      </c>
      <c r="M3341" s="17">
        <v>0</v>
      </c>
      <c r="N3341" s="17">
        <v>0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0</v>
      </c>
      <c r="X3341" s="17">
        <v>0</v>
      </c>
      <c r="Y3341" s="17">
        <v>0</v>
      </c>
      <c r="Z3341" s="17">
        <v>0</v>
      </c>
      <c r="AA3341" s="17">
        <v>0</v>
      </c>
      <c r="AB3341" s="17">
        <v>0</v>
      </c>
      <c r="AC3341" s="17">
        <v>0</v>
      </c>
      <c r="AD3341" s="17">
        <v>0</v>
      </c>
      <c r="AE3341" s="17">
        <v>0</v>
      </c>
    </row>
    <row r="3342" spans="1:31" ht="57.6" x14ac:dyDescent="0.3">
      <c r="A3342" t="str">
        <f t="shared" si="198"/>
        <v>IAAA_Firm Generation Capacity</v>
      </c>
      <c r="B3342" t="str">
        <f t="shared" si="199"/>
        <v>IAAA_Build Hy-Batt_Firm Generation Capacity</v>
      </c>
      <c r="C3342" t="str">
        <f t="shared" si="200"/>
        <v>IAAA_Build Hy-Batt 2037_Firm Generation Capacity</v>
      </c>
      <c r="D3342" t="s">
        <v>352</v>
      </c>
      <c r="E3342" s="15" t="s">
        <v>92</v>
      </c>
      <c r="F3342" s="15" t="s">
        <v>93</v>
      </c>
      <c r="G3342" s="15" t="s">
        <v>140</v>
      </c>
      <c r="H3342" s="15" t="s">
        <v>86</v>
      </c>
      <c r="I3342" s="15" t="s">
        <v>95</v>
      </c>
      <c r="J3342" s="16">
        <v>1</v>
      </c>
      <c r="K3342" s="15" t="s">
        <v>96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</v>
      </c>
      <c r="X3342" s="17">
        <v>0</v>
      </c>
      <c r="Y3342" s="17">
        <v>0</v>
      </c>
      <c r="Z3342" s="17">
        <v>0</v>
      </c>
      <c r="AA3342" s="17">
        <v>0</v>
      </c>
      <c r="AB3342" s="17">
        <v>0</v>
      </c>
      <c r="AC3342" s="17">
        <v>0</v>
      </c>
      <c r="AD3342" s="17">
        <v>0</v>
      </c>
      <c r="AE3342" s="17">
        <v>0</v>
      </c>
    </row>
    <row r="3343" spans="1:31" ht="57.6" x14ac:dyDescent="0.3">
      <c r="A3343" t="str">
        <f t="shared" si="198"/>
        <v>IAAA_Firm Generation Capacity</v>
      </c>
      <c r="B3343" t="str">
        <f t="shared" si="199"/>
        <v>IAAA_Build Hy-Batt_Firm Generation Capacity</v>
      </c>
      <c r="C3343" t="str">
        <f t="shared" si="200"/>
        <v>IAAA_Build Hy-Batt 2038_Firm Generation Capacity</v>
      </c>
      <c r="D3343" t="s">
        <v>352</v>
      </c>
      <c r="E3343" s="15" t="s">
        <v>92</v>
      </c>
      <c r="F3343" s="15" t="s">
        <v>93</v>
      </c>
      <c r="G3343" s="15" t="s">
        <v>141</v>
      </c>
      <c r="H3343" s="15" t="s">
        <v>86</v>
      </c>
      <c r="I3343" s="15" t="s">
        <v>95</v>
      </c>
      <c r="J3343" s="16">
        <v>1</v>
      </c>
      <c r="K3343" s="15" t="s">
        <v>96</v>
      </c>
      <c r="L3343" s="17">
        <v>0</v>
      </c>
      <c r="M3343" s="17">
        <v>0</v>
      </c>
      <c r="N3343" s="17">
        <v>0</v>
      </c>
      <c r="O3343" s="17">
        <v>0</v>
      </c>
      <c r="P3343" s="17">
        <v>0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0</v>
      </c>
      <c r="X3343" s="17">
        <v>0</v>
      </c>
      <c r="Y3343" s="17">
        <v>0</v>
      </c>
      <c r="Z3343" s="17">
        <v>0</v>
      </c>
      <c r="AA3343" s="17">
        <v>0</v>
      </c>
      <c r="AB3343" s="17">
        <v>0</v>
      </c>
      <c r="AC3343" s="17">
        <v>0</v>
      </c>
      <c r="AD3343" s="17">
        <v>0</v>
      </c>
      <c r="AE3343" s="17">
        <v>0</v>
      </c>
    </row>
    <row r="3344" spans="1:31" ht="57.6" x14ac:dyDescent="0.3">
      <c r="A3344" t="str">
        <f t="shared" si="198"/>
        <v>IAAA_Firm Generation Capacity</v>
      </c>
      <c r="B3344" t="str">
        <f t="shared" si="199"/>
        <v>IAAA_Build Hy-Batt_Firm Generation Capacity</v>
      </c>
      <c r="C3344" t="str">
        <f t="shared" si="200"/>
        <v>IAAA_Build Hy-Batt 2039_Firm Generation Capacity</v>
      </c>
      <c r="D3344" t="s">
        <v>352</v>
      </c>
      <c r="E3344" s="15" t="s">
        <v>92</v>
      </c>
      <c r="F3344" s="15" t="s">
        <v>93</v>
      </c>
      <c r="G3344" s="15" t="s">
        <v>142</v>
      </c>
      <c r="H3344" s="15" t="s">
        <v>86</v>
      </c>
      <c r="I3344" s="15" t="s">
        <v>95</v>
      </c>
      <c r="J3344" s="16">
        <v>1</v>
      </c>
      <c r="K3344" s="15" t="s">
        <v>96</v>
      </c>
      <c r="L3344" s="17">
        <v>0</v>
      </c>
      <c r="M3344" s="17">
        <v>0</v>
      </c>
      <c r="N3344" s="17">
        <v>0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</v>
      </c>
      <c r="X3344" s="17">
        <v>0</v>
      </c>
      <c r="Y3344" s="17">
        <v>0</v>
      </c>
      <c r="Z3344" s="17">
        <v>0</v>
      </c>
      <c r="AA3344" s="17">
        <v>0</v>
      </c>
      <c r="AB3344" s="17">
        <v>0</v>
      </c>
      <c r="AC3344" s="17">
        <v>0</v>
      </c>
      <c r="AD3344" s="17">
        <v>0</v>
      </c>
      <c r="AE3344" s="17">
        <v>0</v>
      </c>
    </row>
    <row r="3345" spans="1:31" ht="57.6" x14ac:dyDescent="0.3">
      <c r="A3345" t="str">
        <f t="shared" si="198"/>
        <v>IAAA_Firm Generation Capacity</v>
      </c>
      <c r="B3345" t="str">
        <f t="shared" si="199"/>
        <v>IAAA_Build Hy-Batt_Firm Generation Capacity</v>
      </c>
      <c r="C3345" t="str">
        <f t="shared" si="200"/>
        <v>IAAA_Build Hy-Batt 2040_Firm Generation Capacity</v>
      </c>
      <c r="D3345" t="s">
        <v>352</v>
      </c>
      <c r="E3345" s="15" t="s">
        <v>92</v>
      </c>
      <c r="F3345" s="15" t="s">
        <v>93</v>
      </c>
      <c r="G3345" s="15" t="s">
        <v>143</v>
      </c>
      <c r="H3345" s="15" t="s">
        <v>86</v>
      </c>
      <c r="I3345" s="15" t="s">
        <v>95</v>
      </c>
      <c r="J3345" s="16">
        <v>1</v>
      </c>
      <c r="K3345" s="15" t="s">
        <v>96</v>
      </c>
      <c r="L3345" s="17">
        <v>0</v>
      </c>
      <c r="M3345" s="17">
        <v>0</v>
      </c>
      <c r="N3345" s="17">
        <v>0</v>
      </c>
      <c r="O3345" s="17">
        <v>0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0</v>
      </c>
      <c r="X3345" s="17">
        <v>0</v>
      </c>
      <c r="Y3345" s="17">
        <v>0</v>
      </c>
      <c r="Z3345" s="17">
        <v>0</v>
      </c>
      <c r="AA3345" s="17">
        <v>0</v>
      </c>
      <c r="AB3345" s="17">
        <v>0</v>
      </c>
      <c r="AC3345" s="17">
        <v>0</v>
      </c>
      <c r="AD3345" s="17">
        <v>0</v>
      </c>
      <c r="AE3345" s="17">
        <v>0</v>
      </c>
    </row>
    <row r="3346" spans="1:31" ht="57.6" x14ac:dyDescent="0.3">
      <c r="A3346" t="str">
        <f t="shared" si="198"/>
        <v>IAAA_Firm Generation Capacity</v>
      </c>
      <c r="B3346" t="str">
        <f t="shared" si="199"/>
        <v>IAAA_Build Hy-Batt_Firm Generation Capacity</v>
      </c>
      <c r="C3346" t="str">
        <f t="shared" si="200"/>
        <v>IAAA_Build Hy-Batt 2041_Firm Generation Capacity</v>
      </c>
      <c r="D3346" t="s">
        <v>352</v>
      </c>
      <c r="E3346" s="15" t="s">
        <v>92</v>
      </c>
      <c r="F3346" s="15" t="s">
        <v>93</v>
      </c>
      <c r="G3346" s="15" t="s">
        <v>144</v>
      </c>
      <c r="H3346" s="15" t="s">
        <v>86</v>
      </c>
      <c r="I3346" s="15" t="s">
        <v>95</v>
      </c>
      <c r="J3346" s="16">
        <v>1</v>
      </c>
      <c r="K3346" s="15" t="s">
        <v>96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0</v>
      </c>
      <c r="X3346" s="17">
        <v>0</v>
      </c>
      <c r="Y3346" s="17">
        <v>0</v>
      </c>
      <c r="Z3346" s="17">
        <v>0</v>
      </c>
      <c r="AA3346" s="17">
        <v>0</v>
      </c>
      <c r="AB3346" s="17">
        <v>0</v>
      </c>
      <c r="AC3346" s="17">
        <v>0</v>
      </c>
      <c r="AD3346" s="17">
        <v>0</v>
      </c>
      <c r="AE3346" s="17">
        <v>0</v>
      </c>
    </row>
    <row r="3347" spans="1:31" ht="57.6" x14ac:dyDescent="0.3">
      <c r="A3347" t="str">
        <f t="shared" si="198"/>
        <v>IAAA_Firm Generation Capacity</v>
      </c>
      <c r="B3347" t="str">
        <f t="shared" si="199"/>
        <v>IAAA_Build Hy-Batt_Firm Generation Capacity</v>
      </c>
      <c r="C3347" t="str">
        <f t="shared" si="200"/>
        <v>IAAA_Build Hy-Batt 2042_Firm Generation Capacity</v>
      </c>
      <c r="D3347" t="s">
        <v>352</v>
      </c>
      <c r="E3347" s="15" t="s">
        <v>92</v>
      </c>
      <c r="F3347" s="15" t="s">
        <v>93</v>
      </c>
      <c r="G3347" s="15" t="s">
        <v>145</v>
      </c>
      <c r="H3347" s="15" t="s">
        <v>86</v>
      </c>
      <c r="I3347" s="15" t="s">
        <v>95</v>
      </c>
      <c r="J3347" s="16">
        <v>1</v>
      </c>
      <c r="K3347" s="15" t="s">
        <v>96</v>
      </c>
      <c r="L3347" s="17">
        <v>0</v>
      </c>
      <c r="M3347" s="17">
        <v>0</v>
      </c>
      <c r="N3347" s="17">
        <v>0</v>
      </c>
      <c r="O3347" s="17">
        <v>0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0</v>
      </c>
      <c r="X3347" s="17">
        <v>0</v>
      </c>
      <c r="Y3347" s="17">
        <v>0</v>
      </c>
      <c r="Z3347" s="17">
        <v>0</v>
      </c>
      <c r="AA3347" s="17">
        <v>0</v>
      </c>
      <c r="AB3347" s="17">
        <v>0</v>
      </c>
      <c r="AC3347" s="17">
        <v>0</v>
      </c>
      <c r="AD3347" s="17">
        <v>0</v>
      </c>
      <c r="AE3347" s="17">
        <v>0</v>
      </c>
    </row>
    <row r="3348" spans="1:31" ht="28.8" x14ac:dyDescent="0.3">
      <c r="A3348" t="str">
        <f t="shared" si="198"/>
        <v>IAAA_Firm Capacity</v>
      </c>
      <c r="B3348" t="str">
        <f t="shared" si="199"/>
        <v>IAAA_Nuclear_Firm Capacity</v>
      </c>
      <c r="C3348" t="str">
        <f t="shared" si="200"/>
        <v>IAAA_J WCK_Firm Capacity</v>
      </c>
      <c r="D3348" t="s">
        <v>352</v>
      </c>
      <c r="E3348" s="15" t="s">
        <v>92</v>
      </c>
      <c r="F3348" s="15" t="s">
        <v>146</v>
      </c>
      <c r="G3348" s="15" t="s">
        <v>45</v>
      </c>
      <c r="H3348" s="15" t="s">
        <v>147</v>
      </c>
      <c r="I3348" s="15" t="s">
        <v>148</v>
      </c>
      <c r="J3348" s="16">
        <v>1</v>
      </c>
      <c r="K3348" s="15" t="s">
        <v>96</v>
      </c>
      <c r="L3348" s="17">
        <v>552.6</v>
      </c>
      <c r="M3348" s="17">
        <v>552.6</v>
      </c>
      <c r="N3348" s="17">
        <v>552.6</v>
      </c>
      <c r="O3348" s="17">
        <v>552.6</v>
      </c>
      <c r="P3348" s="17">
        <v>552.6</v>
      </c>
      <c r="Q3348" s="17">
        <v>552.6</v>
      </c>
      <c r="R3348" s="17">
        <v>552.6</v>
      </c>
      <c r="S3348" s="17">
        <v>552.6</v>
      </c>
      <c r="T3348" s="17">
        <v>552.6</v>
      </c>
      <c r="U3348" s="17">
        <v>552.6</v>
      </c>
      <c r="V3348" s="17">
        <v>552.6</v>
      </c>
      <c r="W3348" s="17">
        <v>552.6</v>
      </c>
      <c r="X3348" s="17">
        <v>552.6</v>
      </c>
      <c r="Y3348" s="17">
        <v>552.6</v>
      </c>
      <c r="Z3348" s="17">
        <v>552.6</v>
      </c>
      <c r="AA3348" s="17">
        <v>552.6</v>
      </c>
      <c r="AB3348" s="17">
        <v>552.6</v>
      </c>
      <c r="AC3348" s="17">
        <v>552.6</v>
      </c>
      <c r="AD3348" s="17">
        <v>552.6</v>
      </c>
      <c r="AE3348" s="17">
        <v>552.6</v>
      </c>
    </row>
    <row r="3349" spans="1:31" ht="28.8" x14ac:dyDescent="0.3">
      <c r="A3349" t="str">
        <f t="shared" si="198"/>
        <v>IAAA_Firm Capacity</v>
      </c>
      <c r="B3349" t="str">
        <f t="shared" si="199"/>
        <v>IAAA_Coal_Firm Capacity</v>
      </c>
      <c r="C3349" t="str">
        <f t="shared" si="200"/>
        <v>IAAA_J IATAN1_Firm Capacity</v>
      </c>
      <c r="D3349" t="s">
        <v>352</v>
      </c>
      <c r="E3349" s="15" t="s">
        <v>92</v>
      </c>
      <c r="F3349" s="15" t="s">
        <v>146</v>
      </c>
      <c r="G3349" s="15" t="s">
        <v>46</v>
      </c>
      <c r="H3349" s="15" t="s">
        <v>149</v>
      </c>
      <c r="I3349" s="15" t="s">
        <v>148</v>
      </c>
      <c r="J3349" s="16">
        <v>1</v>
      </c>
      <c r="K3349" s="15" t="s">
        <v>96</v>
      </c>
      <c r="L3349" s="17">
        <v>491.8</v>
      </c>
      <c r="M3349" s="17">
        <v>491.8</v>
      </c>
      <c r="N3349" s="17">
        <v>491.8</v>
      </c>
      <c r="O3349" s="17">
        <v>491.8</v>
      </c>
      <c r="P3349" s="17">
        <v>491.8</v>
      </c>
      <c r="Q3349" s="17">
        <v>491.8</v>
      </c>
      <c r="R3349" s="17">
        <v>491.8</v>
      </c>
      <c r="S3349" s="17">
        <v>491.8</v>
      </c>
      <c r="T3349" s="17">
        <v>491.8</v>
      </c>
      <c r="U3349" s="17">
        <v>491.8</v>
      </c>
      <c r="V3349" s="17">
        <v>491.8</v>
      </c>
      <c r="W3349" s="17">
        <v>491.8</v>
      </c>
      <c r="X3349" s="17">
        <v>491.8</v>
      </c>
      <c r="Y3349" s="17">
        <v>491.8</v>
      </c>
      <c r="Z3349" s="17">
        <v>491.8</v>
      </c>
      <c r="AA3349" s="17">
        <v>491.8</v>
      </c>
      <c r="AB3349" s="17">
        <v>491.8</v>
      </c>
      <c r="AC3349" s="17">
        <v>0</v>
      </c>
      <c r="AD3349" s="17">
        <v>0</v>
      </c>
      <c r="AE3349" s="17">
        <v>0</v>
      </c>
    </row>
    <row r="3350" spans="1:31" ht="28.8" x14ac:dyDescent="0.3">
      <c r="A3350" t="str">
        <f t="shared" si="198"/>
        <v>IAAA_Firm Capacity</v>
      </c>
      <c r="B3350" t="str">
        <f t="shared" si="199"/>
        <v>IAAA_Coal_Firm Capacity</v>
      </c>
      <c r="C3350" t="str">
        <f t="shared" si="200"/>
        <v>IAAA_J IATAN2_Firm Capacity</v>
      </c>
      <c r="D3350" t="s">
        <v>352</v>
      </c>
      <c r="E3350" s="15" t="s">
        <v>92</v>
      </c>
      <c r="F3350" s="15" t="s">
        <v>146</v>
      </c>
      <c r="G3350" s="15" t="s">
        <v>47</v>
      </c>
      <c r="H3350" s="15" t="s">
        <v>149</v>
      </c>
      <c r="I3350" s="15" t="s">
        <v>148</v>
      </c>
      <c r="J3350" s="16">
        <v>1</v>
      </c>
      <c r="K3350" s="15" t="s">
        <v>96</v>
      </c>
      <c r="L3350" s="17">
        <v>490.80340999999999</v>
      </c>
      <c r="M3350" s="17">
        <v>490.80340999999999</v>
      </c>
      <c r="N3350" s="17">
        <v>490.80340999999999</v>
      </c>
      <c r="O3350" s="17">
        <v>490.80340999999999</v>
      </c>
      <c r="P3350" s="17">
        <v>490.80340999999999</v>
      </c>
      <c r="Q3350" s="17">
        <v>490.80340999999999</v>
      </c>
      <c r="R3350" s="17">
        <v>490.80340999999999</v>
      </c>
      <c r="S3350" s="17">
        <v>490.80340999999999</v>
      </c>
      <c r="T3350" s="17">
        <v>490.80340999999999</v>
      </c>
      <c r="U3350" s="17">
        <v>490.80340999999999</v>
      </c>
      <c r="V3350" s="17">
        <v>490.80340999999999</v>
      </c>
      <c r="W3350" s="17">
        <v>490.80340999999999</v>
      </c>
      <c r="X3350" s="17">
        <v>490.80340999999999</v>
      </c>
      <c r="Y3350" s="17">
        <v>490.80340999999999</v>
      </c>
      <c r="Z3350" s="17">
        <v>490.80340999999999</v>
      </c>
      <c r="AA3350" s="17">
        <v>490.80340999999999</v>
      </c>
      <c r="AB3350" s="17">
        <v>490.80340999999999</v>
      </c>
      <c r="AC3350" s="17">
        <v>490.80340999999999</v>
      </c>
      <c r="AD3350" s="17">
        <v>490.80340999999999</v>
      </c>
      <c r="AE3350" s="17">
        <v>490.80340999999999</v>
      </c>
    </row>
    <row r="3351" spans="1:31" ht="28.8" x14ac:dyDescent="0.3">
      <c r="A3351" t="str">
        <f t="shared" si="198"/>
        <v>IAAA_Firm Capacity</v>
      </c>
      <c r="B3351" t="str">
        <f t="shared" si="199"/>
        <v>IAAA_Coal_Firm Capacity</v>
      </c>
      <c r="C3351" t="str">
        <f t="shared" si="200"/>
        <v>IAAA_J LAC1_Firm Capacity</v>
      </c>
      <c r="D3351" t="s">
        <v>352</v>
      </c>
      <c r="E3351" s="15" t="s">
        <v>92</v>
      </c>
      <c r="F3351" s="15" t="s">
        <v>146</v>
      </c>
      <c r="G3351" s="15" t="s">
        <v>49</v>
      </c>
      <c r="H3351" s="15" t="s">
        <v>149</v>
      </c>
      <c r="I3351" s="15" t="s">
        <v>148</v>
      </c>
      <c r="J3351" s="16">
        <v>1</v>
      </c>
      <c r="K3351" s="15" t="s">
        <v>96</v>
      </c>
      <c r="L3351" s="17">
        <v>379</v>
      </c>
      <c r="M3351" s="17">
        <v>379</v>
      </c>
      <c r="N3351" s="17">
        <v>379</v>
      </c>
      <c r="O3351" s="17">
        <v>379</v>
      </c>
      <c r="P3351" s="17">
        <v>379</v>
      </c>
      <c r="Q3351" s="17">
        <v>379</v>
      </c>
      <c r="R3351" s="17">
        <v>379</v>
      </c>
      <c r="S3351" s="17">
        <v>379</v>
      </c>
      <c r="T3351" s="17">
        <v>379</v>
      </c>
      <c r="U3351" s="17">
        <v>379</v>
      </c>
      <c r="V3351" s="17">
        <v>0</v>
      </c>
      <c r="W3351" s="17">
        <v>0</v>
      </c>
      <c r="X3351" s="17">
        <v>0</v>
      </c>
      <c r="Y3351" s="17">
        <v>0</v>
      </c>
      <c r="Z3351" s="17">
        <v>0</v>
      </c>
      <c r="AA3351" s="17">
        <v>0</v>
      </c>
      <c r="AB3351" s="17">
        <v>0</v>
      </c>
      <c r="AC3351" s="17">
        <v>0</v>
      </c>
      <c r="AD3351" s="17">
        <v>0</v>
      </c>
      <c r="AE3351" s="17">
        <v>0</v>
      </c>
    </row>
    <row r="3352" spans="1:31" ht="28.8" x14ac:dyDescent="0.3">
      <c r="A3352" t="str">
        <f t="shared" si="198"/>
        <v>IAAA_Firm Capacity</v>
      </c>
      <c r="B3352" t="str">
        <f t="shared" si="199"/>
        <v>IAAA_Coal_Firm Capacity</v>
      </c>
      <c r="C3352" t="str">
        <f t="shared" si="200"/>
        <v>IAAA_J LAC2_Firm Capacity</v>
      </c>
      <c r="D3352" t="s">
        <v>352</v>
      </c>
      <c r="E3352" s="15" t="s">
        <v>92</v>
      </c>
      <c r="F3352" s="15" t="s">
        <v>146</v>
      </c>
      <c r="G3352" s="15" t="s">
        <v>50</v>
      </c>
      <c r="H3352" s="15" t="s">
        <v>149</v>
      </c>
      <c r="I3352" s="15" t="s">
        <v>148</v>
      </c>
      <c r="J3352" s="16">
        <v>1</v>
      </c>
      <c r="K3352" s="15" t="s">
        <v>96</v>
      </c>
      <c r="L3352" s="17">
        <v>334</v>
      </c>
      <c r="M3352" s="17">
        <v>334</v>
      </c>
      <c r="N3352" s="17">
        <v>334</v>
      </c>
      <c r="O3352" s="17">
        <v>334</v>
      </c>
      <c r="P3352" s="17">
        <v>334</v>
      </c>
      <c r="Q3352" s="17">
        <v>334</v>
      </c>
      <c r="R3352" s="17">
        <v>334</v>
      </c>
      <c r="S3352" s="17">
        <v>334</v>
      </c>
      <c r="T3352" s="17">
        <v>334</v>
      </c>
      <c r="U3352" s="17">
        <v>334</v>
      </c>
      <c r="V3352" s="17">
        <v>334</v>
      </c>
      <c r="W3352" s="17">
        <v>334</v>
      </c>
      <c r="X3352" s="17">
        <v>334</v>
      </c>
      <c r="Y3352" s="17">
        <v>334</v>
      </c>
      <c r="Z3352" s="17">
        <v>334</v>
      </c>
      <c r="AA3352" s="17">
        <v>334</v>
      </c>
      <c r="AB3352" s="17">
        <v>334</v>
      </c>
      <c r="AC3352" s="17">
        <v>0</v>
      </c>
      <c r="AD3352" s="17">
        <v>0</v>
      </c>
      <c r="AE3352" s="17">
        <v>0</v>
      </c>
    </row>
    <row r="3353" spans="1:31" ht="43.2" x14ac:dyDescent="0.3">
      <c r="A3353" t="str">
        <f t="shared" si="198"/>
        <v>IAAA_Firm Capacity</v>
      </c>
      <c r="B3353" t="str">
        <f t="shared" si="199"/>
        <v>IAAA_Coal_Firm Capacity</v>
      </c>
      <c r="C3353" t="str">
        <f t="shared" si="200"/>
        <v>IAAA_K HAWTHORN5_Firm Capacity</v>
      </c>
      <c r="D3353" t="s">
        <v>352</v>
      </c>
      <c r="E3353" s="15" t="s">
        <v>92</v>
      </c>
      <c r="F3353" s="15" t="s">
        <v>146</v>
      </c>
      <c r="G3353" s="15" t="s">
        <v>48</v>
      </c>
      <c r="H3353" s="15" t="s">
        <v>149</v>
      </c>
      <c r="I3353" s="15" t="s">
        <v>148</v>
      </c>
      <c r="J3353" s="16">
        <v>1</v>
      </c>
      <c r="K3353" s="15" t="s">
        <v>96</v>
      </c>
      <c r="L3353" s="17">
        <v>561.6</v>
      </c>
      <c r="M3353" s="17">
        <v>561.6</v>
      </c>
      <c r="N3353" s="17">
        <v>561.6</v>
      </c>
      <c r="O3353" s="17">
        <v>561.6</v>
      </c>
      <c r="P3353" s="17">
        <v>561.6</v>
      </c>
      <c r="Q3353" s="17">
        <v>561.6</v>
      </c>
      <c r="R3353" s="17">
        <v>561.6</v>
      </c>
      <c r="S3353" s="17">
        <v>561.6</v>
      </c>
      <c r="T3353" s="17">
        <v>561.6</v>
      </c>
      <c r="U3353" s="17">
        <v>561.6</v>
      </c>
      <c r="V3353" s="17">
        <v>561.6</v>
      </c>
      <c r="W3353" s="17">
        <v>561.6</v>
      </c>
      <c r="X3353" s="17">
        <v>561.6</v>
      </c>
      <c r="Y3353" s="17">
        <v>561.6</v>
      </c>
      <c r="Z3353" s="17">
        <v>561.6</v>
      </c>
      <c r="AA3353" s="17">
        <v>561.6</v>
      </c>
      <c r="AB3353" s="17">
        <v>561.6</v>
      </c>
      <c r="AC3353" s="17">
        <v>561.6</v>
      </c>
      <c r="AD3353" s="17">
        <v>561.6</v>
      </c>
      <c r="AE3353" s="17">
        <v>561.6</v>
      </c>
    </row>
    <row r="3354" spans="1:31" ht="43.2" x14ac:dyDescent="0.3">
      <c r="A3354" t="str">
        <f t="shared" si="198"/>
        <v>IAAA_Firm Capacity</v>
      </c>
      <c r="B3354" t="str">
        <f t="shared" si="199"/>
        <v>IAAA_Gas_Firm Capacity</v>
      </c>
      <c r="C3354" t="str">
        <f t="shared" si="200"/>
        <v>IAAA_K HAWTHORN69_Firm Capacity</v>
      </c>
      <c r="D3354" t="s">
        <v>352</v>
      </c>
      <c r="E3354" s="15" t="s">
        <v>92</v>
      </c>
      <c r="F3354" s="15" t="s">
        <v>146</v>
      </c>
      <c r="G3354" s="15" t="s">
        <v>51</v>
      </c>
      <c r="H3354" s="15" t="s">
        <v>150</v>
      </c>
      <c r="I3354" s="15" t="s">
        <v>148</v>
      </c>
      <c r="J3354" s="16">
        <v>1</v>
      </c>
      <c r="K3354" s="15" t="s">
        <v>96</v>
      </c>
      <c r="L3354" s="17">
        <v>234.7</v>
      </c>
      <c r="M3354" s="17">
        <v>234.7</v>
      </c>
      <c r="N3354" s="17">
        <v>234.7</v>
      </c>
      <c r="O3354" s="17">
        <v>234.7</v>
      </c>
      <c r="P3354" s="17">
        <v>234.7</v>
      </c>
      <c r="Q3354" s="17">
        <v>234.7</v>
      </c>
      <c r="R3354" s="17">
        <v>234.7</v>
      </c>
      <c r="S3354" s="17">
        <v>234.7</v>
      </c>
      <c r="T3354" s="17">
        <v>234.7</v>
      </c>
      <c r="U3354" s="17">
        <v>234.7</v>
      </c>
      <c r="V3354" s="17">
        <v>234.7</v>
      </c>
      <c r="W3354" s="17">
        <v>234.7</v>
      </c>
      <c r="X3354" s="17">
        <v>234.7</v>
      </c>
      <c r="Y3354" s="17">
        <v>234.7</v>
      </c>
      <c r="Z3354" s="17">
        <v>234.7</v>
      </c>
      <c r="AA3354" s="17">
        <v>234.7</v>
      </c>
      <c r="AB3354" s="17">
        <v>234.7</v>
      </c>
      <c r="AC3354" s="17">
        <v>234.7</v>
      </c>
      <c r="AD3354" s="17">
        <v>234.7</v>
      </c>
      <c r="AE3354" s="17">
        <v>234.7</v>
      </c>
    </row>
    <row r="3355" spans="1:31" ht="43.2" x14ac:dyDescent="0.3">
      <c r="A3355" t="str">
        <f t="shared" si="198"/>
        <v>IAAA_Firm Capacity</v>
      </c>
      <c r="B3355" t="str">
        <f t="shared" si="199"/>
        <v>IAAA_Gas_Firm Capacity</v>
      </c>
      <c r="C3355" t="str">
        <f t="shared" si="200"/>
        <v>IAAA_K HAWTHORN7_Firm Capacity</v>
      </c>
      <c r="D3355" t="s">
        <v>352</v>
      </c>
      <c r="E3355" s="15" t="s">
        <v>92</v>
      </c>
      <c r="F3355" s="15" t="s">
        <v>146</v>
      </c>
      <c r="G3355" s="15" t="s">
        <v>52</v>
      </c>
      <c r="H3355" s="15" t="s">
        <v>150</v>
      </c>
      <c r="I3355" s="15" t="s">
        <v>148</v>
      </c>
      <c r="J3355" s="16">
        <v>1</v>
      </c>
      <c r="K3355" s="15" t="s">
        <v>96</v>
      </c>
      <c r="L3355" s="17">
        <v>76.2</v>
      </c>
      <c r="M3355" s="17">
        <v>76.2</v>
      </c>
      <c r="N3355" s="17">
        <v>76.2</v>
      </c>
      <c r="O3355" s="17">
        <v>76.2</v>
      </c>
      <c r="P3355" s="17">
        <v>76.2</v>
      </c>
      <c r="Q3355" s="17">
        <v>76.2</v>
      </c>
      <c r="R3355" s="17">
        <v>76.2</v>
      </c>
      <c r="S3355" s="17">
        <v>76.2</v>
      </c>
      <c r="T3355" s="17">
        <v>76.2</v>
      </c>
      <c r="U3355" s="17">
        <v>76.2</v>
      </c>
      <c r="V3355" s="17">
        <v>76.2</v>
      </c>
      <c r="W3355" s="17">
        <v>76.2</v>
      </c>
      <c r="X3355" s="17">
        <v>76.2</v>
      </c>
      <c r="Y3355" s="17">
        <v>76.2</v>
      </c>
      <c r="Z3355" s="17">
        <v>76.2</v>
      </c>
      <c r="AA3355" s="17">
        <v>76.2</v>
      </c>
      <c r="AB3355" s="17">
        <v>76.2</v>
      </c>
      <c r="AC3355" s="17">
        <v>76.2</v>
      </c>
      <c r="AD3355" s="17">
        <v>76.2</v>
      </c>
      <c r="AE3355" s="17">
        <v>76.2</v>
      </c>
    </row>
    <row r="3356" spans="1:31" ht="43.2" x14ac:dyDescent="0.3">
      <c r="A3356" t="str">
        <f t="shared" si="198"/>
        <v>IAAA_Firm Capacity</v>
      </c>
      <c r="B3356" t="str">
        <f t="shared" si="199"/>
        <v>IAAA_Gas_Firm Capacity</v>
      </c>
      <c r="C3356" t="str">
        <f t="shared" si="200"/>
        <v>IAAA_K HAWTHORN8_Firm Capacity</v>
      </c>
      <c r="D3356" t="s">
        <v>352</v>
      </c>
      <c r="E3356" s="15" t="s">
        <v>92</v>
      </c>
      <c r="F3356" s="15" t="s">
        <v>146</v>
      </c>
      <c r="G3356" s="15" t="s">
        <v>53</v>
      </c>
      <c r="H3356" s="15" t="s">
        <v>150</v>
      </c>
      <c r="I3356" s="15" t="s">
        <v>148</v>
      </c>
      <c r="J3356" s="16">
        <v>1</v>
      </c>
      <c r="K3356" s="15" t="s">
        <v>96</v>
      </c>
      <c r="L3356" s="17">
        <v>77.2</v>
      </c>
      <c r="M3356" s="17">
        <v>77.2</v>
      </c>
      <c r="N3356" s="17">
        <v>77.2</v>
      </c>
      <c r="O3356" s="17">
        <v>77.2</v>
      </c>
      <c r="P3356" s="17">
        <v>77.2</v>
      </c>
      <c r="Q3356" s="17">
        <v>77.2</v>
      </c>
      <c r="R3356" s="17">
        <v>77.2</v>
      </c>
      <c r="S3356" s="17">
        <v>77.2</v>
      </c>
      <c r="T3356" s="17">
        <v>77.2</v>
      </c>
      <c r="U3356" s="17">
        <v>77.2</v>
      </c>
      <c r="V3356" s="17">
        <v>77.2</v>
      </c>
      <c r="W3356" s="17">
        <v>77.2</v>
      </c>
      <c r="X3356" s="17">
        <v>77.2</v>
      </c>
      <c r="Y3356" s="17">
        <v>77.2</v>
      </c>
      <c r="Z3356" s="17">
        <v>77.2</v>
      </c>
      <c r="AA3356" s="17">
        <v>77.2</v>
      </c>
      <c r="AB3356" s="17">
        <v>77.2</v>
      </c>
      <c r="AC3356" s="17">
        <v>77.2</v>
      </c>
      <c r="AD3356" s="17">
        <v>77.2</v>
      </c>
      <c r="AE3356" s="17">
        <v>77.2</v>
      </c>
    </row>
    <row r="3357" spans="1:31" ht="43.2" x14ac:dyDescent="0.3">
      <c r="A3357" t="str">
        <f t="shared" si="198"/>
        <v>IAAA_Firm Capacity</v>
      </c>
      <c r="B3357" t="str">
        <f t="shared" si="199"/>
        <v>IAAA_Gas_Firm Capacity</v>
      </c>
      <c r="C3357" t="str">
        <f t="shared" si="200"/>
        <v>IAAA_K Osawatomie_Firm Capacity</v>
      </c>
      <c r="D3357" t="s">
        <v>352</v>
      </c>
      <c r="E3357" s="15" t="s">
        <v>92</v>
      </c>
      <c r="F3357" s="15" t="s">
        <v>146</v>
      </c>
      <c r="G3357" s="15" t="s">
        <v>66</v>
      </c>
      <c r="H3357" s="15" t="s">
        <v>150</v>
      </c>
      <c r="I3357" s="15" t="s">
        <v>148</v>
      </c>
      <c r="J3357" s="16">
        <v>1</v>
      </c>
      <c r="K3357" s="15" t="s">
        <v>96</v>
      </c>
      <c r="L3357" s="17">
        <v>75.400000000000006</v>
      </c>
      <c r="M3357" s="17">
        <v>75.400000000000006</v>
      </c>
      <c r="N3357" s="17">
        <v>75.400000000000006</v>
      </c>
      <c r="O3357" s="17">
        <v>75.400000000000006</v>
      </c>
      <c r="P3357" s="17">
        <v>75.400000000000006</v>
      </c>
      <c r="Q3357" s="17">
        <v>75.400000000000006</v>
      </c>
      <c r="R3357" s="17">
        <v>75.400000000000006</v>
      </c>
      <c r="S3357" s="17">
        <v>75.400000000000006</v>
      </c>
      <c r="T3357" s="17">
        <v>75.400000000000006</v>
      </c>
      <c r="U3357" s="17">
        <v>75.400000000000006</v>
      </c>
      <c r="V3357" s="17">
        <v>75.400000000000006</v>
      </c>
      <c r="W3357" s="17">
        <v>75.400000000000006</v>
      </c>
      <c r="X3357" s="17">
        <v>75.400000000000006</v>
      </c>
      <c r="Y3357" s="17">
        <v>75.400000000000006</v>
      </c>
      <c r="Z3357" s="17">
        <v>75.400000000000006</v>
      </c>
      <c r="AA3357" s="17">
        <v>75.400000000000006</v>
      </c>
      <c r="AB3357" s="17">
        <v>75.400000000000006</v>
      </c>
      <c r="AC3357" s="17">
        <v>75.400000000000006</v>
      </c>
      <c r="AD3357" s="17">
        <v>75.400000000000006</v>
      </c>
      <c r="AE3357" s="17">
        <v>75.400000000000006</v>
      </c>
    </row>
    <row r="3358" spans="1:31" ht="43.2" x14ac:dyDescent="0.3">
      <c r="A3358" t="str">
        <f t="shared" si="198"/>
        <v>IAAA_Firm Capacity</v>
      </c>
      <c r="B3358" t="str">
        <f t="shared" si="199"/>
        <v>IAAA_Gas_Firm Capacity</v>
      </c>
      <c r="C3358" t="str">
        <f t="shared" si="200"/>
        <v>IAAA_K WestGardner1_Firm Capacity</v>
      </c>
      <c r="D3358" t="s">
        <v>352</v>
      </c>
      <c r="E3358" s="15" t="s">
        <v>92</v>
      </c>
      <c r="F3358" s="15" t="s">
        <v>146</v>
      </c>
      <c r="G3358" s="15" t="s">
        <v>62</v>
      </c>
      <c r="H3358" s="15" t="s">
        <v>150</v>
      </c>
      <c r="I3358" s="15" t="s">
        <v>148</v>
      </c>
      <c r="J3358" s="16">
        <v>1</v>
      </c>
      <c r="K3358" s="15" t="s">
        <v>96</v>
      </c>
      <c r="L3358" s="17">
        <v>77.400000000000006</v>
      </c>
      <c r="M3358" s="17">
        <v>77.400000000000006</v>
      </c>
      <c r="N3358" s="17">
        <v>77.400000000000006</v>
      </c>
      <c r="O3358" s="17">
        <v>77.400000000000006</v>
      </c>
      <c r="P3358" s="17">
        <v>77.400000000000006</v>
      </c>
      <c r="Q3358" s="17">
        <v>77.400000000000006</v>
      </c>
      <c r="R3358" s="17">
        <v>77.400000000000006</v>
      </c>
      <c r="S3358" s="17">
        <v>77.400000000000006</v>
      </c>
      <c r="T3358" s="17">
        <v>77.400000000000006</v>
      </c>
      <c r="U3358" s="17">
        <v>77.400000000000006</v>
      </c>
      <c r="V3358" s="17">
        <v>77.400000000000006</v>
      </c>
      <c r="W3358" s="17">
        <v>77.400000000000006</v>
      </c>
      <c r="X3358" s="17">
        <v>77.400000000000006</v>
      </c>
      <c r="Y3358" s="17">
        <v>77.400000000000006</v>
      </c>
      <c r="Z3358" s="17">
        <v>77.400000000000006</v>
      </c>
      <c r="AA3358" s="17">
        <v>77.400000000000006</v>
      </c>
      <c r="AB3358" s="17">
        <v>77.400000000000006</v>
      </c>
      <c r="AC3358" s="17">
        <v>77.400000000000006</v>
      </c>
      <c r="AD3358" s="17">
        <v>77.400000000000006</v>
      </c>
      <c r="AE3358" s="17">
        <v>77.400000000000006</v>
      </c>
    </row>
    <row r="3359" spans="1:31" ht="43.2" x14ac:dyDescent="0.3">
      <c r="A3359" t="str">
        <f t="shared" si="198"/>
        <v>IAAA_Firm Capacity</v>
      </c>
      <c r="B3359" t="str">
        <f t="shared" si="199"/>
        <v>IAAA_Gas_Firm Capacity</v>
      </c>
      <c r="C3359" t="str">
        <f t="shared" si="200"/>
        <v>IAAA_K WestGardner2_Firm Capacity</v>
      </c>
      <c r="D3359" t="s">
        <v>352</v>
      </c>
      <c r="E3359" s="15" t="s">
        <v>92</v>
      </c>
      <c r="F3359" s="15" t="s">
        <v>146</v>
      </c>
      <c r="G3359" s="15" t="s">
        <v>63</v>
      </c>
      <c r="H3359" s="15" t="s">
        <v>150</v>
      </c>
      <c r="I3359" s="15" t="s">
        <v>148</v>
      </c>
      <c r="J3359" s="16">
        <v>1</v>
      </c>
      <c r="K3359" s="15" t="s">
        <v>96</v>
      </c>
      <c r="L3359" s="17">
        <v>77.5</v>
      </c>
      <c r="M3359" s="17">
        <v>77.5</v>
      </c>
      <c r="N3359" s="17">
        <v>77.5</v>
      </c>
      <c r="O3359" s="17">
        <v>77.5</v>
      </c>
      <c r="P3359" s="17">
        <v>77.5</v>
      </c>
      <c r="Q3359" s="17">
        <v>77.5</v>
      </c>
      <c r="R3359" s="17">
        <v>77.5</v>
      </c>
      <c r="S3359" s="17">
        <v>77.5</v>
      </c>
      <c r="T3359" s="17">
        <v>77.5</v>
      </c>
      <c r="U3359" s="17">
        <v>77.5</v>
      </c>
      <c r="V3359" s="17">
        <v>77.5</v>
      </c>
      <c r="W3359" s="17">
        <v>77.5</v>
      </c>
      <c r="X3359" s="17">
        <v>77.5</v>
      </c>
      <c r="Y3359" s="17">
        <v>77.5</v>
      </c>
      <c r="Z3359" s="17">
        <v>77.5</v>
      </c>
      <c r="AA3359" s="17">
        <v>77.5</v>
      </c>
      <c r="AB3359" s="17">
        <v>77.5</v>
      </c>
      <c r="AC3359" s="17">
        <v>77.5</v>
      </c>
      <c r="AD3359" s="17">
        <v>77.5</v>
      </c>
      <c r="AE3359" s="17">
        <v>77.5</v>
      </c>
    </row>
    <row r="3360" spans="1:31" ht="43.2" x14ac:dyDescent="0.3">
      <c r="A3360" t="str">
        <f t="shared" si="198"/>
        <v>IAAA_Firm Capacity</v>
      </c>
      <c r="B3360" t="str">
        <f t="shared" si="199"/>
        <v>IAAA_Gas_Firm Capacity</v>
      </c>
      <c r="C3360" t="str">
        <f t="shared" si="200"/>
        <v>IAAA_K WestGardner3_Firm Capacity</v>
      </c>
      <c r="D3360" t="s">
        <v>352</v>
      </c>
      <c r="E3360" s="15" t="s">
        <v>92</v>
      </c>
      <c r="F3360" s="15" t="s">
        <v>146</v>
      </c>
      <c r="G3360" s="15" t="s">
        <v>64</v>
      </c>
      <c r="H3360" s="15" t="s">
        <v>150</v>
      </c>
      <c r="I3360" s="15" t="s">
        <v>148</v>
      </c>
      <c r="J3360" s="16">
        <v>1</v>
      </c>
      <c r="K3360" s="15" t="s">
        <v>96</v>
      </c>
      <c r="L3360" s="17">
        <v>75</v>
      </c>
      <c r="M3360" s="17">
        <v>75</v>
      </c>
      <c r="N3360" s="17">
        <v>75</v>
      </c>
      <c r="O3360" s="17">
        <v>75</v>
      </c>
      <c r="P3360" s="17">
        <v>75</v>
      </c>
      <c r="Q3360" s="17">
        <v>75</v>
      </c>
      <c r="R3360" s="17">
        <v>75</v>
      </c>
      <c r="S3360" s="17">
        <v>75</v>
      </c>
      <c r="T3360" s="17">
        <v>75</v>
      </c>
      <c r="U3360" s="17">
        <v>75</v>
      </c>
      <c r="V3360" s="17">
        <v>75</v>
      </c>
      <c r="W3360" s="17">
        <v>75</v>
      </c>
      <c r="X3360" s="17">
        <v>75</v>
      </c>
      <c r="Y3360" s="17">
        <v>75</v>
      </c>
      <c r="Z3360" s="17">
        <v>75</v>
      </c>
      <c r="AA3360" s="17">
        <v>75</v>
      </c>
      <c r="AB3360" s="17">
        <v>75</v>
      </c>
      <c r="AC3360" s="17">
        <v>75</v>
      </c>
      <c r="AD3360" s="17">
        <v>75</v>
      </c>
      <c r="AE3360" s="17">
        <v>75</v>
      </c>
    </row>
    <row r="3361" spans="1:31" ht="43.2" x14ac:dyDescent="0.3">
      <c r="A3361" t="str">
        <f t="shared" si="198"/>
        <v>IAAA_Firm Capacity</v>
      </c>
      <c r="B3361" t="str">
        <f t="shared" si="199"/>
        <v>IAAA_Gas_Firm Capacity</v>
      </c>
      <c r="C3361" t="str">
        <f t="shared" si="200"/>
        <v>IAAA_K WestGardner4_Firm Capacity</v>
      </c>
      <c r="D3361" t="s">
        <v>352</v>
      </c>
      <c r="E3361" s="15" t="s">
        <v>92</v>
      </c>
      <c r="F3361" s="15" t="s">
        <v>146</v>
      </c>
      <c r="G3361" s="15" t="s">
        <v>65</v>
      </c>
      <c r="H3361" s="15" t="s">
        <v>150</v>
      </c>
      <c r="I3361" s="15" t="s">
        <v>148</v>
      </c>
      <c r="J3361" s="16">
        <v>1</v>
      </c>
      <c r="K3361" s="15" t="s">
        <v>96</v>
      </c>
      <c r="L3361" s="17">
        <v>79.2</v>
      </c>
      <c r="M3361" s="17">
        <v>79.2</v>
      </c>
      <c r="N3361" s="17">
        <v>79.2</v>
      </c>
      <c r="O3361" s="17">
        <v>79.2</v>
      </c>
      <c r="P3361" s="17">
        <v>79.2</v>
      </c>
      <c r="Q3361" s="17">
        <v>79.2</v>
      </c>
      <c r="R3361" s="17">
        <v>79.2</v>
      </c>
      <c r="S3361" s="17">
        <v>79.2</v>
      </c>
      <c r="T3361" s="17">
        <v>79.2</v>
      </c>
      <c r="U3361" s="17">
        <v>79.2</v>
      </c>
      <c r="V3361" s="17">
        <v>79.2</v>
      </c>
      <c r="W3361" s="17">
        <v>79.2</v>
      </c>
      <c r="X3361" s="17">
        <v>79.2</v>
      </c>
      <c r="Y3361" s="17">
        <v>79.2</v>
      </c>
      <c r="Z3361" s="17">
        <v>79.2</v>
      </c>
      <c r="AA3361" s="17">
        <v>79.2</v>
      </c>
      <c r="AB3361" s="17">
        <v>79.2</v>
      </c>
      <c r="AC3361" s="17">
        <v>79.2</v>
      </c>
      <c r="AD3361" s="17">
        <v>79.2</v>
      </c>
      <c r="AE3361" s="17">
        <v>79.2</v>
      </c>
    </row>
    <row r="3362" spans="1:31" ht="43.2" x14ac:dyDescent="0.3">
      <c r="A3362" t="str">
        <f t="shared" si="198"/>
        <v>IAAA_Firm Capacity</v>
      </c>
      <c r="B3362" t="str">
        <f t="shared" si="199"/>
        <v>IAAA_Oil_Firm Capacity</v>
      </c>
      <c r="C3362" t="str">
        <f t="shared" si="200"/>
        <v>IAAA_K NORTHEAST11_Firm Capacity</v>
      </c>
      <c r="D3362" t="s">
        <v>352</v>
      </c>
      <c r="E3362" s="15" t="s">
        <v>92</v>
      </c>
      <c r="F3362" s="15" t="s">
        <v>146</v>
      </c>
      <c r="G3362" s="15" t="s">
        <v>54</v>
      </c>
      <c r="H3362" s="15" t="s">
        <v>151</v>
      </c>
      <c r="I3362" s="15" t="s">
        <v>148</v>
      </c>
      <c r="J3362" s="16">
        <v>1</v>
      </c>
      <c r="K3362" s="15" t="s">
        <v>96</v>
      </c>
      <c r="L3362" s="17">
        <v>46.6</v>
      </c>
      <c r="M3362" s="17">
        <v>46.6</v>
      </c>
      <c r="N3362" s="17">
        <v>46.6</v>
      </c>
      <c r="O3362" s="17">
        <v>46.6</v>
      </c>
      <c r="P3362" s="17">
        <v>46.6</v>
      </c>
      <c r="Q3362" s="17">
        <v>46.6</v>
      </c>
      <c r="R3362" s="17">
        <v>46.6</v>
      </c>
      <c r="S3362" s="17">
        <v>46.6</v>
      </c>
      <c r="T3362" s="17">
        <v>46.6</v>
      </c>
      <c r="U3362" s="17">
        <v>46.6</v>
      </c>
      <c r="V3362" s="17">
        <v>46.6</v>
      </c>
      <c r="W3362" s="17">
        <v>46.6</v>
      </c>
      <c r="X3362" s="17">
        <v>46.6</v>
      </c>
      <c r="Y3362" s="17">
        <v>46.6</v>
      </c>
      <c r="Z3362" s="17">
        <v>46.6</v>
      </c>
      <c r="AA3362" s="17">
        <v>46.6</v>
      </c>
      <c r="AB3362" s="17">
        <v>46.6</v>
      </c>
      <c r="AC3362" s="17">
        <v>46.6</v>
      </c>
      <c r="AD3362" s="17">
        <v>46.6</v>
      </c>
      <c r="AE3362" s="17">
        <v>46.6</v>
      </c>
    </row>
    <row r="3363" spans="1:31" ht="43.2" x14ac:dyDescent="0.3">
      <c r="A3363" t="str">
        <f t="shared" ref="A3363:A3426" si="201">D3363&amp;"_"&amp;I3363</f>
        <v>IAAA_Firm Capacity</v>
      </c>
      <c r="B3363" t="str">
        <f t="shared" ref="B3363:B3426" si="202">D3363&amp;"_"&amp;H3363&amp;"_"&amp;I3363</f>
        <v>IAAA_Oil_Firm Capacity</v>
      </c>
      <c r="C3363" t="str">
        <f t="shared" ref="C3363:C3426" si="203">D3363&amp;"_"&amp;G3363&amp;"_"&amp;I3363</f>
        <v>IAAA_K NORTHEAST12_Firm Capacity</v>
      </c>
      <c r="D3363" t="s">
        <v>352</v>
      </c>
      <c r="E3363" s="15" t="s">
        <v>92</v>
      </c>
      <c r="F3363" s="15" t="s">
        <v>146</v>
      </c>
      <c r="G3363" s="15" t="s">
        <v>55</v>
      </c>
      <c r="H3363" s="15" t="s">
        <v>151</v>
      </c>
      <c r="I3363" s="15" t="s">
        <v>148</v>
      </c>
      <c r="J3363" s="16">
        <v>1</v>
      </c>
      <c r="K3363" s="15" t="s">
        <v>96</v>
      </c>
      <c r="L3363" s="17">
        <v>46</v>
      </c>
      <c r="M3363" s="17">
        <v>46</v>
      </c>
      <c r="N3363" s="17">
        <v>46</v>
      </c>
      <c r="O3363" s="17">
        <v>46</v>
      </c>
      <c r="P3363" s="17">
        <v>46</v>
      </c>
      <c r="Q3363" s="17">
        <v>46</v>
      </c>
      <c r="R3363" s="17">
        <v>46</v>
      </c>
      <c r="S3363" s="17">
        <v>46</v>
      </c>
      <c r="T3363" s="17">
        <v>46</v>
      </c>
      <c r="U3363" s="17">
        <v>46</v>
      </c>
      <c r="V3363" s="17">
        <v>46</v>
      </c>
      <c r="W3363" s="17">
        <v>46</v>
      </c>
      <c r="X3363" s="17">
        <v>46</v>
      </c>
      <c r="Y3363" s="17">
        <v>46</v>
      </c>
      <c r="Z3363" s="17">
        <v>46</v>
      </c>
      <c r="AA3363" s="17">
        <v>46</v>
      </c>
      <c r="AB3363" s="17">
        <v>46</v>
      </c>
      <c r="AC3363" s="17">
        <v>46</v>
      </c>
      <c r="AD3363" s="17">
        <v>46</v>
      </c>
      <c r="AE3363" s="17">
        <v>46</v>
      </c>
    </row>
    <row r="3364" spans="1:31" ht="43.2" x14ac:dyDescent="0.3">
      <c r="A3364" t="str">
        <f t="shared" si="201"/>
        <v>IAAA_Firm Capacity</v>
      </c>
      <c r="B3364" t="str">
        <f t="shared" si="202"/>
        <v>IAAA_Oil_Firm Capacity</v>
      </c>
      <c r="C3364" t="str">
        <f t="shared" si="203"/>
        <v>IAAA_K NORTHEAST13_Firm Capacity</v>
      </c>
      <c r="D3364" t="s">
        <v>352</v>
      </c>
      <c r="E3364" s="15" t="s">
        <v>92</v>
      </c>
      <c r="F3364" s="15" t="s">
        <v>146</v>
      </c>
      <c r="G3364" s="15" t="s">
        <v>56</v>
      </c>
      <c r="H3364" s="15" t="s">
        <v>151</v>
      </c>
      <c r="I3364" s="15" t="s">
        <v>148</v>
      </c>
      <c r="J3364" s="16">
        <v>1</v>
      </c>
      <c r="K3364" s="15" t="s">
        <v>96</v>
      </c>
      <c r="L3364" s="17">
        <v>48.2</v>
      </c>
      <c r="M3364" s="17">
        <v>48.2</v>
      </c>
      <c r="N3364" s="17">
        <v>48.2</v>
      </c>
      <c r="O3364" s="17">
        <v>48.2</v>
      </c>
      <c r="P3364" s="17">
        <v>48.2</v>
      </c>
      <c r="Q3364" s="17">
        <v>48.2</v>
      </c>
      <c r="R3364" s="17">
        <v>48.2</v>
      </c>
      <c r="S3364" s="17">
        <v>48.2</v>
      </c>
      <c r="T3364" s="17">
        <v>48.2</v>
      </c>
      <c r="U3364" s="17">
        <v>48.2</v>
      </c>
      <c r="V3364" s="17">
        <v>48.2</v>
      </c>
      <c r="W3364" s="17">
        <v>48.2</v>
      </c>
      <c r="X3364" s="17">
        <v>48.2</v>
      </c>
      <c r="Y3364" s="17">
        <v>48.2</v>
      </c>
      <c r="Z3364" s="17">
        <v>48.2</v>
      </c>
      <c r="AA3364" s="17">
        <v>48.2</v>
      </c>
      <c r="AB3364" s="17">
        <v>48.2</v>
      </c>
      <c r="AC3364" s="17">
        <v>48.2</v>
      </c>
      <c r="AD3364" s="17">
        <v>48.2</v>
      </c>
      <c r="AE3364" s="17">
        <v>48.2</v>
      </c>
    </row>
    <row r="3365" spans="1:31" ht="43.2" x14ac:dyDescent="0.3">
      <c r="A3365" t="str">
        <f t="shared" si="201"/>
        <v>IAAA_Firm Capacity</v>
      </c>
      <c r="B3365" t="str">
        <f t="shared" si="202"/>
        <v>IAAA_Oil_Firm Capacity</v>
      </c>
      <c r="C3365" t="str">
        <f t="shared" si="203"/>
        <v>IAAA_K NORTHEAST14_Firm Capacity</v>
      </c>
      <c r="D3365" t="s">
        <v>352</v>
      </c>
      <c r="E3365" s="15" t="s">
        <v>92</v>
      </c>
      <c r="F3365" s="15" t="s">
        <v>146</v>
      </c>
      <c r="G3365" s="15" t="s">
        <v>57</v>
      </c>
      <c r="H3365" s="15" t="s">
        <v>151</v>
      </c>
      <c r="I3365" s="15" t="s">
        <v>148</v>
      </c>
      <c r="J3365" s="16">
        <v>1</v>
      </c>
      <c r="K3365" s="15" t="s">
        <v>96</v>
      </c>
      <c r="L3365" s="17">
        <v>47.5</v>
      </c>
      <c r="M3365" s="17">
        <v>47.5</v>
      </c>
      <c r="N3365" s="17">
        <v>47.5</v>
      </c>
      <c r="O3365" s="17">
        <v>47.5</v>
      </c>
      <c r="P3365" s="17">
        <v>47.5</v>
      </c>
      <c r="Q3365" s="17">
        <v>47.5</v>
      </c>
      <c r="R3365" s="17">
        <v>47.5</v>
      </c>
      <c r="S3365" s="17">
        <v>47.5</v>
      </c>
      <c r="T3365" s="17">
        <v>47.5</v>
      </c>
      <c r="U3365" s="17">
        <v>47.5</v>
      </c>
      <c r="V3365" s="17">
        <v>47.5</v>
      </c>
      <c r="W3365" s="17">
        <v>47.5</v>
      </c>
      <c r="X3365" s="17">
        <v>47.5</v>
      </c>
      <c r="Y3365" s="17">
        <v>47.5</v>
      </c>
      <c r="Z3365" s="17">
        <v>47.5</v>
      </c>
      <c r="AA3365" s="17">
        <v>47.5</v>
      </c>
      <c r="AB3365" s="17">
        <v>47.5</v>
      </c>
      <c r="AC3365" s="17">
        <v>47.5</v>
      </c>
      <c r="AD3365" s="17">
        <v>47.5</v>
      </c>
      <c r="AE3365" s="17">
        <v>47.5</v>
      </c>
    </row>
    <row r="3366" spans="1:31" ht="43.2" x14ac:dyDescent="0.3">
      <c r="A3366" t="str">
        <f t="shared" si="201"/>
        <v>IAAA_Firm Capacity</v>
      </c>
      <c r="B3366" t="str">
        <f t="shared" si="202"/>
        <v>IAAA_Oil_Firm Capacity</v>
      </c>
      <c r="C3366" t="str">
        <f t="shared" si="203"/>
        <v>IAAA_K NORTHEAST15_Firm Capacity</v>
      </c>
      <c r="D3366" t="s">
        <v>352</v>
      </c>
      <c r="E3366" s="15" t="s">
        <v>92</v>
      </c>
      <c r="F3366" s="15" t="s">
        <v>146</v>
      </c>
      <c r="G3366" s="15" t="s">
        <v>58</v>
      </c>
      <c r="H3366" s="15" t="s">
        <v>151</v>
      </c>
      <c r="I3366" s="15" t="s">
        <v>148</v>
      </c>
      <c r="J3366" s="16">
        <v>1</v>
      </c>
      <c r="K3366" s="15" t="s">
        <v>96</v>
      </c>
      <c r="L3366" s="17">
        <v>47.5</v>
      </c>
      <c r="M3366" s="17">
        <v>47.5</v>
      </c>
      <c r="N3366" s="17">
        <v>47.5</v>
      </c>
      <c r="O3366" s="17">
        <v>47.5</v>
      </c>
      <c r="P3366" s="17">
        <v>47.5</v>
      </c>
      <c r="Q3366" s="17">
        <v>47.5</v>
      </c>
      <c r="R3366" s="17">
        <v>47.5</v>
      </c>
      <c r="S3366" s="17">
        <v>47.5</v>
      </c>
      <c r="T3366" s="17">
        <v>47.5</v>
      </c>
      <c r="U3366" s="17">
        <v>47.5</v>
      </c>
      <c r="V3366" s="17">
        <v>47.5</v>
      </c>
      <c r="W3366" s="17">
        <v>47.5</v>
      </c>
      <c r="X3366" s="17">
        <v>47.5</v>
      </c>
      <c r="Y3366" s="17">
        <v>47.5</v>
      </c>
      <c r="Z3366" s="17">
        <v>47.5</v>
      </c>
      <c r="AA3366" s="17">
        <v>47.5</v>
      </c>
      <c r="AB3366" s="17">
        <v>47.5</v>
      </c>
      <c r="AC3366" s="17">
        <v>47.5</v>
      </c>
      <c r="AD3366" s="17">
        <v>47.5</v>
      </c>
      <c r="AE3366" s="17">
        <v>47.5</v>
      </c>
    </row>
    <row r="3367" spans="1:31" ht="43.2" x14ac:dyDescent="0.3">
      <c r="A3367" t="str">
        <f t="shared" si="201"/>
        <v>IAAA_Firm Capacity</v>
      </c>
      <c r="B3367" t="str">
        <f t="shared" si="202"/>
        <v>IAAA_Oil_Firm Capacity</v>
      </c>
      <c r="C3367" t="str">
        <f t="shared" si="203"/>
        <v>IAAA_K NORTHEAST16_Firm Capacity</v>
      </c>
      <c r="D3367" t="s">
        <v>352</v>
      </c>
      <c r="E3367" s="15" t="s">
        <v>92</v>
      </c>
      <c r="F3367" s="15" t="s">
        <v>146</v>
      </c>
      <c r="G3367" s="15" t="s">
        <v>59</v>
      </c>
      <c r="H3367" s="15" t="s">
        <v>151</v>
      </c>
      <c r="I3367" s="15" t="s">
        <v>148</v>
      </c>
      <c r="J3367" s="16">
        <v>1</v>
      </c>
      <c r="K3367" s="15" t="s">
        <v>96</v>
      </c>
      <c r="L3367" s="17">
        <v>46</v>
      </c>
      <c r="M3367" s="17">
        <v>46</v>
      </c>
      <c r="N3367" s="17">
        <v>46</v>
      </c>
      <c r="O3367" s="17">
        <v>46</v>
      </c>
      <c r="P3367" s="17">
        <v>46</v>
      </c>
      <c r="Q3367" s="17">
        <v>46</v>
      </c>
      <c r="R3367" s="17">
        <v>46</v>
      </c>
      <c r="S3367" s="17">
        <v>46</v>
      </c>
      <c r="T3367" s="17">
        <v>46</v>
      </c>
      <c r="U3367" s="17">
        <v>46</v>
      </c>
      <c r="V3367" s="17">
        <v>46</v>
      </c>
      <c r="W3367" s="17">
        <v>46</v>
      </c>
      <c r="X3367" s="17">
        <v>46</v>
      </c>
      <c r="Y3367" s="17">
        <v>46</v>
      </c>
      <c r="Z3367" s="17">
        <v>46</v>
      </c>
      <c r="AA3367" s="17">
        <v>46</v>
      </c>
      <c r="AB3367" s="17">
        <v>46</v>
      </c>
      <c r="AC3367" s="17">
        <v>46</v>
      </c>
      <c r="AD3367" s="17">
        <v>46</v>
      </c>
      <c r="AE3367" s="17">
        <v>46</v>
      </c>
    </row>
    <row r="3368" spans="1:31" ht="43.2" x14ac:dyDescent="0.3">
      <c r="A3368" t="str">
        <f t="shared" si="201"/>
        <v>IAAA_Firm Capacity</v>
      </c>
      <c r="B3368" t="str">
        <f t="shared" si="202"/>
        <v>IAAA_Oil_Firm Capacity</v>
      </c>
      <c r="C3368" t="str">
        <f t="shared" si="203"/>
        <v>IAAA_K NORTHEAST17_Firm Capacity</v>
      </c>
      <c r="D3368" t="s">
        <v>352</v>
      </c>
      <c r="E3368" s="15" t="s">
        <v>92</v>
      </c>
      <c r="F3368" s="15" t="s">
        <v>146</v>
      </c>
      <c r="G3368" s="15" t="s">
        <v>60</v>
      </c>
      <c r="H3368" s="15" t="s">
        <v>151</v>
      </c>
      <c r="I3368" s="15" t="s">
        <v>148</v>
      </c>
      <c r="J3368" s="16">
        <v>1</v>
      </c>
      <c r="K3368" s="15" t="s">
        <v>96</v>
      </c>
      <c r="L3368" s="17">
        <v>53.2</v>
      </c>
      <c r="M3368" s="17">
        <v>53.2</v>
      </c>
      <c r="N3368" s="17">
        <v>53.2</v>
      </c>
      <c r="O3368" s="17">
        <v>53.2</v>
      </c>
      <c r="P3368" s="17">
        <v>53.2</v>
      </c>
      <c r="Q3368" s="17">
        <v>53.2</v>
      </c>
      <c r="R3368" s="17">
        <v>53.2</v>
      </c>
      <c r="S3368" s="17">
        <v>53.2</v>
      </c>
      <c r="T3368" s="17">
        <v>53.2</v>
      </c>
      <c r="U3368" s="17">
        <v>53.2</v>
      </c>
      <c r="V3368" s="17">
        <v>53.2</v>
      </c>
      <c r="W3368" s="17">
        <v>53.2</v>
      </c>
      <c r="X3368" s="17">
        <v>53.2</v>
      </c>
      <c r="Y3368" s="17">
        <v>53.2</v>
      </c>
      <c r="Z3368" s="17">
        <v>53.2</v>
      </c>
      <c r="AA3368" s="17">
        <v>53.2</v>
      </c>
      <c r="AB3368" s="17">
        <v>53.2</v>
      </c>
      <c r="AC3368" s="17">
        <v>53.2</v>
      </c>
      <c r="AD3368" s="17">
        <v>53.2</v>
      </c>
      <c r="AE3368" s="17">
        <v>53.2</v>
      </c>
    </row>
    <row r="3369" spans="1:31" ht="43.2" x14ac:dyDescent="0.3">
      <c r="A3369" t="str">
        <f t="shared" si="201"/>
        <v>IAAA_Firm Capacity</v>
      </c>
      <c r="B3369" t="str">
        <f t="shared" si="202"/>
        <v>IAAA_Oil_Firm Capacity</v>
      </c>
      <c r="C3369" t="str">
        <f t="shared" si="203"/>
        <v>IAAA_K NORTHEAST18_Firm Capacity</v>
      </c>
      <c r="D3369" t="s">
        <v>352</v>
      </c>
      <c r="E3369" s="15" t="s">
        <v>92</v>
      </c>
      <c r="F3369" s="15" t="s">
        <v>146</v>
      </c>
      <c r="G3369" s="15" t="s">
        <v>61</v>
      </c>
      <c r="H3369" s="15" t="s">
        <v>151</v>
      </c>
      <c r="I3369" s="15" t="s">
        <v>148</v>
      </c>
      <c r="J3369" s="16">
        <v>1</v>
      </c>
      <c r="K3369" s="15" t="s">
        <v>96</v>
      </c>
      <c r="L3369" s="17">
        <v>47</v>
      </c>
      <c r="M3369" s="17">
        <v>47</v>
      </c>
      <c r="N3369" s="17">
        <v>47</v>
      </c>
      <c r="O3369" s="17">
        <v>47</v>
      </c>
      <c r="P3369" s="17">
        <v>47</v>
      </c>
      <c r="Q3369" s="17">
        <v>47</v>
      </c>
      <c r="R3369" s="17">
        <v>47</v>
      </c>
      <c r="S3369" s="17">
        <v>47</v>
      </c>
      <c r="T3369" s="17">
        <v>47</v>
      </c>
      <c r="U3369" s="17">
        <v>47</v>
      </c>
      <c r="V3369" s="17">
        <v>47</v>
      </c>
      <c r="W3369" s="17">
        <v>47</v>
      </c>
      <c r="X3369" s="17">
        <v>47</v>
      </c>
      <c r="Y3369" s="17">
        <v>47</v>
      </c>
      <c r="Z3369" s="17">
        <v>47</v>
      </c>
      <c r="AA3369" s="17">
        <v>47</v>
      </c>
      <c r="AB3369" s="17">
        <v>47</v>
      </c>
      <c r="AC3369" s="17">
        <v>47</v>
      </c>
      <c r="AD3369" s="17">
        <v>47</v>
      </c>
      <c r="AE3369" s="17">
        <v>47</v>
      </c>
    </row>
    <row r="3370" spans="1:31" ht="28.8" x14ac:dyDescent="0.3">
      <c r="A3370" t="str">
        <f t="shared" si="201"/>
        <v>IAAA_Firm Capacity</v>
      </c>
      <c r="B3370" t="str">
        <f t="shared" si="202"/>
        <v>IAAA_Wind_Firm Capacity</v>
      </c>
      <c r="C3370" t="str">
        <f t="shared" si="203"/>
        <v>IAAA_K SPEAR1_Firm Capacity</v>
      </c>
      <c r="D3370" t="s">
        <v>352</v>
      </c>
      <c r="E3370" s="15" t="s">
        <v>92</v>
      </c>
      <c r="F3370" s="15" t="s">
        <v>146</v>
      </c>
      <c r="G3370" s="15" t="s">
        <v>69</v>
      </c>
      <c r="H3370" s="15" t="s">
        <v>152</v>
      </c>
      <c r="I3370" s="15" t="s">
        <v>148</v>
      </c>
      <c r="J3370" s="16">
        <v>1</v>
      </c>
      <c r="K3370" s="15" t="s">
        <v>96</v>
      </c>
      <c r="L3370" s="17">
        <v>35.51</v>
      </c>
      <c r="M3370" s="17">
        <v>18.64290458</v>
      </c>
      <c r="N3370" s="17">
        <v>18.64290458</v>
      </c>
      <c r="O3370" s="17">
        <v>18.64290458</v>
      </c>
      <c r="P3370" s="17">
        <v>18.64290458</v>
      </c>
      <c r="Q3370" s="17">
        <v>18.64290458</v>
      </c>
      <c r="R3370" s="17">
        <v>18.64290458</v>
      </c>
      <c r="S3370" s="17">
        <v>18.64290458</v>
      </c>
      <c r="T3370" s="17">
        <v>18.64290458</v>
      </c>
      <c r="U3370" s="17">
        <v>18.64290458</v>
      </c>
      <c r="V3370" s="17">
        <v>18.64290458</v>
      </c>
      <c r="W3370" s="17">
        <v>18.64290458</v>
      </c>
      <c r="X3370" s="17">
        <v>18.64290458</v>
      </c>
      <c r="Y3370" s="17">
        <v>18.64290458</v>
      </c>
      <c r="Z3370" s="17">
        <v>18.64290458</v>
      </c>
      <c r="AA3370" s="17">
        <v>18.64290458</v>
      </c>
      <c r="AB3370" s="17">
        <v>18.64290458</v>
      </c>
      <c r="AC3370" s="17">
        <v>18.64290458</v>
      </c>
      <c r="AD3370" s="17">
        <v>18.64290458</v>
      </c>
      <c r="AE3370" s="17">
        <v>18.64290458</v>
      </c>
    </row>
    <row r="3371" spans="1:31" ht="28.8" x14ac:dyDescent="0.3">
      <c r="A3371" t="str">
        <f t="shared" si="201"/>
        <v>IAAA_Firm Capacity</v>
      </c>
      <c r="B3371" t="str">
        <f t="shared" si="202"/>
        <v>IAAA_Wind_Firm Capacity</v>
      </c>
      <c r="C3371" t="str">
        <f t="shared" si="203"/>
        <v>IAAA_K SPEAR2_Firm Capacity</v>
      </c>
      <c r="D3371" t="s">
        <v>352</v>
      </c>
      <c r="E3371" s="15" t="s">
        <v>92</v>
      </c>
      <c r="F3371" s="15" t="s">
        <v>146</v>
      </c>
      <c r="G3371" s="15" t="s">
        <v>70</v>
      </c>
      <c r="H3371" s="15" t="s">
        <v>152</v>
      </c>
      <c r="I3371" s="15" t="s">
        <v>148</v>
      </c>
      <c r="J3371" s="16">
        <v>1</v>
      </c>
      <c r="K3371" s="15" t="s">
        <v>96</v>
      </c>
      <c r="L3371" s="17">
        <v>16.96</v>
      </c>
      <c r="M3371" s="17">
        <v>10.88471245</v>
      </c>
      <c r="N3371" s="17">
        <v>10.88471245</v>
      </c>
      <c r="O3371" s="17">
        <v>10.88471245</v>
      </c>
      <c r="P3371" s="17">
        <v>10.88471245</v>
      </c>
      <c r="Q3371" s="17">
        <v>10.88471245</v>
      </c>
      <c r="R3371" s="17">
        <v>10.88471245</v>
      </c>
      <c r="S3371" s="17">
        <v>10.88471245</v>
      </c>
      <c r="T3371" s="17">
        <v>10.88471245</v>
      </c>
      <c r="U3371" s="17">
        <v>10.88471245</v>
      </c>
      <c r="V3371" s="17">
        <v>10.88471245</v>
      </c>
      <c r="W3371" s="17">
        <v>10.88471245</v>
      </c>
      <c r="X3371" s="17">
        <v>10.88471245</v>
      </c>
      <c r="Y3371" s="17">
        <v>10.88471245</v>
      </c>
      <c r="Z3371" s="17">
        <v>10.88471245</v>
      </c>
      <c r="AA3371" s="17">
        <v>10.88471245</v>
      </c>
      <c r="AB3371" s="17">
        <v>10.88471245</v>
      </c>
      <c r="AC3371" s="17">
        <v>10.88471245</v>
      </c>
      <c r="AD3371" s="17">
        <v>10.88471245</v>
      </c>
      <c r="AE3371" s="17">
        <v>10.88471245</v>
      </c>
    </row>
    <row r="3372" spans="1:31" ht="43.2" x14ac:dyDescent="0.3">
      <c r="A3372" t="str">
        <f t="shared" si="201"/>
        <v>IAAA_Firm Capacity</v>
      </c>
      <c r="B3372" t="str">
        <f t="shared" si="202"/>
        <v>IAAA_Wind PPA_Firm Capacity</v>
      </c>
      <c r="C3372" t="str">
        <f t="shared" si="203"/>
        <v>IAAA_K CIMARRON2_Firm Capacity</v>
      </c>
      <c r="D3372" t="s">
        <v>352</v>
      </c>
      <c r="E3372" s="15" t="s">
        <v>92</v>
      </c>
      <c r="F3372" s="15" t="s">
        <v>146</v>
      </c>
      <c r="G3372" s="15" t="s">
        <v>74</v>
      </c>
      <c r="H3372" s="15" t="s">
        <v>153</v>
      </c>
      <c r="I3372" s="15" t="s">
        <v>148</v>
      </c>
      <c r="J3372" s="16">
        <v>1</v>
      </c>
      <c r="K3372" s="15" t="s">
        <v>96</v>
      </c>
      <c r="L3372" s="17">
        <v>54.3</v>
      </c>
      <c r="M3372" s="17">
        <v>35.876528989999997</v>
      </c>
      <c r="N3372" s="17">
        <v>35.876528989999997</v>
      </c>
      <c r="O3372" s="17">
        <v>35.876528989999997</v>
      </c>
      <c r="P3372" s="17">
        <v>35.876528989999997</v>
      </c>
      <c r="Q3372" s="17">
        <v>35.876528989999997</v>
      </c>
      <c r="R3372" s="17">
        <v>35.876528989999997</v>
      </c>
      <c r="S3372" s="17">
        <v>35.876528989999997</v>
      </c>
      <c r="T3372" s="17">
        <v>35.876528989999997</v>
      </c>
      <c r="U3372" s="17">
        <v>0</v>
      </c>
      <c r="V3372" s="17">
        <v>0</v>
      </c>
      <c r="W3372" s="17">
        <v>0</v>
      </c>
      <c r="X3372" s="17">
        <v>0</v>
      </c>
      <c r="Y3372" s="17">
        <v>0</v>
      </c>
      <c r="Z3372" s="17">
        <v>0</v>
      </c>
      <c r="AA3372" s="17">
        <v>0</v>
      </c>
      <c r="AB3372" s="17">
        <v>0</v>
      </c>
      <c r="AC3372" s="17">
        <v>0</v>
      </c>
      <c r="AD3372" s="17">
        <v>0</v>
      </c>
      <c r="AE3372" s="17">
        <v>0</v>
      </c>
    </row>
    <row r="3373" spans="1:31" ht="28.8" x14ac:dyDescent="0.3">
      <c r="A3373" t="str">
        <f t="shared" si="201"/>
        <v>IAAA_Firm Capacity</v>
      </c>
      <c r="B3373" t="str">
        <f t="shared" si="202"/>
        <v>IAAA_Wind PPA_Firm Capacity</v>
      </c>
      <c r="C3373" t="str">
        <f t="shared" si="203"/>
        <v>IAAA_K OSBORN_Firm Capacity</v>
      </c>
      <c r="D3373" t="s">
        <v>352</v>
      </c>
      <c r="E3373" s="15" t="s">
        <v>92</v>
      </c>
      <c r="F3373" s="15" t="s">
        <v>146</v>
      </c>
      <c r="G3373" s="15" t="s">
        <v>80</v>
      </c>
      <c r="H3373" s="15" t="s">
        <v>153</v>
      </c>
      <c r="I3373" s="15" t="s">
        <v>148</v>
      </c>
      <c r="J3373" s="16">
        <v>1</v>
      </c>
      <c r="K3373" s="15" t="s">
        <v>96</v>
      </c>
      <c r="L3373" s="17">
        <v>20.7</v>
      </c>
      <c r="M3373" s="17">
        <v>22.92004382</v>
      </c>
      <c r="N3373" s="17">
        <v>22.92004382</v>
      </c>
      <c r="O3373" s="17">
        <v>22.92004382</v>
      </c>
      <c r="P3373" s="17">
        <v>22.92004382</v>
      </c>
      <c r="Q3373" s="17">
        <v>22.92004382</v>
      </c>
      <c r="R3373" s="17">
        <v>22.92004382</v>
      </c>
      <c r="S3373" s="17">
        <v>22.92004382</v>
      </c>
      <c r="T3373" s="17">
        <v>22.92004382</v>
      </c>
      <c r="U3373" s="17">
        <v>22.92004382</v>
      </c>
      <c r="V3373" s="17">
        <v>22.92004382</v>
      </c>
      <c r="W3373" s="17">
        <v>22.92004382</v>
      </c>
      <c r="X3373" s="17">
        <v>22.92004382</v>
      </c>
      <c r="Y3373" s="17">
        <v>22.92004382</v>
      </c>
      <c r="Z3373" s="17">
        <v>0</v>
      </c>
      <c r="AA3373" s="17">
        <v>0</v>
      </c>
      <c r="AB3373" s="17">
        <v>0</v>
      </c>
      <c r="AC3373" s="17">
        <v>0</v>
      </c>
      <c r="AD3373" s="17">
        <v>0</v>
      </c>
      <c r="AE3373" s="17">
        <v>0</v>
      </c>
    </row>
    <row r="3374" spans="1:31" ht="43.2" x14ac:dyDescent="0.3">
      <c r="A3374" t="str">
        <f t="shared" si="201"/>
        <v>IAAA_Firm Capacity</v>
      </c>
      <c r="B3374" t="str">
        <f t="shared" si="202"/>
        <v>IAAA_Wind PPA_Firm Capacity</v>
      </c>
      <c r="C3374" t="str">
        <f t="shared" si="203"/>
        <v>IAAA_K PONDEROSA_Firm Capacity</v>
      </c>
      <c r="D3374" t="s">
        <v>352</v>
      </c>
      <c r="E3374" s="15" t="s">
        <v>92</v>
      </c>
      <c r="F3374" s="15" t="s">
        <v>146</v>
      </c>
      <c r="G3374" s="15" t="s">
        <v>83</v>
      </c>
      <c r="H3374" s="15" t="s">
        <v>153</v>
      </c>
      <c r="I3374" s="15" t="s">
        <v>148</v>
      </c>
      <c r="J3374" s="16">
        <v>1</v>
      </c>
      <c r="K3374" s="15" t="s">
        <v>96</v>
      </c>
      <c r="L3374" s="17">
        <v>62.24</v>
      </c>
      <c r="M3374" s="17">
        <v>15.256069200000001</v>
      </c>
      <c r="N3374" s="17">
        <v>15.256069200000001</v>
      </c>
      <c r="O3374" s="17">
        <v>15.256069200000001</v>
      </c>
      <c r="P3374" s="17">
        <v>15.256069200000001</v>
      </c>
      <c r="Q3374" s="17">
        <v>15.256069200000001</v>
      </c>
      <c r="R3374" s="17">
        <v>15.256069200000001</v>
      </c>
      <c r="S3374" s="17">
        <v>15.256069200000001</v>
      </c>
      <c r="T3374" s="17">
        <v>15.256069200000001</v>
      </c>
      <c r="U3374" s="17">
        <v>15.256069200000001</v>
      </c>
      <c r="V3374" s="17">
        <v>15.256069200000001</v>
      </c>
      <c r="W3374" s="17">
        <v>15.256069200000001</v>
      </c>
      <c r="X3374" s="17">
        <v>15.256069200000001</v>
      </c>
      <c r="Y3374" s="17">
        <v>15.256069200000001</v>
      </c>
      <c r="Z3374" s="17">
        <v>15.256069200000001</v>
      </c>
      <c r="AA3374" s="17">
        <v>15.256069200000001</v>
      </c>
      <c r="AB3374" s="17">
        <v>15.256069200000001</v>
      </c>
      <c r="AC3374" s="17">
        <v>15.256069200000001</v>
      </c>
      <c r="AD3374" s="17">
        <v>0</v>
      </c>
      <c r="AE3374" s="17">
        <v>0</v>
      </c>
    </row>
    <row r="3375" spans="1:31" ht="43.2" x14ac:dyDescent="0.3">
      <c r="A3375" t="str">
        <f t="shared" si="201"/>
        <v>IAAA_Firm Capacity</v>
      </c>
      <c r="B3375" t="str">
        <f t="shared" si="202"/>
        <v>IAAA_Wind PPA_Firm Capacity</v>
      </c>
      <c r="C3375" t="str">
        <f t="shared" si="203"/>
        <v>IAAA_K PRAIRIEQUEEN_Firm Capacity</v>
      </c>
      <c r="D3375" t="s">
        <v>352</v>
      </c>
      <c r="E3375" s="15" t="s">
        <v>92</v>
      </c>
      <c r="F3375" s="15" t="s">
        <v>146</v>
      </c>
      <c r="G3375" s="15" t="s">
        <v>82</v>
      </c>
      <c r="H3375" s="15" t="s">
        <v>153</v>
      </c>
      <c r="I3375" s="15" t="s">
        <v>148</v>
      </c>
      <c r="J3375" s="16">
        <v>1</v>
      </c>
      <c r="K3375" s="15" t="s">
        <v>96</v>
      </c>
      <c r="L3375" s="17">
        <v>25.987500000000001</v>
      </c>
      <c r="M3375" s="17">
        <v>19.138296539999999</v>
      </c>
      <c r="N3375" s="17">
        <v>19.138296539999999</v>
      </c>
      <c r="O3375" s="17">
        <v>19.138296539999999</v>
      </c>
      <c r="P3375" s="17">
        <v>19.138296539999999</v>
      </c>
      <c r="Q3375" s="17">
        <v>19.138296539999999</v>
      </c>
      <c r="R3375" s="17">
        <v>19.138296539999999</v>
      </c>
      <c r="S3375" s="17">
        <v>19.138296539999999</v>
      </c>
      <c r="T3375" s="17">
        <v>19.138296539999999</v>
      </c>
      <c r="U3375" s="17">
        <v>19.138296539999999</v>
      </c>
      <c r="V3375" s="17">
        <v>19.138296539999999</v>
      </c>
      <c r="W3375" s="17">
        <v>19.138296539999999</v>
      </c>
      <c r="X3375" s="17">
        <v>19.138296539999999</v>
      </c>
      <c r="Y3375" s="17">
        <v>19.138296539999999</v>
      </c>
      <c r="Z3375" s="17">
        <v>19.138296539999999</v>
      </c>
      <c r="AA3375" s="17">
        <v>19.138296539999999</v>
      </c>
      <c r="AB3375" s="17">
        <v>19.138296539999999</v>
      </c>
      <c r="AC3375" s="17">
        <v>0</v>
      </c>
      <c r="AD3375" s="17">
        <v>0</v>
      </c>
      <c r="AE3375" s="17">
        <v>0</v>
      </c>
    </row>
    <row r="3376" spans="1:31" ht="28.8" x14ac:dyDescent="0.3">
      <c r="A3376" t="str">
        <f t="shared" si="201"/>
        <v>IAAA_Firm Capacity</v>
      </c>
      <c r="B3376" t="str">
        <f t="shared" si="202"/>
        <v>IAAA_Wind PPA_Firm Capacity</v>
      </c>
      <c r="C3376" t="str">
        <f t="shared" si="203"/>
        <v>IAAA_K PRATT_Firm Capacity</v>
      </c>
      <c r="D3376" t="s">
        <v>352</v>
      </c>
      <c r="E3376" s="15" t="s">
        <v>92</v>
      </c>
      <c r="F3376" s="15" t="s">
        <v>146</v>
      </c>
      <c r="G3376" s="15" t="s">
        <v>81</v>
      </c>
      <c r="H3376" s="15" t="s">
        <v>153</v>
      </c>
      <c r="I3376" s="15" t="s">
        <v>148</v>
      </c>
      <c r="J3376" s="16">
        <v>1</v>
      </c>
      <c r="K3376" s="15" t="s">
        <v>96</v>
      </c>
      <c r="L3376" s="17">
        <v>69.95368852</v>
      </c>
      <c r="M3376" s="17">
        <v>32.680121579999998</v>
      </c>
      <c r="N3376" s="17">
        <v>32.680121579999998</v>
      </c>
      <c r="O3376" s="17">
        <v>32.680121579999998</v>
      </c>
      <c r="P3376" s="17">
        <v>32.680121579999998</v>
      </c>
      <c r="Q3376" s="17">
        <v>32.680121579999998</v>
      </c>
      <c r="R3376" s="17">
        <v>32.680121579999998</v>
      </c>
      <c r="S3376" s="17">
        <v>32.680121579999998</v>
      </c>
      <c r="T3376" s="17">
        <v>32.680121579999998</v>
      </c>
      <c r="U3376" s="17">
        <v>32.680121579999998</v>
      </c>
      <c r="V3376" s="17">
        <v>32.680121579999998</v>
      </c>
      <c r="W3376" s="17">
        <v>32.680121579999998</v>
      </c>
      <c r="X3376" s="17">
        <v>32.680121579999998</v>
      </c>
      <c r="Y3376" s="17">
        <v>32.680121579999998</v>
      </c>
      <c r="Z3376" s="17">
        <v>32.680121579999998</v>
      </c>
      <c r="AA3376" s="17">
        <v>32.680121579999998</v>
      </c>
      <c r="AB3376" s="17">
        <v>32.680121579999998</v>
      </c>
      <c r="AC3376" s="17">
        <v>32.680121579999998</v>
      </c>
      <c r="AD3376" s="17">
        <v>32.680121579999998</v>
      </c>
      <c r="AE3376" s="17">
        <v>32.680121579999998</v>
      </c>
    </row>
    <row r="3377" spans="1:31" ht="43.2" x14ac:dyDescent="0.3">
      <c r="A3377" t="str">
        <f t="shared" si="201"/>
        <v>IAAA_Firm Capacity</v>
      </c>
      <c r="B3377" t="str">
        <f t="shared" si="202"/>
        <v>IAAA_Wind PPA_Firm Capacity</v>
      </c>
      <c r="C3377" t="str">
        <f t="shared" si="203"/>
        <v>IAAA_K ROCKCREEK_Firm Capacity</v>
      </c>
      <c r="D3377" t="s">
        <v>352</v>
      </c>
      <c r="E3377" s="15" t="s">
        <v>92</v>
      </c>
      <c r="F3377" s="15" t="s">
        <v>146</v>
      </c>
      <c r="G3377" s="15" t="s">
        <v>79</v>
      </c>
      <c r="H3377" s="15" t="s">
        <v>153</v>
      </c>
      <c r="I3377" s="15" t="s">
        <v>148</v>
      </c>
      <c r="J3377" s="16">
        <v>1</v>
      </c>
      <c r="K3377" s="15" t="s">
        <v>96</v>
      </c>
      <c r="L3377" s="17">
        <v>31.032</v>
      </c>
      <c r="M3377" s="17">
        <v>40.076639589999999</v>
      </c>
      <c r="N3377" s="17">
        <v>40.076639589999999</v>
      </c>
      <c r="O3377" s="17">
        <v>40.076639589999999</v>
      </c>
      <c r="P3377" s="17">
        <v>40.076639589999999</v>
      </c>
      <c r="Q3377" s="17">
        <v>40.076639589999999</v>
      </c>
      <c r="R3377" s="17">
        <v>40.076639589999999</v>
      </c>
      <c r="S3377" s="17">
        <v>40.076639589999999</v>
      </c>
      <c r="T3377" s="17">
        <v>40.076639589999999</v>
      </c>
      <c r="U3377" s="17">
        <v>40.076639589999999</v>
      </c>
      <c r="V3377" s="17">
        <v>40.076639589999999</v>
      </c>
      <c r="W3377" s="17">
        <v>40.076639589999999</v>
      </c>
      <c r="X3377" s="17">
        <v>40.076639589999999</v>
      </c>
      <c r="Y3377" s="17">
        <v>40.076639589999999</v>
      </c>
      <c r="Z3377" s="17">
        <v>40.076639589999999</v>
      </c>
      <c r="AA3377" s="17">
        <v>0</v>
      </c>
      <c r="AB3377" s="17">
        <v>0</v>
      </c>
      <c r="AC3377" s="17">
        <v>0</v>
      </c>
      <c r="AD3377" s="17">
        <v>0</v>
      </c>
      <c r="AE3377" s="17">
        <v>0</v>
      </c>
    </row>
    <row r="3378" spans="1:31" ht="43.2" x14ac:dyDescent="0.3">
      <c r="A3378" t="str">
        <f t="shared" si="201"/>
        <v>IAAA_Firm Capacity</v>
      </c>
      <c r="B3378" t="str">
        <f t="shared" si="202"/>
        <v>IAAA_Wind PPA_Firm Capacity</v>
      </c>
      <c r="C3378" t="str">
        <f t="shared" si="203"/>
        <v>IAAA_K SLATECREEK_Firm Capacity</v>
      </c>
      <c r="D3378" t="s">
        <v>352</v>
      </c>
      <c r="E3378" s="15" t="s">
        <v>92</v>
      </c>
      <c r="F3378" s="15" t="s">
        <v>146</v>
      </c>
      <c r="G3378" s="15" t="s">
        <v>78</v>
      </c>
      <c r="H3378" s="15" t="s">
        <v>153</v>
      </c>
      <c r="I3378" s="15" t="s">
        <v>148</v>
      </c>
      <c r="J3378" s="16">
        <v>1</v>
      </c>
      <c r="K3378" s="15" t="s">
        <v>96</v>
      </c>
      <c r="L3378" s="17">
        <v>66.69</v>
      </c>
      <c r="M3378" s="17">
        <v>37.707110030000003</v>
      </c>
      <c r="N3378" s="17">
        <v>37.707110030000003</v>
      </c>
      <c r="O3378" s="17">
        <v>37.707110030000003</v>
      </c>
      <c r="P3378" s="17">
        <v>37.707110030000003</v>
      </c>
      <c r="Q3378" s="17">
        <v>37.707110030000003</v>
      </c>
      <c r="R3378" s="17">
        <v>37.707110030000003</v>
      </c>
      <c r="S3378" s="17">
        <v>37.707110030000003</v>
      </c>
      <c r="T3378" s="17">
        <v>37.707110030000003</v>
      </c>
      <c r="U3378" s="17">
        <v>37.707110030000003</v>
      </c>
      <c r="V3378" s="17">
        <v>37.707110030000003</v>
      </c>
      <c r="W3378" s="17">
        <v>37.707110030000003</v>
      </c>
      <c r="X3378" s="17">
        <v>37.707110030000003</v>
      </c>
      <c r="Y3378" s="17">
        <v>0</v>
      </c>
      <c r="Z3378" s="17">
        <v>0</v>
      </c>
      <c r="AA3378" s="17">
        <v>0</v>
      </c>
      <c r="AB3378" s="17">
        <v>0</v>
      </c>
      <c r="AC3378" s="17">
        <v>0</v>
      </c>
      <c r="AD3378" s="17">
        <v>0</v>
      </c>
      <c r="AE3378" s="17">
        <v>0</v>
      </c>
    </row>
    <row r="3379" spans="1:31" ht="28.8" x14ac:dyDescent="0.3">
      <c r="A3379" t="str">
        <f t="shared" si="201"/>
        <v>IAAA_Firm Capacity</v>
      </c>
      <c r="B3379" t="str">
        <f t="shared" si="202"/>
        <v>IAAA_Wind PPA_Firm Capacity</v>
      </c>
      <c r="C3379" t="str">
        <f t="shared" si="203"/>
        <v>IAAA_K SPEAR3_Firm Capacity</v>
      </c>
      <c r="D3379" t="s">
        <v>352</v>
      </c>
      <c r="E3379" s="15" t="s">
        <v>92</v>
      </c>
      <c r="F3379" s="15" t="s">
        <v>146</v>
      </c>
      <c r="G3379" s="15" t="s">
        <v>75</v>
      </c>
      <c r="H3379" s="15" t="s">
        <v>153</v>
      </c>
      <c r="I3379" s="15" t="s">
        <v>148</v>
      </c>
      <c r="J3379" s="16">
        <v>1</v>
      </c>
      <c r="K3379" s="15" t="s">
        <v>96</v>
      </c>
      <c r="L3379" s="17">
        <v>38.159999999999997</v>
      </c>
      <c r="M3379" s="17">
        <v>23.096396389999999</v>
      </c>
      <c r="N3379" s="17">
        <v>23.096396389999999</v>
      </c>
      <c r="O3379" s="17">
        <v>23.096396389999999</v>
      </c>
      <c r="P3379" s="17">
        <v>23.096396389999999</v>
      </c>
      <c r="Q3379" s="17">
        <v>23.096396389999999</v>
      </c>
      <c r="R3379" s="17">
        <v>23.096396389999999</v>
      </c>
      <c r="S3379" s="17">
        <v>23.096396389999999</v>
      </c>
      <c r="T3379" s="17">
        <v>23.096396389999999</v>
      </c>
      <c r="U3379" s="17">
        <v>23.096396389999999</v>
      </c>
      <c r="V3379" s="17">
        <v>0</v>
      </c>
      <c r="W3379" s="17">
        <v>0</v>
      </c>
      <c r="X3379" s="17">
        <v>0</v>
      </c>
      <c r="Y3379" s="17">
        <v>0</v>
      </c>
      <c r="Z3379" s="17">
        <v>0</v>
      </c>
      <c r="AA3379" s="17">
        <v>0</v>
      </c>
      <c r="AB3379" s="17">
        <v>0</v>
      </c>
      <c r="AC3379" s="17">
        <v>0</v>
      </c>
      <c r="AD3379" s="17">
        <v>0</v>
      </c>
      <c r="AE3379" s="17">
        <v>0</v>
      </c>
    </row>
    <row r="3380" spans="1:31" ht="43.2" x14ac:dyDescent="0.3">
      <c r="A3380" t="str">
        <f t="shared" si="201"/>
        <v>IAAA_Firm Capacity</v>
      </c>
      <c r="B3380" t="str">
        <f t="shared" si="202"/>
        <v>IAAA_Wind PPA_Firm Capacity</v>
      </c>
      <c r="C3380" t="str">
        <f t="shared" si="203"/>
        <v>IAAA_K WAVERLY_Firm Capacity</v>
      </c>
      <c r="D3380" t="s">
        <v>352</v>
      </c>
      <c r="E3380" s="15" t="s">
        <v>92</v>
      </c>
      <c r="F3380" s="15" t="s">
        <v>146</v>
      </c>
      <c r="G3380" s="15" t="s">
        <v>77</v>
      </c>
      <c r="H3380" s="15" t="s">
        <v>153</v>
      </c>
      <c r="I3380" s="15" t="s">
        <v>148</v>
      </c>
      <c r="J3380" s="16">
        <v>1</v>
      </c>
      <c r="K3380" s="15" t="s">
        <v>96</v>
      </c>
      <c r="L3380" s="17">
        <v>62.33</v>
      </c>
      <c r="M3380" s="17">
        <v>39.871630590000002</v>
      </c>
      <c r="N3380" s="17">
        <v>39.871630590000002</v>
      </c>
      <c r="O3380" s="17">
        <v>39.871630590000002</v>
      </c>
      <c r="P3380" s="17">
        <v>39.871630590000002</v>
      </c>
      <c r="Q3380" s="17">
        <v>39.871630590000002</v>
      </c>
      <c r="R3380" s="17">
        <v>39.871630590000002</v>
      </c>
      <c r="S3380" s="17">
        <v>39.871630590000002</v>
      </c>
      <c r="T3380" s="17">
        <v>39.871630590000002</v>
      </c>
      <c r="U3380" s="17">
        <v>39.871630590000002</v>
      </c>
      <c r="V3380" s="17">
        <v>39.871630590000002</v>
      </c>
      <c r="W3380" s="17">
        <v>39.871630590000002</v>
      </c>
      <c r="X3380" s="17">
        <v>39.871630590000002</v>
      </c>
      <c r="Y3380" s="17">
        <v>0</v>
      </c>
      <c r="Z3380" s="17">
        <v>0</v>
      </c>
      <c r="AA3380" s="17">
        <v>0</v>
      </c>
      <c r="AB3380" s="17">
        <v>0</v>
      </c>
      <c r="AC3380" s="17">
        <v>0</v>
      </c>
      <c r="AD3380" s="17">
        <v>0</v>
      </c>
      <c r="AE3380" s="17">
        <v>0</v>
      </c>
    </row>
    <row r="3381" spans="1:31" ht="28.8" x14ac:dyDescent="0.3">
      <c r="A3381" t="str">
        <f t="shared" si="201"/>
        <v>IAAA_Firm Capacity</v>
      </c>
      <c r="B3381" t="str">
        <f t="shared" si="202"/>
        <v>IAAA_Hydro PPA_Firm Capacity</v>
      </c>
      <c r="C3381" t="str">
        <f t="shared" si="203"/>
        <v>IAAA_K CNPPD_Firm Capacity</v>
      </c>
      <c r="D3381" t="s">
        <v>352</v>
      </c>
      <c r="E3381" s="15" t="s">
        <v>92</v>
      </c>
      <c r="F3381" s="15" t="s">
        <v>146</v>
      </c>
      <c r="G3381" s="15" t="s">
        <v>76</v>
      </c>
      <c r="H3381" s="15" t="s">
        <v>154</v>
      </c>
      <c r="I3381" s="15" t="s">
        <v>148</v>
      </c>
      <c r="J3381" s="16">
        <v>1</v>
      </c>
      <c r="K3381" s="15" t="s">
        <v>96</v>
      </c>
      <c r="L3381" s="17">
        <v>61.54</v>
      </c>
      <c r="M3381" s="17">
        <v>0</v>
      </c>
      <c r="N3381" s="17">
        <v>0</v>
      </c>
      <c r="O3381" s="17">
        <v>0</v>
      </c>
      <c r="P3381" s="17">
        <v>0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7">
        <v>0</v>
      </c>
      <c r="X3381" s="17">
        <v>0</v>
      </c>
      <c r="Y3381" s="17">
        <v>0</v>
      </c>
      <c r="Z3381" s="17">
        <v>0</v>
      </c>
      <c r="AA3381" s="17">
        <v>0</v>
      </c>
      <c r="AB3381" s="17">
        <v>0</v>
      </c>
      <c r="AC3381" s="17">
        <v>0</v>
      </c>
      <c r="AD3381" s="17">
        <v>0</v>
      </c>
      <c r="AE3381" s="17">
        <v>0</v>
      </c>
    </row>
    <row r="3382" spans="1:31" ht="57.6" x14ac:dyDescent="0.3">
      <c r="A3382" t="str">
        <f t="shared" si="201"/>
        <v>IAAA_Firm Capacity</v>
      </c>
      <c r="B3382" t="str">
        <f t="shared" si="202"/>
        <v>IAAA_Solar_Firm Capacity</v>
      </c>
      <c r="C3382" t="str">
        <f t="shared" si="203"/>
        <v>IAAA_K HAWTHORN SOLAR_Firm Capacity</v>
      </c>
      <c r="D3382" t="s">
        <v>352</v>
      </c>
      <c r="E3382" s="15" t="s">
        <v>92</v>
      </c>
      <c r="F3382" s="15" t="s">
        <v>146</v>
      </c>
      <c r="G3382" s="15" t="s">
        <v>72</v>
      </c>
      <c r="H3382" s="15" t="s">
        <v>155</v>
      </c>
      <c r="I3382" s="15" t="s">
        <v>148</v>
      </c>
      <c r="J3382" s="16">
        <v>1</v>
      </c>
      <c r="K3382" s="15" t="s">
        <v>96</v>
      </c>
      <c r="L3382" s="17">
        <v>4.5011999999999999</v>
      </c>
      <c r="M3382" s="17">
        <v>3.3</v>
      </c>
      <c r="N3382" s="17">
        <v>3.3</v>
      </c>
      <c r="O3382" s="17">
        <v>3.3</v>
      </c>
      <c r="P3382" s="17">
        <v>3.3</v>
      </c>
      <c r="Q3382" s="17">
        <v>3.3</v>
      </c>
      <c r="R3382" s="17">
        <v>3.3</v>
      </c>
      <c r="S3382" s="17">
        <v>3.3</v>
      </c>
      <c r="T3382" s="17">
        <v>3.3</v>
      </c>
      <c r="U3382" s="17">
        <v>3.3</v>
      </c>
      <c r="V3382" s="17">
        <v>3.3</v>
      </c>
      <c r="W3382" s="17">
        <v>3.3</v>
      </c>
      <c r="X3382" s="17">
        <v>3.3</v>
      </c>
      <c r="Y3382" s="17">
        <v>3.3</v>
      </c>
      <c r="Z3382" s="17">
        <v>3.3</v>
      </c>
      <c r="AA3382" s="17">
        <v>3.3</v>
      </c>
      <c r="AB3382" s="17">
        <v>3.3</v>
      </c>
      <c r="AC3382" s="17">
        <v>3.3</v>
      </c>
      <c r="AD3382" s="17">
        <v>3.3</v>
      </c>
      <c r="AE3382" s="17">
        <v>3.3</v>
      </c>
    </row>
    <row r="3383" spans="1:31" ht="28.8" x14ac:dyDescent="0.3">
      <c r="A3383" t="str">
        <f t="shared" si="201"/>
        <v>IAAA_Firm Capacity</v>
      </c>
      <c r="B3383" t="str">
        <f t="shared" si="202"/>
        <v>IAAA_Build CC_Firm Capacity</v>
      </c>
      <c r="C3383" t="str">
        <f t="shared" si="203"/>
        <v>IAAA_Build CC 2028_Firm Capacity</v>
      </c>
      <c r="D3383" t="s">
        <v>352</v>
      </c>
      <c r="E3383" s="15" t="s">
        <v>92</v>
      </c>
      <c r="F3383" s="15" t="s">
        <v>146</v>
      </c>
      <c r="G3383" s="15" t="s">
        <v>156</v>
      </c>
      <c r="H3383" s="15" t="s">
        <v>67</v>
      </c>
      <c r="I3383" s="15" t="s">
        <v>148</v>
      </c>
      <c r="J3383" s="16">
        <v>1</v>
      </c>
      <c r="K3383" s="15" t="s">
        <v>96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>
        <v>0</v>
      </c>
      <c r="X3383" s="17">
        <v>0</v>
      </c>
      <c r="Y3383" s="17">
        <v>0</v>
      </c>
      <c r="Z3383" s="17">
        <v>0</v>
      </c>
      <c r="AA3383" s="17">
        <v>0</v>
      </c>
      <c r="AB3383" s="17">
        <v>0</v>
      </c>
      <c r="AC3383" s="17">
        <v>0</v>
      </c>
      <c r="AD3383" s="17">
        <v>0</v>
      </c>
      <c r="AE3383" s="17">
        <v>0</v>
      </c>
    </row>
    <row r="3384" spans="1:31" ht="28.8" x14ac:dyDescent="0.3">
      <c r="A3384" t="str">
        <f t="shared" si="201"/>
        <v>IAAA_Firm Capacity</v>
      </c>
      <c r="B3384" t="str">
        <f t="shared" si="202"/>
        <v>IAAA_Build CC_Firm Capacity</v>
      </c>
      <c r="C3384" t="str">
        <f t="shared" si="203"/>
        <v>IAAA_Build CC 2029_Firm Capacity</v>
      </c>
      <c r="D3384" t="s">
        <v>352</v>
      </c>
      <c r="E3384" s="15" t="s">
        <v>92</v>
      </c>
      <c r="F3384" s="15" t="s">
        <v>146</v>
      </c>
      <c r="G3384" s="15" t="s">
        <v>157</v>
      </c>
      <c r="H3384" s="15" t="s">
        <v>67</v>
      </c>
      <c r="I3384" s="15" t="s">
        <v>148</v>
      </c>
      <c r="J3384" s="16">
        <v>1</v>
      </c>
      <c r="K3384" s="15" t="s">
        <v>96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7">
        <v>0</v>
      </c>
      <c r="Z3384" s="17">
        <v>0</v>
      </c>
      <c r="AA3384" s="17">
        <v>0</v>
      </c>
      <c r="AB3384" s="17">
        <v>0</v>
      </c>
      <c r="AC3384" s="17">
        <v>0</v>
      </c>
      <c r="AD3384" s="17">
        <v>0</v>
      </c>
      <c r="AE3384" s="17">
        <v>0</v>
      </c>
    </row>
    <row r="3385" spans="1:31" ht="28.8" x14ac:dyDescent="0.3">
      <c r="A3385" t="str">
        <f t="shared" si="201"/>
        <v>IAAA_Firm Capacity</v>
      </c>
      <c r="B3385" t="str">
        <f t="shared" si="202"/>
        <v>IAAA_Build CC_Firm Capacity</v>
      </c>
      <c r="C3385" t="str">
        <f t="shared" si="203"/>
        <v>IAAA_Build CC 2030_Firm Capacity</v>
      </c>
      <c r="D3385" t="s">
        <v>352</v>
      </c>
      <c r="E3385" s="15" t="s">
        <v>92</v>
      </c>
      <c r="F3385" s="15" t="s">
        <v>146</v>
      </c>
      <c r="G3385" s="15" t="s">
        <v>158</v>
      </c>
      <c r="H3385" s="15" t="s">
        <v>67</v>
      </c>
      <c r="I3385" s="15" t="s">
        <v>148</v>
      </c>
      <c r="J3385" s="16">
        <v>1</v>
      </c>
      <c r="K3385" s="15" t="s">
        <v>96</v>
      </c>
      <c r="L3385" s="17">
        <v>0</v>
      </c>
      <c r="M3385" s="17">
        <v>0</v>
      </c>
      <c r="N3385" s="17">
        <v>0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  <c r="T3385" s="17">
        <v>0</v>
      </c>
      <c r="U3385" s="17">
        <v>0</v>
      </c>
      <c r="V3385" s="17">
        <v>0</v>
      </c>
      <c r="W3385" s="17">
        <v>0</v>
      </c>
      <c r="X3385" s="17">
        <v>0</v>
      </c>
      <c r="Y3385" s="17">
        <v>0</v>
      </c>
      <c r="Z3385" s="17">
        <v>0</v>
      </c>
      <c r="AA3385" s="17">
        <v>0</v>
      </c>
      <c r="AB3385" s="17">
        <v>0</v>
      </c>
      <c r="AC3385" s="17">
        <v>0</v>
      </c>
      <c r="AD3385" s="17">
        <v>0</v>
      </c>
      <c r="AE3385" s="17">
        <v>0</v>
      </c>
    </row>
    <row r="3386" spans="1:31" ht="28.8" x14ac:dyDescent="0.3">
      <c r="A3386" t="str">
        <f t="shared" si="201"/>
        <v>IAAA_Firm Capacity</v>
      </c>
      <c r="B3386" t="str">
        <f t="shared" si="202"/>
        <v>IAAA_Build CC_Firm Capacity</v>
      </c>
      <c r="C3386" t="str">
        <f t="shared" si="203"/>
        <v>IAAA_Build CC 2031_Firm Capacity</v>
      </c>
      <c r="D3386" t="s">
        <v>352</v>
      </c>
      <c r="E3386" s="15" t="s">
        <v>92</v>
      </c>
      <c r="F3386" s="15" t="s">
        <v>146</v>
      </c>
      <c r="G3386" s="15" t="s">
        <v>159</v>
      </c>
      <c r="H3386" s="15" t="s">
        <v>67</v>
      </c>
      <c r="I3386" s="15" t="s">
        <v>148</v>
      </c>
      <c r="J3386" s="16">
        <v>1</v>
      </c>
      <c r="K3386" s="15" t="s">
        <v>96</v>
      </c>
      <c r="L3386" s="17">
        <v>0</v>
      </c>
      <c r="M3386" s="17">
        <v>0</v>
      </c>
      <c r="N3386" s="17">
        <v>0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0</v>
      </c>
      <c r="X3386" s="17">
        <v>0</v>
      </c>
      <c r="Y3386" s="17">
        <v>0</v>
      </c>
      <c r="Z3386" s="17">
        <v>0</v>
      </c>
      <c r="AA3386" s="17">
        <v>0</v>
      </c>
      <c r="AB3386" s="17">
        <v>0</v>
      </c>
      <c r="AC3386" s="17">
        <v>0</v>
      </c>
      <c r="AD3386" s="17">
        <v>0</v>
      </c>
      <c r="AE3386" s="17">
        <v>0</v>
      </c>
    </row>
    <row r="3387" spans="1:31" ht="28.8" x14ac:dyDescent="0.3">
      <c r="A3387" t="str">
        <f t="shared" si="201"/>
        <v>IAAA_Firm Capacity</v>
      </c>
      <c r="B3387" t="str">
        <f t="shared" si="202"/>
        <v>IAAA_Build CC_Firm Capacity</v>
      </c>
      <c r="C3387" t="str">
        <f t="shared" si="203"/>
        <v>IAAA_Build CC 2032_Firm Capacity</v>
      </c>
      <c r="D3387" t="s">
        <v>352</v>
      </c>
      <c r="E3387" s="15" t="s">
        <v>92</v>
      </c>
      <c r="F3387" s="15" t="s">
        <v>146</v>
      </c>
      <c r="G3387" s="15" t="s">
        <v>160</v>
      </c>
      <c r="H3387" s="15" t="s">
        <v>67</v>
      </c>
      <c r="I3387" s="15" t="s">
        <v>148</v>
      </c>
      <c r="J3387" s="16">
        <v>1</v>
      </c>
      <c r="K3387" s="15" t="s">
        <v>96</v>
      </c>
      <c r="L3387" s="17">
        <v>0</v>
      </c>
      <c r="M3387" s="17">
        <v>0</v>
      </c>
      <c r="N3387" s="17">
        <v>0</v>
      </c>
      <c r="O3387" s="17">
        <v>0</v>
      </c>
      <c r="P3387" s="17">
        <v>0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>
        <v>0</v>
      </c>
      <c r="X3387" s="17">
        <v>0</v>
      </c>
      <c r="Y3387" s="17">
        <v>0</v>
      </c>
      <c r="Z3387" s="17">
        <v>0</v>
      </c>
      <c r="AA3387" s="17">
        <v>0</v>
      </c>
      <c r="AB3387" s="17">
        <v>0</v>
      </c>
      <c r="AC3387" s="17">
        <v>0</v>
      </c>
      <c r="AD3387" s="17">
        <v>0</v>
      </c>
      <c r="AE3387" s="17">
        <v>0</v>
      </c>
    </row>
    <row r="3388" spans="1:31" ht="28.8" x14ac:dyDescent="0.3">
      <c r="A3388" t="str">
        <f t="shared" si="201"/>
        <v>IAAA_Firm Capacity</v>
      </c>
      <c r="B3388" t="str">
        <f t="shared" si="202"/>
        <v>IAAA_Build CC_Firm Capacity</v>
      </c>
      <c r="C3388" t="str">
        <f t="shared" si="203"/>
        <v>IAAA_Build CC 2033_Firm Capacity</v>
      </c>
      <c r="D3388" t="s">
        <v>352</v>
      </c>
      <c r="E3388" s="15" t="s">
        <v>92</v>
      </c>
      <c r="F3388" s="15" t="s">
        <v>146</v>
      </c>
      <c r="G3388" s="15" t="s">
        <v>161</v>
      </c>
      <c r="H3388" s="15" t="s">
        <v>67</v>
      </c>
      <c r="I3388" s="15" t="s">
        <v>148</v>
      </c>
      <c r="J3388" s="16">
        <v>1</v>
      </c>
      <c r="K3388" s="15" t="s">
        <v>96</v>
      </c>
      <c r="L3388" s="17">
        <v>0</v>
      </c>
      <c r="M3388" s="17">
        <v>0</v>
      </c>
      <c r="N3388" s="17">
        <v>0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0</v>
      </c>
      <c r="X3388" s="17">
        <v>0</v>
      </c>
      <c r="Y3388" s="17">
        <v>0</v>
      </c>
      <c r="Z3388" s="17">
        <v>0</v>
      </c>
      <c r="AA3388" s="17">
        <v>0</v>
      </c>
      <c r="AB3388" s="17">
        <v>0</v>
      </c>
      <c r="AC3388" s="17">
        <v>0</v>
      </c>
      <c r="AD3388" s="17">
        <v>0</v>
      </c>
      <c r="AE3388" s="17">
        <v>0</v>
      </c>
    </row>
    <row r="3389" spans="1:31" ht="28.8" x14ac:dyDescent="0.3">
      <c r="A3389" t="str">
        <f t="shared" si="201"/>
        <v>IAAA_Firm Capacity</v>
      </c>
      <c r="B3389" t="str">
        <f t="shared" si="202"/>
        <v>IAAA_Build CC_Firm Capacity</v>
      </c>
      <c r="C3389" t="str">
        <f t="shared" si="203"/>
        <v>IAAA_Build CC 2034_Firm Capacity</v>
      </c>
      <c r="D3389" t="s">
        <v>352</v>
      </c>
      <c r="E3389" s="15" t="s">
        <v>92</v>
      </c>
      <c r="F3389" s="15" t="s">
        <v>146</v>
      </c>
      <c r="G3389" s="15" t="s">
        <v>162</v>
      </c>
      <c r="H3389" s="15" t="s">
        <v>67</v>
      </c>
      <c r="I3389" s="15" t="s">
        <v>148</v>
      </c>
      <c r="J3389" s="16">
        <v>1</v>
      </c>
      <c r="K3389" s="15" t="s">
        <v>96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>
        <v>0</v>
      </c>
      <c r="X3389" s="17">
        <v>0</v>
      </c>
      <c r="Y3389" s="17">
        <v>0</v>
      </c>
      <c r="Z3389" s="17">
        <v>0</v>
      </c>
      <c r="AA3389" s="17">
        <v>0</v>
      </c>
      <c r="AB3389" s="17">
        <v>0</v>
      </c>
      <c r="AC3389" s="17">
        <v>0</v>
      </c>
      <c r="AD3389" s="17">
        <v>0</v>
      </c>
      <c r="AE3389" s="17">
        <v>0</v>
      </c>
    </row>
    <row r="3390" spans="1:31" ht="28.8" x14ac:dyDescent="0.3">
      <c r="A3390" t="str">
        <f t="shared" si="201"/>
        <v>IAAA_Firm Capacity</v>
      </c>
      <c r="B3390" t="str">
        <f t="shared" si="202"/>
        <v>IAAA_Build CC_Firm Capacity</v>
      </c>
      <c r="C3390" t="str">
        <f t="shared" si="203"/>
        <v>IAAA_Build CC 2035_Firm Capacity</v>
      </c>
      <c r="D3390" t="s">
        <v>352</v>
      </c>
      <c r="E3390" s="15" t="s">
        <v>92</v>
      </c>
      <c r="F3390" s="15" t="s">
        <v>146</v>
      </c>
      <c r="G3390" s="15" t="s">
        <v>163</v>
      </c>
      <c r="H3390" s="15" t="s">
        <v>67</v>
      </c>
      <c r="I3390" s="15" t="s">
        <v>148</v>
      </c>
      <c r="J3390" s="16">
        <v>1</v>
      </c>
      <c r="K3390" s="15" t="s">
        <v>96</v>
      </c>
      <c r="L3390" s="17">
        <v>0</v>
      </c>
      <c r="M3390" s="17">
        <v>0</v>
      </c>
      <c r="N3390" s="17">
        <v>0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</v>
      </c>
      <c r="X3390" s="17">
        <v>0</v>
      </c>
      <c r="Y3390" s="17">
        <v>0</v>
      </c>
      <c r="Z3390" s="17">
        <v>0</v>
      </c>
      <c r="AA3390" s="17">
        <v>0</v>
      </c>
      <c r="AB3390" s="17">
        <v>0</v>
      </c>
      <c r="AC3390" s="17">
        <v>0</v>
      </c>
      <c r="AD3390" s="17">
        <v>0</v>
      </c>
      <c r="AE3390" s="17">
        <v>0</v>
      </c>
    </row>
    <row r="3391" spans="1:31" ht="28.8" x14ac:dyDescent="0.3">
      <c r="A3391" t="str">
        <f t="shared" si="201"/>
        <v>IAAA_Firm Capacity</v>
      </c>
      <c r="B3391" t="str">
        <f t="shared" si="202"/>
        <v>IAAA_Build CC_Firm Capacity</v>
      </c>
      <c r="C3391" t="str">
        <f t="shared" si="203"/>
        <v>IAAA_Build CC 2036_Firm Capacity</v>
      </c>
      <c r="D3391" t="s">
        <v>352</v>
      </c>
      <c r="E3391" s="15" t="s">
        <v>92</v>
      </c>
      <c r="F3391" s="15" t="s">
        <v>146</v>
      </c>
      <c r="G3391" s="15" t="s">
        <v>164</v>
      </c>
      <c r="H3391" s="15" t="s">
        <v>67</v>
      </c>
      <c r="I3391" s="15" t="s">
        <v>148</v>
      </c>
      <c r="J3391" s="16">
        <v>1</v>
      </c>
      <c r="K3391" s="15" t="s">
        <v>96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7">
        <v>0</v>
      </c>
      <c r="Z3391" s="17">
        <v>0</v>
      </c>
      <c r="AA3391" s="17">
        <v>0</v>
      </c>
      <c r="AB3391" s="17">
        <v>0</v>
      </c>
      <c r="AC3391" s="17">
        <v>0</v>
      </c>
      <c r="AD3391" s="17">
        <v>0</v>
      </c>
      <c r="AE3391" s="17">
        <v>0</v>
      </c>
    </row>
    <row r="3392" spans="1:31" ht="28.8" x14ac:dyDescent="0.3">
      <c r="A3392" t="str">
        <f t="shared" si="201"/>
        <v>IAAA_Firm Capacity</v>
      </c>
      <c r="B3392" t="str">
        <f t="shared" si="202"/>
        <v>IAAA_Build CC_Firm Capacity</v>
      </c>
      <c r="C3392" t="str">
        <f t="shared" si="203"/>
        <v>IAAA_Build CC 2037_Firm Capacity</v>
      </c>
      <c r="D3392" t="s">
        <v>352</v>
      </c>
      <c r="E3392" s="15" t="s">
        <v>92</v>
      </c>
      <c r="F3392" s="15" t="s">
        <v>146</v>
      </c>
      <c r="G3392" s="15" t="s">
        <v>165</v>
      </c>
      <c r="H3392" s="15" t="s">
        <v>67</v>
      </c>
      <c r="I3392" s="15" t="s">
        <v>148</v>
      </c>
      <c r="J3392" s="16">
        <v>1</v>
      </c>
      <c r="K3392" s="15" t="s">
        <v>96</v>
      </c>
      <c r="L3392" s="17">
        <v>0</v>
      </c>
      <c r="M3392" s="17">
        <v>0</v>
      </c>
      <c r="N3392" s="17">
        <v>0</v>
      </c>
      <c r="O3392" s="17">
        <v>0</v>
      </c>
      <c r="P3392" s="17">
        <v>0</v>
      </c>
      <c r="Q3392" s="17">
        <v>0</v>
      </c>
      <c r="R3392" s="17">
        <v>0</v>
      </c>
      <c r="S3392" s="17">
        <v>0</v>
      </c>
      <c r="T3392" s="17">
        <v>0</v>
      </c>
      <c r="U3392" s="17">
        <v>0</v>
      </c>
      <c r="V3392" s="17">
        <v>0</v>
      </c>
      <c r="W3392" s="17">
        <v>0</v>
      </c>
      <c r="X3392" s="17">
        <v>0</v>
      </c>
      <c r="Y3392" s="17">
        <v>0</v>
      </c>
      <c r="Z3392" s="17">
        <v>0</v>
      </c>
      <c r="AA3392" s="17">
        <v>0</v>
      </c>
      <c r="AB3392" s="17">
        <v>0</v>
      </c>
      <c r="AC3392" s="17">
        <v>0</v>
      </c>
      <c r="AD3392" s="17">
        <v>0</v>
      </c>
      <c r="AE3392" s="17">
        <v>0</v>
      </c>
    </row>
    <row r="3393" spans="1:31" ht="28.8" x14ac:dyDescent="0.3">
      <c r="A3393" t="str">
        <f t="shared" si="201"/>
        <v>IAAA_Firm Capacity</v>
      </c>
      <c r="B3393" t="str">
        <f t="shared" si="202"/>
        <v>IAAA_Build CC_Firm Capacity</v>
      </c>
      <c r="C3393" t="str">
        <f t="shared" si="203"/>
        <v>IAAA_Build CC 2038_Firm Capacity</v>
      </c>
      <c r="D3393" t="s">
        <v>352</v>
      </c>
      <c r="E3393" s="15" t="s">
        <v>92</v>
      </c>
      <c r="F3393" s="15" t="s">
        <v>146</v>
      </c>
      <c r="G3393" s="15" t="s">
        <v>166</v>
      </c>
      <c r="H3393" s="15" t="s">
        <v>67</v>
      </c>
      <c r="I3393" s="15" t="s">
        <v>148</v>
      </c>
      <c r="J3393" s="16">
        <v>1</v>
      </c>
      <c r="K3393" s="15" t="s">
        <v>96</v>
      </c>
      <c r="L3393" s="17">
        <v>0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>
        <v>0</v>
      </c>
      <c r="X3393" s="17">
        <v>0</v>
      </c>
      <c r="Y3393" s="17">
        <v>0</v>
      </c>
      <c r="Z3393" s="17">
        <v>0</v>
      </c>
      <c r="AA3393" s="17">
        <v>260.35000000000002</v>
      </c>
      <c r="AB3393" s="17">
        <v>260.35000000000002</v>
      </c>
      <c r="AC3393" s="17">
        <v>260.35000000000002</v>
      </c>
      <c r="AD3393" s="17">
        <v>260.35000000000002</v>
      </c>
      <c r="AE3393" s="17">
        <v>260.35000000000002</v>
      </c>
    </row>
    <row r="3394" spans="1:31" ht="28.8" x14ac:dyDescent="0.3">
      <c r="A3394" t="str">
        <f t="shared" si="201"/>
        <v>IAAA_Firm Capacity</v>
      </c>
      <c r="B3394" t="str">
        <f t="shared" si="202"/>
        <v>IAAA_Build CC_Firm Capacity</v>
      </c>
      <c r="C3394" t="str">
        <f t="shared" si="203"/>
        <v>IAAA_Build CC 2039_Firm Capacity</v>
      </c>
      <c r="D3394" t="s">
        <v>352</v>
      </c>
      <c r="E3394" s="15" t="s">
        <v>92</v>
      </c>
      <c r="F3394" s="15" t="s">
        <v>146</v>
      </c>
      <c r="G3394" s="15" t="s">
        <v>167</v>
      </c>
      <c r="H3394" s="15" t="s">
        <v>67</v>
      </c>
      <c r="I3394" s="15" t="s">
        <v>148</v>
      </c>
      <c r="J3394" s="16">
        <v>1</v>
      </c>
      <c r="K3394" s="15" t="s">
        <v>96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  <c r="X3394" s="17">
        <v>0</v>
      </c>
      <c r="Y3394" s="17">
        <v>0</v>
      </c>
      <c r="Z3394" s="17">
        <v>0</v>
      </c>
      <c r="AA3394" s="17">
        <v>0</v>
      </c>
      <c r="AB3394" s="17">
        <v>260.35000000000002</v>
      </c>
      <c r="AC3394" s="17">
        <v>260.35000000000002</v>
      </c>
      <c r="AD3394" s="17">
        <v>260.35000000000002</v>
      </c>
      <c r="AE3394" s="17">
        <v>260.35000000000002</v>
      </c>
    </row>
    <row r="3395" spans="1:31" ht="28.8" x14ac:dyDescent="0.3">
      <c r="A3395" t="str">
        <f t="shared" si="201"/>
        <v>IAAA_Firm Capacity</v>
      </c>
      <c r="B3395" t="str">
        <f t="shared" si="202"/>
        <v>IAAA_Build CC_Firm Capacity</v>
      </c>
      <c r="C3395" t="str">
        <f t="shared" si="203"/>
        <v>IAAA_Build CC 2040_Firm Capacity</v>
      </c>
      <c r="D3395" t="s">
        <v>352</v>
      </c>
      <c r="E3395" s="15" t="s">
        <v>92</v>
      </c>
      <c r="F3395" s="15" t="s">
        <v>146</v>
      </c>
      <c r="G3395" s="15" t="s">
        <v>168</v>
      </c>
      <c r="H3395" s="15" t="s">
        <v>67</v>
      </c>
      <c r="I3395" s="15" t="s">
        <v>148</v>
      </c>
      <c r="J3395" s="16">
        <v>1</v>
      </c>
      <c r="K3395" s="15" t="s">
        <v>96</v>
      </c>
      <c r="L3395" s="17">
        <v>0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</v>
      </c>
      <c r="X3395" s="17">
        <v>0</v>
      </c>
      <c r="Y3395" s="17">
        <v>0</v>
      </c>
      <c r="Z3395" s="17">
        <v>0</v>
      </c>
      <c r="AA3395" s="17">
        <v>0</v>
      </c>
      <c r="AB3395" s="17">
        <v>0</v>
      </c>
      <c r="AC3395" s="17">
        <v>260.35000000000002</v>
      </c>
      <c r="AD3395" s="17">
        <v>260.35000000000002</v>
      </c>
      <c r="AE3395" s="17">
        <v>260.35000000000002</v>
      </c>
    </row>
    <row r="3396" spans="1:31" ht="28.8" x14ac:dyDescent="0.3">
      <c r="A3396" t="str">
        <f t="shared" si="201"/>
        <v>IAAA_Firm Capacity</v>
      </c>
      <c r="B3396" t="str">
        <f t="shared" si="202"/>
        <v>IAAA_Build CC_Firm Capacity</v>
      </c>
      <c r="C3396" t="str">
        <f t="shared" si="203"/>
        <v>IAAA_Build CC 2041_Firm Capacity</v>
      </c>
      <c r="D3396" t="s">
        <v>352</v>
      </c>
      <c r="E3396" s="15" t="s">
        <v>92</v>
      </c>
      <c r="F3396" s="15" t="s">
        <v>146</v>
      </c>
      <c r="G3396" s="15" t="s">
        <v>169</v>
      </c>
      <c r="H3396" s="15" t="s">
        <v>67</v>
      </c>
      <c r="I3396" s="15" t="s">
        <v>148</v>
      </c>
      <c r="J3396" s="16">
        <v>1</v>
      </c>
      <c r="K3396" s="15" t="s">
        <v>96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>
        <v>0</v>
      </c>
      <c r="X3396" s="17">
        <v>0</v>
      </c>
      <c r="Y3396" s="17">
        <v>0</v>
      </c>
      <c r="Z3396" s="17">
        <v>0</v>
      </c>
      <c r="AA3396" s="17">
        <v>0</v>
      </c>
      <c r="AB3396" s="17">
        <v>0</v>
      </c>
      <c r="AC3396" s="17">
        <v>0</v>
      </c>
      <c r="AD3396" s="17">
        <v>0</v>
      </c>
      <c r="AE3396" s="17">
        <v>0</v>
      </c>
    </row>
    <row r="3397" spans="1:31" ht="28.8" x14ac:dyDescent="0.3">
      <c r="A3397" t="str">
        <f t="shared" si="201"/>
        <v>IAAA_Firm Capacity</v>
      </c>
      <c r="B3397" t="str">
        <f t="shared" si="202"/>
        <v>IAAA_Build CC_Firm Capacity</v>
      </c>
      <c r="C3397" t="str">
        <f t="shared" si="203"/>
        <v>IAAA_Build CC 2042_Firm Capacity</v>
      </c>
      <c r="D3397" t="s">
        <v>352</v>
      </c>
      <c r="E3397" s="15" t="s">
        <v>92</v>
      </c>
      <c r="F3397" s="15" t="s">
        <v>146</v>
      </c>
      <c r="G3397" s="15" t="s">
        <v>170</v>
      </c>
      <c r="H3397" s="15" t="s">
        <v>67</v>
      </c>
      <c r="I3397" s="15" t="s">
        <v>148</v>
      </c>
      <c r="J3397" s="16">
        <v>1</v>
      </c>
      <c r="K3397" s="15" t="s">
        <v>96</v>
      </c>
      <c r="L3397" s="17">
        <v>0</v>
      </c>
      <c r="M3397" s="17">
        <v>0</v>
      </c>
      <c r="N3397" s="17">
        <v>0</v>
      </c>
      <c r="O3397" s="17">
        <v>0</v>
      </c>
      <c r="P3397" s="17">
        <v>0</v>
      </c>
      <c r="Q3397" s="17">
        <v>0</v>
      </c>
      <c r="R3397" s="17">
        <v>0</v>
      </c>
      <c r="S3397" s="17">
        <v>0</v>
      </c>
      <c r="T3397" s="17">
        <v>0</v>
      </c>
      <c r="U3397" s="17">
        <v>0</v>
      </c>
      <c r="V3397" s="17">
        <v>0</v>
      </c>
      <c r="W3397" s="17">
        <v>0</v>
      </c>
      <c r="X3397" s="17">
        <v>0</v>
      </c>
      <c r="Y3397" s="17">
        <v>0</v>
      </c>
      <c r="Z3397" s="17">
        <v>0</v>
      </c>
      <c r="AA3397" s="17">
        <v>0</v>
      </c>
      <c r="AB3397" s="17">
        <v>0</v>
      </c>
      <c r="AC3397" s="17">
        <v>0</v>
      </c>
      <c r="AD3397" s="17">
        <v>0</v>
      </c>
      <c r="AE3397" s="17">
        <v>0</v>
      </c>
    </row>
    <row r="3398" spans="1:31" ht="43.2" x14ac:dyDescent="0.3">
      <c r="A3398" t="str">
        <f t="shared" si="201"/>
        <v>IAAA_Firm Capacity</v>
      </c>
      <c r="B3398" t="str">
        <f t="shared" si="202"/>
        <v>IAAA_DSM Potential_Firm Capacity</v>
      </c>
      <c r="C3398" t="str">
        <f t="shared" si="203"/>
        <v>IAAA_Metro Full KS DSM_Firm Capacity</v>
      </c>
      <c r="D3398" t="s">
        <v>352</v>
      </c>
      <c r="E3398" s="15" t="s">
        <v>92</v>
      </c>
      <c r="F3398" s="15" t="s">
        <v>146</v>
      </c>
      <c r="G3398" s="15" t="s">
        <v>350</v>
      </c>
      <c r="H3398" s="15" t="s">
        <v>172</v>
      </c>
      <c r="I3398" s="15" t="s">
        <v>148</v>
      </c>
      <c r="J3398" s="16">
        <v>1</v>
      </c>
      <c r="K3398" s="15" t="s">
        <v>96</v>
      </c>
      <c r="L3398" s="17">
        <v>0</v>
      </c>
      <c r="M3398" s="17">
        <v>5.3394651900000003</v>
      </c>
      <c r="N3398" s="17">
        <v>16.778008660000001</v>
      </c>
      <c r="O3398" s="17">
        <v>30.590547990000001</v>
      </c>
      <c r="P3398" s="17">
        <v>44.518987969999998</v>
      </c>
      <c r="Q3398" s="17">
        <v>57.687953960000002</v>
      </c>
      <c r="R3398" s="17">
        <v>65.975198079999998</v>
      </c>
      <c r="S3398" s="17">
        <v>74.304586229999998</v>
      </c>
      <c r="T3398" s="17">
        <v>82.314080129999994</v>
      </c>
      <c r="U3398" s="17">
        <v>90.246151249999997</v>
      </c>
      <c r="V3398" s="17">
        <v>97.755650230000001</v>
      </c>
      <c r="W3398" s="17">
        <v>106.8723801</v>
      </c>
      <c r="X3398" s="17">
        <v>114.80577940000001</v>
      </c>
      <c r="Y3398" s="17">
        <v>119.1344424</v>
      </c>
      <c r="Z3398" s="17">
        <v>121.0784834</v>
      </c>
      <c r="AA3398" s="17">
        <v>122.14610860000001</v>
      </c>
      <c r="AB3398" s="17">
        <v>126.7006255</v>
      </c>
      <c r="AC3398" s="17">
        <v>134.7062631</v>
      </c>
      <c r="AD3398" s="17">
        <v>143.4139691</v>
      </c>
      <c r="AE3398" s="17">
        <v>151.44846029999999</v>
      </c>
    </row>
    <row r="3399" spans="1:31" ht="57.6" x14ac:dyDescent="0.3">
      <c r="A3399" t="str">
        <f t="shared" si="201"/>
        <v>IAAA_Firm Capacity</v>
      </c>
      <c r="B3399" t="str">
        <f t="shared" si="202"/>
        <v>IAAA_DSM Potential_Firm Capacity</v>
      </c>
      <c r="C3399" t="str">
        <f t="shared" si="203"/>
        <v>IAAA_Metro Full KS DSM DRDSR_Firm Capacity</v>
      </c>
      <c r="D3399" t="s">
        <v>352</v>
      </c>
      <c r="E3399" s="15" t="s">
        <v>92</v>
      </c>
      <c r="F3399" s="15" t="s">
        <v>146</v>
      </c>
      <c r="G3399" s="15" t="s">
        <v>351</v>
      </c>
      <c r="H3399" s="15" t="s">
        <v>172</v>
      </c>
      <c r="I3399" s="15" t="s">
        <v>148</v>
      </c>
      <c r="J3399" s="16">
        <v>1</v>
      </c>
      <c r="K3399" s="15" t="s">
        <v>96</v>
      </c>
      <c r="L3399" s="17">
        <v>0</v>
      </c>
      <c r="M3399" s="17">
        <v>0</v>
      </c>
      <c r="N3399" s="17">
        <v>19.372696139999999</v>
      </c>
      <c r="O3399" s="17">
        <v>25.89466195</v>
      </c>
      <c r="P3399" s="17">
        <v>39.210140770000002</v>
      </c>
      <c r="Q3399" s="17">
        <v>58.609206139999998</v>
      </c>
      <c r="R3399" s="17">
        <v>61.079789689999998</v>
      </c>
      <c r="S3399" s="17">
        <v>74.765583620000001</v>
      </c>
      <c r="T3399" s="17">
        <v>84.5975514</v>
      </c>
      <c r="U3399" s="17">
        <v>84.770002669999997</v>
      </c>
      <c r="V3399" s="17">
        <v>84.880121070000001</v>
      </c>
      <c r="W3399" s="17">
        <v>84.915616040000003</v>
      </c>
      <c r="X3399" s="17">
        <v>84.923981119999993</v>
      </c>
      <c r="Y3399" s="17">
        <v>84.869831120000001</v>
      </c>
      <c r="Z3399" s="17">
        <v>84.806477740000005</v>
      </c>
      <c r="AA3399" s="17">
        <v>84.759480659999994</v>
      </c>
      <c r="AB3399" s="17">
        <v>84.691840040000002</v>
      </c>
      <c r="AC3399" s="17">
        <v>84.78366115</v>
      </c>
      <c r="AD3399" s="17">
        <v>84.803303249999999</v>
      </c>
      <c r="AE3399" s="17">
        <v>84.820473860000007</v>
      </c>
    </row>
    <row r="3400" spans="1:31" ht="28.8" x14ac:dyDescent="0.3">
      <c r="A3400" t="str">
        <f t="shared" si="201"/>
        <v>IAAA_Firm Capacity</v>
      </c>
      <c r="B3400" t="str">
        <f t="shared" si="202"/>
        <v>IAAA_DSM Potential_Firm Capacity</v>
      </c>
      <c r="C3400" t="str">
        <f t="shared" si="203"/>
        <v>IAAA_Metro RAP_Firm Capacity</v>
      </c>
      <c r="D3400" t="s">
        <v>352</v>
      </c>
      <c r="E3400" s="15" t="s">
        <v>92</v>
      </c>
      <c r="F3400" s="15" t="s">
        <v>146</v>
      </c>
      <c r="G3400" s="15" t="s">
        <v>174</v>
      </c>
      <c r="H3400" s="15" t="s">
        <v>172</v>
      </c>
      <c r="I3400" s="15" t="s">
        <v>148</v>
      </c>
      <c r="J3400" s="16">
        <v>1</v>
      </c>
      <c r="K3400" s="15" t="s">
        <v>96</v>
      </c>
      <c r="L3400" s="17">
        <v>0</v>
      </c>
      <c r="M3400" s="17">
        <v>8.94051844</v>
      </c>
      <c r="N3400" s="17">
        <v>18.810364969999998</v>
      </c>
      <c r="O3400" s="17">
        <v>28.786501579999999</v>
      </c>
      <c r="P3400" s="17">
        <v>38.860309489999999</v>
      </c>
      <c r="Q3400" s="17">
        <v>49.504738660000001</v>
      </c>
      <c r="R3400" s="17">
        <v>60.128984850000002</v>
      </c>
      <c r="S3400" s="17">
        <v>71.634801569999993</v>
      </c>
      <c r="T3400" s="17">
        <v>83.24218922</v>
      </c>
      <c r="U3400" s="17">
        <v>94.895004569999998</v>
      </c>
      <c r="V3400" s="17">
        <v>106.5722131</v>
      </c>
      <c r="W3400" s="17">
        <v>117.4412576</v>
      </c>
      <c r="X3400" s="17">
        <v>128.34636029999999</v>
      </c>
      <c r="Y3400" s="17">
        <v>139.18586500000001</v>
      </c>
      <c r="Z3400" s="17">
        <v>150.08898959999999</v>
      </c>
      <c r="AA3400" s="17">
        <v>160.94785880000001</v>
      </c>
      <c r="AB3400" s="17">
        <v>170.589979</v>
      </c>
      <c r="AC3400" s="17">
        <v>179.95627239999999</v>
      </c>
      <c r="AD3400" s="17">
        <v>188.94324829999999</v>
      </c>
      <c r="AE3400" s="17">
        <v>196.82250400000001</v>
      </c>
    </row>
    <row r="3401" spans="1:31" ht="43.2" x14ac:dyDescent="0.3">
      <c r="A3401" t="str">
        <f t="shared" si="201"/>
        <v>IAAA_Firm Capacity</v>
      </c>
      <c r="B3401" t="str">
        <f t="shared" si="202"/>
        <v>IAAA_DSM Potential_Firm Capacity</v>
      </c>
      <c r="C3401" t="str">
        <f t="shared" si="203"/>
        <v>IAAA_Metro RAP DRDSR_Firm Capacity</v>
      </c>
      <c r="D3401" t="s">
        <v>352</v>
      </c>
      <c r="E3401" s="15" t="s">
        <v>92</v>
      </c>
      <c r="F3401" s="15" t="s">
        <v>146</v>
      </c>
      <c r="G3401" s="15" t="s">
        <v>175</v>
      </c>
      <c r="H3401" s="15" t="s">
        <v>172</v>
      </c>
      <c r="I3401" s="15" t="s">
        <v>148</v>
      </c>
      <c r="J3401" s="16">
        <v>1</v>
      </c>
      <c r="K3401" s="15" t="s">
        <v>96</v>
      </c>
      <c r="L3401" s="17">
        <v>0</v>
      </c>
      <c r="M3401" s="17">
        <v>39.111285250000002</v>
      </c>
      <c r="N3401" s="17">
        <v>68.366666629999997</v>
      </c>
      <c r="O3401" s="17">
        <v>91.363100630000005</v>
      </c>
      <c r="P3401" s="17">
        <v>99.4746521</v>
      </c>
      <c r="Q3401" s="17">
        <v>105.8364108</v>
      </c>
      <c r="R3401" s="17">
        <v>109.905171</v>
      </c>
      <c r="S3401" s="17">
        <v>112.4036503</v>
      </c>
      <c r="T3401" s="17">
        <v>113.7918097</v>
      </c>
      <c r="U3401" s="17">
        <v>114.76364580000001</v>
      </c>
      <c r="V3401" s="17">
        <v>115.81172479999999</v>
      </c>
      <c r="W3401" s="17">
        <v>115.71108529999999</v>
      </c>
      <c r="X3401" s="17">
        <v>115.8717565</v>
      </c>
      <c r="Y3401" s="17">
        <v>115.90925300000001</v>
      </c>
      <c r="Z3401" s="17">
        <v>115.9445664</v>
      </c>
      <c r="AA3401" s="17">
        <v>116.00948200000001</v>
      </c>
      <c r="AB3401" s="17">
        <v>116.0527948</v>
      </c>
      <c r="AC3401" s="17">
        <v>115.9802747</v>
      </c>
      <c r="AD3401" s="17">
        <v>115.6422214</v>
      </c>
      <c r="AE3401" s="17">
        <v>115.64107250000001</v>
      </c>
    </row>
    <row r="3402" spans="1:31" ht="28.8" x14ac:dyDescent="0.3">
      <c r="A3402" t="str">
        <f t="shared" si="201"/>
        <v>IAAA_Firm Capacity</v>
      </c>
      <c r="B3402" t="str">
        <f t="shared" si="202"/>
        <v>IAAA_Capacity Only_Firm Capacity</v>
      </c>
      <c r="C3402" t="str">
        <f t="shared" si="203"/>
        <v>IAAA_Metro Cap Buy_Firm Capacity</v>
      </c>
      <c r="D3402" t="s">
        <v>352</v>
      </c>
      <c r="E3402" s="15" t="s">
        <v>92</v>
      </c>
      <c r="F3402" s="15" t="s">
        <v>146</v>
      </c>
      <c r="G3402" s="15" t="s">
        <v>176</v>
      </c>
      <c r="H3402" s="15" t="s">
        <v>177</v>
      </c>
      <c r="I3402" s="15" t="s">
        <v>148</v>
      </c>
      <c r="J3402" s="16">
        <v>1</v>
      </c>
      <c r="K3402" s="15" t="s">
        <v>96</v>
      </c>
      <c r="L3402" s="17">
        <v>60.48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</v>
      </c>
      <c r="X3402" s="17">
        <v>0</v>
      </c>
      <c r="Y3402" s="17">
        <v>0</v>
      </c>
      <c r="Z3402" s="17">
        <v>0</v>
      </c>
      <c r="AA3402" s="17">
        <v>0</v>
      </c>
      <c r="AB3402" s="17">
        <v>0</v>
      </c>
      <c r="AC3402" s="17">
        <v>0</v>
      </c>
      <c r="AD3402" s="17">
        <v>0</v>
      </c>
      <c r="AE3402" s="17">
        <v>0</v>
      </c>
    </row>
    <row r="3403" spans="1:31" ht="28.8" x14ac:dyDescent="0.3">
      <c r="A3403" t="str">
        <f t="shared" si="201"/>
        <v>IAAA_Firm Capacity</v>
      </c>
      <c r="B3403" t="str">
        <f t="shared" si="202"/>
        <v>IAAA_Capacity Only_Firm Capacity</v>
      </c>
      <c r="C3403" t="str">
        <f t="shared" si="203"/>
        <v>IAAA_Metro Cap Sale_Firm Capacity</v>
      </c>
      <c r="D3403" t="s">
        <v>352</v>
      </c>
      <c r="E3403" s="15" t="s">
        <v>92</v>
      </c>
      <c r="F3403" s="15" t="s">
        <v>146</v>
      </c>
      <c r="G3403" s="15" t="s">
        <v>178</v>
      </c>
      <c r="H3403" s="15" t="s">
        <v>177</v>
      </c>
      <c r="I3403" s="15" t="s">
        <v>148</v>
      </c>
      <c r="J3403" s="16">
        <v>1</v>
      </c>
      <c r="K3403" s="15" t="s">
        <v>96</v>
      </c>
      <c r="L3403" s="17">
        <v>-483</v>
      </c>
      <c r="M3403" s="17">
        <v>-305</v>
      </c>
      <c r="N3403" s="17">
        <v>-290</v>
      </c>
      <c r="O3403" s="17">
        <v>-255</v>
      </c>
      <c r="P3403" s="17">
        <v>-215</v>
      </c>
      <c r="Q3403" s="17">
        <v>-215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</v>
      </c>
      <c r="X3403" s="17">
        <v>0</v>
      </c>
      <c r="Y3403" s="17">
        <v>0</v>
      </c>
      <c r="Z3403" s="17">
        <v>0</v>
      </c>
      <c r="AA3403" s="17">
        <v>0</v>
      </c>
      <c r="AB3403" s="17">
        <v>0</v>
      </c>
      <c r="AC3403" s="17">
        <v>0</v>
      </c>
      <c r="AD3403" s="17">
        <v>0</v>
      </c>
      <c r="AE3403" s="17">
        <v>0</v>
      </c>
    </row>
    <row r="3404" spans="1:31" ht="72" x14ac:dyDescent="0.3">
      <c r="A3404" t="str">
        <f t="shared" si="201"/>
        <v>IAAA_Firm Capacity</v>
      </c>
      <c r="B3404" t="str">
        <f t="shared" si="202"/>
        <v>IAAA_Trans Upgrades_Firm Capacity</v>
      </c>
      <c r="C3404" t="str">
        <f t="shared" si="203"/>
        <v>IAAA_Trans Upgrade Iatan1 retires 2039_Firm Capacity</v>
      </c>
      <c r="D3404" t="s">
        <v>352</v>
      </c>
      <c r="E3404" s="15" t="s">
        <v>92</v>
      </c>
      <c r="F3404" s="15" t="s">
        <v>146</v>
      </c>
      <c r="G3404" s="15" t="s">
        <v>179</v>
      </c>
      <c r="H3404" s="15" t="s">
        <v>180</v>
      </c>
      <c r="I3404" s="15" t="s">
        <v>148</v>
      </c>
      <c r="J3404" s="16">
        <v>1</v>
      </c>
      <c r="K3404" s="15" t="s">
        <v>96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</v>
      </c>
      <c r="X3404" s="17">
        <v>0</v>
      </c>
      <c r="Y3404" s="17">
        <v>0</v>
      </c>
      <c r="Z3404" s="17">
        <v>0</v>
      </c>
      <c r="AA3404" s="17">
        <v>0</v>
      </c>
      <c r="AB3404" s="17">
        <v>0</v>
      </c>
      <c r="AC3404" s="17">
        <v>0</v>
      </c>
      <c r="AD3404" s="17">
        <v>0</v>
      </c>
      <c r="AE3404" s="17">
        <v>0</v>
      </c>
    </row>
    <row r="3405" spans="1:31" ht="72" x14ac:dyDescent="0.3">
      <c r="A3405" t="str">
        <f t="shared" si="201"/>
        <v>IAAA_Firm Capacity</v>
      </c>
      <c r="B3405" t="str">
        <f t="shared" si="202"/>
        <v>IAAA_Trans Upgrades_Firm Capacity</v>
      </c>
      <c r="C3405" t="str">
        <f t="shared" si="203"/>
        <v>IAAA_Trans Upgrade LAC Plant retires 2039_Firm Capacity</v>
      </c>
      <c r="D3405" t="s">
        <v>352</v>
      </c>
      <c r="E3405" s="15" t="s">
        <v>92</v>
      </c>
      <c r="F3405" s="15" t="s">
        <v>146</v>
      </c>
      <c r="G3405" s="15" t="s">
        <v>181</v>
      </c>
      <c r="H3405" s="15" t="s">
        <v>180</v>
      </c>
      <c r="I3405" s="15" t="s">
        <v>148</v>
      </c>
      <c r="J3405" s="16">
        <v>1</v>
      </c>
      <c r="K3405" s="15" t="s">
        <v>96</v>
      </c>
      <c r="L3405" s="17">
        <v>0</v>
      </c>
      <c r="M3405" s="17">
        <v>0</v>
      </c>
      <c r="N3405" s="17">
        <v>0</v>
      </c>
      <c r="O3405" s="17">
        <v>0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0</v>
      </c>
      <c r="X3405" s="17">
        <v>0</v>
      </c>
      <c r="Y3405" s="17">
        <v>0</v>
      </c>
      <c r="Z3405" s="17">
        <v>0</v>
      </c>
      <c r="AA3405" s="17">
        <v>0</v>
      </c>
      <c r="AB3405" s="17">
        <v>0</v>
      </c>
      <c r="AC3405" s="17">
        <v>0</v>
      </c>
      <c r="AD3405" s="17">
        <v>0</v>
      </c>
      <c r="AE3405" s="17">
        <v>0</v>
      </c>
    </row>
    <row r="3406" spans="1:31" ht="43.2" x14ac:dyDescent="0.3">
      <c r="A3406" t="str">
        <f t="shared" si="201"/>
        <v>IAAA_Firm Capacity</v>
      </c>
      <c r="B3406" t="str">
        <f t="shared" si="202"/>
        <v>IAAA_Build Wind_Firm Capacity</v>
      </c>
      <c r="C3406" t="str">
        <f t="shared" si="203"/>
        <v>IAAA_Build Wind 2026_Firm Capacity</v>
      </c>
      <c r="D3406" t="s">
        <v>352</v>
      </c>
      <c r="E3406" s="15" t="s">
        <v>92</v>
      </c>
      <c r="F3406" s="15" t="s">
        <v>146</v>
      </c>
      <c r="G3406" s="15" t="s">
        <v>182</v>
      </c>
      <c r="H3406" s="15" t="s">
        <v>73</v>
      </c>
      <c r="I3406" s="15" t="s">
        <v>148</v>
      </c>
      <c r="J3406" s="16">
        <v>1</v>
      </c>
      <c r="K3406" s="15" t="s">
        <v>96</v>
      </c>
      <c r="L3406" s="17">
        <v>0</v>
      </c>
      <c r="M3406" s="17">
        <v>0</v>
      </c>
      <c r="N3406" s="17">
        <v>0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7">
        <v>0</v>
      </c>
      <c r="X3406" s="17">
        <v>0</v>
      </c>
      <c r="Y3406" s="17">
        <v>0</v>
      </c>
      <c r="Z3406" s="17">
        <v>0</v>
      </c>
      <c r="AA3406" s="17">
        <v>0</v>
      </c>
      <c r="AB3406" s="17">
        <v>0</v>
      </c>
      <c r="AC3406" s="17">
        <v>0</v>
      </c>
      <c r="AD3406" s="17">
        <v>0</v>
      </c>
      <c r="AE3406" s="17">
        <v>0</v>
      </c>
    </row>
    <row r="3407" spans="1:31" ht="43.2" x14ac:dyDescent="0.3">
      <c r="A3407" t="str">
        <f t="shared" si="201"/>
        <v>IAAA_Firm Capacity</v>
      </c>
      <c r="B3407" t="str">
        <f t="shared" si="202"/>
        <v>IAAA_Build Wind_Firm Capacity</v>
      </c>
      <c r="C3407" t="str">
        <f t="shared" si="203"/>
        <v>IAAA_Build Wind 2027_Firm Capacity</v>
      </c>
      <c r="D3407" t="s">
        <v>352</v>
      </c>
      <c r="E3407" s="15" t="s">
        <v>92</v>
      </c>
      <c r="F3407" s="15" t="s">
        <v>146</v>
      </c>
      <c r="G3407" s="15" t="s">
        <v>183</v>
      </c>
      <c r="H3407" s="15" t="s">
        <v>73</v>
      </c>
      <c r="I3407" s="15" t="s">
        <v>148</v>
      </c>
      <c r="J3407" s="16">
        <v>1</v>
      </c>
      <c r="K3407" s="15" t="s">
        <v>96</v>
      </c>
      <c r="L3407" s="17">
        <v>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0</v>
      </c>
      <c r="X3407" s="17">
        <v>0</v>
      </c>
      <c r="Y3407" s="17">
        <v>0</v>
      </c>
      <c r="Z3407" s="17">
        <v>0</v>
      </c>
      <c r="AA3407" s="17">
        <v>0</v>
      </c>
      <c r="AB3407" s="17">
        <v>0</v>
      </c>
      <c r="AC3407" s="17">
        <v>0</v>
      </c>
      <c r="AD3407" s="17">
        <v>0</v>
      </c>
      <c r="AE3407" s="17">
        <v>0</v>
      </c>
    </row>
    <row r="3408" spans="1:31" ht="43.2" x14ac:dyDescent="0.3">
      <c r="A3408" t="str">
        <f t="shared" si="201"/>
        <v>IAAA_Firm Capacity</v>
      </c>
      <c r="B3408" t="str">
        <f t="shared" si="202"/>
        <v>IAAA_Build Wind_Firm Capacity</v>
      </c>
      <c r="C3408" t="str">
        <f t="shared" si="203"/>
        <v>IAAA_Build Wind 2028_Firm Capacity</v>
      </c>
      <c r="D3408" t="s">
        <v>352</v>
      </c>
      <c r="E3408" s="15" t="s">
        <v>92</v>
      </c>
      <c r="F3408" s="15" t="s">
        <v>146</v>
      </c>
      <c r="G3408" s="15" t="s">
        <v>184</v>
      </c>
      <c r="H3408" s="15" t="s">
        <v>73</v>
      </c>
      <c r="I3408" s="15" t="s">
        <v>148</v>
      </c>
      <c r="J3408" s="16">
        <v>1</v>
      </c>
      <c r="K3408" s="15" t="s">
        <v>96</v>
      </c>
      <c r="L3408" s="17">
        <v>0</v>
      </c>
      <c r="M3408" s="17">
        <v>0</v>
      </c>
      <c r="N3408" s="17">
        <v>0</v>
      </c>
      <c r="O3408" s="17">
        <v>0</v>
      </c>
      <c r="P3408" s="17">
        <v>0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0</v>
      </c>
      <c r="X3408" s="17">
        <v>0</v>
      </c>
      <c r="Y3408" s="17">
        <v>0</v>
      </c>
      <c r="Z3408" s="17">
        <v>0</v>
      </c>
      <c r="AA3408" s="17">
        <v>0</v>
      </c>
      <c r="AB3408" s="17">
        <v>0</v>
      </c>
      <c r="AC3408" s="17">
        <v>0</v>
      </c>
      <c r="AD3408" s="17">
        <v>0</v>
      </c>
      <c r="AE3408" s="17">
        <v>0</v>
      </c>
    </row>
    <row r="3409" spans="1:31" ht="43.2" x14ac:dyDescent="0.3">
      <c r="A3409" t="str">
        <f t="shared" si="201"/>
        <v>IAAA_Firm Capacity</v>
      </c>
      <c r="B3409" t="str">
        <f t="shared" si="202"/>
        <v>IAAA_Build Wind_Firm Capacity</v>
      </c>
      <c r="C3409" t="str">
        <f t="shared" si="203"/>
        <v>IAAA_Build Wind 2029_Firm Capacity</v>
      </c>
      <c r="D3409" t="s">
        <v>352</v>
      </c>
      <c r="E3409" s="15" t="s">
        <v>92</v>
      </c>
      <c r="F3409" s="15" t="s">
        <v>146</v>
      </c>
      <c r="G3409" s="15" t="s">
        <v>185</v>
      </c>
      <c r="H3409" s="15" t="s">
        <v>73</v>
      </c>
      <c r="I3409" s="15" t="s">
        <v>148</v>
      </c>
      <c r="J3409" s="16">
        <v>1</v>
      </c>
      <c r="K3409" s="15" t="s">
        <v>96</v>
      </c>
      <c r="L3409" s="17">
        <v>0</v>
      </c>
      <c r="M3409" s="17">
        <v>0</v>
      </c>
      <c r="N3409" s="17">
        <v>0</v>
      </c>
      <c r="O3409" s="17">
        <v>0</v>
      </c>
      <c r="P3409" s="17">
        <v>0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0</v>
      </c>
      <c r="X3409" s="17">
        <v>0</v>
      </c>
      <c r="Y3409" s="17">
        <v>0</v>
      </c>
      <c r="Z3409" s="17">
        <v>0</v>
      </c>
      <c r="AA3409" s="17">
        <v>0</v>
      </c>
      <c r="AB3409" s="17">
        <v>0</v>
      </c>
      <c r="AC3409" s="17">
        <v>0</v>
      </c>
      <c r="AD3409" s="17">
        <v>0</v>
      </c>
      <c r="AE3409" s="17">
        <v>0</v>
      </c>
    </row>
    <row r="3410" spans="1:31" ht="43.2" x14ac:dyDescent="0.3">
      <c r="A3410" t="str">
        <f t="shared" si="201"/>
        <v>IAAA_Firm Capacity</v>
      </c>
      <c r="B3410" t="str">
        <f t="shared" si="202"/>
        <v>IAAA_Build Wind_Firm Capacity</v>
      </c>
      <c r="C3410" t="str">
        <f t="shared" si="203"/>
        <v>IAAA_Build Wind 2030_Firm Capacity</v>
      </c>
      <c r="D3410" t="s">
        <v>352</v>
      </c>
      <c r="E3410" s="15" t="s">
        <v>92</v>
      </c>
      <c r="F3410" s="15" t="s">
        <v>146</v>
      </c>
      <c r="G3410" s="15" t="s">
        <v>186</v>
      </c>
      <c r="H3410" s="15" t="s">
        <v>73</v>
      </c>
      <c r="I3410" s="15" t="s">
        <v>148</v>
      </c>
      <c r="J3410" s="16">
        <v>1</v>
      </c>
      <c r="K3410" s="15" t="s">
        <v>96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7">
        <v>0</v>
      </c>
      <c r="Z3410" s="17">
        <v>0</v>
      </c>
      <c r="AA3410" s="17">
        <v>0</v>
      </c>
      <c r="AB3410" s="17">
        <v>0</v>
      </c>
      <c r="AC3410" s="17">
        <v>0</v>
      </c>
      <c r="AD3410" s="17">
        <v>0</v>
      </c>
      <c r="AE3410" s="17">
        <v>0</v>
      </c>
    </row>
    <row r="3411" spans="1:31" ht="43.2" x14ac:dyDescent="0.3">
      <c r="A3411" t="str">
        <f t="shared" si="201"/>
        <v>IAAA_Firm Capacity</v>
      </c>
      <c r="B3411" t="str">
        <f t="shared" si="202"/>
        <v>IAAA_Build Wind_Firm Capacity</v>
      </c>
      <c r="C3411" t="str">
        <f t="shared" si="203"/>
        <v>IAAA_Build Wind 2031_Firm Capacity</v>
      </c>
      <c r="D3411" t="s">
        <v>352</v>
      </c>
      <c r="E3411" s="15" t="s">
        <v>92</v>
      </c>
      <c r="F3411" s="15" t="s">
        <v>146</v>
      </c>
      <c r="G3411" s="15" t="s">
        <v>187</v>
      </c>
      <c r="H3411" s="15" t="s">
        <v>73</v>
      </c>
      <c r="I3411" s="15" t="s">
        <v>148</v>
      </c>
      <c r="J3411" s="16">
        <v>1</v>
      </c>
      <c r="K3411" s="15" t="s">
        <v>96</v>
      </c>
      <c r="L3411" s="17">
        <v>0</v>
      </c>
      <c r="M3411" s="17">
        <v>0</v>
      </c>
      <c r="N3411" s="17">
        <v>0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0</v>
      </c>
      <c r="U3411" s="17">
        <v>0</v>
      </c>
      <c r="V3411" s="17">
        <v>0</v>
      </c>
      <c r="W3411" s="17">
        <v>0</v>
      </c>
      <c r="X3411" s="17">
        <v>0</v>
      </c>
      <c r="Y3411" s="17">
        <v>0</v>
      </c>
      <c r="Z3411" s="17">
        <v>0</v>
      </c>
      <c r="AA3411" s="17">
        <v>0</v>
      </c>
      <c r="AB3411" s="17">
        <v>0</v>
      </c>
      <c r="AC3411" s="17">
        <v>0</v>
      </c>
      <c r="AD3411" s="17">
        <v>0</v>
      </c>
      <c r="AE3411" s="17">
        <v>0</v>
      </c>
    </row>
    <row r="3412" spans="1:31" ht="43.2" x14ac:dyDescent="0.3">
      <c r="A3412" t="str">
        <f t="shared" si="201"/>
        <v>IAAA_Firm Capacity</v>
      </c>
      <c r="B3412" t="str">
        <f t="shared" si="202"/>
        <v>IAAA_Build Wind_Firm Capacity</v>
      </c>
      <c r="C3412" t="str">
        <f t="shared" si="203"/>
        <v>IAAA_Build Wind 2032_Firm Capacity</v>
      </c>
      <c r="D3412" t="s">
        <v>352</v>
      </c>
      <c r="E3412" s="15" t="s">
        <v>92</v>
      </c>
      <c r="F3412" s="15" t="s">
        <v>146</v>
      </c>
      <c r="G3412" s="15" t="s">
        <v>188</v>
      </c>
      <c r="H3412" s="15" t="s">
        <v>73</v>
      </c>
      <c r="I3412" s="15" t="s">
        <v>148</v>
      </c>
      <c r="J3412" s="16">
        <v>1</v>
      </c>
      <c r="K3412" s="15" t="s">
        <v>96</v>
      </c>
      <c r="L3412" s="17">
        <v>0</v>
      </c>
      <c r="M3412" s="17">
        <v>0</v>
      </c>
      <c r="N3412" s="17">
        <v>0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0</v>
      </c>
      <c r="U3412" s="17">
        <v>15</v>
      </c>
      <c r="V3412" s="17">
        <v>15</v>
      </c>
      <c r="W3412" s="17">
        <v>15</v>
      </c>
      <c r="X3412" s="17">
        <v>15</v>
      </c>
      <c r="Y3412" s="17">
        <v>15</v>
      </c>
      <c r="Z3412" s="17">
        <v>37.5</v>
      </c>
      <c r="AA3412" s="17">
        <v>37.5</v>
      </c>
      <c r="AB3412" s="17">
        <v>37.5</v>
      </c>
      <c r="AC3412" s="17">
        <v>37.5</v>
      </c>
      <c r="AD3412" s="17">
        <v>37.5</v>
      </c>
      <c r="AE3412" s="17">
        <v>37.5</v>
      </c>
    </row>
    <row r="3413" spans="1:31" ht="43.2" x14ac:dyDescent="0.3">
      <c r="A3413" t="str">
        <f t="shared" si="201"/>
        <v>IAAA_Firm Capacity</v>
      </c>
      <c r="B3413" t="str">
        <f t="shared" si="202"/>
        <v>IAAA_Build Wind_Firm Capacity</v>
      </c>
      <c r="C3413" t="str">
        <f t="shared" si="203"/>
        <v>IAAA_Build Wind 2033_Firm Capacity</v>
      </c>
      <c r="D3413" t="s">
        <v>352</v>
      </c>
      <c r="E3413" s="15" t="s">
        <v>92</v>
      </c>
      <c r="F3413" s="15" t="s">
        <v>146</v>
      </c>
      <c r="G3413" s="15" t="s">
        <v>189</v>
      </c>
      <c r="H3413" s="15" t="s">
        <v>73</v>
      </c>
      <c r="I3413" s="15" t="s">
        <v>148</v>
      </c>
      <c r="J3413" s="16">
        <v>1</v>
      </c>
      <c r="K3413" s="15" t="s">
        <v>96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15</v>
      </c>
      <c r="W3413" s="17">
        <v>15</v>
      </c>
      <c r="X3413" s="17">
        <v>15</v>
      </c>
      <c r="Y3413" s="17">
        <v>15</v>
      </c>
      <c r="Z3413" s="17">
        <v>37.5</v>
      </c>
      <c r="AA3413" s="17">
        <v>37.5</v>
      </c>
      <c r="AB3413" s="17">
        <v>37.5</v>
      </c>
      <c r="AC3413" s="17">
        <v>37.5</v>
      </c>
      <c r="AD3413" s="17">
        <v>37.5</v>
      </c>
      <c r="AE3413" s="17">
        <v>37.5</v>
      </c>
    </row>
    <row r="3414" spans="1:31" ht="43.2" x14ac:dyDescent="0.3">
      <c r="A3414" t="str">
        <f t="shared" si="201"/>
        <v>IAAA_Firm Capacity</v>
      </c>
      <c r="B3414" t="str">
        <f t="shared" si="202"/>
        <v>IAAA_Build Wind_Firm Capacity</v>
      </c>
      <c r="C3414" t="str">
        <f t="shared" si="203"/>
        <v>IAAA_Build Wind 2034_Firm Capacity</v>
      </c>
      <c r="D3414" t="s">
        <v>352</v>
      </c>
      <c r="E3414" s="15" t="s">
        <v>92</v>
      </c>
      <c r="F3414" s="15" t="s">
        <v>146</v>
      </c>
      <c r="G3414" s="15" t="s">
        <v>190</v>
      </c>
      <c r="H3414" s="15" t="s">
        <v>73</v>
      </c>
      <c r="I3414" s="15" t="s">
        <v>148</v>
      </c>
      <c r="J3414" s="16">
        <v>1</v>
      </c>
      <c r="K3414" s="15" t="s">
        <v>96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7">
        <v>0</v>
      </c>
      <c r="Z3414" s="17">
        <v>0</v>
      </c>
      <c r="AA3414" s="17">
        <v>0</v>
      </c>
      <c r="AB3414" s="17">
        <v>0</v>
      </c>
      <c r="AC3414" s="17">
        <v>0</v>
      </c>
      <c r="AD3414" s="17">
        <v>0</v>
      </c>
      <c r="AE3414" s="17">
        <v>0</v>
      </c>
    </row>
    <row r="3415" spans="1:31" ht="43.2" x14ac:dyDescent="0.3">
      <c r="A3415" t="str">
        <f t="shared" si="201"/>
        <v>IAAA_Firm Capacity</v>
      </c>
      <c r="B3415" t="str">
        <f t="shared" si="202"/>
        <v>IAAA_Build Wind_Firm Capacity</v>
      </c>
      <c r="C3415" t="str">
        <f t="shared" si="203"/>
        <v>IAAA_Build Wind 2035_Firm Capacity</v>
      </c>
      <c r="D3415" t="s">
        <v>352</v>
      </c>
      <c r="E3415" s="15" t="s">
        <v>92</v>
      </c>
      <c r="F3415" s="15" t="s">
        <v>146</v>
      </c>
      <c r="G3415" s="15" t="s">
        <v>191</v>
      </c>
      <c r="H3415" s="15" t="s">
        <v>73</v>
      </c>
      <c r="I3415" s="15" t="s">
        <v>148</v>
      </c>
      <c r="J3415" s="16">
        <v>1</v>
      </c>
      <c r="K3415" s="15" t="s">
        <v>96</v>
      </c>
      <c r="L3415" s="17">
        <v>0</v>
      </c>
      <c r="M3415" s="17">
        <v>0</v>
      </c>
      <c r="N3415" s="17">
        <v>0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0</v>
      </c>
      <c r="X3415" s="17">
        <v>0</v>
      </c>
      <c r="Y3415" s="17">
        <v>0</v>
      </c>
      <c r="Z3415" s="17">
        <v>0</v>
      </c>
      <c r="AA3415" s="17">
        <v>0</v>
      </c>
      <c r="AB3415" s="17">
        <v>0</v>
      </c>
      <c r="AC3415" s="17">
        <v>0</v>
      </c>
      <c r="AD3415" s="17">
        <v>0</v>
      </c>
      <c r="AE3415" s="17">
        <v>0</v>
      </c>
    </row>
    <row r="3416" spans="1:31" ht="43.2" x14ac:dyDescent="0.3">
      <c r="A3416" t="str">
        <f t="shared" si="201"/>
        <v>IAAA_Firm Capacity</v>
      </c>
      <c r="B3416" t="str">
        <f t="shared" si="202"/>
        <v>IAAA_Build Wind_Firm Capacity</v>
      </c>
      <c r="C3416" t="str">
        <f t="shared" si="203"/>
        <v>IAAA_Build Wind 2036_Firm Capacity</v>
      </c>
      <c r="D3416" t="s">
        <v>352</v>
      </c>
      <c r="E3416" s="15" t="s">
        <v>92</v>
      </c>
      <c r="F3416" s="15" t="s">
        <v>146</v>
      </c>
      <c r="G3416" s="15" t="s">
        <v>192</v>
      </c>
      <c r="H3416" s="15" t="s">
        <v>73</v>
      </c>
      <c r="I3416" s="15" t="s">
        <v>148</v>
      </c>
      <c r="J3416" s="16">
        <v>1</v>
      </c>
      <c r="K3416" s="15" t="s">
        <v>96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0</v>
      </c>
      <c r="X3416" s="17">
        <v>0</v>
      </c>
      <c r="Y3416" s="17">
        <v>0</v>
      </c>
      <c r="Z3416" s="17">
        <v>0</v>
      </c>
      <c r="AA3416" s="17">
        <v>0</v>
      </c>
      <c r="AB3416" s="17">
        <v>0</v>
      </c>
      <c r="AC3416" s="17">
        <v>0</v>
      </c>
      <c r="AD3416" s="17">
        <v>0</v>
      </c>
      <c r="AE3416" s="17">
        <v>0</v>
      </c>
    </row>
    <row r="3417" spans="1:31" ht="43.2" x14ac:dyDescent="0.3">
      <c r="A3417" t="str">
        <f t="shared" si="201"/>
        <v>IAAA_Firm Capacity</v>
      </c>
      <c r="B3417" t="str">
        <f t="shared" si="202"/>
        <v>IAAA_Build Wind_Firm Capacity</v>
      </c>
      <c r="C3417" t="str">
        <f t="shared" si="203"/>
        <v>IAAA_Build Wind 2037_Firm Capacity</v>
      </c>
      <c r="D3417" t="s">
        <v>352</v>
      </c>
      <c r="E3417" s="15" t="s">
        <v>92</v>
      </c>
      <c r="F3417" s="15" t="s">
        <v>146</v>
      </c>
      <c r="G3417" s="15" t="s">
        <v>193</v>
      </c>
      <c r="H3417" s="15" t="s">
        <v>73</v>
      </c>
      <c r="I3417" s="15" t="s">
        <v>148</v>
      </c>
      <c r="J3417" s="16">
        <v>1</v>
      </c>
      <c r="K3417" s="15" t="s">
        <v>96</v>
      </c>
      <c r="L3417" s="17">
        <v>0</v>
      </c>
      <c r="M3417" s="17">
        <v>0</v>
      </c>
      <c r="N3417" s="17">
        <v>0</v>
      </c>
      <c r="O3417" s="17">
        <v>0</v>
      </c>
      <c r="P3417" s="17">
        <v>0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0</v>
      </c>
      <c r="X3417" s="17">
        <v>0</v>
      </c>
      <c r="Y3417" s="17">
        <v>0</v>
      </c>
      <c r="Z3417" s="17">
        <v>0</v>
      </c>
      <c r="AA3417" s="17">
        <v>0</v>
      </c>
      <c r="AB3417" s="17">
        <v>0</v>
      </c>
      <c r="AC3417" s="17">
        <v>0</v>
      </c>
      <c r="AD3417" s="17">
        <v>0</v>
      </c>
      <c r="AE3417" s="17">
        <v>0</v>
      </c>
    </row>
    <row r="3418" spans="1:31" ht="43.2" x14ac:dyDescent="0.3">
      <c r="A3418" t="str">
        <f t="shared" si="201"/>
        <v>IAAA_Firm Capacity</v>
      </c>
      <c r="B3418" t="str">
        <f t="shared" si="202"/>
        <v>IAAA_Build Wind_Firm Capacity</v>
      </c>
      <c r="C3418" t="str">
        <f t="shared" si="203"/>
        <v>IAAA_Build Wind 2038_Firm Capacity</v>
      </c>
      <c r="D3418" t="s">
        <v>352</v>
      </c>
      <c r="E3418" s="15" t="s">
        <v>92</v>
      </c>
      <c r="F3418" s="15" t="s">
        <v>146</v>
      </c>
      <c r="G3418" s="15" t="s">
        <v>194</v>
      </c>
      <c r="H3418" s="15" t="s">
        <v>73</v>
      </c>
      <c r="I3418" s="15" t="s">
        <v>148</v>
      </c>
      <c r="J3418" s="16">
        <v>1</v>
      </c>
      <c r="K3418" s="15" t="s">
        <v>96</v>
      </c>
      <c r="L3418" s="17">
        <v>0</v>
      </c>
      <c r="M3418" s="17">
        <v>0</v>
      </c>
      <c r="N3418" s="17">
        <v>0</v>
      </c>
      <c r="O3418" s="17">
        <v>0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0</v>
      </c>
      <c r="X3418" s="17">
        <v>0</v>
      </c>
      <c r="Y3418" s="17">
        <v>0</v>
      </c>
      <c r="Z3418" s="17">
        <v>0</v>
      </c>
      <c r="AA3418" s="17">
        <v>0</v>
      </c>
      <c r="AB3418" s="17">
        <v>0</v>
      </c>
      <c r="AC3418" s="17">
        <v>0</v>
      </c>
      <c r="AD3418" s="17">
        <v>0</v>
      </c>
      <c r="AE3418" s="17">
        <v>0</v>
      </c>
    </row>
    <row r="3419" spans="1:31" ht="43.2" x14ac:dyDescent="0.3">
      <c r="A3419" t="str">
        <f t="shared" si="201"/>
        <v>IAAA_Firm Capacity</v>
      </c>
      <c r="B3419" t="str">
        <f t="shared" si="202"/>
        <v>IAAA_Build Wind_Firm Capacity</v>
      </c>
      <c r="C3419" t="str">
        <f t="shared" si="203"/>
        <v>IAAA_Build Wind 2039_Firm Capacity</v>
      </c>
      <c r="D3419" t="s">
        <v>352</v>
      </c>
      <c r="E3419" s="15" t="s">
        <v>92</v>
      </c>
      <c r="F3419" s="15" t="s">
        <v>146</v>
      </c>
      <c r="G3419" s="15" t="s">
        <v>195</v>
      </c>
      <c r="H3419" s="15" t="s">
        <v>73</v>
      </c>
      <c r="I3419" s="15" t="s">
        <v>148</v>
      </c>
      <c r="J3419" s="16">
        <v>1</v>
      </c>
      <c r="K3419" s="15" t="s">
        <v>96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0</v>
      </c>
      <c r="X3419" s="17">
        <v>0</v>
      </c>
      <c r="Y3419" s="17">
        <v>0</v>
      </c>
      <c r="Z3419" s="17">
        <v>0</v>
      </c>
      <c r="AA3419" s="17">
        <v>0</v>
      </c>
      <c r="AB3419" s="17">
        <v>0</v>
      </c>
      <c r="AC3419" s="17">
        <v>0</v>
      </c>
      <c r="AD3419" s="17">
        <v>0</v>
      </c>
      <c r="AE3419" s="17">
        <v>0</v>
      </c>
    </row>
    <row r="3420" spans="1:31" ht="43.2" x14ac:dyDescent="0.3">
      <c r="A3420" t="str">
        <f t="shared" si="201"/>
        <v>IAAA_Firm Capacity</v>
      </c>
      <c r="B3420" t="str">
        <f t="shared" si="202"/>
        <v>IAAA_Build Wind_Firm Capacity</v>
      </c>
      <c r="C3420" t="str">
        <f t="shared" si="203"/>
        <v>IAAA_Build Wind 2040_Firm Capacity</v>
      </c>
      <c r="D3420" t="s">
        <v>352</v>
      </c>
      <c r="E3420" s="15" t="s">
        <v>92</v>
      </c>
      <c r="F3420" s="15" t="s">
        <v>146</v>
      </c>
      <c r="G3420" s="15" t="s">
        <v>196</v>
      </c>
      <c r="H3420" s="15" t="s">
        <v>73</v>
      </c>
      <c r="I3420" s="15" t="s">
        <v>148</v>
      </c>
      <c r="J3420" s="16">
        <v>1</v>
      </c>
      <c r="K3420" s="15" t="s">
        <v>96</v>
      </c>
      <c r="L3420" s="17">
        <v>0</v>
      </c>
      <c r="M3420" s="17">
        <v>0</v>
      </c>
      <c r="N3420" s="17">
        <v>0</v>
      </c>
      <c r="O3420" s="17">
        <v>0</v>
      </c>
      <c r="P3420" s="17">
        <v>0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</v>
      </c>
      <c r="X3420" s="17">
        <v>0</v>
      </c>
      <c r="Y3420" s="17">
        <v>0</v>
      </c>
      <c r="Z3420" s="17">
        <v>0</v>
      </c>
      <c r="AA3420" s="17">
        <v>0</v>
      </c>
      <c r="AB3420" s="17">
        <v>0</v>
      </c>
      <c r="AC3420" s="17">
        <v>0</v>
      </c>
      <c r="AD3420" s="17">
        <v>0</v>
      </c>
      <c r="AE3420" s="17">
        <v>0</v>
      </c>
    </row>
    <row r="3421" spans="1:31" ht="43.2" x14ac:dyDescent="0.3">
      <c r="A3421" t="str">
        <f t="shared" si="201"/>
        <v>IAAA_Firm Capacity</v>
      </c>
      <c r="B3421" t="str">
        <f t="shared" si="202"/>
        <v>IAAA_Build Wind_Firm Capacity</v>
      </c>
      <c r="C3421" t="str">
        <f t="shared" si="203"/>
        <v>IAAA_Build Wind 2041_Firm Capacity</v>
      </c>
      <c r="D3421" t="s">
        <v>352</v>
      </c>
      <c r="E3421" s="15" t="s">
        <v>92</v>
      </c>
      <c r="F3421" s="15" t="s">
        <v>146</v>
      </c>
      <c r="G3421" s="15" t="s">
        <v>197</v>
      </c>
      <c r="H3421" s="15" t="s">
        <v>73</v>
      </c>
      <c r="I3421" s="15" t="s">
        <v>148</v>
      </c>
      <c r="J3421" s="16">
        <v>1</v>
      </c>
      <c r="K3421" s="15" t="s">
        <v>96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7">
        <v>0</v>
      </c>
      <c r="Z3421" s="17">
        <v>0</v>
      </c>
      <c r="AA3421" s="17">
        <v>0</v>
      </c>
      <c r="AB3421" s="17">
        <v>0</v>
      </c>
      <c r="AC3421" s="17">
        <v>0</v>
      </c>
      <c r="AD3421" s="17">
        <v>0</v>
      </c>
      <c r="AE3421" s="17">
        <v>0</v>
      </c>
    </row>
    <row r="3422" spans="1:31" ht="43.2" x14ac:dyDescent="0.3">
      <c r="A3422" t="str">
        <f t="shared" si="201"/>
        <v>IAAA_Firm Capacity</v>
      </c>
      <c r="B3422" t="str">
        <f t="shared" si="202"/>
        <v>IAAA_Build Wind_Firm Capacity</v>
      </c>
      <c r="C3422" t="str">
        <f t="shared" si="203"/>
        <v>IAAA_Build Wind 2042_Firm Capacity</v>
      </c>
      <c r="D3422" t="s">
        <v>352</v>
      </c>
      <c r="E3422" s="15" t="s">
        <v>92</v>
      </c>
      <c r="F3422" s="15" t="s">
        <v>146</v>
      </c>
      <c r="G3422" s="15" t="s">
        <v>198</v>
      </c>
      <c r="H3422" s="15" t="s">
        <v>73</v>
      </c>
      <c r="I3422" s="15" t="s">
        <v>148</v>
      </c>
      <c r="J3422" s="16">
        <v>1</v>
      </c>
      <c r="K3422" s="15" t="s">
        <v>96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  <c r="T3422" s="17">
        <v>0</v>
      </c>
      <c r="U3422" s="17">
        <v>0</v>
      </c>
      <c r="V3422" s="17">
        <v>0</v>
      </c>
      <c r="W3422" s="17">
        <v>0</v>
      </c>
      <c r="X3422" s="17">
        <v>0</v>
      </c>
      <c r="Y3422" s="17">
        <v>0</v>
      </c>
      <c r="Z3422" s="17">
        <v>0</v>
      </c>
      <c r="AA3422" s="17">
        <v>0</v>
      </c>
      <c r="AB3422" s="17">
        <v>0</v>
      </c>
      <c r="AC3422" s="17">
        <v>0</v>
      </c>
      <c r="AD3422" s="17">
        <v>0</v>
      </c>
      <c r="AE3422" s="17">
        <v>37.5</v>
      </c>
    </row>
    <row r="3423" spans="1:31" ht="43.2" x14ac:dyDescent="0.3">
      <c r="A3423" t="str">
        <f t="shared" si="201"/>
        <v>IAAA_Firm Capacity</v>
      </c>
      <c r="B3423" t="str">
        <f t="shared" si="202"/>
        <v>IAAA_Build Solar_Firm Capacity</v>
      </c>
      <c r="C3423" t="str">
        <f t="shared" si="203"/>
        <v>IAAA_Build Solar 2026_Firm Capacity</v>
      </c>
      <c r="D3423" t="s">
        <v>352</v>
      </c>
      <c r="E3423" s="15" t="s">
        <v>92</v>
      </c>
      <c r="F3423" s="15" t="s">
        <v>146</v>
      </c>
      <c r="G3423" s="15" t="s">
        <v>199</v>
      </c>
      <c r="H3423" s="15" t="s">
        <v>84</v>
      </c>
      <c r="I3423" s="15" t="s">
        <v>148</v>
      </c>
      <c r="J3423" s="16">
        <v>1</v>
      </c>
      <c r="K3423" s="15" t="s">
        <v>96</v>
      </c>
      <c r="L3423" s="17">
        <v>0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</v>
      </c>
      <c r="X3423" s="17">
        <v>0</v>
      </c>
      <c r="Y3423" s="17">
        <v>0</v>
      </c>
      <c r="Z3423" s="17">
        <v>0</v>
      </c>
      <c r="AA3423" s="17">
        <v>0</v>
      </c>
      <c r="AB3423" s="17">
        <v>0</v>
      </c>
      <c r="AC3423" s="17">
        <v>0</v>
      </c>
      <c r="AD3423" s="17">
        <v>0</v>
      </c>
      <c r="AE3423" s="17">
        <v>0</v>
      </c>
    </row>
    <row r="3424" spans="1:31" ht="43.2" x14ac:dyDescent="0.3">
      <c r="A3424" t="str">
        <f t="shared" si="201"/>
        <v>IAAA_Firm Capacity</v>
      </c>
      <c r="B3424" t="str">
        <f t="shared" si="202"/>
        <v>IAAA_Build Solar_Firm Capacity</v>
      </c>
      <c r="C3424" t="str">
        <f t="shared" si="203"/>
        <v>IAAA_Build Solar 2027_Firm Capacity</v>
      </c>
      <c r="D3424" t="s">
        <v>352</v>
      </c>
      <c r="E3424" s="15" t="s">
        <v>92</v>
      </c>
      <c r="F3424" s="15" t="s">
        <v>146</v>
      </c>
      <c r="G3424" s="15" t="s">
        <v>200</v>
      </c>
      <c r="H3424" s="15" t="s">
        <v>84</v>
      </c>
      <c r="I3424" s="15" t="s">
        <v>148</v>
      </c>
      <c r="J3424" s="16">
        <v>1</v>
      </c>
      <c r="K3424" s="15" t="s">
        <v>96</v>
      </c>
      <c r="L3424" s="17">
        <v>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7">
        <v>0</v>
      </c>
      <c r="Z3424" s="17">
        <v>0</v>
      </c>
      <c r="AA3424" s="17">
        <v>0</v>
      </c>
      <c r="AB3424" s="17">
        <v>0</v>
      </c>
      <c r="AC3424" s="17">
        <v>0</v>
      </c>
      <c r="AD3424" s="17">
        <v>0</v>
      </c>
      <c r="AE3424" s="17">
        <v>0</v>
      </c>
    </row>
    <row r="3425" spans="1:31" ht="43.2" x14ac:dyDescent="0.3">
      <c r="A3425" t="str">
        <f t="shared" si="201"/>
        <v>IAAA_Firm Capacity</v>
      </c>
      <c r="B3425" t="str">
        <f t="shared" si="202"/>
        <v>IAAA_Build Solar_Firm Capacity</v>
      </c>
      <c r="C3425" t="str">
        <f t="shared" si="203"/>
        <v>IAAA_Build Solar 2027 T2_Firm Capacity</v>
      </c>
      <c r="D3425" t="s">
        <v>352</v>
      </c>
      <c r="E3425" s="15" t="s">
        <v>92</v>
      </c>
      <c r="F3425" s="15" t="s">
        <v>146</v>
      </c>
      <c r="G3425" s="15" t="s">
        <v>201</v>
      </c>
      <c r="H3425" s="15" t="s">
        <v>84</v>
      </c>
      <c r="I3425" s="15" t="s">
        <v>148</v>
      </c>
      <c r="J3425" s="16">
        <v>1</v>
      </c>
      <c r="K3425" s="15" t="s">
        <v>96</v>
      </c>
      <c r="L3425" s="17">
        <v>0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0</v>
      </c>
      <c r="X3425" s="17">
        <v>0</v>
      </c>
      <c r="Y3425" s="17">
        <v>0</v>
      </c>
      <c r="Z3425" s="17">
        <v>0</v>
      </c>
      <c r="AA3425" s="17">
        <v>0</v>
      </c>
      <c r="AB3425" s="17">
        <v>0</v>
      </c>
      <c r="AC3425" s="17">
        <v>0</v>
      </c>
      <c r="AD3425" s="17">
        <v>0</v>
      </c>
      <c r="AE3425" s="17">
        <v>0</v>
      </c>
    </row>
    <row r="3426" spans="1:31" ht="43.2" x14ac:dyDescent="0.3">
      <c r="A3426" t="str">
        <f t="shared" si="201"/>
        <v>IAAA_Firm Capacity</v>
      </c>
      <c r="B3426" t="str">
        <f t="shared" si="202"/>
        <v>IAAA_Build Solar_Firm Capacity</v>
      </c>
      <c r="C3426" t="str">
        <f t="shared" si="203"/>
        <v>IAAA_Build Solar 2028_Firm Capacity</v>
      </c>
      <c r="D3426" t="s">
        <v>352</v>
      </c>
      <c r="E3426" s="15" t="s">
        <v>92</v>
      </c>
      <c r="F3426" s="15" t="s">
        <v>146</v>
      </c>
      <c r="G3426" s="15" t="s">
        <v>202</v>
      </c>
      <c r="H3426" s="15" t="s">
        <v>84</v>
      </c>
      <c r="I3426" s="15" t="s">
        <v>148</v>
      </c>
      <c r="J3426" s="16">
        <v>1</v>
      </c>
      <c r="K3426" s="15" t="s">
        <v>96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7">
        <v>0</v>
      </c>
      <c r="Z3426" s="17">
        <v>0</v>
      </c>
      <c r="AA3426" s="17">
        <v>0</v>
      </c>
      <c r="AB3426" s="17">
        <v>0</v>
      </c>
      <c r="AC3426" s="17">
        <v>0</v>
      </c>
      <c r="AD3426" s="17">
        <v>0</v>
      </c>
      <c r="AE3426" s="17">
        <v>0</v>
      </c>
    </row>
    <row r="3427" spans="1:31" ht="43.2" x14ac:dyDescent="0.3">
      <c r="A3427" t="str">
        <f t="shared" ref="A3427:A3490" si="204">D3427&amp;"_"&amp;I3427</f>
        <v>IAAA_Firm Capacity</v>
      </c>
      <c r="B3427" t="str">
        <f t="shared" ref="B3427:B3490" si="205">D3427&amp;"_"&amp;H3427&amp;"_"&amp;I3427</f>
        <v>IAAA_Build Solar_Firm Capacity</v>
      </c>
      <c r="C3427" t="str">
        <f t="shared" ref="C3427:C3490" si="206">D3427&amp;"_"&amp;G3427&amp;"_"&amp;I3427</f>
        <v>IAAA_Build Solar 2028 T2_Firm Capacity</v>
      </c>
      <c r="D3427" t="s">
        <v>352</v>
      </c>
      <c r="E3427" s="15" t="s">
        <v>92</v>
      </c>
      <c r="F3427" s="15" t="s">
        <v>146</v>
      </c>
      <c r="G3427" s="15" t="s">
        <v>203</v>
      </c>
      <c r="H3427" s="15" t="s">
        <v>84</v>
      </c>
      <c r="I3427" s="15" t="s">
        <v>148</v>
      </c>
      <c r="J3427" s="16">
        <v>1</v>
      </c>
      <c r="K3427" s="15" t="s">
        <v>96</v>
      </c>
      <c r="L3427" s="17">
        <v>0</v>
      </c>
      <c r="M3427" s="17">
        <v>0</v>
      </c>
      <c r="N3427" s="17">
        <v>0</v>
      </c>
      <c r="O3427" s="17">
        <v>0</v>
      </c>
      <c r="P3427" s="17">
        <v>0</v>
      </c>
      <c r="Q3427" s="17">
        <v>0</v>
      </c>
      <c r="R3427" s="17">
        <v>0</v>
      </c>
      <c r="S3427" s="17">
        <v>0</v>
      </c>
      <c r="T3427" s="17">
        <v>0</v>
      </c>
      <c r="U3427" s="17">
        <v>0</v>
      </c>
      <c r="V3427" s="17">
        <v>0</v>
      </c>
      <c r="W3427" s="17">
        <v>0</v>
      </c>
      <c r="X3427" s="17">
        <v>0</v>
      </c>
      <c r="Y3427" s="17">
        <v>0</v>
      </c>
      <c r="Z3427" s="17">
        <v>0</v>
      </c>
      <c r="AA3427" s="17">
        <v>0</v>
      </c>
      <c r="AB3427" s="17">
        <v>0</v>
      </c>
      <c r="AC3427" s="17">
        <v>0</v>
      </c>
      <c r="AD3427" s="17">
        <v>0</v>
      </c>
      <c r="AE3427" s="17">
        <v>0</v>
      </c>
    </row>
    <row r="3428" spans="1:31" ht="43.2" x14ac:dyDescent="0.3">
      <c r="A3428" t="str">
        <f t="shared" si="204"/>
        <v>IAAA_Firm Capacity</v>
      </c>
      <c r="B3428" t="str">
        <f t="shared" si="205"/>
        <v>IAAA_Build Solar_Firm Capacity</v>
      </c>
      <c r="C3428" t="str">
        <f t="shared" si="206"/>
        <v>IAAA_Build Solar 2029_Firm Capacity</v>
      </c>
      <c r="D3428" t="s">
        <v>352</v>
      </c>
      <c r="E3428" s="15" t="s">
        <v>92</v>
      </c>
      <c r="F3428" s="15" t="s">
        <v>146</v>
      </c>
      <c r="G3428" s="15" t="s">
        <v>204</v>
      </c>
      <c r="H3428" s="15" t="s">
        <v>84</v>
      </c>
      <c r="I3428" s="15" t="s">
        <v>148</v>
      </c>
      <c r="J3428" s="16">
        <v>1</v>
      </c>
      <c r="K3428" s="15" t="s">
        <v>96</v>
      </c>
      <c r="L3428" s="17">
        <v>0</v>
      </c>
      <c r="M3428" s="17">
        <v>0</v>
      </c>
      <c r="N3428" s="17">
        <v>0</v>
      </c>
      <c r="O3428" s="17">
        <v>0</v>
      </c>
      <c r="P3428" s="17">
        <v>0</v>
      </c>
      <c r="Q3428" s="17">
        <v>0</v>
      </c>
      <c r="R3428" s="17">
        <v>0</v>
      </c>
      <c r="S3428" s="17">
        <v>0</v>
      </c>
      <c r="T3428" s="17">
        <v>0</v>
      </c>
      <c r="U3428" s="17">
        <v>0</v>
      </c>
      <c r="V3428" s="17">
        <v>0</v>
      </c>
      <c r="W3428" s="17">
        <v>0</v>
      </c>
      <c r="X3428" s="17">
        <v>0</v>
      </c>
      <c r="Y3428" s="17">
        <v>0</v>
      </c>
      <c r="Z3428" s="17">
        <v>0</v>
      </c>
      <c r="AA3428" s="17">
        <v>0</v>
      </c>
      <c r="AB3428" s="17">
        <v>0</v>
      </c>
      <c r="AC3428" s="17">
        <v>0</v>
      </c>
      <c r="AD3428" s="17">
        <v>0</v>
      </c>
      <c r="AE3428" s="17">
        <v>0</v>
      </c>
    </row>
    <row r="3429" spans="1:31" ht="43.2" x14ac:dyDescent="0.3">
      <c r="A3429" t="str">
        <f t="shared" si="204"/>
        <v>IAAA_Firm Capacity</v>
      </c>
      <c r="B3429" t="str">
        <f t="shared" si="205"/>
        <v>IAAA_Build Solar_Firm Capacity</v>
      </c>
      <c r="C3429" t="str">
        <f t="shared" si="206"/>
        <v>IAAA_Build Solar 2029 T2_Firm Capacity</v>
      </c>
      <c r="D3429" t="s">
        <v>352</v>
      </c>
      <c r="E3429" s="15" t="s">
        <v>92</v>
      </c>
      <c r="F3429" s="15" t="s">
        <v>146</v>
      </c>
      <c r="G3429" s="15" t="s">
        <v>205</v>
      </c>
      <c r="H3429" s="15" t="s">
        <v>84</v>
      </c>
      <c r="I3429" s="15" t="s">
        <v>148</v>
      </c>
      <c r="J3429" s="16">
        <v>1</v>
      </c>
      <c r="K3429" s="15" t="s">
        <v>96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  <c r="S3429" s="17">
        <v>0</v>
      </c>
      <c r="T3429" s="17">
        <v>0</v>
      </c>
      <c r="U3429" s="17">
        <v>0</v>
      </c>
      <c r="V3429" s="17">
        <v>0</v>
      </c>
      <c r="W3429" s="17">
        <v>0</v>
      </c>
      <c r="X3429" s="17">
        <v>0</v>
      </c>
      <c r="Y3429" s="17">
        <v>0</v>
      </c>
      <c r="Z3429" s="17">
        <v>0</v>
      </c>
      <c r="AA3429" s="17">
        <v>0</v>
      </c>
      <c r="AB3429" s="17">
        <v>0</v>
      </c>
      <c r="AC3429" s="17">
        <v>0</v>
      </c>
      <c r="AD3429" s="17">
        <v>0</v>
      </c>
      <c r="AE3429" s="17">
        <v>0</v>
      </c>
    </row>
    <row r="3430" spans="1:31" ht="43.2" x14ac:dyDescent="0.3">
      <c r="A3430" t="str">
        <f t="shared" si="204"/>
        <v>IAAA_Firm Capacity</v>
      </c>
      <c r="B3430" t="str">
        <f t="shared" si="205"/>
        <v>IAAA_Build Solar_Firm Capacity</v>
      </c>
      <c r="C3430" t="str">
        <f t="shared" si="206"/>
        <v>IAAA_Build Solar 2030_Firm Capacity</v>
      </c>
      <c r="D3430" t="s">
        <v>352</v>
      </c>
      <c r="E3430" s="15" t="s">
        <v>92</v>
      </c>
      <c r="F3430" s="15" t="s">
        <v>146</v>
      </c>
      <c r="G3430" s="15" t="s">
        <v>206</v>
      </c>
      <c r="H3430" s="15" t="s">
        <v>84</v>
      </c>
      <c r="I3430" s="15" t="s">
        <v>148</v>
      </c>
      <c r="J3430" s="16">
        <v>1</v>
      </c>
      <c r="K3430" s="15" t="s">
        <v>96</v>
      </c>
      <c r="L3430" s="17">
        <v>0</v>
      </c>
      <c r="M3430" s="17">
        <v>0</v>
      </c>
      <c r="N3430" s="17">
        <v>0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17">
        <v>0</v>
      </c>
      <c r="U3430" s="17">
        <v>0</v>
      </c>
      <c r="V3430" s="17">
        <v>0</v>
      </c>
      <c r="W3430" s="17">
        <v>0</v>
      </c>
      <c r="X3430" s="17">
        <v>0</v>
      </c>
      <c r="Y3430" s="17">
        <v>0</v>
      </c>
      <c r="Z3430" s="17">
        <v>0</v>
      </c>
      <c r="AA3430" s="17">
        <v>0</v>
      </c>
      <c r="AB3430" s="17">
        <v>0</v>
      </c>
      <c r="AC3430" s="17">
        <v>0</v>
      </c>
      <c r="AD3430" s="17">
        <v>0</v>
      </c>
      <c r="AE3430" s="17">
        <v>0</v>
      </c>
    </row>
    <row r="3431" spans="1:31" ht="43.2" x14ac:dyDescent="0.3">
      <c r="A3431" t="str">
        <f t="shared" si="204"/>
        <v>IAAA_Firm Capacity</v>
      </c>
      <c r="B3431" t="str">
        <f t="shared" si="205"/>
        <v>IAAA_Build Solar_Firm Capacity</v>
      </c>
      <c r="C3431" t="str">
        <f t="shared" si="206"/>
        <v>IAAA_Build Solar 2030 T2_Firm Capacity</v>
      </c>
      <c r="D3431" t="s">
        <v>352</v>
      </c>
      <c r="E3431" s="15" t="s">
        <v>92</v>
      </c>
      <c r="F3431" s="15" t="s">
        <v>146</v>
      </c>
      <c r="G3431" s="15" t="s">
        <v>207</v>
      </c>
      <c r="H3431" s="15" t="s">
        <v>84</v>
      </c>
      <c r="I3431" s="15" t="s">
        <v>148</v>
      </c>
      <c r="J3431" s="16">
        <v>1</v>
      </c>
      <c r="K3431" s="15" t="s">
        <v>96</v>
      </c>
      <c r="L3431" s="17">
        <v>0</v>
      </c>
      <c r="M3431" s="17">
        <v>0</v>
      </c>
      <c r="N3431" s="17">
        <v>0</v>
      </c>
      <c r="O3431" s="17">
        <v>0</v>
      </c>
      <c r="P3431" s="17">
        <v>0</v>
      </c>
      <c r="Q3431" s="17">
        <v>0</v>
      </c>
      <c r="R3431" s="17">
        <v>0</v>
      </c>
      <c r="S3431" s="17">
        <v>0</v>
      </c>
      <c r="T3431" s="17">
        <v>0</v>
      </c>
      <c r="U3431" s="17">
        <v>0</v>
      </c>
      <c r="V3431" s="17">
        <v>0</v>
      </c>
      <c r="W3431" s="17">
        <v>0</v>
      </c>
      <c r="X3431" s="17">
        <v>0</v>
      </c>
      <c r="Y3431" s="17">
        <v>0</v>
      </c>
      <c r="Z3431" s="17">
        <v>0</v>
      </c>
      <c r="AA3431" s="17">
        <v>0</v>
      </c>
      <c r="AB3431" s="17">
        <v>0</v>
      </c>
      <c r="AC3431" s="17">
        <v>0</v>
      </c>
      <c r="AD3431" s="17">
        <v>0</v>
      </c>
      <c r="AE3431" s="17">
        <v>0</v>
      </c>
    </row>
    <row r="3432" spans="1:31" ht="43.2" x14ac:dyDescent="0.3">
      <c r="A3432" t="str">
        <f t="shared" si="204"/>
        <v>IAAA_Firm Capacity</v>
      </c>
      <c r="B3432" t="str">
        <f t="shared" si="205"/>
        <v>IAAA_Build Solar_Firm Capacity</v>
      </c>
      <c r="C3432" t="str">
        <f t="shared" si="206"/>
        <v>IAAA_Build Solar 2031_Firm Capacity</v>
      </c>
      <c r="D3432" t="s">
        <v>352</v>
      </c>
      <c r="E3432" s="15" t="s">
        <v>92</v>
      </c>
      <c r="F3432" s="15" t="s">
        <v>146</v>
      </c>
      <c r="G3432" s="15" t="s">
        <v>208</v>
      </c>
      <c r="H3432" s="15" t="s">
        <v>84</v>
      </c>
      <c r="I3432" s="15" t="s">
        <v>148</v>
      </c>
      <c r="J3432" s="16">
        <v>1</v>
      </c>
      <c r="K3432" s="15" t="s">
        <v>96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75</v>
      </c>
      <c r="U3432" s="17">
        <v>75</v>
      </c>
      <c r="V3432" s="17">
        <v>75</v>
      </c>
      <c r="W3432" s="17">
        <v>75</v>
      </c>
      <c r="X3432" s="17">
        <v>75</v>
      </c>
      <c r="Y3432" s="17">
        <v>75</v>
      </c>
      <c r="Z3432" s="17">
        <v>75</v>
      </c>
      <c r="AA3432" s="17">
        <v>75</v>
      </c>
      <c r="AB3432" s="17">
        <v>75</v>
      </c>
      <c r="AC3432" s="17">
        <v>75</v>
      </c>
      <c r="AD3432" s="17">
        <v>75</v>
      </c>
      <c r="AE3432" s="17">
        <v>75</v>
      </c>
    </row>
    <row r="3433" spans="1:31" ht="43.2" x14ac:dyDescent="0.3">
      <c r="A3433" t="str">
        <f t="shared" si="204"/>
        <v>IAAA_Firm Capacity</v>
      </c>
      <c r="B3433" t="str">
        <f t="shared" si="205"/>
        <v>IAAA_Build Solar_Firm Capacity</v>
      </c>
      <c r="C3433" t="str">
        <f t="shared" si="206"/>
        <v>IAAA_Build Solar 2031 T2_Firm Capacity</v>
      </c>
      <c r="D3433" t="s">
        <v>352</v>
      </c>
      <c r="E3433" s="15" t="s">
        <v>92</v>
      </c>
      <c r="F3433" s="15" t="s">
        <v>146</v>
      </c>
      <c r="G3433" s="15" t="s">
        <v>209</v>
      </c>
      <c r="H3433" s="15" t="s">
        <v>84</v>
      </c>
      <c r="I3433" s="15" t="s">
        <v>148</v>
      </c>
      <c r="J3433" s="16">
        <v>1</v>
      </c>
      <c r="K3433" s="15" t="s">
        <v>96</v>
      </c>
      <c r="L3433" s="17">
        <v>0</v>
      </c>
      <c r="M3433" s="17">
        <v>0</v>
      </c>
      <c r="N3433" s="17">
        <v>0</v>
      </c>
      <c r="O3433" s="17">
        <v>0</v>
      </c>
      <c r="P3433" s="17">
        <v>0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7">
        <v>0</v>
      </c>
      <c r="X3433" s="17">
        <v>0</v>
      </c>
      <c r="Y3433" s="17">
        <v>0</v>
      </c>
      <c r="Z3433" s="17">
        <v>0</v>
      </c>
      <c r="AA3433" s="17">
        <v>0</v>
      </c>
      <c r="AB3433" s="17">
        <v>0</v>
      </c>
      <c r="AC3433" s="17">
        <v>0</v>
      </c>
      <c r="AD3433" s="17">
        <v>0</v>
      </c>
      <c r="AE3433" s="17">
        <v>0</v>
      </c>
    </row>
    <row r="3434" spans="1:31" ht="43.2" x14ac:dyDescent="0.3">
      <c r="A3434" t="str">
        <f t="shared" si="204"/>
        <v>IAAA_Firm Capacity</v>
      </c>
      <c r="B3434" t="str">
        <f t="shared" si="205"/>
        <v>IAAA_Build Solar_Firm Capacity</v>
      </c>
      <c r="C3434" t="str">
        <f t="shared" si="206"/>
        <v>IAAA_Build Solar 2032_Firm Capacity</v>
      </c>
      <c r="D3434" t="s">
        <v>352</v>
      </c>
      <c r="E3434" s="15" t="s">
        <v>92</v>
      </c>
      <c r="F3434" s="15" t="s">
        <v>146</v>
      </c>
      <c r="G3434" s="15" t="s">
        <v>210</v>
      </c>
      <c r="H3434" s="15" t="s">
        <v>84</v>
      </c>
      <c r="I3434" s="15" t="s">
        <v>148</v>
      </c>
      <c r="J3434" s="16">
        <v>1</v>
      </c>
      <c r="K3434" s="15" t="s">
        <v>96</v>
      </c>
      <c r="L3434" s="17">
        <v>0</v>
      </c>
      <c r="M3434" s="17">
        <v>0</v>
      </c>
      <c r="N3434" s="17">
        <v>0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  <c r="T3434" s="17">
        <v>0</v>
      </c>
      <c r="U3434" s="17">
        <v>0</v>
      </c>
      <c r="V3434" s="17">
        <v>0</v>
      </c>
      <c r="W3434" s="17">
        <v>0</v>
      </c>
      <c r="X3434" s="17">
        <v>0</v>
      </c>
      <c r="Y3434" s="17">
        <v>0</v>
      </c>
      <c r="Z3434" s="17">
        <v>0</v>
      </c>
      <c r="AA3434" s="17">
        <v>0</v>
      </c>
      <c r="AB3434" s="17">
        <v>0</v>
      </c>
      <c r="AC3434" s="17">
        <v>0</v>
      </c>
      <c r="AD3434" s="17">
        <v>0</v>
      </c>
      <c r="AE3434" s="17">
        <v>0</v>
      </c>
    </row>
    <row r="3435" spans="1:31" ht="43.2" x14ac:dyDescent="0.3">
      <c r="A3435" t="str">
        <f t="shared" si="204"/>
        <v>IAAA_Firm Capacity</v>
      </c>
      <c r="B3435" t="str">
        <f t="shared" si="205"/>
        <v>IAAA_Build Solar_Firm Capacity</v>
      </c>
      <c r="C3435" t="str">
        <f t="shared" si="206"/>
        <v>IAAA_Build Solar 2032 T2_Firm Capacity</v>
      </c>
      <c r="D3435" t="s">
        <v>352</v>
      </c>
      <c r="E3435" s="15" t="s">
        <v>92</v>
      </c>
      <c r="F3435" s="15" t="s">
        <v>146</v>
      </c>
      <c r="G3435" s="15" t="s">
        <v>211</v>
      </c>
      <c r="H3435" s="15" t="s">
        <v>84</v>
      </c>
      <c r="I3435" s="15" t="s">
        <v>148</v>
      </c>
      <c r="J3435" s="16">
        <v>1</v>
      </c>
      <c r="K3435" s="15" t="s">
        <v>96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7">
        <v>0</v>
      </c>
      <c r="X3435" s="17">
        <v>0</v>
      </c>
      <c r="Y3435" s="17">
        <v>0</v>
      </c>
      <c r="Z3435" s="17">
        <v>0</v>
      </c>
      <c r="AA3435" s="17">
        <v>0</v>
      </c>
      <c r="AB3435" s="17">
        <v>0</v>
      </c>
      <c r="AC3435" s="17">
        <v>0</v>
      </c>
      <c r="AD3435" s="17">
        <v>0</v>
      </c>
      <c r="AE3435" s="17">
        <v>0</v>
      </c>
    </row>
    <row r="3436" spans="1:31" ht="43.2" x14ac:dyDescent="0.3">
      <c r="A3436" t="str">
        <f t="shared" si="204"/>
        <v>IAAA_Firm Capacity</v>
      </c>
      <c r="B3436" t="str">
        <f t="shared" si="205"/>
        <v>IAAA_Build Solar_Firm Capacity</v>
      </c>
      <c r="C3436" t="str">
        <f t="shared" si="206"/>
        <v>IAAA_Build Solar 2033_Firm Capacity</v>
      </c>
      <c r="D3436" t="s">
        <v>352</v>
      </c>
      <c r="E3436" s="15" t="s">
        <v>92</v>
      </c>
      <c r="F3436" s="15" t="s">
        <v>146</v>
      </c>
      <c r="G3436" s="15" t="s">
        <v>212</v>
      </c>
      <c r="H3436" s="15" t="s">
        <v>84</v>
      </c>
      <c r="I3436" s="15" t="s">
        <v>148</v>
      </c>
      <c r="J3436" s="16">
        <v>1</v>
      </c>
      <c r="K3436" s="15" t="s">
        <v>96</v>
      </c>
      <c r="L3436" s="17">
        <v>0</v>
      </c>
      <c r="M3436" s="17">
        <v>0</v>
      </c>
      <c r="N3436" s="17">
        <v>0</v>
      </c>
      <c r="O3436" s="17">
        <v>0</v>
      </c>
      <c r="P3436" s="17">
        <v>0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7">
        <v>0</v>
      </c>
      <c r="X3436" s="17">
        <v>0</v>
      </c>
      <c r="Y3436" s="17">
        <v>0</v>
      </c>
      <c r="Z3436" s="17">
        <v>0</v>
      </c>
      <c r="AA3436" s="17">
        <v>0</v>
      </c>
      <c r="AB3436" s="17">
        <v>0</v>
      </c>
      <c r="AC3436" s="17">
        <v>0</v>
      </c>
      <c r="AD3436" s="17">
        <v>0</v>
      </c>
      <c r="AE3436" s="17">
        <v>0</v>
      </c>
    </row>
    <row r="3437" spans="1:31" ht="43.2" x14ac:dyDescent="0.3">
      <c r="A3437" t="str">
        <f t="shared" si="204"/>
        <v>IAAA_Firm Capacity</v>
      </c>
      <c r="B3437" t="str">
        <f t="shared" si="205"/>
        <v>IAAA_Build Solar_Firm Capacity</v>
      </c>
      <c r="C3437" t="str">
        <f t="shared" si="206"/>
        <v>IAAA_Build Solar 2033 T2_Firm Capacity</v>
      </c>
      <c r="D3437" t="s">
        <v>352</v>
      </c>
      <c r="E3437" s="15" t="s">
        <v>92</v>
      </c>
      <c r="F3437" s="15" t="s">
        <v>146</v>
      </c>
      <c r="G3437" s="15" t="s">
        <v>213</v>
      </c>
      <c r="H3437" s="15" t="s">
        <v>84</v>
      </c>
      <c r="I3437" s="15" t="s">
        <v>148</v>
      </c>
      <c r="J3437" s="16">
        <v>1</v>
      </c>
      <c r="K3437" s="15" t="s">
        <v>96</v>
      </c>
      <c r="L3437" s="17">
        <v>0</v>
      </c>
      <c r="M3437" s="17">
        <v>0</v>
      </c>
      <c r="N3437" s="17">
        <v>0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0</v>
      </c>
      <c r="U3437" s="17">
        <v>0</v>
      </c>
      <c r="V3437" s="17">
        <v>0</v>
      </c>
      <c r="W3437" s="17">
        <v>0</v>
      </c>
      <c r="X3437" s="17">
        <v>0</v>
      </c>
      <c r="Y3437" s="17">
        <v>0</v>
      </c>
      <c r="Z3437" s="17">
        <v>0</v>
      </c>
      <c r="AA3437" s="17">
        <v>0</v>
      </c>
      <c r="AB3437" s="17">
        <v>0</v>
      </c>
      <c r="AC3437" s="17">
        <v>0</v>
      </c>
      <c r="AD3437" s="17">
        <v>0</v>
      </c>
      <c r="AE3437" s="17">
        <v>0</v>
      </c>
    </row>
    <row r="3438" spans="1:31" ht="43.2" x14ac:dyDescent="0.3">
      <c r="A3438" t="str">
        <f t="shared" si="204"/>
        <v>IAAA_Firm Capacity</v>
      </c>
      <c r="B3438" t="str">
        <f t="shared" si="205"/>
        <v>IAAA_Build Solar_Firm Capacity</v>
      </c>
      <c r="C3438" t="str">
        <f t="shared" si="206"/>
        <v>IAAA_Build Solar 2034_Firm Capacity</v>
      </c>
      <c r="D3438" t="s">
        <v>352</v>
      </c>
      <c r="E3438" s="15" t="s">
        <v>92</v>
      </c>
      <c r="F3438" s="15" t="s">
        <v>146</v>
      </c>
      <c r="G3438" s="15" t="s">
        <v>214</v>
      </c>
      <c r="H3438" s="15" t="s">
        <v>84</v>
      </c>
      <c r="I3438" s="15" t="s">
        <v>148</v>
      </c>
      <c r="J3438" s="16">
        <v>1</v>
      </c>
      <c r="K3438" s="15" t="s">
        <v>96</v>
      </c>
      <c r="L3438" s="17">
        <v>0</v>
      </c>
      <c r="M3438" s="17">
        <v>0</v>
      </c>
      <c r="N3438" s="17">
        <v>0</v>
      </c>
      <c r="O3438" s="17">
        <v>0</v>
      </c>
      <c r="P3438" s="17">
        <v>0</v>
      </c>
      <c r="Q3438" s="17">
        <v>0</v>
      </c>
      <c r="R3438" s="17">
        <v>0</v>
      </c>
      <c r="S3438" s="17">
        <v>0</v>
      </c>
      <c r="T3438" s="17">
        <v>0</v>
      </c>
      <c r="U3438" s="17">
        <v>0</v>
      </c>
      <c r="V3438" s="17">
        <v>0</v>
      </c>
      <c r="W3438" s="17">
        <v>75</v>
      </c>
      <c r="X3438" s="17">
        <v>75</v>
      </c>
      <c r="Y3438" s="17">
        <v>75</v>
      </c>
      <c r="Z3438" s="17">
        <v>75</v>
      </c>
      <c r="AA3438" s="17">
        <v>75</v>
      </c>
      <c r="AB3438" s="17">
        <v>75</v>
      </c>
      <c r="AC3438" s="17">
        <v>75</v>
      </c>
      <c r="AD3438" s="17">
        <v>75</v>
      </c>
      <c r="AE3438" s="17">
        <v>75</v>
      </c>
    </row>
    <row r="3439" spans="1:31" ht="43.2" x14ac:dyDescent="0.3">
      <c r="A3439" t="str">
        <f t="shared" si="204"/>
        <v>IAAA_Firm Capacity</v>
      </c>
      <c r="B3439" t="str">
        <f t="shared" si="205"/>
        <v>IAAA_Build Solar_Firm Capacity</v>
      </c>
      <c r="C3439" t="str">
        <f t="shared" si="206"/>
        <v>IAAA_Build Solar 2034 T2_Firm Capacity</v>
      </c>
      <c r="D3439" t="s">
        <v>352</v>
      </c>
      <c r="E3439" s="15" t="s">
        <v>92</v>
      </c>
      <c r="F3439" s="15" t="s">
        <v>146</v>
      </c>
      <c r="G3439" s="15" t="s">
        <v>215</v>
      </c>
      <c r="H3439" s="15" t="s">
        <v>84</v>
      </c>
      <c r="I3439" s="15" t="s">
        <v>148</v>
      </c>
      <c r="J3439" s="16">
        <v>1</v>
      </c>
      <c r="K3439" s="15" t="s">
        <v>96</v>
      </c>
      <c r="L3439" s="17">
        <v>0</v>
      </c>
      <c r="M3439" s="17">
        <v>0</v>
      </c>
      <c r="N3439" s="17">
        <v>0</v>
      </c>
      <c r="O3439" s="17">
        <v>0</v>
      </c>
      <c r="P3439" s="17">
        <v>0</v>
      </c>
      <c r="Q3439" s="17">
        <v>0</v>
      </c>
      <c r="R3439" s="17">
        <v>0</v>
      </c>
      <c r="S3439" s="17">
        <v>0</v>
      </c>
      <c r="T3439" s="17">
        <v>0</v>
      </c>
      <c r="U3439" s="17">
        <v>0</v>
      </c>
      <c r="V3439" s="17">
        <v>0</v>
      </c>
      <c r="W3439" s="17">
        <v>0</v>
      </c>
      <c r="X3439" s="17">
        <v>0</v>
      </c>
      <c r="Y3439" s="17">
        <v>0</v>
      </c>
      <c r="Z3439" s="17">
        <v>0</v>
      </c>
      <c r="AA3439" s="17">
        <v>0</v>
      </c>
      <c r="AB3439" s="17">
        <v>0</v>
      </c>
      <c r="AC3439" s="17">
        <v>0</v>
      </c>
      <c r="AD3439" s="17">
        <v>0</v>
      </c>
      <c r="AE3439" s="17">
        <v>0</v>
      </c>
    </row>
    <row r="3440" spans="1:31" ht="43.2" x14ac:dyDescent="0.3">
      <c r="A3440" t="str">
        <f t="shared" si="204"/>
        <v>IAAA_Firm Capacity</v>
      </c>
      <c r="B3440" t="str">
        <f t="shared" si="205"/>
        <v>IAAA_Build Solar_Firm Capacity</v>
      </c>
      <c r="C3440" t="str">
        <f t="shared" si="206"/>
        <v>IAAA_Build Solar 2035_Firm Capacity</v>
      </c>
      <c r="D3440" t="s">
        <v>352</v>
      </c>
      <c r="E3440" s="15" t="s">
        <v>92</v>
      </c>
      <c r="F3440" s="15" t="s">
        <v>146</v>
      </c>
      <c r="G3440" s="15" t="s">
        <v>216</v>
      </c>
      <c r="H3440" s="15" t="s">
        <v>84</v>
      </c>
      <c r="I3440" s="15" t="s">
        <v>148</v>
      </c>
      <c r="J3440" s="16">
        <v>1</v>
      </c>
      <c r="K3440" s="15" t="s">
        <v>96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  <c r="S3440" s="17">
        <v>0</v>
      </c>
      <c r="T3440" s="17">
        <v>0</v>
      </c>
      <c r="U3440" s="17">
        <v>0</v>
      </c>
      <c r="V3440" s="17">
        <v>0</v>
      </c>
      <c r="W3440" s="17">
        <v>0</v>
      </c>
      <c r="X3440" s="17">
        <v>0</v>
      </c>
      <c r="Y3440" s="17">
        <v>0</v>
      </c>
      <c r="Z3440" s="17">
        <v>0</v>
      </c>
      <c r="AA3440" s="17">
        <v>0</v>
      </c>
      <c r="AB3440" s="17">
        <v>0</v>
      </c>
      <c r="AC3440" s="17">
        <v>0</v>
      </c>
      <c r="AD3440" s="17">
        <v>0</v>
      </c>
      <c r="AE3440" s="17">
        <v>0</v>
      </c>
    </row>
    <row r="3441" spans="1:31" ht="43.2" x14ac:dyDescent="0.3">
      <c r="A3441" t="str">
        <f t="shared" si="204"/>
        <v>IAAA_Firm Capacity</v>
      </c>
      <c r="B3441" t="str">
        <f t="shared" si="205"/>
        <v>IAAA_Build Solar_Firm Capacity</v>
      </c>
      <c r="C3441" t="str">
        <f t="shared" si="206"/>
        <v>IAAA_Build Solar 2035 T2_Firm Capacity</v>
      </c>
      <c r="D3441" t="s">
        <v>352</v>
      </c>
      <c r="E3441" s="15" t="s">
        <v>92</v>
      </c>
      <c r="F3441" s="15" t="s">
        <v>146</v>
      </c>
      <c r="G3441" s="15" t="s">
        <v>217</v>
      </c>
      <c r="H3441" s="15" t="s">
        <v>84</v>
      </c>
      <c r="I3441" s="15" t="s">
        <v>148</v>
      </c>
      <c r="J3441" s="16">
        <v>1</v>
      </c>
      <c r="K3441" s="15" t="s">
        <v>96</v>
      </c>
      <c r="L3441" s="17">
        <v>0</v>
      </c>
      <c r="M3441" s="17">
        <v>0</v>
      </c>
      <c r="N3441" s="17">
        <v>0</v>
      </c>
      <c r="O3441" s="17">
        <v>0</v>
      </c>
      <c r="P3441" s="17">
        <v>0</v>
      </c>
      <c r="Q3441" s="17">
        <v>0</v>
      </c>
      <c r="R3441" s="17">
        <v>0</v>
      </c>
      <c r="S3441" s="17">
        <v>0</v>
      </c>
      <c r="T3441" s="17">
        <v>0</v>
      </c>
      <c r="U3441" s="17">
        <v>0</v>
      </c>
      <c r="V3441" s="17">
        <v>0</v>
      </c>
      <c r="W3441" s="17">
        <v>0</v>
      </c>
      <c r="X3441" s="17">
        <v>0</v>
      </c>
      <c r="Y3441" s="17">
        <v>0</v>
      </c>
      <c r="Z3441" s="17">
        <v>0</v>
      </c>
      <c r="AA3441" s="17">
        <v>0</v>
      </c>
      <c r="AB3441" s="17">
        <v>0</v>
      </c>
      <c r="AC3441" s="17">
        <v>0</v>
      </c>
      <c r="AD3441" s="17">
        <v>0</v>
      </c>
      <c r="AE3441" s="17">
        <v>0</v>
      </c>
    </row>
    <row r="3442" spans="1:31" ht="43.2" x14ac:dyDescent="0.3">
      <c r="A3442" t="str">
        <f t="shared" si="204"/>
        <v>IAAA_Firm Capacity</v>
      </c>
      <c r="B3442" t="str">
        <f t="shared" si="205"/>
        <v>IAAA_Build Solar_Firm Capacity</v>
      </c>
      <c r="C3442" t="str">
        <f t="shared" si="206"/>
        <v>IAAA_Build Solar 2036_Firm Capacity</v>
      </c>
      <c r="D3442" t="s">
        <v>352</v>
      </c>
      <c r="E3442" s="15" t="s">
        <v>92</v>
      </c>
      <c r="F3442" s="15" t="s">
        <v>146</v>
      </c>
      <c r="G3442" s="15" t="s">
        <v>218</v>
      </c>
      <c r="H3442" s="15" t="s">
        <v>84</v>
      </c>
      <c r="I3442" s="15" t="s">
        <v>148</v>
      </c>
      <c r="J3442" s="16">
        <v>1</v>
      </c>
      <c r="K3442" s="15" t="s">
        <v>96</v>
      </c>
      <c r="L3442" s="17">
        <v>0</v>
      </c>
      <c r="M3442" s="17">
        <v>0</v>
      </c>
      <c r="N3442" s="17">
        <v>0</v>
      </c>
      <c r="O3442" s="17">
        <v>0</v>
      </c>
      <c r="P3442" s="17">
        <v>0</v>
      </c>
      <c r="Q3442" s="17">
        <v>0</v>
      </c>
      <c r="R3442" s="17">
        <v>0</v>
      </c>
      <c r="S3442" s="17">
        <v>0</v>
      </c>
      <c r="T3442" s="17">
        <v>0</v>
      </c>
      <c r="U3442" s="17">
        <v>0</v>
      </c>
      <c r="V3442" s="17">
        <v>0</v>
      </c>
      <c r="W3442" s="17">
        <v>0</v>
      </c>
      <c r="X3442" s="17">
        <v>0</v>
      </c>
      <c r="Y3442" s="17">
        <v>0</v>
      </c>
      <c r="Z3442" s="17">
        <v>0</v>
      </c>
      <c r="AA3442" s="17">
        <v>0</v>
      </c>
      <c r="AB3442" s="17">
        <v>0</v>
      </c>
      <c r="AC3442" s="17">
        <v>0</v>
      </c>
      <c r="AD3442" s="17">
        <v>0</v>
      </c>
      <c r="AE3442" s="17">
        <v>0</v>
      </c>
    </row>
    <row r="3443" spans="1:31" ht="43.2" x14ac:dyDescent="0.3">
      <c r="A3443" t="str">
        <f t="shared" si="204"/>
        <v>IAAA_Firm Capacity</v>
      </c>
      <c r="B3443" t="str">
        <f t="shared" si="205"/>
        <v>IAAA_Build Solar_Firm Capacity</v>
      </c>
      <c r="C3443" t="str">
        <f t="shared" si="206"/>
        <v>IAAA_Build Solar 2036 T2_Firm Capacity</v>
      </c>
      <c r="D3443" t="s">
        <v>352</v>
      </c>
      <c r="E3443" s="15" t="s">
        <v>92</v>
      </c>
      <c r="F3443" s="15" t="s">
        <v>146</v>
      </c>
      <c r="G3443" s="15" t="s">
        <v>219</v>
      </c>
      <c r="H3443" s="15" t="s">
        <v>84</v>
      </c>
      <c r="I3443" s="15" t="s">
        <v>148</v>
      </c>
      <c r="J3443" s="16">
        <v>1</v>
      </c>
      <c r="K3443" s="15" t="s">
        <v>96</v>
      </c>
      <c r="L3443" s="17">
        <v>0</v>
      </c>
      <c r="M3443" s="17">
        <v>0</v>
      </c>
      <c r="N3443" s="17">
        <v>0</v>
      </c>
      <c r="O3443" s="17">
        <v>0</v>
      </c>
      <c r="P3443" s="17">
        <v>0</v>
      </c>
      <c r="Q3443" s="17">
        <v>0</v>
      </c>
      <c r="R3443" s="17">
        <v>0</v>
      </c>
      <c r="S3443" s="17">
        <v>0</v>
      </c>
      <c r="T3443" s="17">
        <v>0</v>
      </c>
      <c r="U3443" s="17">
        <v>0</v>
      </c>
      <c r="V3443" s="17">
        <v>0</v>
      </c>
      <c r="W3443" s="17">
        <v>0</v>
      </c>
      <c r="X3443" s="17">
        <v>0</v>
      </c>
      <c r="Y3443" s="17">
        <v>0</v>
      </c>
      <c r="Z3443" s="17">
        <v>0</v>
      </c>
      <c r="AA3443" s="17">
        <v>0</v>
      </c>
      <c r="AB3443" s="17">
        <v>0</v>
      </c>
      <c r="AC3443" s="17">
        <v>0</v>
      </c>
      <c r="AD3443" s="17">
        <v>0</v>
      </c>
      <c r="AE3443" s="17">
        <v>0</v>
      </c>
    </row>
    <row r="3444" spans="1:31" ht="43.2" x14ac:dyDescent="0.3">
      <c r="A3444" t="str">
        <f t="shared" si="204"/>
        <v>IAAA_Firm Capacity</v>
      </c>
      <c r="B3444" t="str">
        <f t="shared" si="205"/>
        <v>IAAA_Build Solar_Firm Capacity</v>
      </c>
      <c r="C3444" t="str">
        <f t="shared" si="206"/>
        <v>IAAA_Build Solar 2037_Firm Capacity</v>
      </c>
      <c r="D3444" t="s">
        <v>352</v>
      </c>
      <c r="E3444" s="15" t="s">
        <v>92</v>
      </c>
      <c r="F3444" s="15" t="s">
        <v>146</v>
      </c>
      <c r="G3444" s="15" t="s">
        <v>220</v>
      </c>
      <c r="H3444" s="15" t="s">
        <v>84</v>
      </c>
      <c r="I3444" s="15" t="s">
        <v>148</v>
      </c>
      <c r="J3444" s="16">
        <v>1</v>
      </c>
      <c r="K3444" s="15" t="s">
        <v>96</v>
      </c>
      <c r="L3444" s="17">
        <v>0</v>
      </c>
      <c r="M3444" s="17">
        <v>0</v>
      </c>
      <c r="N3444" s="17">
        <v>0</v>
      </c>
      <c r="O3444" s="17">
        <v>0</v>
      </c>
      <c r="P3444" s="17">
        <v>0</v>
      </c>
      <c r="Q3444" s="17">
        <v>0</v>
      </c>
      <c r="R3444" s="17">
        <v>0</v>
      </c>
      <c r="S3444" s="17">
        <v>0</v>
      </c>
      <c r="T3444" s="17">
        <v>0</v>
      </c>
      <c r="U3444" s="17">
        <v>0</v>
      </c>
      <c r="V3444" s="17">
        <v>0</v>
      </c>
      <c r="W3444" s="17">
        <v>0</v>
      </c>
      <c r="X3444" s="17">
        <v>0</v>
      </c>
      <c r="Y3444" s="17">
        <v>0</v>
      </c>
      <c r="Z3444" s="17">
        <v>0</v>
      </c>
      <c r="AA3444" s="17">
        <v>0</v>
      </c>
      <c r="AB3444" s="17">
        <v>0</v>
      </c>
      <c r="AC3444" s="17">
        <v>0</v>
      </c>
      <c r="AD3444" s="17">
        <v>0</v>
      </c>
      <c r="AE3444" s="17">
        <v>0</v>
      </c>
    </row>
    <row r="3445" spans="1:31" ht="43.2" x14ac:dyDescent="0.3">
      <c r="A3445" t="str">
        <f t="shared" si="204"/>
        <v>IAAA_Firm Capacity</v>
      </c>
      <c r="B3445" t="str">
        <f t="shared" si="205"/>
        <v>IAAA_Build Solar_Firm Capacity</v>
      </c>
      <c r="C3445" t="str">
        <f t="shared" si="206"/>
        <v>IAAA_Build Solar 2037 T2_Firm Capacity</v>
      </c>
      <c r="D3445" t="s">
        <v>352</v>
      </c>
      <c r="E3445" s="15" t="s">
        <v>92</v>
      </c>
      <c r="F3445" s="15" t="s">
        <v>146</v>
      </c>
      <c r="G3445" s="15" t="s">
        <v>221</v>
      </c>
      <c r="H3445" s="15" t="s">
        <v>84</v>
      </c>
      <c r="I3445" s="15" t="s">
        <v>148</v>
      </c>
      <c r="J3445" s="16">
        <v>1</v>
      </c>
      <c r="K3445" s="15" t="s">
        <v>96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  <c r="S3445" s="17">
        <v>0</v>
      </c>
      <c r="T3445" s="17">
        <v>0</v>
      </c>
      <c r="U3445" s="17">
        <v>0</v>
      </c>
      <c r="V3445" s="17">
        <v>0</v>
      </c>
      <c r="W3445" s="17">
        <v>0</v>
      </c>
      <c r="X3445" s="17">
        <v>0</v>
      </c>
      <c r="Y3445" s="17">
        <v>0</v>
      </c>
      <c r="Z3445" s="17">
        <v>0</v>
      </c>
      <c r="AA3445" s="17">
        <v>0</v>
      </c>
      <c r="AB3445" s="17">
        <v>0</v>
      </c>
      <c r="AC3445" s="17">
        <v>0</v>
      </c>
      <c r="AD3445" s="17">
        <v>0</v>
      </c>
      <c r="AE3445" s="17">
        <v>0</v>
      </c>
    </row>
    <row r="3446" spans="1:31" ht="43.2" x14ac:dyDescent="0.3">
      <c r="A3446" t="str">
        <f t="shared" si="204"/>
        <v>IAAA_Firm Capacity</v>
      </c>
      <c r="B3446" t="str">
        <f t="shared" si="205"/>
        <v>IAAA_Build Solar_Firm Capacity</v>
      </c>
      <c r="C3446" t="str">
        <f t="shared" si="206"/>
        <v>IAAA_Build Solar 2038_Firm Capacity</v>
      </c>
      <c r="D3446" t="s">
        <v>352</v>
      </c>
      <c r="E3446" s="15" t="s">
        <v>92</v>
      </c>
      <c r="F3446" s="15" t="s">
        <v>146</v>
      </c>
      <c r="G3446" s="15" t="s">
        <v>222</v>
      </c>
      <c r="H3446" s="15" t="s">
        <v>84</v>
      </c>
      <c r="I3446" s="15" t="s">
        <v>148</v>
      </c>
      <c r="J3446" s="16">
        <v>1</v>
      </c>
      <c r="K3446" s="15" t="s">
        <v>96</v>
      </c>
      <c r="L3446" s="17">
        <v>0</v>
      </c>
      <c r="M3446" s="17">
        <v>0</v>
      </c>
      <c r="N3446" s="17">
        <v>0</v>
      </c>
      <c r="O3446" s="17">
        <v>0</v>
      </c>
      <c r="P3446" s="17">
        <v>0</v>
      </c>
      <c r="Q3446" s="17">
        <v>0</v>
      </c>
      <c r="R3446" s="17">
        <v>0</v>
      </c>
      <c r="S3446" s="17">
        <v>0</v>
      </c>
      <c r="T3446" s="17">
        <v>0</v>
      </c>
      <c r="U3446" s="17">
        <v>0</v>
      </c>
      <c r="V3446" s="17">
        <v>0</v>
      </c>
      <c r="W3446" s="17">
        <v>0</v>
      </c>
      <c r="X3446" s="17">
        <v>0</v>
      </c>
      <c r="Y3446" s="17">
        <v>0</v>
      </c>
      <c r="Z3446" s="17">
        <v>0</v>
      </c>
      <c r="AA3446" s="17">
        <v>0</v>
      </c>
      <c r="AB3446" s="17">
        <v>0</v>
      </c>
      <c r="AC3446" s="17">
        <v>0</v>
      </c>
      <c r="AD3446" s="17">
        <v>0</v>
      </c>
      <c r="AE3446" s="17">
        <v>0</v>
      </c>
    </row>
    <row r="3447" spans="1:31" ht="43.2" x14ac:dyDescent="0.3">
      <c r="A3447" t="str">
        <f t="shared" si="204"/>
        <v>IAAA_Firm Capacity</v>
      </c>
      <c r="B3447" t="str">
        <f t="shared" si="205"/>
        <v>IAAA_Build Solar_Firm Capacity</v>
      </c>
      <c r="C3447" t="str">
        <f t="shared" si="206"/>
        <v>IAAA_Build Solar 2038 T2_Firm Capacity</v>
      </c>
      <c r="D3447" t="s">
        <v>352</v>
      </c>
      <c r="E3447" s="15" t="s">
        <v>92</v>
      </c>
      <c r="F3447" s="15" t="s">
        <v>146</v>
      </c>
      <c r="G3447" s="15" t="s">
        <v>223</v>
      </c>
      <c r="H3447" s="15" t="s">
        <v>84</v>
      </c>
      <c r="I3447" s="15" t="s">
        <v>148</v>
      </c>
      <c r="J3447" s="16">
        <v>1</v>
      </c>
      <c r="K3447" s="15" t="s">
        <v>96</v>
      </c>
      <c r="L3447" s="17">
        <v>0</v>
      </c>
      <c r="M3447" s="17">
        <v>0</v>
      </c>
      <c r="N3447" s="17">
        <v>0</v>
      </c>
      <c r="O3447" s="17">
        <v>0</v>
      </c>
      <c r="P3447" s="17">
        <v>0</v>
      </c>
      <c r="Q3447" s="17">
        <v>0</v>
      </c>
      <c r="R3447" s="17">
        <v>0</v>
      </c>
      <c r="S3447" s="17">
        <v>0</v>
      </c>
      <c r="T3447" s="17">
        <v>0</v>
      </c>
      <c r="U3447" s="17">
        <v>0</v>
      </c>
      <c r="V3447" s="17">
        <v>0</v>
      </c>
      <c r="W3447" s="17">
        <v>0</v>
      </c>
      <c r="X3447" s="17">
        <v>0</v>
      </c>
      <c r="Y3447" s="17">
        <v>0</v>
      </c>
      <c r="Z3447" s="17">
        <v>0</v>
      </c>
      <c r="AA3447" s="17">
        <v>0</v>
      </c>
      <c r="AB3447" s="17">
        <v>0</v>
      </c>
      <c r="AC3447" s="17">
        <v>0</v>
      </c>
      <c r="AD3447" s="17">
        <v>0</v>
      </c>
      <c r="AE3447" s="17">
        <v>0</v>
      </c>
    </row>
    <row r="3448" spans="1:31" ht="43.2" x14ac:dyDescent="0.3">
      <c r="A3448" t="str">
        <f t="shared" si="204"/>
        <v>IAAA_Firm Capacity</v>
      </c>
      <c r="B3448" t="str">
        <f t="shared" si="205"/>
        <v>IAAA_Build Solar_Firm Capacity</v>
      </c>
      <c r="C3448" t="str">
        <f t="shared" si="206"/>
        <v>IAAA_Build Solar 2039_Firm Capacity</v>
      </c>
      <c r="D3448" t="s">
        <v>352</v>
      </c>
      <c r="E3448" s="15" t="s">
        <v>92</v>
      </c>
      <c r="F3448" s="15" t="s">
        <v>146</v>
      </c>
      <c r="G3448" s="15" t="s">
        <v>224</v>
      </c>
      <c r="H3448" s="15" t="s">
        <v>84</v>
      </c>
      <c r="I3448" s="15" t="s">
        <v>148</v>
      </c>
      <c r="J3448" s="16">
        <v>1</v>
      </c>
      <c r="K3448" s="15" t="s">
        <v>96</v>
      </c>
      <c r="L3448" s="17">
        <v>0</v>
      </c>
      <c r="M3448" s="17">
        <v>0</v>
      </c>
      <c r="N3448" s="17">
        <v>0</v>
      </c>
      <c r="O3448" s="17">
        <v>0</v>
      </c>
      <c r="P3448" s="17">
        <v>0</v>
      </c>
      <c r="Q3448" s="17">
        <v>0</v>
      </c>
      <c r="R3448" s="17">
        <v>0</v>
      </c>
      <c r="S3448" s="17">
        <v>0</v>
      </c>
      <c r="T3448" s="17">
        <v>0</v>
      </c>
      <c r="U3448" s="17">
        <v>0</v>
      </c>
      <c r="V3448" s="17">
        <v>0</v>
      </c>
      <c r="W3448" s="17">
        <v>0</v>
      </c>
      <c r="X3448" s="17">
        <v>0</v>
      </c>
      <c r="Y3448" s="17">
        <v>0</v>
      </c>
      <c r="Z3448" s="17">
        <v>0</v>
      </c>
      <c r="AA3448" s="17">
        <v>0</v>
      </c>
      <c r="AB3448" s="17">
        <v>0</v>
      </c>
      <c r="AC3448" s="17">
        <v>0</v>
      </c>
      <c r="AD3448" s="17">
        <v>0</v>
      </c>
      <c r="AE3448" s="17">
        <v>0</v>
      </c>
    </row>
    <row r="3449" spans="1:31" ht="43.2" x14ac:dyDescent="0.3">
      <c r="A3449" t="str">
        <f t="shared" si="204"/>
        <v>IAAA_Firm Capacity</v>
      </c>
      <c r="B3449" t="str">
        <f t="shared" si="205"/>
        <v>IAAA_Build Solar_Firm Capacity</v>
      </c>
      <c r="C3449" t="str">
        <f t="shared" si="206"/>
        <v>IAAA_Build Solar 2039 T2_Firm Capacity</v>
      </c>
      <c r="D3449" t="s">
        <v>352</v>
      </c>
      <c r="E3449" s="15" t="s">
        <v>92</v>
      </c>
      <c r="F3449" s="15" t="s">
        <v>146</v>
      </c>
      <c r="G3449" s="15" t="s">
        <v>225</v>
      </c>
      <c r="H3449" s="15" t="s">
        <v>84</v>
      </c>
      <c r="I3449" s="15" t="s">
        <v>148</v>
      </c>
      <c r="J3449" s="16">
        <v>1</v>
      </c>
      <c r="K3449" s="15" t="s">
        <v>96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7">
        <v>0</v>
      </c>
      <c r="X3449" s="17">
        <v>0</v>
      </c>
      <c r="Y3449" s="17">
        <v>0</v>
      </c>
      <c r="Z3449" s="17">
        <v>0</v>
      </c>
      <c r="AA3449" s="17">
        <v>0</v>
      </c>
      <c r="AB3449" s="17">
        <v>0</v>
      </c>
      <c r="AC3449" s="17">
        <v>0</v>
      </c>
      <c r="AD3449" s="17">
        <v>0</v>
      </c>
      <c r="AE3449" s="17">
        <v>0</v>
      </c>
    </row>
    <row r="3450" spans="1:31" ht="43.2" x14ac:dyDescent="0.3">
      <c r="A3450" t="str">
        <f t="shared" si="204"/>
        <v>IAAA_Firm Capacity</v>
      </c>
      <c r="B3450" t="str">
        <f t="shared" si="205"/>
        <v>IAAA_Build Solar_Firm Capacity</v>
      </c>
      <c r="C3450" t="str">
        <f t="shared" si="206"/>
        <v>IAAA_Build Solar 2040_Firm Capacity</v>
      </c>
      <c r="D3450" t="s">
        <v>352</v>
      </c>
      <c r="E3450" s="15" t="s">
        <v>92</v>
      </c>
      <c r="F3450" s="15" t="s">
        <v>146</v>
      </c>
      <c r="G3450" s="15" t="s">
        <v>226</v>
      </c>
      <c r="H3450" s="15" t="s">
        <v>84</v>
      </c>
      <c r="I3450" s="15" t="s">
        <v>148</v>
      </c>
      <c r="J3450" s="16">
        <v>1</v>
      </c>
      <c r="K3450" s="15" t="s">
        <v>96</v>
      </c>
      <c r="L3450" s="17">
        <v>0</v>
      </c>
      <c r="M3450" s="17">
        <v>0</v>
      </c>
      <c r="N3450" s="17">
        <v>0</v>
      </c>
      <c r="O3450" s="17">
        <v>0</v>
      </c>
      <c r="P3450" s="17">
        <v>0</v>
      </c>
      <c r="Q3450" s="17">
        <v>0</v>
      </c>
      <c r="R3450" s="17">
        <v>0</v>
      </c>
      <c r="S3450" s="17">
        <v>0</v>
      </c>
      <c r="T3450" s="17">
        <v>0</v>
      </c>
      <c r="U3450" s="17">
        <v>0</v>
      </c>
      <c r="V3450" s="17">
        <v>0</v>
      </c>
      <c r="W3450" s="17">
        <v>0</v>
      </c>
      <c r="X3450" s="17">
        <v>0</v>
      </c>
      <c r="Y3450" s="17">
        <v>0</v>
      </c>
      <c r="Z3450" s="17">
        <v>0</v>
      </c>
      <c r="AA3450" s="17">
        <v>0</v>
      </c>
      <c r="AB3450" s="17">
        <v>0</v>
      </c>
      <c r="AC3450" s="17">
        <v>0</v>
      </c>
      <c r="AD3450" s="17">
        <v>0</v>
      </c>
      <c r="AE3450" s="17">
        <v>0</v>
      </c>
    </row>
    <row r="3451" spans="1:31" ht="43.2" x14ac:dyDescent="0.3">
      <c r="A3451" t="str">
        <f t="shared" si="204"/>
        <v>IAAA_Firm Capacity</v>
      </c>
      <c r="B3451" t="str">
        <f t="shared" si="205"/>
        <v>IAAA_Build Solar_Firm Capacity</v>
      </c>
      <c r="C3451" t="str">
        <f t="shared" si="206"/>
        <v>IAAA_Build Solar 2040 T2_Firm Capacity</v>
      </c>
      <c r="D3451" t="s">
        <v>352</v>
      </c>
      <c r="E3451" s="15" t="s">
        <v>92</v>
      </c>
      <c r="F3451" s="15" t="s">
        <v>146</v>
      </c>
      <c r="G3451" s="15" t="s">
        <v>227</v>
      </c>
      <c r="H3451" s="15" t="s">
        <v>84</v>
      </c>
      <c r="I3451" s="15" t="s">
        <v>148</v>
      </c>
      <c r="J3451" s="16">
        <v>1</v>
      </c>
      <c r="K3451" s="15" t="s">
        <v>96</v>
      </c>
      <c r="L3451" s="17">
        <v>0</v>
      </c>
      <c r="M3451" s="17">
        <v>0</v>
      </c>
      <c r="N3451" s="17">
        <v>0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17">
        <v>0</v>
      </c>
      <c r="U3451" s="17">
        <v>0</v>
      </c>
      <c r="V3451" s="17">
        <v>0</v>
      </c>
      <c r="W3451" s="17">
        <v>0</v>
      </c>
      <c r="X3451" s="17">
        <v>0</v>
      </c>
      <c r="Y3451" s="17">
        <v>0</v>
      </c>
      <c r="Z3451" s="17">
        <v>0</v>
      </c>
      <c r="AA3451" s="17">
        <v>0</v>
      </c>
      <c r="AB3451" s="17">
        <v>0</v>
      </c>
      <c r="AC3451" s="17">
        <v>0</v>
      </c>
      <c r="AD3451" s="17">
        <v>0</v>
      </c>
      <c r="AE3451" s="17">
        <v>0</v>
      </c>
    </row>
    <row r="3452" spans="1:31" ht="43.2" x14ac:dyDescent="0.3">
      <c r="A3452" t="str">
        <f t="shared" si="204"/>
        <v>IAAA_Firm Capacity</v>
      </c>
      <c r="B3452" t="str">
        <f t="shared" si="205"/>
        <v>IAAA_Build Solar_Firm Capacity</v>
      </c>
      <c r="C3452" t="str">
        <f t="shared" si="206"/>
        <v>IAAA_Build Solar 2041_Firm Capacity</v>
      </c>
      <c r="D3452" t="s">
        <v>352</v>
      </c>
      <c r="E3452" s="15" t="s">
        <v>92</v>
      </c>
      <c r="F3452" s="15" t="s">
        <v>146</v>
      </c>
      <c r="G3452" s="15" t="s">
        <v>228</v>
      </c>
      <c r="H3452" s="15" t="s">
        <v>84</v>
      </c>
      <c r="I3452" s="15" t="s">
        <v>148</v>
      </c>
      <c r="J3452" s="16">
        <v>1</v>
      </c>
      <c r="K3452" s="15" t="s">
        <v>96</v>
      </c>
      <c r="L3452" s="17">
        <v>0</v>
      </c>
      <c r="M3452" s="17">
        <v>0</v>
      </c>
      <c r="N3452" s="17">
        <v>0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0</v>
      </c>
      <c r="U3452" s="17">
        <v>0</v>
      </c>
      <c r="V3452" s="17">
        <v>0</v>
      </c>
      <c r="W3452" s="17">
        <v>0</v>
      </c>
      <c r="X3452" s="17">
        <v>0</v>
      </c>
      <c r="Y3452" s="17">
        <v>0</v>
      </c>
      <c r="Z3452" s="17">
        <v>0</v>
      </c>
      <c r="AA3452" s="17">
        <v>0</v>
      </c>
      <c r="AB3452" s="17">
        <v>0</v>
      </c>
      <c r="AC3452" s="17">
        <v>0</v>
      </c>
      <c r="AD3452" s="17">
        <v>75</v>
      </c>
      <c r="AE3452" s="17">
        <v>75</v>
      </c>
    </row>
    <row r="3453" spans="1:31" ht="43.2" x14ac:dyDescent="0.3">
      <c r="A3453" t="str">
        <f t="shared" si="204"/>
        <v>IAAA_Firm Capacity</v>
      </c>
      <c r="B3453" t="str">
        <f t="shared" si="205"/>
        <v>IAAA_Build Solar_Firm Capacity</v>
      </c>
      <c r="C3453" t="str">
        <f t="shared" si="206"/>
        <v>IAAA_Build Solar 2041 T2_Firm Capacity</v>
      </c>
      <c r="D3453" t="s">
        <v>352</v>
      </c>
      <c r="E3453" s="15" t="s">
        <v>92</v>
      </c>
      <c r="F3453" s="15" t="s">
        <v>146</v>
      </c>
      <c r="G3453" s="15" t="s">
        <v>229</v>
      </c>
      <c r="H3453" s="15" t="s">
        <v>84</v>
      </c>
      <c r="I3453" s="15" t="s">
        <v>148</v>
      </c>
      <c r="J3453" s="16">
        <v>1</v>
      </c>
      <c r="K3453" s="15" t="s">
        <v>96</v>
      </c>
      <c r="L3453" s="17">
        <v>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  <c r="S3453" s="17">
        <v>0</v>
      </c>
      <c r="T3453" s="17">
        <v>0</v>
      </c>
      <c r="U3453" s="17">
        <v>0</v>
      </c>
      <c r="V3453" s="17">
        <v>0</v>
      </c>
      <c r="W3453" s="17">
        <v>0</v>
      </c>
      <c r="X3453" s="17">
        <v>0</v>
      </c>
      <c r="Y3453" s="17">
        <v>0</v>
      </c>
      <c r="Z3453" s="17">
        <v>0</v>
      </c>
      <c r="AA3453" s="17">
        <v>0</v>
      </c>
      <c r="AB3453" s="17">
        <v>0</v>
      </c>
      <c r="AC3453" s="17">
        <v>0</v>
      </c>
      <c r="AD3453" s="17">
        <v>0</v>
      </c>
      <c r="AE3453" s="17">
        <v>0</v>
      </c>
    </row>
    <row r="3454" spans="1:31" ht="43.2" x14ac:dyDescent="0.3">
      <c r="A3454" t="str">
        <f t="shared" si="204"/>
        <v>IAAA_Firm Capacity</v>
      </c>
      <c r="B3454" t="str">
        <f t="shared" si="205"/>
        <v>IAAA_Build Solar_Firm Capacity</v>
      </c>
      <c r="C3454" t="str">
        <f t="shared" si="206"/>
        <v>IAAA_Build Solar 2042_Firm Capacity</v>
      </c>
      <c r="D3454" t="s">
        <v>352</v>
      </c>
      <c r="E3454" s="15" t="s">
        <v>92</v>
      </c>
      <c r="F3454" s="15" t="s">
        <v>146</v>
      </c>
      <c r="G3454" s="15" t="s">
        <v>230</v>
      </c>
      <c r="H3454" s="15" t="s">
        <v>84</v>
      </c>
      <c r="I3454" s="15" t="s">
        <v>148</v>
      </c>
      <c r="J3454" s="16">
        <v>1</v>
      </c>
      <c r="K3454" s="15" t="s">
        <v>96</v>
      </c>
      <c r="L3454" s="17">
        <v>0</v>
      </c>
      <c r="M3454" s="17">
        <v>0</v>
      </c>
      <c r="N3454" s="17">
        <v>0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0</v>
      </c>
      <c r="U3454" s="17">
        <v>0</v>
      </c>
      <c r="V3454" s="17">
        <v>0</v>
      </c>
      <c r="W3454" s="17">
        <v>0</v>
      </c>
      <c r="X3454" s="17">
        <v>0</v>
      </c>
      <c r="Y3454" s="17">
        <v>0</v>
      </c>
      <c r="Z3454" s="17">
        <v>0</v>
      </c>
      <c r="AA3454" s="17">
        <v>0</v>
      </c>
      <c r="AB3454" s="17">
        <v>0</v>
      </c>
      <c r="AC3454" s="17">
        <v>0</v>
      </c>
      <c r="AD3454" s="17">
        <v>0</v>
      </c>
      <c r="AE3454" s="17">
        <v>0</v>
      </c>
    </row>
    <row r="3455" spans="1:31" ht="43.2" x14ac:dyDescent="0.3">
      <c r="A3455" t="str">
        <f t="shared" si="204"/>
        <v>IAAA_Firm Capacity</v>
      </c>
      <c r="B3455" t="str">
        <f t="shared" si="205"/>
        <v>IAAA_Build Solar_Firm Capacity</v>
      </c>
      <c r="C3455" t="str">
        <f t="shared" si="206"/>
        <v>IAAA_Build Solar 2042 T2_Firm Capacity</v>
      </c>
      <c r="D3455" t="s">
        <v>352</v>
      </c>
      <c r="E3455" s="15" t="s">
        <v>92</v>
      </c>
      <c r="F3455" s="15" t="s">
        <v>146</v>
      </c>
      <c r="G3455" s="15" t="s">
        <v>231</v>
      </c>
      <c r="H3455" s="15" t="s">
        <v>84</v>
      </c>
      <c r="I3455" s="15" t="s">
        <v>148</v>
      </c>
      <c r="J3455" s="16">
        <v>1</v>
      </c>
      <c r="K3455" s="15" t="s">
        <v>96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  <c r="S3455" s="17">
        <v>0</v>
      </c>
      <c r="T3455" s="17">
        <v>0</v>
      </c>
      <c r="U3455" s="17">
        <v>0</v>
      </c>
      <c r="V3455" s="17">
        <v>0</v>
      </c>
      <c r="W3455" s="17">
        <v>0</v>
      </c>
      <c r="X3455" s="17">
        <v>0</v>
      </c>
      <c r="Y3455" s="17">
        <v>0</v>
      </c>
      <c r="Z3455" s="17">
        <v>0</v>
      </c>
      <c r="AA3455" s="17">
        <v>0</v>
      </c>
      <c r="AB3455" s="17">
        <v>0</v>
      </c>
      <c r="AC3455" s="17">
        <v>0</v>
      </c>
      <c r="AD3455" s="17">
        <v>0</v>
      </c>
      <c r="AE3455" s="17">
        <v>0</v>
      </c>
    </row>
    <row r="3456" spans="1:31" ht="28.8" x14ac:dyDescent="0.3">
      <c r="A3456" t="str">
        <f t="shared" si="204"/>
        <v>IAAA_Firm Capacity</v>
      </c>
      <c r="B3456" t="str">
        <f t="shared" si="205"/>
        <v>IAAA_Build CT_Firm Capacity</v>
      </c>
      <c r="C3456" t="str">
        <f t="shared" si="206"/>
        <v>IAAA_Build CT 2028_Firm Capacity</v>
      </c>
      <c r="D3456" t="s">
        <v>352</v>
      </c>
      <c r="E3456" s="15" t="s">
        <v>92</v>
      </c>
      <c r="F3456" s="15" t="s">
        <v>146</v>
      </c>
      <c r="G3456" s="15" t="s">
        <v>232</v>
      </c>
      <c r="H3456" s="15" t="s">
        <v>68</v>
      </c>
      <c r="I3456" s="15" t="s">
        <v>148</v>
      </c>
      <c r="J3456" s="16">
        <v>1</v>
      </c>
      <c r="K3456" s="15" t="s">
        <v>96</v>
      </c>
      <c r="L3456" s="17">
        <v>0</v>
      </c>
      <c r="M3456" s="17">
        <v>0</v>
      </c>
      <c r="N3456" s="17">
        <v>0</v>
      </c>
      <c r="O3456" s="17">
        <v>0</v>
      </c>
      <c r="P3456" s="17">
        <v>0</v>
      </c>
      <c r="Q3456" s="17">
        <v>0</v>
      </c>
      <c r="R3456" s="17">
        <v>0</v>
      </c>
      <c r="S3456" s="17">
        <v>0</v>
      </c>
      <c r="T3456" s="17">
        <v>0</v>
      </c>
      <c r="U3456" s="17">
        <v>0</v>
      </c>
      <c r="V3456" s="17">
        <v>0</v>
      </c>
      <c r="W3456" s="17">
        <v>0</v>
      </c>
      <c r="X3456" s="17">
        <v>0</v>
      </c>
      <c r="Y3456" s="17">
        <v>0</v>
      </c>
      <c r="Z3456" s="17">
        <v>0</v>
      </c>
      <c r="AA3456" s="17">
        <v>0</v>
      </c>
      <c r="AB3456" s="17">
        <v>0</v>
      </c>
      <c r="AC3456" s="17">
        <v>0</v>
      </c>
      <c r="AD3456" s="17">
        <v>0</v>
      </c>
      <c r="AE3456" s="17">
        <v>0</v>
      </c>
    </row>
    <row r="3457" spans="1:31" ht="28.8" x14ac:dyDescent="0.3">
      <c r="A3457" t="str">
        <f t="shared" si="204"/>
        <v>IAAA_Firm Capacity</v>
      </c>
      <c r="B3457" t="str">
        <f t="shared" si="205"/>
        <v>IAAA_Build CT_Firm Capacity</v>
      </c>
      <c r="C3457" t="str">
        <f t="shared" si="206"/>
        <v>IAAA_Build CT 2029_Firm Capacity</v>
      </c>
      <c r="D3457" t="s">
        <v>352</v>
      </c>
      <c r="E3457" s="15" t="s">
        <v>92</v>
      </c>
      <c r="F3457" s="15" t="s">
        <v>146</v>
      </c>
      <c r="G3457" s="15" t="s">
        <v>233</v>
      </c>
      <c r="H3457" s="15" t="s">
        <v>68</v>
      </c>
      <c r="I3457" s="15" t="s">
        <v>148</v>
      </c>
      <c r="J3457" s="16">
        <v>1</v>
      </c>
      <c r="K3457" s="15" t="s">
        <v>96</v>
      </c>
      <c r="L3457" s="17">
        <v>0</v>
      </c>
      <c r="M3457" s="17">
        <v>0</v>
      </c>
      <c r="N3457" s="17">
        <v>0</v>
      </c>
      <c r="O3457" s="17">
        <v>0</v>
      </c>
      <c r="P3457" s="17">
        <v>0</v>
      </c>
      <c r="Q3457" s="17">
        <v>0</v>
      </c>
      <c r="R3457" s="17">
        <v>0</v>
      </c>
      <c r="S3457" s="17">
        <v>0</v>
      </c>
      <c r="T3457" s="17">
        <v>0</v>
      </c>
      <c r="U3457" s="17">
        <v>0</v>
      </c>
      <c r="V3457" s="17">
        <v>0</v>
      </c>
      <c r="W3457" s="17">
        <v>0</v>
      </c>
      <c r="X3457" s="17">
        <v>0</v>
      </c>
      <c r="Y3457" s="17">
        <v>0</v>
      </c>
      <c r="Z3457" s="17">
        <v>0</v>
      </c>
      <c r="AA3457" s="17">
        <v>0</v>
      </c>
      <c r="AB3457" s="17">
        <v>0</v>
      </c>
      <c r="AC3457" s="17">
        <v>0</v>
      </c>
      <c r="AD3457" s="17">
        <v>0</v>
      </c>
      <c r="AE3457" s="17">
        <v>0</v>
      </c>
    </row>
    <row r="3458" spans="1:31" ht="28.8" x14ac:dyDescent="0.3">
      <c r="A3458" t="str">
        <f t="shared" si="204"/>
        <v>IAAA_Firm Capacity</v>
      </c>
      <c r="B3458" t="str">
        <f t="shared" si="205"/>
        <v>IAAA_Build CT_Firm Capacity</v>
      </c>
      <c r="C3458" t="str">
        <f t="shared" si="206"/>
        <v>IAAA_Build CT 2030_Firm Capacity</v>
      </c>
      <c r="D3458" t="s">
        <v>352</v>
      </c>
      <c r="E3458" s="15" t="s">
        <v>92</v>
      </c>
      <c r="F3458" s="15" t="s">
        <v>146</v>
      </c>
      <c r="G3458" s="15" t="s">
        <v>234</v>
      </c>
      <c r="H3458" s="15" t="s">
        <v>68</v>
      </c>
      <c r="I3458" s="15" t="s">
        <v>148</v>
      </c>
      <c r="J3458" s="16">
        <v>1</v>
      </c>
      <c r="K3458" s="15" t="s">
        <v>96</v>
      </c>
      <c r="L3458" s="17">
        <v>0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  <c r="S3458" s="17">
        <v>0</v>
      </c>
      <c r="T3458" s="17">
        <v>0</v>
      </c>
      <c r="U3458" s="17">
        <v>0</v>
      </c>
      <c r="V3458" s="17">
        <v>0</v>
      </c>
      <c r="W3458" s="17">
        <v>0</v>
      </c>
      <c r="X3458" s="17">
        <v>0</v>
      </c>
      <c r="Y3458" s="17">
        <v>0</v>
      </c>
      <c r="Z3458" s="17">
        <v>0</v>
      </c>
      <c r="AA3458" s="17">
        <v>0</v>
      </c>
      <c r="AB3458" s="17">
        <v>0</v>
      </c>
      <c r="AC3458" s="17">
        <v>0</v>
      </c>
      <c r="AD3458" s="17">
        <v>0</v>
      </c>
      <c r="AE3458" s="17">
        <v>0</v>
      </c>
    </row>
    <row r="3459" spans="1:31" ht="28.8" x14ac:dyDescent="0.3">
      <c r="A3459" t="str">
        <f t="shared" si="204"/>
        <v>IAAA_Firm Capacity</v>
      </c>
      <c r="B3459" t="str">
        <f t="shared" si="205"/>
        <v>IAAA_Build CT_Firm Capacity</v>
      </c>
      <c r="C3459" t="str">
        <f t="shared" si="206"/>
        <v>IAAA_Build CT 2031_Firm Capacity</v>
      </c>
      <c r="D3459" t="s">
        <v>352</v>
      </c>
      <c r="E3459" s="15" t="s">
        <v>92</v>
      </c>
      <c r="F3459" s="15" t="s">
        <v>146</v>
      </c>
      <c r="G3459" s="15" t="s">
        <v>235</v>
      </c>
      <c r="H3459" s="15" t="s">
        <v>68</v>
      </c>
      <c r="I3459" s="15" t="s">
        <v>148</v>
      </c>
      <c r="J3459" s="16">
        <v>1</v>
      </c>
      <c r="K3459" s="15" t="s">
        <v>96</v>
      </c>
      <c r="L3459" s="17">
        <v>0</v>
      </c>
      <c r="M3459" s="17">
        <v>0</v>
      </c>
      <c r="N3459" s="17">
        <v>0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  <c r="T3459" s="17">
        <v>0</v>
      </c>
      <c r="U3459" s="17">
        <v>0</v>
      </c>
      <c r="V3459" s="17">
        <v>0</v>
      </c>
      <c r="W3459" s="17">
        <v>0</v>
      </c>
      <c r="X3459" s="17">
        <v>0</v>
      </c>
      <c r="Y3459" s="17">
        <v>0</v>
      </c>
      <c r="Z3459" s="17">
        <v>0</v>
      </c>
      <c r="AA3459" s="17">
        <v>0</v>
      </c>
      <c r="AB3459" s="17">
        <v>0</v>
      </c>
      <c r="AC3459" s="17">
        <v>0</v>
      </c>
      <c r="AD3459" s="17">
        <v>0</v>
      </c>
      <c r="AE3459" s="17">
        <v>0</v>
      </c>
    </row>
    <row r="3460" spans="1:31" ht="28.8" x14ac:dyDescent="0.3">
      <c r="A3460" t="str">
        <f t="shared" si="204"/>
        <v>IAAA_Firm Capacity</v>
      </c>
      <c r="B3460" t="str">
        <f t="shared" si="205"/>
        <v>IAAA_Build CT_Firm Capacity</v>
      </c>
      <c r="C3460" t="str">
        <f t="shared" si="206"/>
        <v>IAAA_Build CT 2032_Firm Capacity</v>
      </c>
      <c r="D3460" t="s">
        <v>352</v>
      </c>
      <c r="E3460" s="15" t="s">
        <v>92</v>
      </c>
      <c r="F3460" s="15" t="s">
        <v>146</v>
      </c>
      <c r="G3460" s="15" t="s">
        <v>236</v>
      </c>
      <c r="H3460" s="15" t="s">
        <v>68</v>
      </c>
      <c r="I3460" s="15" t="s">
        <v>148</v>
      </c>
      <c r="J3460" s="16">
        <v>1</v>
      </c>
      <c r="K3460" s="15" t="s">
        <v>96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7">
        <v>0</v>
      </c>
      <c r="X3460" s="17">
        <v>0</v>
      </c>
      <c r="Y3460" s="17">
        <v>0</v>
      </c>
      <c r="Z3460" s="17">
        <v>0</v>
      </c>
      <c r="AA3460" s="17">
        <v>0</v>
      </c>
      <c r="AB3460" s="17">
        <v>0</v>
      </c>
      <c r="AC3460" s="17">
        <v>0</v>
      </c>
      <c r="AD3460" s="17">
        <v>0</v>
      </c>
      <c r="AE3460" s="17">
        <v>0</v>
      </c>
    </row>
    <row r="3461" spans="1:31" ht="28.8" x14ac:dyDescent="0.3">
      <c r="A3461" t="str">
        <f t="shared" si="204"/>
        <v>IAAA_Firm Capacity</v>
      </c>
      <c r="B3461" t="str">
        <f t="shared" si="205"/>
        <v>IAAA_Build CT_Firm Capacity</v>
      </c>
      <c r="C3461" t="str">
        <f t="shared" si="206"/>
        <v>IAAA_Build CT 2033_Firm Capacity</v>
      </c>
      <c r="D3461" t="s">
        <v>352</v>
      </c>
      <c r="E3461" s="15" t="s">
        <v>92</v>
      </c>
      <c r="F3461" s="15" t="s">
        <v>146</v>
      </c>
      <c r="G3461" s="15" t="s">
        <v>237</v>
      </c>
      <c r="H3461" s="15" t="s">
        <v>68</v>
      </c>
      <c r="I3461" s="15" t="s">
        <v>148</v>
      </c>
      <c r="J3461" s="16">
        <v>1</v>
      </c>
      <c r="K3461" s="15" t="s">
        <v>96</v>
      </c>
      <c r="L3461" s="17">
        <v>0</v>
      </c>
      <c r="M3461" s="17">
        <v>0</v>
      </c>
      <c r="N3461" s="17">
        <v>0</v>
      </c>
      <c r="O3461" s="17">
        <v>0</v>
      </c>
      <c r="P3461" s="17">
        <v>0</v>
      </c>
      <c r="Q3461" s="17">
        <v>0</v>
      </c>
      <c r="R3461" s="17">
        <v>0</v>
      </c>
      <c r="S3461" s="17">
        <v>0</v>
      </c>
      <c r="T3461" s="17">
        <v>0</v>
      </c>
      <c r="U3461" s="17">
        <v>0</v>
      </c>
      <c r="V3461" s="17">
        <v>0</v>
      </c>
      <c r="W3461" s="17">
        <v>0</v>
      </c>
      <c r="X3461" s="17">
        <v>0</v>
      </c>
      <c r="Y3461" s="17">
        <v>0</v>
      </c>
      <c r="Z3461" s="17">
        <v>0</v>
      </c>
      <c r="AA3461" s="17">
        <v>0</v>
      </c>
      <c r="AB3461" s="17">
        <v>0</v>
      </c>
      <c r="AC3461" s="17">
        <v>0</v>
      </c>
      <c r="AD3461" s="17">
        <v>0</v>
      </c>
      <c r="AE3461" s="17">
        <v>0</v>
      </c>
    </row>
    <row r="3462" spans="1:31" ht="28.8" x14ac:dyDescent="0.3">
      <c r="A3462" t="str">
        <f t="shared" si="204"/>
        <v>IAAA_Firm Capacity</v>
      </c>
      <c r="B3462" t="str">
        <f t="shared" si="205"/>
        <v>IAAA_Build CT_Firm Capacity</v>
      </c>
      <c r="C3462" t="str">
        <f t="shared" si="206"/>
        <v>IAAA_Build CT 2034_Firm Capacity</v>
      </c>
      <c r="D3462" t="s">
        <v>352</v>
      </c>
      <c r="E3462" s="15" t="s">
        <v>92</v>
      </c>
      <c r="F3462" s="15" t="s">
        <v>146</v>
      </c>
      <c r="G3462" s="15" t="s">
        <v>238</v>
      </c>
      <c r="H3462" s="15" t="s">
        <v>68</v>
      </c>
      <c r="I3462" s="15" t="s">
        <v>148</v>
      </c>
      <c r="J3462" s="16">
        <v>1</v>
      </c>
      <c r="K3462" s="15" t="s">
        <v>96</v>
      </c>
      <c r="L3462" s="17">
        <v>0</v>
      </c>
      <c r="M3462" s="17">
        <v>0</v>
      </c>
      <c r="N3462" s="17">
        <v>0</v>
      </c>
      <c r="O3462" s="17">
        <v>0</v>
      </c>
      <c r="P3462" s="17">
        <v>0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7">
        <v>0</v>
      </c>
      <c r="X3462" s="17">
        <v>0</v>
      </c>
      <c r="Y3462" s="17">
        <v>0</v>
      </c>
      <c r="Z3462" s="17">
        <v>0</v>
      </c>
      <c r="AA3462" s="17">
        <v>0</v>
      </c>
      <c r="AB3462" s="17">
        <v>0</v>
      </c>
      <c r="AC3462" s="17">
        <v>0</v>
      </c>
      <c r="AD3462" s="17">
        <v>0</v>
      </c>
      <c r="AE3462" s="17">
        <v>0</v>
      </c>
    </row>
    <row r="3463" spans="1:31" ht="28.8" x14ac:dyDescent="0.3">
      <c r="A3463" t="str">
        <f t="shared" si="204"/>
        <v>IAAA_Firm Capacity</v>
      </c>
      <c r="B3463" t="str">
        <f t="shared" si="205"/>
        <v>IAAA_Build CT_Firm Capacity</v>
      </c>
      <c r="C3463" t="str">
        <f t="shared" si="206"/>
        <v>IAAA_Build CT 2035_Firm Capacity</v>
      </c>
      <c r="D3463" t="s">
        <v>352</v>
      </c>
      <c r="E3463" s="15" t="s">
        <v>92</v>
      </c>
      <c r="F3463" s="15" t="s">
        <v>146</v>
      </c>
      <c r="G3463" s="15" t="s">
        <v>239</v>
      </c>
      <c r="H3463" s="15" t="s">
        <v>68</v>
      </c>
      <c r="I3463" s="15" t="s">
        <v>148</v>
      </c>
      <c r="J3463" s="16">
        <v>1</v>
      </c>
      <c r="K3463" s="15" t="s">
        <v>96</v>
      </c>
      <c r="L3463" s="17">
        <v>0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  <c r="T3463" s="17">
        <v>0</v>
      </c>
      <c r="U3463" s="17">
        <v>0</v>
      </c>
      <c r="V3463" s="17">
        <v>0</v>
      </c>
      <c r="W3463" s="17">
        <v>0</v>
      </c>
      <c r="X3463" s="17">
        <v>0</v>
      </c>
      <c r="Y3463" s="17">
        <v>0</v>
      </c>
      <c r="Z3463" s="17">
        <v>0</v>
      </c>
      <c r="AA3463" s="17">
        <v>0</v>
      </c>
      <c r="AB3463" s="17">
        <v>0</v>
      </c>
      <c r="AC3463" s="17">
        <v>0</v>
      </c>
      <c r="AD3463" s="17">
        <v>0</v>
      </c>
      <c r="AE3463" s="17">
        <v>0</v>
      </c>
    </row>
    <row r="3464" spans="1:31" ht="28.8" x14ac:dyDescent="0.3">
      <c r="A3464" t="str">
        <f t="shared" si="204"/>
        <v>IAAA_Firm Capacity</v>
      </c>
      <c r="B3464" t="str">
        <f t="shared" si="205"/>
        <v>IAAA_Build CT_Firm Capacity</v>
      </c>
      <c r="C3464" t="str">
        <f t="shared" si="206"/>
        <v>IAAA_Build CT 2036_Firm Capacity</v>
      </c>
      <c r="D3464" t="s">
        <v>352</v>
      </c>
      <c r="E3464" s="15" t="s">
        <v>92</v>
      </c>
      <c r="F3464" s="15" t="s">
        <v>146</v>
      </c>
      <c r="G3464" s="15" t="s">
        <v>240</v>
      </c>
      <c r="H3464" s="15" t="s">
        <v>68</v>
      </c>
      <c r="I3464" s="15" t="s">
        <v>148</v>
      </c>
      <c r="J3464" s="16">
        <v>1</v>
      </c>
      <c r="K3464" s="15" t="s">
        <v>96</v>
      </c>
      <c r="L3464" s="17">
        <v>0</v>
      </c>
      <c r="M3464" s="17">
        <v>0</v>
      </c>
      <c r="N3464" s="17">
        <v>0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  <c r="T3464" s="17">
        <v>0</v>
      </c>
      <c r="U3464" s="17">
        <v>0</v>
      </c>
      <c r="V3464" s="17">
        <v>0</v>
      </c>
      <c r="W3464" s="17">
        <v>0</v>
      </c>
      <c r="X3464" s="17">
        <v>0</v>
      </c>
      <c r="Y3464" s="17">
        <v>0</v>
      </c>
      <c r="Z3464" s="17">
        <v>0</v>
      </c>
      <c r="AA3464" s="17">
        <v>0</v>
      </c>
      <c r="AB3464" s="17">
        <v>0</v>
      </c>
      <c r="AC3464" s="17">
        <v>0</v>
      </c>
      <c r="AD3464" s="17">
        <v>0</v>
      </c>
      <c r="AE3464" s="17">
        <v>0</v>
      </c>
    </row>
    <row r="3465" spans="1:31" ht="28.8" x14ac:dyDescent="0.3">
      <c r="A3465" t="str">
        <f t="shared" si="204"/>
        <v>IAAA_Firm Capacity</v>
      </c>
      <c r="B3465" t="str">
        <f t="shared" si="205"/>
        <v>IAAA_Build CT_Firm Capacity</v>
      </c>
      <c r="C3465" t="str">
        <f t="shared" si="206"/>
        <v>IAAA_Build CT 2037_Firm Capacity</v>
      </c>
      <c r="D3465" t="s">
        <v>352</v>
      </c>
      <c r="E3465" s="15" t="s">
        <v>92</v>
      </c>
      <c r="F3465" s="15" t="s">
        <v>146</v>
      </c>
      <c r="G3465" s="15" t="s">
        <v>241</v>
      </c>
      <c r="H3465" s="15" t="s">
        <v>68</v>
      </c>
      <c r="I3465" s="15" t="s">
        <v>148</v>
      </c>
      <c r="J3465" s="16">
        <v>1</v>
      </c>
      <c r="K3465" s="15" t="s">
        <v>96</v>
      </c>
      <c r="L3465" s="17">
        <v>0</v>
      </c>
      <c r="M3465" s="17">
        <v>0</v>
      </c>
      <c r="N3465" s="17">
        <v>0</v>
      </c>
      <c r="O3465" s="17">
        <v>0</v>
      </c>
      <c r="P3465" s="17">
        <v>0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7">
        <v>0</v>
      </c>
      <c r="X3465" s="17">
        <v>0</v>
      </c>
      <c r="Y3465" s="17">
        <v>0</v>
      </c>
      <c r="Z3465" s="17">
        <v>0</v>
      </c>
      <c r="AA3465" s="17">
        <v>0</v>
      </c>
      <c r="AB3465" s="17">
        <v>0</v>
      </c>
      <c r="AC3465" s="17">
        <v>0</v>
      </c>
      <c r="AD3465" s="17">
        <v>0</v>
      </c>
      <c r="AE3465" s="17">
        <v>0</v>
      </c>
    </row>
    <row r="3466" spans="1:31" ht="28.8" x14ac:dyDescent="0.3">
      <c r="A3466" t="str">
        <f t="shared" si="204"/>
        <v>IAAA_Firm Capacity</v>
      </c>
      <c r="B3466" t="str">
        <f t="shared" si="205"/>
        <v>IAAA_Build CT_Firm Capacity</v>
      </c>
      <c r="C3466" t="str">
        <f t="shared" si="206"/>
        <v>IAAA_Build CT 2038_Firm Capacity</v>
      </c>
      <c r="D3466" t="s">
        <v>352</v>
      </c>
      <c r="E3466" s="15" t="s">
        <v>92</v>
      </c>
      <c r="F3466" s="15" t="s">
        <v>146</v>
      </c>
      <c r="G3466" s="15" t="s">
        <v>242</v>
      </c>
      <c r="H3466" s="15" t="s">
        <v>68</v>
      </c>
      <c r="I3466" s="15" t="s">
        <v>148</v>
      </c>
      <c r="J3466" s="16">
        <v>1</v>
      </c>
      <c r="K3466" s="15" t="s">
        <v>96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  <c r="S3466" s="17">
        <v>0</v>
      </c>
      <c r="T3466" s="17">
        <v>0</v>
      </c>
      <c r="U3466" s="17">
        <v>0</v>
      </c>
      <c r="V3466" s="17">
        <v>0</v>
      </c>
      <c r="W3466" s="17">
        <v>0</v>
      </c>
      <c r="X3466" s="17">
        <v>0</v>
      </c>
      <c r="Y3466" s="17">
        <v>0</v>
      </c>
      <c r="Z3466" s="17">
        <v>0</v>
      </c>
      <c r="AA3466" s="17">
        <v>0</v>
      </c>
      <c r="AB3466" s="17">
        <v>0</v>
      </c>
      <c r="AC3466" s="17">
        <v>0</v>
      </c>
      <c r="AD3466" s="17">
        <v>0</v>
      </c>
      <c r="AE3466" s="17">
        <v>0</v>
      </c>
    </row>
    <row r="3467" spans="1:31" ht="28.8" x14ac:dyDescent="0.3">
      <c r="A3467" t="str">
        <f t="shared" si="204"/>
        <v>IAAA_Firm Capacity</v>
      </c>
      <c r="B3467" t="str">
        <f t="shared" si="205"/>
        <v>IAAA_Build CT_Firm Capacity</v>
      </c>
      <c r="C3467" t="str">
        <f t="shared" si="206"/>
        <v>IAAA_Build CT 2039_Firm Capacity</v>
      </c>
      <c r="D3467" t="s">
        <v>352</v>
      </c>
      <c r="E3467" s="15" t="s">
        <v>92</v>
      </c>
      <c r="F3467" s="15" t="s">
        <v>146</v>
      </c>
      <c r="G3467" s="15" t="s">
        <v>243</v>
      </c>
      <c r="H3467" s="15" t="s">
        <v>68</v>
      </c>
      <c r="I3467" s="15" t="s">
        <v>148</v>
      </c>
      <c r="J3467" s="16">
        <v>1</v>
      </c>
      <c r="K3467" s="18" t="s">
        <v>96</v>
      </c>
      <c r="L3467" s="17">
        <v>0</v>
      </c>
      <c r="M3467" s="17">
        <v>0</v>
      </c>
      <c r="N3467" s="17">
        <v>0</v>
      </c>
      <c r="O3467" s="17">
        <v>0</v>
      </c>
      <c r="P3467" s="17">
        <v>0</v>
      </c>
      <c r="Q3467" s="17">
        <v>0</v>
      </c>
      <c r="R3467" s="17">
        <v>0</v>
      </c>
      <c r="S3467" s="17">
        <v>0</v>
      </c>
      <c r="T3467" s="17">
        <v>0</v>
      </c>
      <c r="U3467" s="17">
        <v>0</v>
      </c>
      <c r="V3467" s="17">
        <v>0</v>
      </c>
      <c r="W3467" s="17">
        <v>0</v>
      </c>
      <c r="X3467" s="17">
        <v>0</v>
      </c>
      <c r="Y3467" s="17">
        <v>0</v>
      </c>
      <c r="Z3467" s="17">
        <v>0</v>
      </c>
      <c r="AA3467" s="17">
        <v>0</v>
      </c>
      <c r="AB3467" s="17">
        <v>0</v>
      </c>
      <c r="AC3467" s="17">
        <v>0</v>
      </c>
      <c r="AD3467" s="17">
        <v>0</v>
      </c>
      <c r="AE3467" s="17">
        <v>0</v>
      </c>
    </row>
    <row r="3468" spans="1:31" ht="28.8" x14ac:dyDescent="0.3">
      <c r="A3468" t="str">
        <f t="shared" si="204"/>
        <v>IAAA_Firm Capacity</v>
      </c>
      <c r="B3468" t="str">
        <f t="shared" si="205"/>
        <v>IAAA_Build CT_Firm Capacity</v>
      </c>
      <c r="C3468" t="str">
        <f t="shared" si="206"/>
        <v>IAAA_Build CT 2040_Firm Capacity</v>
      </c>
      <c r="D3468" t="s">
        <v>352</v>
      </c>
      <c r="E3468" s="15" t="s">
        <v>92</v>
      </c>
      <c r="F3468" s="15" t="s">
        <v>146</v>
      </c>
      <c r="G3468" s="15" t="s">
        <v>244</v>
      </c>
      <c r="H3468" s="15" t="s">
        <v>68</v>
      </c>
      <c r="I3468" s="15" t="s">
        <v>148</v>
      </c>
      <c r="J3468" s="16">
        <v>1</v>
      </c>
      <c r="K3468" s="18" t="s">
        <v>96</v>
      </c>
      <c r="L3468" s="17">
        <v>0</v>
      </c>
      <c r="M3468" s="17">
        <v>0</v>
      </c>
      <c r="N3468" s="17">
        <v>0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  <c r="T3468" s="17">
        <v>0</v>
      </c>
      <c r="U3468" s="17">
        <v>0</v>
      </c>
      <c r="V3468" s="17">
        <v>0</v>
      </c>
      <c r="W3468" s="17">
        <v>0</v>
      </c>
      <c r="X3468" s="17">
        <v>0</v>
      </c>
      <c r="Y3468" s="17">
        <v>0</v>
      </c>
      <c r="Z3468" s="17">
        <v>0</v>
      </c>
      <c r="AA3468" s="17">
        <v>0</v>
      </c>
      <c r="AB3468" s="17">
        <v>0</v>
      </c>
      <c r="AC3468" s="17">
        <v>0</v>
      </c>
      <c r="AD3468" s="17">
        <v>0</v>
      </c>
      <c r="AE3468" s="17">
        <v>0</v>
      </c>
    </row>
    <row r="3469" spans="1:31" ht="28.8" x14ac:dyDescent="0.3">
      <c r="A3469" t="str">
        <f t="shared" si="204"/>
        <v>IAAA_Firm Capacity</v>
      </c>
      <c r="B3469" t="str">
        <f t="shared" si="205"/>
        <v>IAAA_Build CT_Firm Capacity</v>
      </c>
      <c r="C3469" t="str">
        <f t="shared" si="206"/>
        <v>IAAA_Build CT 2041_Firm Capacity</v>
      </c>
      <c r="D3469" t="s">
        <v>352</v>
      </c>
      <c r="E3469" s="15" t="s">
        <v>92</v>
      </c>
      <c r="F3469" s="15" t="s">
        <v>146</v>
      </c>
      <c r="G3469" s="15" t="s">
        <v>245</v>
      </c>
      <c r="H3469" s="15" t="s">
        <v>68</v>
      </c>
      <c r="I3469" s="15" t="s">
        <v>148</v>
      </c>
      <c r="J3469" s="16">
        <v>1</v>
      </c>
      <c r="K3469" s="18" t="s">
        <v>96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17">
        <v>0</v>
      </c>
      <c r="U3469" s="17">
        <v>0</v>
      </c>
      <c r="V3469" s="17">
        <v>0</v>
      </c>
      <c r="W3469" s="17">
        <v>0</v>
      </c>
      <c r="X3469" s="17">
        <v>0</v>
      </c>
      <c r="Y3469" s="17">
        <v>0</v>
      </c>
      <c r="Z3469" s="17">
        <v>0</v>
      </c>
      <c r="AA3469" s="17">
        <v>0</v>
      </c>
      <c r="AB3469" s="17">
        <v>0</v>
      </c>
      <c r="AC3469" s="17">
        <v>0</v>
      </c>
      <c r="AD3469" s="17">
        <v>0</v>
      </c>
      <c r="AE3469" s="17">
        <v>0</v>
      </c>
    </row>
    <row r="3470" spans="1:31" ht="28.8" x14ac:dyDescent="0.3">
      <c r="A3470" t="str">
        <f t="shared" si="204"/>
        <v>IAAA_Firm Capacity</v>
      </c>
      <c r="B3470" t="str">
        <f t="shared" si="205"/>
        <v>IAAA_Build CT_Firm Capacity</v>
      </c>
      <c r="C3470" t="str">
        <f t="shared" si="206"/>
        <v>IAAA_Build CT 2042_Firm Capacity</v>
      </c>
      <c r="D3470" t="s">
        <v>352</v>
      </c>
      <c r="E3470" s="15" t="s">
        <v>92</v>
      </c>
      <c r="F3470" s="15" t="s">
        <v>146</v>
      </c>
      <c r="G3470" s="15" t="s">
        <v>246</v>
      </c>
      <c r="H3470" s="15" t="s">
        <v>68</v>
      </c>
      <c r="I3470" s="15" t="s">
        <v>148</v>
      </c>
      <c r="J3470" s="16">
        <v>1</v>
      </c>
      <c r="K3470" s="18" t="s">
        <v>96</v>
      </c>
      <c r="L3470" s="17">
        <v>0</v>
      </c>
      <c r="M3470" s="17">
        <v>0</v>
      </c>
      <c r="N3470" s="17">
        <v>0</v>
      </c>
      <c r="O3470" s="17">
        <v>0</v>
      </c>
      <c r="P3470" s="17">
        <v>0</v>
      </c>
      <c r="Q3470" s="17">
        <v>0</v>
      </c>
      <c r="R3470" s="17">
        <v>0</v>
      </c>
      <c r="S3470" s="17">
        <v>0</v>
      </c>
      <c r="T3470" s="17">
        <v>0</v>
      </c>
      <c r="U3470" s="17">
        <v>0</v>
      </c>
      <c r="V3470" s="17">
        <v>0</v>
      </c>
      <c r="W3470" s="17">
        <v>0</v>
      </c>
      <c r="X3470" s="17">
        <v>0</v>
      </c>
      <c r="Y3470" s="17">
        <v>0</v>
      </c>
      <c r="Z3470" s="17">
        <v>0</v>
      </c>
      <c r="AA3470" s="17">
        <v>0</v>
      </c>
      <c r="AB3470" s="17">
        <v>0</v>
      </c>
      <c r="AC3470" s="17">
        <v>0</v>
      </c>
      <c r="AD3470" s="17">
        <v>0</v>
      </c>
      <c r="AE3470" s="17">
        <v>0</v>
      </c>
    </row>
    <row r="3471" spans="1:31" ht="43.2" x14ac:dyDescent="0.3">
      <c r="A3471" t="str">
        <f t="shared" si="204"/>
        <v>IAAA_Firm Capacity</v>
      </c>
      <c r="B3471" t="str">
        <f t="shared" si="205"/>
        <v>IAAA_Build Capacity_Firm Capacity</v>
      </c>
      <c r="C3471" t="str">
        <f t="shared" si="206"/>
        <v>IAAA_Build Capacity Only_Firm Capacity</v>
      </c>
      <c r="D3471" t="s">
        <v>352</v>
      </c>
      <c r="E3471" s="15" t="s">
        <v>92</v>
      </c>
      <c r="F3471" s="15" t="s">
        <v>146</v>
      </c>
      <c r="G3471" s="15" t="s">
        <v>247</v>
      </c>
      <c r="H3471" s="15" t="s">
        <v>89</v>
      </c>
      <c r="I3471" s="15" t="s">
        <v>148</v>
      </c>
      <c r="J3471" s="16">
        <v>1</v>
      </c>
      <c r="K3471" s="15" t="s">
        <v>96</v>
      </c>
      <c r="L3471" s="17">
        <v>0</v>
      </c>
      <c r="M3471" s="17">
        <v>0</v>
      </c>
      <c r="N3471" s="17">
        <v>0</v>
      </c>
      <c r="O3471" s="17">
        <v>0</v>
      </c>
      <c r="P3471" s="17">
        <v>0</v>
      </c>
      <c r="Q3471" s="17">
        <v>0</v>
      </c>
      <c r="R3471" s="17">
        <v>0</v>
      </c>
      <c r="S3471" s="17">
        <v>0</v>
      </c>
      <c r="T3471" s="17">
        <v>0</v>
      </c>
      <c r="U3471" s="17">
        <v>0</v>
      </c>
      <c r="V3471" s="17">
        <v>0</v>
      </c>
      <c r="W3471" s="17">
        <v>0</v>
      </c>
      <c r="X3471" s="17">
        <v>0</v>
      </c>
      <c r="Y3471" s="17">
        <v>0</v>
      </c>
      <c r="Z3471" s="17">
        <v>0</v>
      </c>
      <c r="AA3471" s="17">
        <v>0</v>
      </c>
      <c r="AB3471" s="17">
        <v>0</v>
      </c>
      <c r="AC3471" s="17">
        <v>0</v>
      </c>
      <c r="AD3471" s="17">
        <v>0</v>
      </c>
      <c r="AE3471" s="17">
        <v>0</v>
      </c>
    </row>
    <row r="3472" spans="1:31" ht="43.2" x14ac:dyDescent="0.3">
      <c r="A3472" t="str">
        <f t="shared" si="204"/>
        <v>IAAA_Firm Capacity</v>
      </c>
      <c r="B3472" t="str">
        <f t="shared" si="205"/>
        <v>IAAA_Sell Capacity_Firm Capacity</v>
      </c>
      <c r="C3472" t="str">
        <f t="shared" si="206"/>
        <v>IAAA_Sell Capacity Only_Firm Capacity</v>
      </c>
      <c r="D3472" t="s">
        <v>352</v>
      </c>
      <c r="E3472" s="15" t="s">
        <v>92</v>
      </c>
      <c r="F3472" s="15" t="s">
        <v>146</v>
      </c>
      <c r="G3472" s="15" t="s">
        <v>248</v>
      </c>
      <c r="H3472" s="15" t="s">
        <v>90</v>
      </c>
      <c r="I3472" s="15" t="s">
        <v>148</v>
      </c>
      <c r="J3472" s="16">
        <v>1</v>
      </c>
      <c r="K3472" s="15" t="s">
        <v>96</v>
      </c>
      <c r="L3472" s="17">
        <v>0</v>
      </c>
      <c r="M3472" s="17">
        <v>0</v>
      </c>
      <c r="N3472" s="17">
        <v>0</v>
      </c>
      <c r="O3472" s="17">
        <v>0</v>
      </c>
      <c r="P3472" s="17">
        <v>0</v>
      </c>
      <c r="Q3472" s="17">
        <v>0</v>
      </c>
      <c r="R3472" s="17">
        <v>0</v>
      </c>
      <c r="S3472" s="17">
        <v>0</v>
      </c>
      <c r="T3472" s="17">
        <v>0</v>
      </c>
      <c r="U3472" s="17">
        <v>-15</v>
      </c>
      <c r="V3472" s="17">
        <v>-30</v>
      </c>
      <c r="W3472" s="17">
        <v>-45</v>
      </c>
      <c r="X3472" s="17">
        <v>-60</v>
      </c>
      <c r="Y3472" s="17">
        <v>-60</v>
      </c>
      <c r="Z3472" s="17">
        <v>-60</v>
      </c>
      <c r="AA3472" s="17">
        <v>-100</v>
      </c>
      <c r="AB3472" s="17">
        <v>-100</v>
      </c>
      <c r="AC3472" s="17">
        <v>-86</v>
      </c>
      <c r="AD3472" s="17">
        <v>-100</v>
      </c>
      <c r="AE3472" s="17">
        <v>-100</v>
      </c>
    </row>
    <row r="3473" spans="1:31" ht="43.2" x14ac:dyDescent="0.3">
      <c r="A3473" t="str">
        <f t="shared" si="204"/>
        <v>IAAA_Firm Capacity</v>
      </c>
      <c r="B3473" t="str">
        <f t="shared" si="205"/>
        <v>IAAA_DSM Existing_Firm Capacity</v>
      </c>
      <c r="C3473" t="str">
        <f t="shared" si="206"/>
        <v>IAAA_K DSM Existing DSRDR_Firm Capacity</v>
      </c>
      <c r="D3473" t="s">
        <v>352</v>
      </c>
      <c r="E3473" s="15" t="s">
        <v>92</v>
      </c>
      <c r="F3473" s="15" t="s">
        <v>146</v>
      </c>
      <c r="G3473" s="15" t="s">
        <v>249</v>
      </c>
      <c r="H3473" s="15" t="s">
        <v>250</v>
      </c>
      <c r="I3473" s="15" t="s">
        <v>148</v>
      </c>
      <c r="J3473" s="16">
        <v>1</v>
      </c>
      <c r="K3473" s="15" t="s">
        <v>96</v>
      </c>
      <c r="L3473" s="17">
        <v>59.129808750000002</v>
      </c>
      <c r="M3473" s="17">
        <v>38.729343499999999</v>
      </c>
      <c r="N3473" s="17">
        <v>38.592137000000001</v>
      </c>
      <c r="O3473" s="17">
        <v>35.187837999999999</v>
      </c>
      <c r="P3473" s="17">
        <v>31.783539000000001</v>
      </c>
      <c r="Q3473" s="17">
        <v>28.379239999999999</v>
      </c>
      <c r="R3473" s="17">
        <v>24.974941000000001</v>
      </c>
      <c r="S3473" s="17">
        <v>21.570641999999999</v>
      </c>
      <c r="T3473" s="17">
        <v>18.166343000000001</v>
      </c>
      <c r="U3473" s="17">
        <v>14.762043999999999</v>
      </c>
      <c r="V3473" s="17">
        <v>3.2670925</v>
      </c>
      <c r="W3473" s="17">
        <v>0</v>
      </c>
      <c r="X3473" s="17">
        <v>0</v>
      </c>
      <c r="Y3473" s="17">
        <v>0</v>
      </c>
      <c r="Z3473" s="17">
        <v>0</v>
      </c>
      <c r="AA3473" s="17">
        <v>0</v>
      </c>
      <c r="AB3473" s="17">
        <v>0</v>
      </c>
      <c r="AC3473" s="17">
        <v>0</v>
      </c>
      <c r="AD3473" s="17">
        <v>0</v>
      </c>
      <c r="AE3473" s="17">
        <v>0</v>
      </c>
    </row>
    <row r="3474" spans="1:31" ht="28.8" x14ac:dyDescent="0.3">
      <c r="A3474" t="str">
        <f t="shared" si="204"/>
        <v>IAAA_Firm Capacity</v>
      </c>
      <c r="B3474" t="str">
        <f t="shared" si="205"/>
        <v>IAAA_TOU Rate Impact_Firm Capacity</v>
      </c>
      <c r="C3474" t="str">
        <f t="shared" si="206"/>
        <v>IAAA_Metro TOU_Firm Capacity</v>
      </c>
      <c r="D3474" t="s">
        <v>352</v>
      </c>
      <c r="E3474" s="15" t="s">
        <v>92</v>
      </c>
      <c r="F3474" s="15" t="s">
        <v>146</v>
      </c>
      <c r="G3474" s="15" t="s">
        <v>251</v>
      </c>
      <c r="H3474" s="15" t="s">
        <v>252</v>
      </c>
      <c r="I3474" s="15" t="s">
        <v>148</v>
      </c>
      <c r="J3474" s="16">
        <v>1</v>
      </c>
      <c r="K3474" s="15" t="s">
        <v>96</v>
      </c>
      <c r="L3474" s="17">
        <v>0</v>
      </c>
      <c r="M3474" s="17">
        <v>9.4599648399999996</v>
      </c>
      <c r="N3474" s="17">
        <v>16.551802080000002</v>
      </c>
      <c r="O3474" s="17">
        <v>24.762811670000001</v>
      </c>
      <c r="P3474" s="17">
        <v>32.952282820000001</v>
      </c>
      <c r="Q3474" s="17">
        <v>32.898660409999998</v>
      </c>
      <c r="R3474" s="17">
        <v>32.812320479999997</v>
      </c>
      <c r="S3474" s="17">
        <v>32.7212575</v>
      </c>
      <c r="T3474" s="17">
        <v>32.678978190000002</v>
      </c>
      <c r="U3474" s="17">
        <v>32.709868790000002</v>
      </c>
      <c r="V3474" s="17">
        <v>32.619226329999996</v>
      </c>
      <c r="W3474" s="17">
        <v>32.579755319999997</v>
      </c>
      <c r="X3474" s="17">
        <v>32.582112160000001</v>
      </c>
      <c r="Y3474" s="17">
        <v>32.648407050000003</v>
      </c>
      <c r="Z3474" s="17">
        <v>32.6356222</v>
      </c>
      <c r="AA3474" s="17">
        <v>32.655033709999998</v>
      </c>
      <c r="AB3474" s="17">
        <v>32.684706200000001</v>
      </c>
      <c r="AC3474" s="17">
        <v>32.730465760000001</v>
      </c>
      <c r="AD3474" s="17">
        <v>32.611748839999997</v>
      </c>
      <c r="AE3474" s="17">
        <v>32.694610679999997</v>
      </c>
    </row>
    <row r="3475" spans="1:31" ht="43.2" x14ac:dyDescent="0.3">
      <c r="A3475" t="str">
        <f t="shared" si="204"/>
        <v>IAAA_Firm Capacity</v>
      </c>
      <c r="B3475" t="str">
        <f t="shared" si="205"/>
        <v>IAAA_Reserve Buffer_Firm Capacity</v>
      </c>
      <c r="C3475" t="str">
        <f t="shared" si="206"/>
        <v>IAAA_Metro Extra Capacity_Firm Capacity</v>
      </c>
      <c r="D3475" t="s">
        <v>352</v>
      </c>
      <c r="E3475" s="15" t="s">
        <v>92</v>
      </c>
      <c r="F3475" s="15" t="s">
        <v>146</v>
      </c>
      <c r="G3475" s="15" t="s">
        <v>253</v>
      </c>
      <c r="H3475" s="15" t="s">
        <v>254</v>
      </c>
      <c r="I3475" s="15" t="s">
        <v>148</v>
      </c>
      <c r="J3475" s="16">
        <v>1</v>
      </c>
      <c r="K3475" s="18" t="s">
        <v>96</v>
      </c>
      <c r="L3475" s="17">
        <v>0</v>
      </c>
      <c r="M3475" s="17">
        <v>0</v>
      </c>
      <c r="N3475" s="17">
        <v>0</v>
      </c>
      <c r="O3475" s="17">
        <v>-60</v>
      </c>
      <c r="P3475" s="17">
        <v>-100</v>
      </c>
      <c r="Q3475" s="17">
        <v>-100</v>
      </c>
      <c r="R3475" s="17">
        <v>-100</v>
      </c>
      <c r="S3475" s="17">
        <v>-100</v>
      </c>
      <c r="T3475" s="17">
        <v>-100</v>
      </c>
      <c r="U3475" s="17">
        <v>-100</v>
      </c>
      <c r="V3475" s="17">
        <v>-100</v>
      </c>
      <c r="W3475" s="17">
        <v>-100</v>
      </c>
      <c r="X3475" s="17">
        <v>-100</v>
      </c>
      <c r="Y3475" s="17">
        <v>-100</v>
      </c>
      <c r="Z3475" s="17">
        <v>-100</v>
      </c>
      <c r="AA3475" s="17">
        <v>-100</v>
      </c>
      <c r="AB3475" s="17">
        <v>-100</v>
      </c>
      <c r="AC3475" s="17">
        <v>-100</v>
      </c>
      <c r="AD3475" s="17">
        <v>-100</v>
      </c>
      <c r="AE3475" s="17">
        <v>-100</v>
      </c>
    </row>
    <row r="3476" spans="1:31" ht="43.2" x14ac:dyDescent="0.3">
      <c r="A3476" t="str">
        <f t="shared" si="204"/>
        <v>IAAA_Firm Capacity</v>
      </c>
      <c r="B3476" t="str">
        <f t="shared" si="205"/>
        <v>IAAA_Build Hy-Solar_Firm Capacity</v>
      </c>
      <c r="C3476" t="str">
        <f t="shared" si="206"/>
        <v>IAAA_Build Hy-Solar 2027_Firm Capacity</v>
      </c>
      <c r="D3476" t="s">
        <v>352</v>
      </c>
      <c r="E3476" s="15" t="s">
        <v>92</v>
      </c>
      <c r="F3476" s="15" t="s">
        <v>146</v>
      </c>
      <c r="G3476" s="15" t="s">
        <v>255</v>
      </c>
      <c r="H3476" s="15" t="s">
        <v>85</v>
      </c>
      <c r="I3476" s="15" t="s">
        <v>148</v>
      </c>
      <c r="J3476" s="16">
        <v>1</v>
      </c>
      <c r="K3476" s="18" t="s">
        <v>96</v>
      </c>
      <c r="L3476" s="17">
        <v>0</v>
      </c>
      <c r="M3476" s="17">
        <v>0</v>
      </c>
      <c r="N3476" s="17">
        <v>0</v>
      </c>
      <c r="O3476" s="17">
        <v>0</v>
      </c>
      <c r="P3476" s="17">
        <v>0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7">
        <v>0</v>
      </c>
      <c r="X3476" s="17">
        <v>0</v>
      </c>
      <c r="Y3476" s="17">
        <v>0</v>
      </c>
      <c r="Z3476" s="17">
        <v>0</v>
      </c>
      <c r="AA3476" s="17">
        <v>0</v>
      </c>
      <c r="AB3476" s="17">
        <v>0</v>
      </c>
      <c r="AC3476" s="17">
        <v>0</v>
      </c>
      <c r="AD3476" s="17">
        <v>0</v>
      </c>
      <c r="AE3476" s="17">
        <v>0</v>
      </c>
    </row>
    <row r="3477" spans="1:31" ht="43.2" x14ac:dyDescent="0.3">
      <c r="A3477" t="str">
        <f t="shared" si="204"/>
        <v>IAAA_Firm Capacity</v>
      </c>
      <c r="B3477" t="str">
        <f t="shared" si="205"/>
        <v>IAAA_Build Hy-Solar_Firm Capacity</v>
      </c>
      <c r="C3477" t="str">
        <f t="shared" si="206"/>
        <v>IAAA_Build Hy-Solar 2028_Firm Capacity</v>
      </c>
      <c r="D3477" t="s">
        <v>352</v>
      </c>
      <c r="E3477" s="15" t="s">
        <v>92</v>
      </c>
      <c r="F3477" s="15" t="s">
        <v>146</v>
      </c>
      <c r="G3477" s="15" t="s">
        <v>256</v>
      </c>
      <c r="H3477" s="15" t="s">
        <v>85</v>
      </c>
      <c r="I3477" s="15" t="s">
        <v>148</v>
      </c>
      <c r="J3477" s="16">
        <v>1</v>
      </c>
      <c r="K3477" s="15" t="s">
        <v>96</v>
      </c>
      <c r="L3477" s="17">
        <v>0</v>
      </c>
      <c r="M3477" s="17">
        <v>0</v>
      </c>
      <c r="N3477" s="17">
        <v>0</v>
      </c>
      <c r="O3477" s="17">
        <v>0</v>
      </c>
      <c r="P3477" s="17">
        <v>0</v>
      </c>
      <c r="Q3477" s="17">
        <v>0</v>
      </c>
      <c r="R3477" s="17">
        <v>0</v>
      </c>
      <c r="S3477" s="17">
        <v>0</v>
      </c>
      <c r="T3477" s="17">
        <v>0</v>
      </c>
      <c r="U3477" s="17">
        <v>0</v>
      </c>
      <c r="V3477" s="17">
        <v>0</v>
      </c>
      <c r="W3477" s="17">
        <v>0</v>
      </c>
      <c r="X3477" s="17">
        <v>0</v>
      </c>
      <c r="Y3477" s="17">
        <v>0</v>
      </c>
      <c r="Z3477" s="17">
        <v>0</v>
      </c>
      <c r="AA3477" s="17">
        <v>0</v>
      </c>
      <c r="AB3477" s="17">
        <v>0</v>
      </c>
      <c r="AC3477" s="17">
        <v>0</v>
      </c>
      <c r="AD3477" s="17">
        <v>0</v>
      </c>
      <c r="AE3477" s="17">
        <v>0</v>
      </c>
    </row>
    <row r="3478" spans="1:31" ht="43.2" x14ac:dyDescent="0.3">
      <c r="A3478" t="str">
        <f t="shared" si="204"/>
        <v>IAAA_Firm Capacity</v>
      </c>
      <c r="B3478" t="str">
        <f t="shared" si="205"/>
        <v>IAAA_Build Hy-Solar_Firm Capacity</v>
      </c>
      <c r="C3478" t="str">
        <f t="shared" si="206"/>
        <v>IAAA_Build Hy-Solar 2029_Firm Capacity</v>
      </c>
      <c r="D3478" t="s">
        <v>352</v>
      </c>
      <c r="E3478" s="15" t="s">
        <v>92</v>
      </c>
      <c r="F3478" s="15" t="s">
        <v>146</v>
      </c>
      <c r="G3478" s="15" t="s">
        <v>257</v>
      </c>
      <c r="H3478" s="15" t="s">
        <v>85</v>
      </c>
      <c r="I3478" s="15" t="s">
        <v>148</v>
      </c>
      <c r="J3478" s="16">
        <v>1</v>
      </c>
      <c r="K3478" s="18" t="s">
        <v>96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0</v>
      </c>
      <c r="U3478" s="17">
        <v>0</v>
      </c>
      <c r="V3478" s="17">
        <v>0</v>
      </c>
      <c r="W3478" s="17">
        <v>0</v>
      </c>
      <c r="X3478" s="17">
        <v>0</v>
      </c>
      <c r="Y3478" s="17">
        <v>0</v>
      </c>
      <c r="Z3478" s="17">
        <v>0</v>
      </c>
      <c r="AA3478" s="17">
        <v>0</v>
      </c>
      <c r="AB3478" s="17">
        <v>0</v>
      </c>
      <c r="AC3478" s="17">
        <v>0</v>
      </c>
      <c r="AD3478" s="17">
        <v>0</v>
      </c>
      <c r="AE3478" s="17">
        <v>0</v>
      </c>
    </row>
    <row r="3479" spans="1:31" ht="43.2" x14ac:dyDescent="0.3">
      <c r="A3479" t="str">
        <f t="shared" si="204"/>
        <v>IAAA_Firm Capacity</v>
      </c>
      <c r="B3479" t="str">
        <f t="shared" si="205"/>
        <v>IAAA_Build Hy-Solar_Firm Capacity</v>
      </c>
      <c r="C3479" t="str">
        <f t="shared" si="206"/>
        <v>IAAA_Build Hy-Solar 2030_Firm Capacity</v>
      </c>
      <c r="D3479" t="s">
        <v>352</v>
      </c>
      <c r="E3479" s="15" t="s">
        <v>92</v>
      </c>
      <c r="F3479" s="15" t="s">
        <v>146</v>
      </c>
      <c r="G3479" s="15" t="s">
        <v>258</v>
      </c>
      <c r="H3479" s="15" t="s">
        <v>85</v>
      </c>
      <c r="I3479" s="15" t="s">
        <v>148</v>
      </c>
      <c r="J3479" s="16">
        <v>1</v>
      </c>
      <c r="K3479" s="18" t="s">
        <v>96</v>
      </c>
      <c r="L3479" s="17">
        <v>0</v>
      </c>
      <c r="M3479" s="17">
        <v>0</v>
      </c>
      <c r="N3479" s="17">
        <v>0</v>
      </c>
      <c r="O3479" s="17">
        <v>0</v>
      </c>
      <c r="P3479" s="17">
        <v>0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7">
        <v>0</v>
      </c>
      <c r="X3479" s="17">
        <v>0</v>
      </c>
      <c r="Y3479" s="17">
        <v>0</v>
      </c>
      <c r="Z3479" s="17">
        <v>0</v>
      </c>
      <c r="AA3479" s="17">
        <v>0</v>
      </c>
      <c r="AB3479" s="17">
        <v>0</v>
      </c>
      <c r="AC3479" s="17">
        <v>0</v>
      </c>
      <c r="AD3479" s="17">
        <v>0</v>
      </c>
      <c r="AE3479" s="17">
        <v>0</v>
      </c>
    </row>
    <row r="3480" spans="1:31" ht="43.2" x14ac:dyDescent="0.3">
      <c r="A3480" t="str">
        <f t="shared" si="204"/>
        <v>IAAA_Firm Capacity</v>
      </c>
      <c r="B3480" t="str">
        <f t="shared" si="205"/>
        <v>IAAA_Build Hy-Solar_Firm Capacity</v>
      </c>
      <c r="C3480" t="str">
        <f t="shared" si="206"/>
        <v>IAAA_Build Hy-Solar 2031_Firm Capacity</v>
      </c>
      <c r="D3480" t="s">
        <v>352</v>
      </c>
      <c r="E3480" s="15" t="s">
        <v>92</v>
      </c>
      <c r="F3480" s="15" t="s">
        <v>146</v>
      </c>
      <c r="G3480" s="15" t="s">
        <v>259</v>
      </c>
      <c r="H3480" s="15" t="s">
        <v>85</v>
      </c>
      <c r="I3480" s="15" t="s">
        <v>148</v>
      </c>
      <c r="J3480" s="16">
        <v>1</v>
      </c>
      <c r="K3480" s="18" t="s">
        <v>96</v>
      </c>
      <c r="L3480" s="17">
        <v>0</v>
      </c>
      <c r="M3480" s="17">
        <v>0</v>
      </c>
      <c r="N3480" s="17">
        <v>0</v>
      </c>
      <c r="O3480" s="17">
        <v>0</v>
      </c>
      <c r="P3480" s="17">
        <v>0</v>
      </c>
      <c r="Q3480" s="17">
        <v>0</v>
      </c>
      <c r="R3480" s="17">
        <v>0</v>
      </c>
      <c r="S3480" s="17">
        <v>0</v>
      </c>
      <c r="T3480" s="17">
        <v>0</v>
      </c>
      <c r="U3480" s="17">
        <v>0</v>
      </c>
      <c r="V3480" s="17">
        <v>0</v>
      </c>
      <c r="W3480" s="17">
        <v>0</v>
      </c>
      <c r="X3480" s="17">
        <v>0</v>
      </c>
      <c r="Y3480" s="17">
        <v>0</v>
      </c>
      <c r="Z3480" s="17">
        <v>0</v>
      </c>
      <c r="AA3480" s="17">
        <v>0</v>
      </c>
      <c r="AB3480" s="17">
        <v>0</v>
      </c>
      <c r="AC3480" s="17">
        <v>0</v>
      </c>
      <c r="AD3480" s="17">
        <v>0</v>
      </c>
      <c r="AE3480" s="17">
        <v>0</v>
      </c>
    </row>
    <row r="3481" spans="1:31" ht="43.2" x14ac:dyDescent="0.3">
      <c r="A3481" t="str">
        <f t="shared" si="204"/>
        <v>IAAA_Firm Capacity</v>
      </c>
      <c r="B3481" t="str">
        <f t="shared" si="205"/>
        <v>IAAA_Build Hy-Solar_Firm Capacity</v>
      </c>
      <c r="C3481" t="str">
        <f t="shared" si="206"/>
        <v>IAAA_Build Hy-Solar 2032_Firm Capacity</v>
      </c>
      <c r="D3481" t="s">
        <v>352</v>
      </c>
      <c r="E3481" s="15" t="s">
        <v>92</v>
      </c>
      <c r="F3481" s="15" t="s">
        <v>146</v>
      </c>
      <c r="G3481" s="15" t="s">
        <v>260</v>
      </c>
      <c r="H3481" s="15" t="s">
        <v>85</v>
      </c>
      <c r="I3481" s="15" t="s">
        <v>148</v>
      </c>
      <c r="J3481" s="16">
        <v>1</v>
      </c>
      <c r="K3481" s="18" t="s">
        <v>96</v>
      </c>
      <c r="L3481" s="17">
        <v>0</v>
      </c>
      <c r="M3481" s="17">
        <v>0</v>
      </c>
      <c r="N3481" s="17">
        <v>0</v>
      </c>
      <c r="O3481" s="17">
        <v>0</v>
      </c>
      <c r="P3481" s="17">
        <v>0</v>
      </c>
      <c r="Q3481" s="17">
        <v>0</v>
      </c>
      <c r="R3481" s="17">
        <v>0</v>
      </c>
      <c r="S3481" s="17">
        <v>0</v>
      </c>
      <c r="T3481" s="17">
        <v>0</v>
      </c>
      <c r="U3481" s="17">
        <v>0</v>
      </c>
      <c r="V3481" s="17">
        <v>0</v>
      </c>
      <c r="W3481" s="17">
        <v>0</v>
      </c>
      <c r="X3481" s="17">
        <v>0</v>
      </c>
      <c r="Y3481" s="17">
        <v>0</v>
      </c>
      <c r="Z3481" s="17">
        <v>0</v>
      </c>
      <c r="AA3481" s="17">
        <v>0</v>
      </c>
      <c r="AB3481" s="17">
        <v>0</v>
      </c>
      <c r="AC3481" s="17">
        <v>0</v>
      </c>
      <c r="AD3481" s="17">
        <v>0</v>
      </c>
      <c r="AE3481" s="17">
        <v>0</v>
      </c>
    </row>
    <row r="3482" spans="1:31" ht="43.2" x14ac:dyDescent="0.3">
      <c r="A3482" t="str">
        <f t="shared" si="204"/>
        <v>IAAA_Firm Capacity</v>
      </c>
      <c r="B3482" t="str">
        <f t="shared" si="205"/>
        <v>IAAA_Build Hy-Solar_Firm Capacity</v>
      </c>
      <c r="C3482" t="str">
        <f t="shared" si="206"/>
        <v>IAAA_Build Hy-Solar 2033_Firm Capacity</v>
      </c>
      <c r="D3482" t="s">
        <v>352</v>
      </c>
      <c r="E3482" s="15" t="s">
        <v>92</v>
      </c>
      <c r="F3482" s="15" t="s">
        <v>146</v>
      </c>
      <c r="G3482" s="15" t="s">
        <v>261</v>
      </c>
      <c r="H3482" s="15" t="s">
        <v>85</v>
      </c>
      <c r="I3482" s="15" t="s">
        <v>148</v>
      </c>
      <c r="J3482" s="16">
        <v>1</v>
      </c>
      <c r="K3482" s="18" t="s">
        <v>96</v>
      </c>
      <c r="L3482" s="17">
        <v>0</v>
      </c>
      <c r="M3482" s="17">
        <v>0</v>
      </c>
      <c r="N3482" s="17">
        <v>0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0</v>
      </c>
      <c r="U3482" s="17">
        <v>0</v>
      </c>
      <c r="V3482" s="17">
        <v>0</v>
      </c>
      <c r="W3482" s="17">
        <v>0</v>
      </c>
      <c r="X3482" s="17">
        <v>0</v>
      </c>
      <c r="Y3482" s="17">
        <v>0</v>
      </c>
      <c r="Z3482" s="17">
        <v>0</v>
      </c>
      <c r="AA3482" s="17">
        <v>0</v>
      </c>
      <c r="AB3482" s="17">
        <v>0</v>
      </c>
      <c r="AC3482" s="17">
        <v>0</v>
      </c>
      <c r="AD3482" s="17">
        <v>0</v>
      </c>
      <c r="AE3482" s="17">
        <v>0</v>
      </c>
    </row>
    <row r="3483" spans="1:31" ht="43.2" x14ac:dyDescent="0.3">
      <c r="A3483" t="str">
        <f t="shared" si="204"/>
        <v>IAAA_Firm Capacity</v>
      </c>
      <c r="B3483" t="str">
        <f t="shared" si="205"/>
        <v>IAAA_Build Hy-Solar_Firm Capacity</v>
      </c>
      <c r="C3483" t="str">
        <f t="shared" si="206"/>
        <v>IAAA_Build Hy-Solar 2034_Firm Capacity</v>
      </c>
      <c r="D3483" t="s">
        <v>352</v>
      </c>
      <c r="E3483" s="15" t="s">
        <v>92</v>
      </c>
      <c r="F3483" s="15" t="s">
        <v>146</v>
      </c>
      <c r="G3483" s="15" t="s">
        <v>262</v>
      </c>
      <c r="H3483" s="15" t="s">
        <v>85</v>
      </c>
      <c r="I3483" s="15" t="s">
        <v>148</v>
      </c>
      <c r="J3483" s="16">
        <v>1</v>
      </c>
      <c r="K3483" s="15" t="s">
        <v>96</v>
      </c>
      <c r="L3483" s="17">
        <v>0</v>
      </c>
      <c r="M3483" s="17">
        <v>0</v>
      </c>
      <c r="N3483" s="17">
        <v>0</v>
      </c>
      <c r="O3483" s="17">
        <v>0</v>
      </c>
      <c r="P3483" s="17">
        <v>0</v>
      </c>
      <c r="Q3483" s="17">
        <v>0</v>
      </c>
      <c r="R3483" s="17">
        <v>0</v>
      </c>
      <c r="S3483" s="17">
        <v>0</v>
      </c>
      <c r="T3483" s="17">
        <v>0</v>
      </c>
      <c r="U3483" s="17">
        <v>0</v>
      </c>
      <c r="V3483" s="17">
        <v>0</v>
      </c>
      <c r="W3483" s="17">
        <v>0</v>
      </c>
      <c r="X3483" s="17">
        <v>0</v>
      </c>
      <c r="Y3483" s="17">
        <v>0</v>
      </c>
      <c r="Z3483" s="17">
        <v>0</v>
      </c>
      <c r="AA3483" s="17">
        <v>0</v>
      </c>
      <c r="AB3483" s="17">
        <v>0</v>
      </c>
      <c r="AC3483" s="17">
        <v>0</v>
      </c>
      <c r="AD3483" s="17">
        <v>0</v>
      </c>
      <c r="AE3483" s="17">
        <v>0</v>
      </c>
    </row>
    <row r="3484" spans="1:31" ht="43.2" x14ac:dyDescent="0.3">
      <c r="A3484" t="str">
        <f t="shared" si="204"/>
        <v>IAAA_Firm Capacity</v>
      </c>
      <c r="B3484" t="str">
        <f t="shared" si="205"/>
        <v>IAAA_Build Hy-Solar_Firm Capacity</v>
      </c>
      <c r="C3484" t="str">
        <f t="shared" si="206"/>
        <v>IAAA_Build Hy-Solar 2035_Firm Capacity</v>
      </c>
      <c r="D3484" t="s">
        <v>352</v>
      </c>
      <c r="E3484" s="15" t="s">
        <v>92</v>
      </c>
      <c r="F3484" s="15" t="s">
        <v>146</v>
      </c>
      <c r="G3484" s="15" t="s">
        <v>263</v>
      </c>
      <c r="H3484" s="15" t="s">
        <v>85</v>
      </c>
      <c r="I3484" s="15" t="s">
        <v>148</v>
      </c>
      <c r="J3484" s="16">
        <v>1</v>
      </c>
      <c r="K3484" s="18" t="s">
        <v>96</v>
      </c>
      <c r="L3484" s="17">
        <v>0</v>
      </c>
      <c r="M3484" s="17">
        <v>0</v>
      </c>
      <c r="N3484" s="17">
        <v>0</v>
      </c>
      <c r="O3484" s="17">
        <v>0</v>
      </c>
      <c r="P3484" s="17">
        <v>0</v>
      </c>
      <c r="Q3484" s="17">
        <v>0</v>
      </c>
      <c r="R3484" s="17">
        <v>0</v>
      </c>
      <c r="S3484" s="17">
        <v>0</v>
      </c>
      <c r="T3484" s="17">
        <v>0</v>
      </c>
      <c r="U3484" s="17">
        <v>0</v>
      </c>
      <c r="V3484" s="17">
        <v>0</v>
      </c>
      <c r="W3484" s="17">
        <v>0</v>
      </c>
      <c r="X3484" s="17">
        <v>0</v>
      </c>
      <c r="Y3484" s="17">
        <v>0</v>
      </c>
      <c r="Z3484" s="17">
        <v>0</v>
      </c>
      <c r="AA3484" s="17">
        <v>0</v>
      </c>
      <c r="AB3484" s="17">
        <v>0</v>
      </c>
      <c r="AC3484" s="17">
        <v>0</v>
      </c>
      <c r="AD3484" s="17">
        <v>0</v>
      </c>
      <c r="AE3484" s="17">
        <v>0</v>
      </c>
    </row>
    <row r="3485" spans="1:31" ht="43.2" x14ac:dyDescent="0.3">
      <c r="A3485" t="str">
        <f t="shared" si="204"/>
        <v>IAAA_Firm Capacity</v>
      </c>
      <c r="B3485" t="str">
        <f t="shared" si="205"/>
        <v>IAAA_Build Hy-Solar_Firm Capacity</v>
      </c>
      <c r="C3485" t="str">
        <f t="shared" si="206"/>
        <v>IAAA_Build Hy-Solar 2036_Firm Capacity</v>
      </c>
      <c r="D3485" t="s">
        <v>352</v>
      </c>
      <c r="E3485" s="15" t="s">
        <v>92</v>
      </c>
      <c r="F3485" s="15" t="s">
        <v>146</v>
      </c>
      <c r="G3485" s="15" t="s">
        <v>264</v>
      </c>
      <c r="H3485" s="15" t="s">
        <v>85</v>
      </c>
      <c r="I3485" s="15" t="s">
        <v>148</v>
      </c>
      <c r="J3485" s="16">
        <v>1</v>
      </c>
      <c r="K3485" s="18" t="s">
        <v>96</v>
      </c>
      <c r="L3485" s="17">
        <v>0</v>
      </c>
      <c r="M3485" s="17">
        <v>0</v>
      </c>
      <c r="N3485" s="17">
        <v>0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0</v>
      </c>
      <c r="U3485" s="17">
        <v>0</v>
      </c>
      <c r="V3485" s="17">
        <v>0</v>
      </c>
      <c r="W3485" s="17">
        <v>0</v>
      </c>
      <c r="X3485" s="17">
        <v>0</v>
      </c>
      <c r="Y3485" s="17">
        <v>0</v>
      </c>
      <c r="Z3485" s="17">
        <v>0</v>
      </c>
      <c r="AA3485" s="17">
        <v>0</v>
      </c>
      <c r="AB3485" s="17">
        <v>0</v>
      </c>
      <c r="AC3485" s="17">
        <v>0</v>
      </c>
      <c r="AD3485" s="17">
        <v>0</v>
      </c>
      <c r="AE3485" s="17">
        <v>0</v>
      </c>
    </row>
    <row r="3486" spans="1:31" ht="43.2" x14ac:dyDescent="0.3">
      <c r="A3486" t="str">
        <f t="shared" si="204"/>
        <v>IAAA_Firm Capacity</v>
      </c>
      <c r="B3486" t="str">
        <f t="shared" si="205"/>
        <v>IAAA_Build Hy-Solar_Firm Capacity</v>
      </c>
      <c r="C3486" t="str">
        <f t="shared" si="206"/>
        <v>IAAA_Build Hy-Solar 2037_Firm Capacity</v>
      </c>
      <c r="D3486" t="s">
        <v>352</v>
      </c>
      <c r="E3486" s="15" t="s">
        <v>92</v>
      </c>
      <c r="F3486" s="15" t="s">
        <v>146</v>
      </c>
      <c r="G3486" s="15" t="s">
        <v>265</v>
      </c>
      <c r="H3486" s="15" t="s">
        <v>85</v>
      </c>
      <c r="I3486" s="15" t="s">
        <v>148</v>
      </c>
      <c r="J3486" s="16">
        <v>1</v>
      </c>
      <c r="K3486" s="18" t="s">
        <v>96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>
        <v>0</v>
      </c>
      <c r="X3486" s="17">
        <v>0</v>
      </c>
      <c r="Y3486" s="17">
        <v>0</v>
      </c>
      <c r="Z3486" s="17">
        <v>0</v>
      </c>
      <c r="AA3486" s="17">
        <v>0</v>
      </c>
      <c r="AB3486" s="17">
        <v>0</v>
      </c>
      <c r="AC3486" s="17">
        <v>0</v>
      </c>
      <c r="AD3486" s="17">
        <v>0</v>
      </c>
      <c r="AE3486" s="17">
        <v>0</v>
      </c>
    </row>
    <row r="3487" spans="1:31" ht="43.2" x14ac:dyDescent="0.3">
      <c r="A3487" t="str">
        <f t="shared" si="204"/>
        <v>IAAA_Firm Capacity</v>
      </c>
      <c r="B3487" t="str">
        <f t="shared" si="205"/>
        <v>IAAA_Build Hy-Solar_Firm Capacity</v>
      </c>
      <c r="C3487" t="str">
        <f t="shared" si="206"/>
        <v>IAAA_Build Hy-Solar 2038_Firm Capacity</v>
      </c>
      <c r="D3487" t="s">
        <v>352</v>
      </c>
      <c r="E3487" s="15" t="s">
        <v>92</v>
      </c>
      <c r="F3487" s="15" t="s">
        <v>146</v>
      </c>
      <c r="G3487" s="15" t="s">
        <v>266</v>
      </c>
      <c r="H3487" s="15" t="s">
        <v>85</v>
      </c>
      <c r="I3487" s="15" t="s">
        <v>148</v>
      </c>
      <c r="J3487" s="16">
        <v>1</v>
      </c>
      <c r="K3487" s="18" t="s">
        <v>96</v>
      </c>
      <c r="L3487" s="17">
        <v>0</v>
      </c>
      <c r="M3487" s="17">
        <v>0</v>
      </c>
      <c r="N3487" s="17">
        <v>0</v>
      </c>
      <c r="O3487" s="17">
        <v>0</v>
      </c>
      <c r="P3487" s="17">
        <v>0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7">
        <v>0</v>
      </c>
      <c r="X3487" s="17">
        <v>0</v>
      </c>
      <c r="Y3487" s="17">
        <v>0</v>
      </c>
      <c r="Z3487" s="17">
        <v>0</v>
      </c>
      <c r="AA3487" s="17">
        <v>0</v>
      </c>
      <c r="AB3487" s="17">
        <v>0</v>
      </c>
      <c r="AC3487" s="17">
        <v>0</v>
      </c>
      <c r="AD3487" s="17">
        <v>0</v>
      </c>
      <c r="AE3487" s="17">
        <v>0</v>
      </c>
    </row>
    <row r="3488" spans="1:31" ht="43.2" x14ac:dyDescent="0.3">
      <c r="A3488" t="str">
        <f t="shared" si="204"/>
        <v>IAAA_Firm Capacity</v>
      </c>
      <c r="B3488" t="str">
        <f t="shared" si="205"/>
        <v>IAAA_Build Hy-Solar_Firm Capacity</v>
      </c>
      <c r="C3488" t="str">
        <f t="shared" si="206"/>
        <v>IAAA_Build Hy-Solar 2039_Firm Capacity</v>
      </c>
      <c r="D3488" t="s">
        <v>352</v>
      </c>
      <c r="E3488" s="15" t="s">
        <v>92</v>
      </c>
      <c r="F3488" s="15" t="s">
        <v>146</v>
      </c>
      <c r="G3488" s="15" t="s">
        <v>267</v>
      </c>
      <c r="H3488" s="15" t="s">
        <v>85</v>
      </c>
      <c r="I3488" s="15" t="s">
        <v>148</v>
      </c>
      <c r="J3488" s="16">
        <v>1</v>
      </c>
      <c r="K3488" s="18" t="s">
        <v>96</v>
      </c>
      <c r="L3488" s="17">
        <v>0</v>
      </c>
      <c r="M3488" s="17">
        <v>0</v>
      </c>
      <c r="N3488" s="17">
        <v>0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7">
        <v>0</v>
      </c>
      <c r="X3488" s="17">
        <v>0</v>
      </c>
      <c r="Y3488" s="17">
        <v>0</v>
      </c>
      <c r="Z3488" s="17">
        <v>0</v>
      </c>
      <c r="AA3488" s="17">
        <v>0</v>
      </c>
      <c r="AB3488" s="17">
        <v>0</v>
      </c>
      <c r="AC3488" s="17">
        <v>0</v>
      </c>
      <c r="AD3488" s="17">
        <v>0</v>
      </c>
      <c r="AE3488" s="17">
        <v>0</v>
      </c>
    </row>
    <row r="3489" spans="1:31" ht="43.2" x14ac:dyDescent="0.3">
      <c r="A3489" t="str">
        <f t="shared" si="204"/>
        <v>IAAA_Firm Capacity</v>
      </c>
      <c r="B3489" t="str">
        <f t="shared" si="205"/>
        <v>IAAA_Build Hy-Solar_Firm Capacity</v>
      </c>
      <c r="C3489" t="str">
        <f t="shared" si="206"/>
        <v>IAAA_Build Hy-Solar 2040_Firm Capacity</v>
      </c>
      <c r="D3489" t="s">
        <v>352</v>
      </c>
      <c r="E3489" s="15" t="s">
        <v>92</v>
      </c>
      <c r="F3489" s="15" t="s">
        <v>146</v>
      </c>
      <c r="G3489" s="15" t="s">
        <v>268</v>
      </c>
      <c r="H3489" s="15" t="s">
        <v>85</v>
      </c>
      <c r="I3489" s="15" t="s">
        <v>148</v>
      </c>
      <c r="J3489" s="16">
        <v>1</v>
      </c>
      <c r="K3489" s="18" t="s">
        <v>96</v>
      </c>
      <c r="L3489" s="17">
        <v>0</v>
      </c>
      <c r="M3489" s="17">
        <v>0</v>
      </c>
      <c r="N3489" s="17">
        <v>0</v>
      </c>
      <c r="O3489" s="17">
        <v>0</v>
      </c>
      <c r="P3489" s="17">
        <v>0</v>
      </c>
      <c r="Q3489" s="17">
        <v>0</v>
      </c>
      <c r="R3489" s="17">
        <v>0</v>
      </c>
      <c r="S3489" s="17">
        <v>0</v>
      </c>
      <c r="T3489" s="17">
        <v>0</v>
      </c>
      <c r="U3489" s="17">
        <v>0</v>
      </c>
      <c r="V3489" s="17">
        <v>0</v>
      </c>
      <c r="W3489" s="17">
        <v>0</v>
      </c>
      <c r="X3489" s="17">
        <v>0</v>
      </c>
      <c r="Y3489" s="17">
        <v>0</v>
      </c>
      <c r="Z3489" s="17">
        <v>0</v>
      </c>
      <c r="AA3489" s="17">
        <v>0</v>
      </c>
      <c r="AB3489" s="17">
        <v>0</v>
      </c>
      <c r="AC3489" s="17">
        <v>0</v>
      </c>
      <c r="AD3489" s="17">
        <v>0</v>
      </c>
      <c r="AE3489" s="17">
        <v>0</v>
      </c>
    </row>
    <row r="3490" spans="1:31" ht="43.2" x14ac:dyDescent="0.3">
      <c r="A3490" t="str">
        <f t="shared" si="204"/>
        <v>IAAA_Firm Capacity</v>
      </c>
      <c r="B3490" t="str">
        <f t="shared" si="205"/>
        <v>IAAA_Build Hy-Solar_Firm Capacity</v>
      </c>
      <c r="C3490" t="str">
        <f t="shared" si="206"/>
        <v>IAAA_Build Hy-Solar 2041_Firm Capacity</v>
      </c>
      <c r="D3490" t="s">
        <v>352</v>
      </c>
      <c r="E3490" s="15" t="s">
        <v>92</v>
      </c>
      <c r="F3490" s="15" t="s">
        <v>146</v>
      </c>
      <c r="G3490" s="15" t="s">
        <v>269</v>
      </c>
      <c r="H3490" s="15" t="s">
        <v>85</v>
      </c>
      <c r="I3490" s="15" t="s">
        <v>148</v>
      </c>
      <c r="J3490" s="16">
        <v>1</v>
      </c>
      <c r="K3490" s="18" t="s">
        <v>96</v>
      </c>
      <c r="L3490" s="17">
        <v>0</v>
      </c>
      <c r="M3490" s="17">
        <v>0</v>
      </c>
      <c r="N3490" s="17">
        <v>0</v>
      </c>
      <c r="O3490" s="17">
        <v>0</v>
      </c>
      <c r="P3490" s="17">
        <v>0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7">
        <v>0</v>
      </c>
      <c r="X3490" s="17">
        <v>0</v>
      </c>
      <c r="Y3490" s="17">
        <v>0</v>
      </c>
      <c r="Z3490" s="17">
        <v>0</v>
      </c>
      <c r="AA3490" s="17">
        <v>0</v>
      </c>
      <c r="AB3490" s="17">
        <v>0</v>
      </c>
      <c r="AC3490" s="17">
        <v>0</v>
      </c>
      <c r="AD3490" s="17">
        <v>0</v>
      </c>
      <c r="AE3490" s="17">
        <v>0</v>
      </c>
    </row>
    <row r="3491" spans="1:31" ht="43.2" x14ac:dyDescent="0.3">
      <c r="A3491" t="str">
        <f t="shared" ref="A3491:A3500" si="207">D3491&amp;"_"&amp;I3491</f>
        <v>IAAA_Firm Capacity</v>
      </c>
      <c r="B3491" t="str">
        <f t="shared" ref="B3491:B3500" si="208">D3491&amp;"_"&amp;H3491&amp;"_"&amp;I3491</f>
        <v>IAAA_Build Hy-Solar_Firm Capacity</v>
      </c>
      <c r="C3491" t="str">
        <f t="shared" ref="C3491:C3500" si="209">D3491&amp;"_"&amp;G3491&amp;"_"&amp;I3491</f>
        <v>IAAA_Build Hy-Solar 2042_Firm Capacity</v>
      </c>
      <c r="D3491" t="s">
        <v>352</v>
      </c>
      <c r="E3491" s="15" t="s">
        <v>92</v>
      </c>
      <c r="F3491" s="15" t="s">
        <v>146</v>
      </c>
      <c r="G3491" s="15" t="s">
        <v>270</v>
      </c>
      <c r="H3491" s="15" t="s">
        <v>85</v>
      </c>
      <c r="I3491" s="15" t="s">
        <v>148</v>
      </c>
      <c r="J3491" s="16">
        <v>1</v>
      </c>
      <c r="K3491" s="18" t="s">
        <v>96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7">
        <v>0</v>
      </c>
      <c r="X3491" s="17">
        <v>0</v>
      </c>
      <c r="Y3491" s="17">
        <v>0</v>
      </c>
      <c r="Z3491" s="17">
        <v>0</v>
      </c>
      <c r="AA3491" s="17">
        <v>0</v>
      </c>
      <c r="AB3491" s="17">
        <v>0</v>
      </c>
      <c r="AC3491" s="17">
        <v>0</v>
      </c>
      <c r="AD3491" s="17">
        <v>0</v>
      </c>
      <c r="AE3491" s="17">
        <v>0</v>
      </c>
    </row>
    <row r="3492" spans="1:31" ht="57.6" x14ac:dyDescent="0.3">
      <c r="A3492" t="str">
        <f t="shared" si="207"/>
        <v>IAAA_Firm Generation Capacity</v>
      </c>
      <c r="B3492" t="str">
        <f t="shared" si="208"/>
        <v>IAAA_Zonal Regions_Firm Generation Capacity</v>
      </c>
      <c r="C3492" t="str">
        <f t="shared" si="209"/>
        <v>IAAA_Build Zonal Region_Firm Generation Capacity</v>
      </c>
      <c r="D3492" t="s">
        <v>352</v>
      </c>
      <c r="E3492" s="15" t="s">
        <v>92</v>
      </c>
      <c r="F3492" s="15" t="s">
        <v>271</v>
      </c>
      <c r="G3492" s="15" t="s">
        <v>272</v>
      </c>
      <c r="H3492" s="15" t="s">
        <v>273</v>
      </c>
      <c r="I3492" s="15" t="s">
        <v>95</v>
      </c>
      <c r="J3492" s="16">
        <v>1</v>
      </c>
      <c r="K3492" s="18" t="s">
        <v>96</v>
      </c>
      <c r="L3492" s="17">
        <v>0</v>
      </c>
      <c r="M3492" s="17">
        <v>0</v>
      </c>
      <c r="N3492" s="17">
        <v>0</v>
      </c>
      <c r="O3492" s="17">
        <v>0</v>
      </c>
      <c r="P3492" s="17">
        <v>0</v>
      </c>
      <c r="Q3492" s="17">
        <v>0</v>
      </c>
      <c r="R3492" s="17">
        <v>0</v>
      </c>
      <c r="S3492" s="17">
        <v>0</v>
      </c>
      <c r="T3492" s="17">
        <v>75</v>
      </c>
      <c r="U3492" s="17">
        <v>75</v>
      </c>
      <c r="V3492" s="17">
        <v>75</v>
      </c>
      <c r="W3492" s="17">
        <v>135</v>
      </c>
      <c r="X3492" s="17">
        <v>120</v>
      </c>
      <c r="Y3492" s="17">
        <v>120</v>
      </c>
      <c r="Z3492" s="17">
        <v>165</v>
      </c>
      <c r="AA3492" s="17">
        <v>385.35</v>
      </c>
      <c r="AB3492" s="17">
        <v>645.70000000000005</v>
      </c>
      <c r="AC3492" s="17">
        <v>920.05</v>
      </c>
      <c r="AD3492" s="17">
        <v>981.05</v>
      </c>
      <c r="AE3492" s="17">
        <v>1018.55</v>
      </c>
    </row>
    <row r="3493" spans="1:31" ht="43.2" x14ac:dyDescent="0.3">
      <c r="A3493" t="str">
        <f t="shared" si="207"/>
        <v>IAAA_Planning Peak Load</v>
      </c>
      <c r="B3493" t="str">
        <f t="shared" si="208"/>
        <v>IAAA_Zonal Regions_Planning Peak Load</v>
      </c>
      <c r="C3493" t="str">
        <f t="shared" si="209"/>
        <v>IAAA_Build Zonal Region_Planning Peak Load</v>
      </c>
      <c r="D3493" t="s">
        <v>352</v>
      </c>
      <c r="E3493" s="15" t="s">
        <v>92</v>
      </c>
      <c r="F3493" s="15" t="s">
        <v>271</v>
      </c>
      <c r="G3493" s="15" t="s">
        <v>272</v>
      </c>
      <c r="H3493" s="15" t="s">
        <v>273</v>
      </c>
      <c r="I3493" s="15" t="s">
        <v>274</v>
      </c>
      <c r="J3493" s="16">
        <v>1</v>
      </c>
      <c r="K3493" s="18" t="s">
        <v>96</v>
      </c>
      <c r="L3493" s="17">
        <v>0</v>
      </c>
      <c r="M3493" s="17">
        <v>0</v>
      </c>
      <c r="N3493" s="17">
        <v>0</v>
      </c>
      <c r="O3493" s="17">
        <v>0</v>
      </c>
      <c r="P3493" s="17">
        <v>0</v>
      </c>
      <c r="Q3493" s="17">
        <v>0</v>
      </c>
      <c r="R3493" s="17">
        <v>0</v>
      </c>
      <c r="S3493" s="17">
        <v>0</v>
      </c>
      <c r="T3493" s="17">
        <v>0</v>
      </c>
      <c r="U3493" s="17">
        <v>0</v>
      </c>
      <c r="V3493" s="17">
        <v>0</v>
      </c>
      <c r="W3493" s="17">
        <v>0</v>
      </c>
      <c r="X3493" s="17">
        <v>0</v>
      </c>
      <c r="Y3493" s="17">
        <v>0</v>
      </c>
      <c r="Z3493" s="17">
        <v>0</v>
      </c>
      <c r="AA3493" s="17">
        <v>0</v>
      </c>
      <c r="AB3493" s="17">
        <v>0</v>
      </c>
      <c r="AC3493" s="17">
        <v>0</v>
      </c>
      <c r="AD3493" s="17">
        <v>0</v>
      </c>
      <c r="AE3493" s="17">
        <v>0</v>
      </c>
    </row>
    <row r="3494" spans="1:31" ht="57.6" x14ac:dyDescent="0.3">
      <c r="A3494" t="str">
        <f t="shared" si="207"/>
        <v>IAAA_Firm Generation Capacity</v>
      </c>
      <c r="B3494" t="str">
        <f t="shared" si="208"/>
        <v>IAAA_Zonal Regions_Firm Generation Capacity</v>
      </c>
      <c r="C3494" t="str">
        <f t="shared" si="209"/>
        <v>IAAA_External Sales Metro_Firm Generation Capacity</v>
      </c>
      <c r="D3494" t="s">
        <v>352</v>
      </c>
      <c r="E3494" s="15" t="s">
        <v>92</v>
      </c>
      <c r="F3494" s="15" t="s">
        <v>271</v>
      </c>
      <c r="G3494" s="15" t="s">
        <v>275</v>
      </c>
      <c r="H3494" s="15" t="s">
        <v>273</v>
      </c>
      <c r="I3494" s="15" t="s">
        <v>95</v>
      </c>
      <c r="J3494" s="16">
        <v>1</v>
      </c>
      <c r="K3494" s="18" t="s">
        <v>96</v>
      </c>
      <c r="L3494" s="17">
        <v>0</v>
      </c>
      <c r="M3494" s="17">
        <v>0</v>
      </c>
      <c r="N3494" s="17">
        <v>0</v>
      </c>
      <c r="O3494" s="17">
        <v>0</v>
      </c>
      <c r="P3494" s="17">
        <v>0</v>
      </c>
      <c r="Q3494" s="17">
        <v>0</v>
      </c>
      <c r="R3494" s="17">
        <v>0</v>
      </c>
      <c r="S3494" s="17">
        <v>0</v>
      </c>
      <c r="T3494" s="17">
        <v>0</v>
      </c>
      <c r="U3494" s="17">
        <v>0</v>
      </c>
      <c r="V3494" s="17">
        <v>0</v>
      </c>
      <c r="W3494" s="17">
        <v>0</v>
      </c>
      <c r="X3494" s="17">
        <v>0</v>
      </c>
      <c r="Y3494" s="17">
        <v>0</v>
      </c>
      <c r="Z3494" s="17">
        <v>0</v>
      </c>
      <c r="AA3494" s="17">
        <v>0</v>
      </c>
      <c r="AB3494" s="17">
        <v>0</v>
      </c>
      <c r="AC3494" s="17">
        <v>0</v>
      </c>
      <c r="AD3494" s="17">
        <v>0</v>
      </c>
      <c r="AE3494" s="17">
        <v>0</v>
      </c>
    </row>
    <row r="3495" spans="1:31" ht="43.2" x14ac:dyDescent="0.3">
      <c r="A3495" t="str">
        <f t="shared" si="207"/>
        <v>IAAA_Planning Peak Load</v>
      </c>
      <c r="B3495" t="str">
        <f t="shared" si="208"/>
        <v>IAAA_Zonal Regions_Planning Peak Load</v>
      </c>
      <c r="C3495" t="str">
        <f t="shared" si="209"/>
        <v>IAAA_External Sales Metro_Planning Peak Load</v>
      </c>
      <c r="D3495" t="s">
        <v>352</v>
      </c>
      <c r="E3495" s="15" t="s">
        <v>92</v>
      </c>
      <c r="F3495" s="15" t="s">
        <v>271</v>
      </c>
      <c r="G3495" s="15" t="s">
        <v>275</v>
      </c>
      <c r="H3495" s="15" t="s">
        <v>273</v>
      </c>
      <c r="I3495" s="15" t="s">
        <v>274</v>
      </c>
      <c r="J3495" s="16">
        <v>1</v>
      </c>
      <c r="K3495" s="18" t="s">
        <v>96</v>
      </c>
      <c r="L3495" s="17">
        <v>0</v>
      </c>
      <c r="M3495" s="17">
        <v>0</v>
      </c>
      <c r="N3495" s="17">
        <v>0</v>
      </c>
      <c r="O3495" s="17">
        <v>0</v>
      </c>
      <c r="P3495" s="17">
        <v>0</v>
      </c>
      <c r="Q3495" s="17">
        <v>0</v>
      </c>
      <c r="R3495" s="17">
        <v>0</v>
      </c>
      <c r="S3495" s="17">
        <v>0</v>
      </c>
      <c r="T3495" s="17">
        <v>0</v>
      </c>
      <c r="U3495" s="17">
        <v>0</v>
      </c>
      <c r="V3495" s="17">
        <v>0</v>
      </c>
      <c r="W3495" s="17">
        <v>0</v>
      </c>
      <c r="X3495" s="17">
        <v>0</v>
      </c>
      <c r="Y3495" s="17">
        <v>0</v>
      </c>
      <c r="Z3495" s="17">
        <v>0</v>
      </c>
      <c r="AA3495" s="17">
        <v>0</v>
      </c>
      <c r="AB3495" s="17">
        <v>0</v>
      </c>
      <c r="AC3495" s="17">
        <v>0</v>
      </c>
      <c r="AD3495" s="17">
        <v>0</v>
      </c>
      <c r="AE3495" s="17">
        <v>0</v>
      </c>
    </row>
    <row r="3496" spans="1:31" ht="57.6" x14ac:dyDescent="0.3">
      <c r="A3496" t="str">
        <f t="shared" si="207"/>
        <v>IAAA_Firm Generation Capacity</v>
      </c>
      <c r="B3496" t="str">
        <f t="shared" si="208"/>
        <v>IAAA_Zonal Regions_Firm Generation Capacity</v>
      </c>
      <c r="C3496" t="str">
        <f t="shared" si="209"/>
        <v>IAAA_Metro Zonal Region_Firm Generation Capacity</v>
      </c>
      <c r="D3496" t="s">
        <v>352</v>
      </c>
      <c r="E3496" s="15" t="s">
        <v>92</v>
      </c>
      <c r="F3496" s="15" t="s">
        <v>271</v>
      </c>
      <c r="G3496" s="15" t="s">
        <v>276</v>
      </c>
      <c r="H3496" s="15" t="s">
        <v>273</v>
      </c>
      <c r="I3496" s="15" t="s">
        <v>95</v>
      </c>
      <c r="J3496" s="16">
        <v>1</v>
      </c>
      <c r="K3496" s="18" t="s">
        <v>96</v>
      </c>
      <c r="L3496" s="17">
        <v>4150.9176072700002</v>
      </c>
      <c r="M3496" s="17">
        <v>4060.4344409800001</v>
      </c>
      <c r="N3496" s="17">
        <v>4152.3255392399997</v>
      </c>
      <c r="O3496" s="17">
        <v>4185.4393255799996</v>
      </c>
      <c r="P3496" s="17">
        <v>4235.6537759100001</v>
      </c>
      <c r="Q3496" s="17">
        <v>4281.7700737300001</v>
      </c>
      <c r="R3496" s="17">
        <v>4518.7302688600003</v>
      </c>
      <c r="S3496" s="17">
        <v>4551.2543849800004</v>
      </c>
      <c r="T3496" s="17">
        <v>4578.6448154</v>
      </c>
      <c r="U3496" s="17">
        <v>4560.1240518499999</v>
      </c>
      <c r="V3496" s="17">
        <v>4166.7869664099999</v>
      </c>
      <c r="W3496" s="17">
        <v>4183.4010327400001</v>
      </c>
      <c r="X3496" s="17">
        <v>4202.4109278599999</v>
      </c>
      <c r="Y3496" s="17">
        <v>4140.0499963299999</v>
      </c>
      <c r="Z3496" s="17">
        <v>4129.9362932800004</v>
      </c>
      <c r="AA3496" s="17">
        <v>4101.8234781199999</v>
      </c>
      <c r="AB3496" s="17">
        <v>4116.0254598900001</v>
      </c>
      <c r="AC3496" s="17">
        <v>3288.52415492</v>
      </c>
      <c r="AD3496" s="17">
        <v>3290.5256395000001</v>
      </c>
      <c r="AE3496" s="17">
        <v>3306.5382699500001</v>
      </c>
    </row>
    <row r="3497" spans="1:31" ht="43.2" x14ac:dyDescent="0.3">
      <c r="A3497" t="str">
        <f t="shared" si="207"/>
        <v>IAAA_Planning Peak Load</v>
      </c>
      <c r="B3497" t="str">
        <f t="shared" si="208"/>
        <v>IAAA_Zonal Regions_Planning Peak Load</v>
      </c>
      <c r="C3497" t="str">
        <f t="shared" si="209"/>
        <v>IAAA_Metro Zonal Region_Planning Peak Load</v>
      </c>
      <c r="D3497" t="s">
        <v>352</v>
      </c>
      <c r="E3497" s="15" t="s">
        <v>92</v>
      </c>
      <c r="F3497" s="15" t="s">
        <v>271</v>
      </c>
      <c r="G3497" s="15" t="s">
        <v>276</v>
      </c>
      <c r="H3497" s="15" t="s">
        <v>273</v>
      </c>
      <c r="I3497" s="15" t="s">
        <v>274</v>
      </c>
      <c r="J3497" s="16">
        <v>1</v>
      </c>
      <c r="K3497" s="18" t="s">
        <v>96</v>
      </c>
      <c r="L3497" s="17">
        <v>3437</v>
      </c>
      <c r="M3497" s="17">
        <v>3444</v>
      </c>
      <c r="N3497" s="17">
        <v>3450</v>
      </c>
      <c r="O3497" s="17">
        <v>3462</v>
      </c>
      <c r="P3497" s="17">
        <v>3473</v>
      </c>
      <c r="Q3497" s="17">
        <v>3487</v>
      </c>
      <c r="R3497" s="17">
        <v>3496</v>
      </c>
      <c r="S3497" s="17">
        <v>3502</v>
      </c>
      <c r="T3497" s="17">
        <v>3507</v>
      </c>
      <c r="U3497" s="17">
        <v>3521</v>
      </c>
      <c r="V3497" s="17">
        <v>3531</v>
      </c>
      <c r="W3497" s="17">
        <v>3548</v>
      </c>
      <c r="X3497" s="17">
        <v>3566</v>
      </c>
      <c r="Y3497" s="17">
        <v>3585</v>
      </c>
      <c r="Z3497" s="17">
        <v>3600</v>
      </c>
      <c r="AA3497" s="17">
        <v>3618</v>
      </c>
      <c r="AB3497" s="17">
        <v>3637</v>
      </c>
      <c r="AC3497" s="17">
        <v>3659</v>
      </c>
      <c r="AD3497" s="17">
        <v>3672</v>
      </c>
      <c r="AE3497" s="17">
        <v>3675</v>
      </c>
    </row>
    <row r="3498" spans="1:31" ht="57.6" x14ac:dyDescent="0.3">
      <c r="A3498" t="str">
        <f t="shared" si="207"/>
        <v>IAAA_Firm Generation Capacity</v>
      </c>
      <c r="B3498" t="str">
        <f t="shared" si="208"/>
        <v>IAAA_Zonal Regions_Firm Generation Capacity</v>
      </c>
      <c r="C3498" t="str">
        <f t="shared" si="209"/>
        <v>IAAA_SPP Zonal Region_Firm Generation Capacity</v>
      </c>
      <c r="D3498" t="s">
        <v>352</v>
      </c>
      <c r="E3498" s="15" t="s">
        <v>92</v>
      </c>
      <c r="F3498" s="15" t="s">
        <v>271</v>
      </c>
      <c r="G3498" s="15" t="s">
        <v>277</v>
      </c>
      <c r="H3498" s="15" t="s">
        <v>273</v>
      </c>
      <c r="I3498" s="15" t="s">
        <v>95</v>
      </c>
      <c r="J3498" s="16">
        <v>1</v>
      </c>
      <c r="K3498" s="18" t="s">
        <v>96</v>
      </c>
      <c r="L3498" s="17">
        <v>0</v>
      </c>
      <c r="M3498" s="17">
        <v>0</v>
      </c>
      <c r="N3498" s="17">
        <v>0</v>
      </c>
      <c r="O3498" s="17">
        <v>0</v>
      </c>
      <c r="P3498" s="17">
        <v>0</v>
      </c>
      <c r="Q3498" s="17">
        <v>0</v>
      </c>
      <c r="R3498" s="17">
        <v>0</v>
      </c>
      <c r="S3498" s="17">
        <v>0</v>
      </c>
      <c r="T3498" s="17">
        <v>0</v>
      </c>
      <c r="U3498" s="17">
        <v>0</v>
      </c>
      <c r="V3498" s="17">
        <v>0</v>
      </c>
      <c r="W3498" s="17">
        <v>0</v>
      </c>
      <c r="X3498" s="17">
        <v>0</v>
      </c>
      <c r="Y3498" s="17">
        <v>0</v>
      </c>
      <c r="Z3498" s="17">
        <v>0</v>
      </c>
      <c r="AA3498" s="17">
        <v>0</v>
      </c>
      <c r="AB3498" s="17">
        <v>0</v>
      </c>
      <c r="AC3498" s="17">
        <v>0</v>
      </c>
      <c r="AD3498" s="17">
        <v>0</v>
      </c>
      <c r="AE3498" s="17">
        <v>0</v>
      </c>
    </row>
    <row r="3499" spans="1:31" ht="43.2" x14ac:dyDescent="0.3">
      <c r="A3499" t="str">
        <f t="shared" si="207"/>
        <v>IAAA_Planning Peak Load</v>
      </c>
      <c r="B3499" t="str">
        <f t="shared" si="208"/>
        <v>IAAA_Zonal Regions_Planning Peak Load</v>
      </c>
      <c r="C3499" t="str">
        <f t="shared" si="209"/>
        <v>IAAA_SPP Zonal Region_Planning Peak Load</v>
      </c>
      <c r="D3499" t="s">
        <v>352</v>
      </c>
      <c r="E3499" s="15" t="s">
        <v>92</v>
      </c>
      <c r="F3499" s="15" t="s">
        <v>271</v>
      </c>
      <c r="G3499" s="15" t="s">
        <v>277</v>
      </c>
      <c r="H3499" s="15" t="s">
        <v>273</v>
      </c>
      <c r="I3499" s="15" t="s">
        <v>274</v>
      </c>
      <c r="J3499" s="16">
        <v>1</v>
      </c>
      <c r="K3499" s="18" t="s">
        <v>96</v>
      </c>
      <c r="L3499" s="17">
        <v>0</v>
      </c>
      <c r="M3499" s="17">
        <v>0</v>
      </c>
      <c r="N3499" s="17">
        <v>0</v>
      </c>
      <c r="O3499" s="17">
        <v>0</v>
      </c>
      <c r="P3499" s="17">
        <v>0</v>
      </c>
      <c r="Q3499" s="17">
        <v>0</v>
      </c>
      <c r="R3499" s="17">
        <v>0</v>
      </c>
      <c r="S3499" s="17">
        <v>0</v>
      </c>
      <c r="T3499" s="17">
        <v>0</v>
      </c>
      <c r="U3499" s="17">
        <v>0</v>
      </c>
      <c r="V3499" s="17">
        <v>0</v>
      </c>
      <c r="W3499" s="17">
        <v>0</v>
      </c>
      <c r="X3499" s="17">
        <v>0</v>
      </c>
      <c r="Y3499" s="17">
        <v>0</v>
      </c>
      <c r="Z3499" s="17">
        <v>0</v>
      </c>
      <c r="AA3499" s="17">
        <v>0</v>
      </c>
      <c r="AB3499" s="17">
        <v>0</v>
      </c>
      <c r="AC3499" s="17">
        <v>0</v>
      </c>
      <c r="AD3499" s="17">
        <v>0</v>
      </c>
      <c r="AE3499" s="17">
        <v>0</v>
      </c>
    </row>
    <row r="3500" spans="1:31" ht="57.6" x14ac:dyDescent="0.3">
      <c r="A3500" t="str">
        <f t="shared" si="207"/>
        <v>JAAA_Firm Generation Capacity</v>
      </c>
      <c r="B3500" t="str">
        <f t="shared" si="208"/>
        <v>JAAA_Build Battery-Wind_Firm Generation Capacity</v>
      </c>
      <c r="C3500" t="str">
        <f t="shared" si="209"/>
        <v>JAAA_Build Battery-Wind 2026_Firm Generation Capacity</v>
      </c>
      <c r="D3500" t="s">
        <v>353</v>
      </c>
      <c r="E3500" s="15" t="s">
        <v>92</v>
      </c>
      <c r="F3500" s="15" t="s">
        <v>93</v>
      </c>
      <c r="G3500" s="15" t="s">
        <v>94</v>
      </c>
      <c r="H3500" s="15" t="s">
        <v>88</v>
      </c>
      <c r="I3500" s="15" t="s">
        <v>95</v>
      </c>
      <c r="J3500" s="16">
        <v>1</v>
      </c>
      <c r="K3500" s="15" t="s">
        <v>96</v>
      </c>
      <c r="L3500" s="17">
        <v>0</v>
      </c>
      <c r="M3500" s="17">
        <v>0</v>
      </c>
      <c r="N3500" s="17">
        <v>0</v>
      </c>
      <c r="O3500" s="17">
        <v>0</v>
      </c>
      <c r="P3500" s="17">
        <v>0</v>
      </c>
      <c r="Q3500" s="17">
        <v>0</v>
      </c>
      <c r="R3500" s="17">
        <v>0</v>
      </c>
      <c r="S3500" s="17">
        <v>0</v>
      </c>
      <c r="T3500" s="17">
        <v>0</v>
      </c>
      <c r="U3500" s="17">
        <v>0</v>
      </c>
      <c r="V3500" s="17">
        <v>0</v>
      </c>
      <c r="W3500" s="17">
        <v>0</v>
      </c>
      <c r="X3500" s="17">
        <v>0</v>
      </c>
      <c r="Y3500" s="17">
        <v>0</v>
      </c>
      <c r="Z3500" s="17">
        <v>0</v>
      </c>
      <c r="AA3500" s="17">
        <v>0</v>
      </c>
      <c r="AB3500" s="17">
        <v>0</v>
      </c>
      <c r="AC3500" s="17">
        <v>0</v>
      </c>
      <c r="AD3500" s="17">
        <v>0</v>
      </c>
      <c r="AE3500" s="17">
        <v>0</v>
      </c>
    </row>
    <row r="3501" spans="1:31" ht="57.6" x14ac:dyDescent="0.3">
      <c r="A3501" t="str">
        <f t="shared" ref="A3501:A3564" si="210">D3501&amp;"_"&amp;I3501</f>
        <v>JAAA_Firm Generation Capacity</v>
      </c>
      <c r="B3501" t="str">
        <f t="shared" ref="B3501:B3564" si="211">D3501&amp;"_"&amp;H3501&amp;"_"&amp;I3501</f>
        <v>JAAA_Build Battery-Wind_Firm Generation Capacity</v>
      </c>
      <c r="C3501" t="str">
        <f t="shared" ref="C3501:C3564" si="212">D3501&amp;"_"&amp;G3501&amp;"_"&amp;I3501</f>
        <v>JAAA_Build Battery-Wind 2027_Firm Generation Capacity</v>
      </c>
      <c r="D3501" t="s">
        <v>353</v>
      </c>
      <c r="E3501" s="15" t="s">
        <v>92</v>
      </c>
      <c r="F3501" s="15" t="s">
        <v>93</v>
      </c>
      <c r="G3501" s="15" t="s">
        <v>97</v>
      </c>
      <c r="H3501" s="15" t="s">
        <v>88</v>
      </c>
      <c r="I3501" s="15" t="s">
        <v>95</v>
      </c>
      <c r="J3501" s="16">
        <v>1</v>
      </c>
      <c r="K3501" s="15" t="s">
        <v>96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  <c r="S3501" s="17">
        <v>0</v>
      </c>
      <c r="T3501" s="17">
        <v>0</v>
      </c>
      <c r="U3501" s="17">
        <v>0</v>
      </c>
      <c r="V3501" s="17">
        <v>0</v>
      </c>
      <c r="W3501" s="17">
        <v>0</v>
      </c>
      <c r="X3501" s="17">
        <v>0</v>
      </c>
      <c r="Y3501" s="17">
        <v>0</v>
      </c>
      <c r="Z3501" s="17">
        <v>0</v>
      </c>
      <c r="AA3501" s="17">
        <v>0</v>
      </c>
      <c r="AB3501" s="17">
        <v>0</v>
      </c>
      <c r="AC3501" s="17">
        <v>0</v>
      </c>
      <c r="AD3501" s="17">
        <v>0</v>
      </c>
      <c r="AE3501" s="17">
        <v>0</v>
      </c>
    </row>
    <row r="3502" spans="1:31" ht="57.6" x14ac:dyDescent="0.3">
      <c r="A3502" t="str">
        <f t="shared" si="210"/>
        <v>JAAA_Firm Generation Capacity</v>
      </c>
      <c r="B3502" t="str">
        <f t="shared" si="211"/>
        <v>JAAA_Build Battery-Wind_Firm Generation Capacity</v>
      </c>
      <c r="C3502" t="str">
        <f t="shared" si="212"/>
        <v>JAAA_Build Battery-Wind 2028_Firm Generation Capacity</v>
      </c>
      <c r="D3502" t="s">
        <v>353</v>
      </c>
      <c r="E3502" s="15" t="s">
        <v>92</v>
      </c>
      <c r="F3502" s="15" t="s">
        <v>93</v>
      </c>
      <c r="G3502" s="15" t="s">
        <v>98</v>
      </c>
      <c r="H3502" s="15" t="s">
        <v>88</v>
      </c>
      <c r="I3502" s="15" t="s">
        <v>95</v>
      </c>
      <c r="J3502" s="16">
        <v>1</v>
      </c>
      <c r="K3502" s="15" t="s">
        <v>96</v>
      </c>
      <c r="L3502" s="17">
        <v>0</v>
      </c>
      <c r="M3502" s="17">
        <v>0</v>
      </c>
      <c r="N3502" s="17">
        <v>0</v>
      </c>
      <c r="O3502" s="17">
        <v>0</v>
      </c>
      <c r="P3502" s="17">
        <v>0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7">
        <v>0</v>
      </c>
      <c r="X3502" s="17">
        <v>0</v>
      </c>
      <c r="Y3502" s="17">
        <v>0</v>
      </c>
      <c r="Z3502" s="17">
        <v>0</v>
      </c>
      <c r="AA3502" s="17">
        <v>0</v>
      </c>
      <c r="AB3502" s="17">
        <v>0</v>
      </c>
      <c r="AC3502" s="17">
        <v>0</v>
      </c>
      <c r="AD3502" s="17">
        <v>0</v>
      </c>
      <c r="AE3502" s="17">
        <v>0</v>
      </c>
    </row>
    <row r="3503" spans="1:31" ht="57.6" x14ac:dyDescent="0.3">
      <c r="A3503" t="str">
        <f t="shared" si="210"/>
        <v>JAAA_Firm Generation Capacity</v>
      </c>
      <c r="B3503" t="str">
        <f t="shared" si="211"/>
        <v>JAAA_Build Battery-Wind_Firm Generation Capacity</v>
      </c>
      <c r="C3503" t="str">
        <f t="shared" si="212"/>
        <v>JAAA_Build Battery-Wind 2029_Firm Generation Capacity</v>
      </c>
      <c r="D3503" t="s">
        <v>353</v>
      </c>
      <c r="E3503" s="15" t="s">
        <v>92</v>
      </c>
      <c r="F3503" s="15" t="s">
        <v>93</v>
      </c>
      <c r="G3503" s="15" t="s">
        <v>99</v>
      </c>
      <c r="H3503" s="15" t="s">
        <v>88</v>
      </c>
      <c r="I3503" s="15" t="s">
        <v>95</v>
      </c>
      <c r="J3503" s="16">
        <v>1</v>
      </c>
      <c r="K3503" s="15" t="s">
        <v>96</v>
      </c>
      <c r="L3503" s="17">
        <v>0</v>
      </c>
      <c r="M3503" s="17">
        <v>0</v>
      </c>
      <c r="N3503" s="17">
        <v>0</v>
      </c>
      <c r="O3503" s="17">
        <v>0</v>
      </c>
      <c r="P3503" s="17">
        <v>0</v>
      </c>
      <c r="Q3503" s="17">
        <v>0</v>
      </c>
      <c r="R3503" s="17">
        <v>0</v>
      </c>
      <c r="S3503" s="17">
        <v>0</v>
      </c>
      <c r="T3503" s="17">
        <v>0</v>
      </c>
      <c r="U3503" s="17">
        <v>0</v>
      </c>
      <c r="V3503" s="17">
        <v>0</v>
      </c>
      <c r="W3503" s="17">
        <v>0</v>
      </c>
      <c r="X3503" s="17">
        <v>0</v>
      </c>
      <c r="Y3503" s="17">
        <v>0</v>
      </c>
      <c r="Z3503" s="17">
        <v>0</v>
      </c>
      <c r="AA3503" s="17">
        <v>0</v>
      </c>
      <c r="AB3503" s="17">
        <v>0</v>
      </c>
      <c r="AC3503" s="17">
        <v>0</v>
      </c>
      <c r="AD3503" s="17">
        <v>0</v>
      </c>
      <c r="AE3503" s="17">
        <v>0</v>
      </c>
    </row>
    <row r="3504" spans="1:31" ht="57.6" x14ac:dyDescent="0.3">
      <c r="A3504" t="str">
        <f t="shared" si="210"/>
        <v>JAAA_Firm Generation Capacity</v>
      </c>
      <c r="B3504" t="str">
        <f t="shared" si="211"/>
        <v>JAAA_Build Battery-Wind_Firm Generation Capacity</v>
      </c>
      <c r="C3504" t="str">
        <f t="shared" si="212"/>
        <v>JAAA_Build Battery-Wind 2030_Firm Generation Capacity</v>
      </c>
      <c r="D3504" t="s">
        <v>353</v>
      </c>
      <c r="E3504" s="15" t="s">
        <v>92</v>
      </c>
      <c r="F3504" s="15" t="s">
        <v>93</v>
      </c>
      <c r="G3504" s="15" t="s">
        <v>100</v>
      </c>
      <c r="H3504" s="15" t="s">
        <v>88</v>
      </c>
      <c r="I3504" s="15" t="s">
        <v>95</v>
      </c>
      <c r="J3504" s="16">
        <v>1</v>
      </c>
      <c r="K3504" s="15" t="s">
        <v>96</v>
      </c>
      <c r="L3504" s="17">
        <v>0</v>
      </c>
      <c r="M3504" s="17">
        <v>0</v>
      </c>
      <c r="N3504" s="17">
        <v>0</v>
      </c>
      <c r="O3504" s="17">
        <v>0</v>
      </c>
      <c r="P3504" s="17">
        <v>0</v>
      </c>
      <c r="Q3504" s="17">
        <v>0</v>
      </c>
      <c r="R3504" s="17">
        <v>0</v>
      </c>
      <c r="S3504" s="17">
        <v>0</v>
      </c>
      <c r="T3504" s="17">
        <v>0</v>
      </c>
      <c r="U3504" s="17">
        <v>0</v>
      </c>
      <c r="V3504" s="17">
        <v>0</v>
      </c>
      <c r="W3504" s="17">
        <v>0</v>
      </c>
      <c r="X3504" s="17">
        <v>0</v>
      </c>
      <c r="Y3504" s="17">
        <v>0</v>
      </c>
      <c r="Z3504" s="17">
        <v>0</v>
      </c>
      <c r="AA3504" s="17">
        <v>0</v>
      </c>
      <c r="AB3504" s="17">
        <v>0</v>
      </c>
      <c r="AC3504" s="17">
        <v>0</v>
      </c>
      <c r="AD3504" s="17">
        <v>0</v>
      </c>
      <c r="AE3504" s="17">
        <v>0</v>
      </c>
    </row>
    <row r="3505" spans="1:31" ht="57.6" x14ac:dyDescent="0.3">
      <c r="A3505" t="str">
        <f t="shared" si="210"/>
        <v>JAAA_Firm Generation Capacity</v>
      </c>
      <c r="B3505" t="str">
        <f t="shared" si="211"/>
        <v>JAAA_Build Battery-Wind_Firm Generation Capacity</v>
      </c>
      <c r="C3505" t="str">
        <f t="shared" si="212"/>
        <v>JAAA_Build Battery-Wind 2031_Firm Generation Capacity</v>
      </c>
      <c r="D3505" t="s">
        <v>353</v>
      </c>
      <c r="E3505" s="15" t="s">
        <v>92</v>
      </c>
      <c r="F3505" s="15" t="s">
        <v>93</v>
      </c>
      <c r="G3505" s="15" t="s">
        <v>101</v>
      </c>
      <c r="H3505" s="15" t="s">
        <v>88</v>
      </c>
      <c r="I3505" s="15" t="s">
        <v>95</v>
      </c>
      <c r="J3505" s="16">
        <v>1</v>
      </c>
      <c r="K3505" s="15" t="s">
        <v>96</v>
      </c>
      <c r="L3505" s="17">
        <v>0</v>
      </c>
      <c r="M3505" s="17">
        <v>0</v>
      </c>
      <c r="N3505" s="17">
        <v>0</v>
      </c>
      <c r="O3505" s="17">
        <v>0</v>
      </c>
      <c r="P3505" s="17">
        <v>0</v>
      </c>
      <c r="Q3505" s="17">
        <v>0</v>
      </c>
      <c r="R3505" s="17">
        <v>0</v>
      </c>
      <c r="S3505" s="17">
        <v>0</v>
      </c>
      <c r="T3505" s="17">
        <v>0</v>
      </c>
      <c r="U3505" s="17">
        <v>0</v>
      </c>
      <c r="V3505" s="17">
        <v>0</v>
      </c>
      <c r="W3505" s="17">
        <v>0</v>
      </c>
      <c r="X3505" s="17">
        <v>0</v>
      </c>
      <c r="Y3505" s="17">
        <v>0</v>
      </c>
      <c r="Z3505" s="17">
        <v>0</v>
      </c>
      <c r="AA3505" s="17">
        <v>0</v>
      </c>
      <c r="AB3505" s="17">
        <v>0</v>
      </c>
      <c r="AC3505" s="17">
        <v>0</v>
      </c>
      <c r="AD3505" s="17">
        <v>0</v>
      </c>
      <c r="AE3505" s="17">
        <v>0</v>
      </c>
    </row>
    <row r="3506" spans="1:31" ht="57.6" x14ac:dyDescent="0.3">
      <c r="A3506" t="str">
        <f t="shared" si="210"/>
        <v>JAAA_Firm Generation Capacity</v>
      </c>
      <c r="B3506" t="str">
        <f t="shared" si="211"/>
        <v>JAAA_Build Battery-Wind_Firm Generation Capacity</v>
      </c>
      <c r="C3506" t="str">
        <f t="shared" si="212"/>
        <v>JAAA_Build Battery-Wind 2032_Firm Generation Capacity</v>
      </c>
      <c r="D3506" t="s">
        <v>353</v>
      </c>
      <c r="E3506" s="15" t="s">
        <v>92</v>
      </c>
      <c r="F3506" s="15" t="s">
        <v>93</v>
      </c>
      <c r="G3506" s="15" t="s">
        <v>102</v>
      </c>
      <c r="H3506" s="15" t="s">
        <v>88</v>
      </c>
      <c r="I3506" s="15" t="s">
        <v>95</v>
      </c>
      <c r="J3506" s="16">
        <v>1</v>
      </c>
      <c r="K3506" s="15" t="s">
        <v>96</v>
      </c>
      <c r="L3506" s="17">
        <v>0</v>
      </c>
      <c r="M3506" s="17">
        <v>0</v>
      </c>
      <c r="N3506" s="17">
        <v>0</v>
      </c>
      <c r="O3506" s="17">
        <v>0</v>
      </c>
      <c r="P3506" s="17">
        <v>0</v>
      </c>
      <c r="Q3506" s="17">
        <v>0</v>
      </c>
      <c r="R3506" s="17">
        <v>0</v>
      </c>
      <c r="S3506" s="17">
        <v>0</v>
      </c>
      <c r="T3506" s="17">
        <v>0</v>
      </c>
      <c r="U3506" s="17">
        <v>0</v>
      </c>
      <c r="V3506" s="17">
        <v>0</v>
      </c>
      <c r="W3506" s="17">
        <v>0</v>
      </c>
      <c r="X3506" s="17">
        <v>0</v>
      </c>
      <c r="Y3506" s="17">
        <v>0</v>
      </c>
      <c r="Z3506" s="17">
        <v>0</v>
      </c>
      <c r="AA3506" s="17">
        <v>0</v>
      </c>
      <c r="AB3506" s="17">
        <v>0</v>
      </c>
      <c r="AC3506" s="17">
        <v>0</v>
      </c>
      <c r="AD3506" s="17">
        <v>0</v>
      </c>
      <c r="AE3506" s="17">
        <v>0</v>
      </c>
    </row>
    <row r="3507" spans="1:31" ht="57.6" x14ac:dyDescent="0.3">
      <c r="A3507" t="str">
        <f t="shared" si="210"/>
        <v>JAAA_Firm Generation Capacity</v>
      </c>
      <c r="B3507" t="str">
        <f t="shared" si="211"/>
        <v>JAAA_Build Battery-Wind_Firm Generation Capacity</v>
      </c>
      <c r="C3507" t="str">
        <f t="shared" si="212"/>
        <v>JAAA_Build Battery-Wind 2033_Firm Generation Capacity</v>
      </c>
      <c r="D3507" t="s">
        <v>353</v>
      </c>
      <c r="E3507" s="15" t="s">
        <v>92</v>
      </c>
      <c r="F3507" s="15" t="s">
        <v>93</v>
      </c>
      <c r="G3507" s="15" t="s">
        <v>103</v>
      </c>
      <c r="H3507" s="15" t="s">
        <v>88</v>
      </c>
      <c r="I3507" s="15" t="s">
        <v>95</v>
      </c>
      <c r="J3507" s="16">
        <v>1</v>
      </c>
      <c r="K3507" s="15" t="s">
        <v>96</v>
      </c>
      <c r="L3507" s="17">
        <v>0</v>
      </c>
      <c r="M3507" s="17">
        <v>0</v>
      </c>
      <c r="N3507" s="17">
        <v>0</v>
      </c>
      <c r="O3507" s="17">
        <v>0</v>
      </c>
      <c r="P3507" s="17">
        <v>0</v>
      </c>
      <c r="Q3507" s="17">
        <v>0</v>
      </c>
      <c r="R3507" s="17">
        <v>0</v>
      </c>
      <c r="S3507" s="17">
        <v>0</v>
      </c>
      <c r="T3507" s="17">
        <v>0</v>
      </c>
      <c r="U3507" s="17">
        <v>0</v>
      </c>
      <c r="V3507" s="17">
        <v>0</v>
      </c>
      <c r="W3507" s="17">
        <v>0</v>
      </c>
      <c r="X3507" s="17">
        <v>0</v>
      </c>
      <c r="Y3507" s="17">
        <v>0</v>
      </c>
      <c r="Z3507" s="17">
        <v>0</v>
      </c>
      <c r="AA3507" s="17">
        <v>0</v>
      </c>
      <c r="AB3507" s="17">
        <v>0</v>
      </c>
      <c r="AC3507" s="17">
        <v>0</v>
      </c>
      <c r="AD3507" s="17">
        <v>0</v>
      </c>
      <c r="AE3507" s="17">
        <v>0</v>
      </c>
    </row>
    <row r="3508" spans="1:31" ht="57.6" x14ac:dyDescent="0.3">
      <c r="A3508" t="str">
        <f t="shared" si="210"/>
        <v>JAAA_Firm Generation Capacity</v>
      </c>
      <c r="B3508" t="str">
        <f t="shared" si="211"/>
        <v>JAAA_Build Battery-Wind_Firm Generation Capacity</v>
      </c>
      <c r="C3508" t="str">
        <f t="shared" si="212"/>
        <v>JAAA_Build Battery-Wind 2034_Firm Generation Capacity</v>
      </c>
      <c r="D3508" t="s">
        <v>353</v>
      </c>
      <c r="E3508" s="15" t="s">
        <v>92</v>
      </c>
      <c r="F3508" s="15" t="s">
        <v>93</v>
      </c>
      <c r="G3508" s="15" t="s">
        <v>104</v>
      </c>
      <c r="H3508" s="15" t="s">
        <v>88</v>
      </c>
      <c r="I3508" s="15" t="s">
        <v>95</v>
      </c>
      <c r="J3508" s="16">
        <v>1</v>
      </c>
      <c r="K3508" s="15" t="s">
        <v>96</v>
      </c>
      <c r="L3508" s="17">
        <v>0</v>
      </c>
      <c r="M3508" s="17">
        <v>0</v>
      </c>
      <c r="N3508" s="17">
        <v>0</v>
      </c>
      <c r="O3508" s="17">
        <v>0</v>
      </c>
      <c r="P3508" s="17">
        <v>0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7">
        <v>0</v>
      </c>
      <c r="X3508" s="17">
        <v>0</v>
      </c>
      <c r="Y3508" s="17">
        <v>0</v>
      </c>
      <c r="Z3508" s="17">
        <v>0</v>
      </c>
      <c r="AA3508" s="17">
        <v>0</v>
      </c>
      <c r="AB3508" s="17">
        <v>0</v>
      </c>
      <c r="AC3508" s="17">
        <v>0</v>
      </c>
      <c r="AD3508" s="17">
        <v>0</v>
      </c>
      <c r="AE3508" s="17">
        <v>0</v>
      </c>
    </row>
    <row r="3509" spans="1:31" ht="57.6" x14ac:dyDescent="0.3">
      <c r="A3509" t="str">
        <f t="shared" si="210"/>
        <v>JAAA_Firm Generation Capacity</v>
      </c>
      <c r="B3509" t="str">
        <f t="shared" si="211"/>
        <v>JAAA_Build Battery-Wind_Firm Generation Capacity</v>
      </c>
      <c r="C3509" t="str">
        <f t="shared" si="212"/>
        <v>JAAA_Build Battery-Wind 2035_Firm Generation Capacity</v>
      </c>
      <c r="D3509" t="s">
        <v>353</v>
      </c>
      <c r="E3509" s="15" t="s">
        <v>92</v>
      </c>
      <c r="F3509" s="15" t="s">
        <v>93</v>
      </c>
      <c r="G3509" s="15" t="s">
        <v>105</v>
      </c>
      <c r="H3509" s="15" t="s">
        <v>88</v>
      </c>
      <c r="I3509" s="15" t="s">
        <v>95</v>
      </c>
      <c r="J3509" s="16">
        <v>1</v>
      </c>
      <c r="K3509" s="15" t="s">
        <v>96</v>
      </c>
      <c r="L3509" s="17">
        <v>0</v>
      </c>
      <c r="M3509" s="17">
        <v>0</v>
      </c>
      <c r="N3509" s="17">
        <v>0</v>
      </c>
      <c r="O3509" s="17">
        <v>0</v>
      </c>
      <c r="P3509" s="17">
        <v>0</v>
      </c>
      <c r="Q3509" s="17">
        <v>0</v>
      </c>
      <c r="R3509" s="17">
        <v>0</v>
      </c>
      <c r="S3509" s="17">
        <v>0</v>
      </c>
      <c r="T3509" s="17">
        <v>0</v>
      </c>
      <c r="U3509" s="17">
        <v>0</v>
      </c>
      <c r="V3509" s="17">
        <v>0</v>
      </c>
      <c r="W3509" s="17">
        <v>0</v>
      </c>
      <c r="X3509" s="17">
        <v>0</v>
      </c>
      <c r="Y3509" s="17">
        <v>0</v>
      </c>
      <c r="Z3509" s="17">
        <v>0</v>
      </c>
      <c r="AA3509" s="17">
        <v>0</v>
      </c>
      <c r="AB3509" s="17">
        <v>0</v>
      </c>
      <c r="AC3509" s="17">
        <v>0</v>
      </c>
      <c r="AD3509" s="17">
        <v>0</v>
      </c>
      <c r="AE3509" s="17">
        <v>0</v>
      </c>
    </row>
    <row r="3510" spans="1:31" ht="57.6" x14ac:dyDescent="0.3">
      <c r="A3510" t="str">
        <f t="shared" si="210"/>
        <v>JAAA_Firm Generation Capacity</v>
      </c>
      <c r="B3510" t="str">
        <f t="shared" si="211"/>
        <v>JAAA_Build Battery-Wind_Firm Generation Capacity</v>
      </c>
      <c r="C3510" t="str">
        <f t="shared" si="212"/>
        <v>JAAA_Build Battery-Wind 2036_Firm Generation Capacity</v>
      </c>
      <c r="D3510" t="s">
        <v>353</v>
      </c>
      <c r="E3510" s="15" t="s">
        <v>92</v>
      </c>
      <c r="F3510" s="15" t="s">
        <v>93</v>
      </c>
      <c r="G3510" s="15" t="s">
        <v>106</v>
      </c>
      <c r="H3510" s="15" t="s">
        <v>88</v>
      </c>
      <c r="I3510" s="15" t="s">
        <v>95</v>
      </c>
      <c r="J3510" s="16">
        <v>1</v>
      </c>
      <c r="K3510" s="15" t="s">
        <v>96</v>
      </c>
      <c r="L3510" s="17">
        <v>0</v>
      </c>
      <c r="M3510" s="17">
        <v>0</v>
      </c>
      <c r="N3510" s="17">
        <v>0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0</v>
      </c>
      <c r="U3510" s="17">
        <v>0</v>
      </c>
      <c r="V3510" s="17">
        <v>0</v>
      </c>
      <c r="W3510" s="17">
        <v>0</v>
      </c>
      <c r="X3510" s="17">
        <v>0</v>
      </c>
      <c r="Y3510" s="17">
        <v>0</v>
      </c>
      <c r="Z3510" s="17">
        <v>0</v>
      </c>
      <c r="AA3510" s="17">
        <v>0</v>
      </c>
      <c r="AB3510" s="17">
        <v>0</v>
      </c>
      <c r="AC3510" s="17">
        <v>0</v>
      </c>
      <c r="AD3510" s="17">
        <v>0</v>
      </c>
      <c r="AE3510" s="17">
        <v>0</v>
      </c>
    </row>
    <row r="3511" spans="1:31" ht="57.6" x14ac:dyDescent="0.3">
      <c r="A3511" t="str">
        <f t="shared" si="210"/>
        <v>JAAA_Firm Generation Capacity</v>
      </c>
      <c r="B3511" t="str">
        <f t="shared" si="211"/>
        <v>JAAA_Build Battery-Wind_Firm Generation Capacity</v>
      </c>
      <c r="C3511" t="str">
        <f t="shared" si="212"/>
        <v>JAAA_Build Battery-Wind 2037_Firm Generation Capacity</v>
      </c>
      <c r="D3511" t="s">
        <v>353</v>
      </c>
      <c r="E3511" s="15" t="s">
        <v>92</v>
      </c>
      <c r="F3511" s="15" t="s">
        <v>93</v>
      </c>
      <c r="G3511" s="15" t="s">
        <v>107</v>
      </c>
      <c r="H3511" s="15" t="s">
        <v>88</v>
      </c>
      <c r="I3511" s="15" t="s">
        <v>95</v>
      </c>
      <c r="J3511" s="16">
        <v>1</v>
      </c>
      <c r="K3511" s="15" t="s">
        <v>96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  <c r="S3511" s="17">
        <v>0</v>
      </c>
      <c r="T3511" s="17">
        <v>0</v>
      </c>
      <c r="U3511" s="17">
        <v>0</v>
      </c>
      <c r="V3511" s="17">
        <v>0</v>
      </c>
      <c r="W3511" s="17">
        <v>0</v>
      </c>
      <c r="X3511" s="17">
        <v>0</v>
      </c>
      <c r="Y3511" s="17">
        <v>0</v>
      </c>
      <c r="Z3511" s="17">
        <v>0</v>
      </c>
      <c r="AA3511" s="17">
        <v>0</v>
      </c>
      <c r="AB3511" s="17">
        <v>0</v>
      </c>
      <c r="AC3511" s="17">
        <v>0</v>
      </c>
      <c r="AD3511" s="17">
        <v>0</v>
      </c>
      <c r="AE3511" s="17">
        <v>0</v>
      </c>
    </row>
    <row r="3512" spans="1:31" ht="57.6" x14ac:dyDescent="0.3">
      <c r="A3512" t="str">
        <f t="shared" si="210"/>
        <v>JAAA_Firm Generation Capacity</v>
      </c>
      <c r="B3512" t="str">
        <f t="shared" si="211"/>
        <v>JAAA_Build Battery-Wind_Firm Generation Capacity</v>
      </c>
      <c r="C3512" t="str">
        <f t="shared" si="212"/>
        <v>JAAA_Build Battery-Wind 2038_Firm Generation Capacity</v>
      </c>
      <c r="D3512" t="s">
        <v>353</v>
      </c>
      <c r="E3512" s="15" t="s">
        <v>92</v>
      </c>
      <c r="F3512" s="15" t="s">
        <v>93</v>
      </c>
      <c r="G3512" s="15" t="s">
        <v>108</v>
      </c>
      <c r="H3512" s="15" t="s">
        <v>88</v>
      </c>
      <c r="I3512" s="15" t="s">
        <v>95</v>
      </c>
      <c r="J3512" s="16">
        <v>1</v>
      </c>
      <c r="K3512" s="15" t="s">
        <v>96</v>
      </c>
      <c r="L3512" s="17">
        <v>0</v>
      </c>
      <c r="M3512" s="17">
        <v>0</v>
      </c>
      <c r="N3512" s="17">
        <v>0</v>
      </c>
      <c r="O3512" s="17">
        <v>0</v>
      </c>
      <c r="P3512" s="17">
        <v>0</v>
      </c>
      <c r="Q3512" s="17">
        <v>0</v>
      </c>
      <c r="R3512" s="17">
        <v>0</v>
      </c>
      <c r="S3512" s="17">
        <v>0</v>
      </c>
      <c r="T3512" s="17">
        <v>0</v>
      </c>
      <c r="U3512" s="17">
        <v>0</v>
      </c>
      <c r="V3512" s="17">
        <v>0</v>
      </c>
      <c r="W3512" s="17">
        <v>0</v>
      </c>
      <c r="X3512" s="17">
        <v>0</v>
      </c>
      <c r="Y3512" s="17">
        <v>0</v>
      </c>
      <c r="Z3512" s="17">
        <v>0</v>
      </c>
      <c r="AA3512" s="17">
        <v>0</v>
      </c>
      <c r="AB3512" s="17">
        <v>0</v>
      </c>
      <c r="AC3512" s="17">
        <v>0</v>
      </c>
      <c r="AD3512" s="17">
        <v>0</v>
      </c>
      <c r="AE3512" s="17">
        <v>0</v>
      </c>
    </row>
    <row r="3513" spans="1:31" ht="57.6" x14ac:dyDescent="0.3">
      <c r="A3513" t="str">
        <f t="shared" si="210"/>
        <v>JAAA_Firm Generation Capacity</v>
      </c>
      <c r="B3513" t="str">
        <f t="shared" si="211"/>
        <v>JAAA_Build Battery-Wind_Firm Generation Capacity</v>
      </c>
      <c r="C3513" t="str">
        <f t="shared" si="212"/>
        <v>JAAA_Build Battery-Wind 2039_Firm Generation Capacity</v>
      </c>
      <c r="D3513" t="s">
        <v>353</v>
      </c>
      <c r="E3513" s="15" t="s">
        <v>92</v>
      </c>
      <c r="F3513" s="15" t="s">
        <v>93</v>
      </c>
      <c r="G3513" s="15" t="s">
        <v>109</v>
      </c>
      <c r="H3513" s="15" t="s">
        <v>88</v>
      </c>
      <c r="I3513" s="15" t="s">
        <v>95</v>
      </c>
      <c r="J3513" s="16">
        <v>1</v>
      </c>
      <c r="K3513" s="15" t="s">
        <v>96</v>
      </c>
      <c r="L3513" s="17">
        <v>0</v>
      </c>
      <c r="M3513" s="17">
        <v>0</v>
      </c>
      <c r="N3513" s="17">
        <v>0</v>
      </c>
      <c r="O3513" s="17">
        <v>0</v>
      </c>
      <c r="P3513" s="17">
        <v>0</v>
      </c>
      <c r="Q3513" s="17">
        <v>0</v>
      </c>
      <c r="R3513" s="17">
        <v>0</v>
      </c>
      <c r="S3513" s="17">
        <v>0</v>
      </c>
      <c r="T3513" s="17">
        <v>0</v>
      </c>
      <c r="U3513" s="17">
        <v>0</v>
      </c>
      <c r="V3513" s="17">
        <v>0</v>
      </c>
      <c r="W3513" s="17">
        <v>0</v>
      </c>
      <c r="X3513" s="17">
        <v>0</v>
      </c>
      <c r="Y3513" s="17">
        <v>0</v>
      </c>
      <c r="Z3513" s="17">
        <v>0</v>
      </c>
      <c r="AA3513" s="17">
        <v>0</v>
      </c>
      <c r="AB3513" s="17">
        <v>0</v>
      </c>
      <c r="AC3513" s="17">
        <v>0</v>
      </c>
      <c r="AD3513" s="17">
        <v>0</v>
      </c>
      <c r="AE3513" s="17">
        <v>0</v>
      </c>
    </row>
    <row r="3514" spans="1:31" ht="57.6" x14ac:dyDescent="0.3">
      <c r="A3514" t="str">
        <f t="shared" si="210"/>
        <v>JAAA_Firm Generation Capacity</v>
      </c>
      <c r="B3514" t="str">
        <f t="shared" si="211"/>
        <v>JAAA_Build Battery-Wind_Firm Generation Capacity</v>
      </c>
      <c r="C3514" t="str">
        <f t="shared" si="212"/>
        <v>JAAA_Build Battery-Wind 2040_Firm Generation Capacity</v>
      </c>
      <c r="D3514" t="s">
        <v>353</v>
      </c>
      <c r="E3514" s="15" t="s">
        <v>92</v>
      </c>
      <c r="F3514" s="15" t="s">
        <v>93</v>
      </c>
      <c r="G3514" s="15" t="s">
        <v>110</v>
      </c>
      <c r="H3514" s="15" t="s">
        <v>88</v>
      </c>
      <c r="I3514" s="15" t="s">
        <v>95</v>
      </c>
      <c r="J3514" s="16">
        <v>1</v>
      </c>
      <c r="K3514" s="15" t="s">
        <v>96</v>
      </c>
      <c r="L3514" s="17">
        <v>0</v>
      </c>
      <c r="M3514" s="17">
        <v>0</v>
      </c>
      <c r="N3514" s="17">
        <v>0</v>
      </c>
      <c r="O3514" s="17">
        <v>0</v>
      </c>
      <c r="P3514" s="17">
        <v>0</v>
      </c>
      <c r="Q3514" s="17">
        <v>0</v>
      </c>
      <c r="R3514" s="17">
        <v>0</v>
      </c>
      <c r="S3514" s="17">
        <v>0</v>
      </c>
      <c r="T3514" s="17">
        <v>0</v>
      </c>
      <c r="U3514" s="17">
        <v>0</v>
      </c>
      <c r="V3514" s="17">
        <v>0</v>
      </c>
      <c r="W3514" s="17">
        <v>0</v>
      </c>
      <c r="X3514" s="17">
        <v>0</v>
      </c>
      <c r="Y3514" s="17">
        <v>0</v>
      </c>
      <c r="Z3514" s="17">
        <v>0</v>
      </c>
      <c r="AA3514" s="17">
        <v>0</v>
      </c>
      <c r="AB3514" s="17">
        <v>0</v>
      </c>
      <c r="AC3514" s="17">
        <v>0</v>
      </c>
      <c r="AD3514" s="17">
        <v>0</v>
      </c>
      <c r="AE3514" s="17">
        <v>0</v>
      </c>
    </row>
    <row r="3515" spans="1:31" ht="57.6" x14ac:dyDescent="0.3">
      <c r="A3515" t="str">
        <f t="shared" si="210"/>
        <v>JAAA_Firm Generation Capacity</v>
      </c>
      <c r="B3515" t="str">
        <f t="shared" si="211"/>
        <v>JAAA_Build Battery-Wind_Firm Generation Capacity</v>
      </c>
      <c r="C3515" t="str">
        <f t="shared" si="212"/>
        <v>JAAA_Build Battery-Wind 2041_Firm Generation Capacity</v>
      </c>
      <c r="D3515" t="s">
        <v>353</v>
      </c>
      <c r="E3515" s="15" t="s">
        <v>92</v>
      </c>
      <c r="F3515" s="15" t="s">
        <v>93</v>
      </c>
      <c r="G3515" s="15" t="s">
        <v>111</v>
      </c>
      <c r="H3515" s="15" t="s">
        <v>88</v>
      </c>
      <c r="I3515" s="15" t="s">
        <v>95</v>
      </c>
      <c r="J3515" s="16">
        <v>1</v>
      </c>
      <c r="K3515" s="15" t="s">
        <v>96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  <c r="S3515" s="17">
        <v>0</v>
      </c>
      <c r="T3515" s="17">
        <v>0</v>
      </c>
      <c r="U3515" s="17">
        <v>0</v>
      </c>
      <c r="V3515" s="17">
        <v>0</v>
      </c>
      <c r="W3515" s="17">
        <v>0</v>
      </c>
      <c r="X3515" s="17">
        <v>0</v>
      </c>
      <c r="Y3515" s="17">
        <v>0</v>
      </c>
      <c r="Z3515" s="17">
        <v>0</v>
      </c>
      <c r="AA3515" s="17">
        <v>0</v>
      </c>
      <c r="AB3515" s="17">
        <v>0</v>
      </c>
      <c r="AC3515" s="17">
        <v>0</v>
      </c>
      <c r="AD3515" s="17">
        <v>0</v>
      </c>
      <c r="AE3515" s="17">
        <v>0</v>
      </c>
    </row>
    <row r="3516" spans="1:31" ht="57.6" x14ac:dyDescent="0.3">
      <c r="A3516" t="str">
        <f t="shared" si="210"/>
        <v>JAAA_Firm Generation Capacity</v>
      </c>
      <c r="B3516" t="str">
        <f t="shared" si="211"/>
        <v>JAAA_Build Battery-Wind_Firm Generation Capacity</v>
      </c>
      <c r="C3516" t="str">
        <f t="shared" si="212"/>
        <v>JAAA_Build Battery-Wind 2042_Firm Generation Capacity</v>
      </c>
      <c r="D3516" t="s">
        <v>353</v>
      </c>
      <c r="E3516" s="15" t="s">
        <v>92</v>
      </c>
      <c r="F3516" s="15" t="s">
        <v>93</v>
      </c>
      <c r="G3516" s="15" t="s">
        <v>112</v>
      </c>
      <c r="H3516" s="15" t="s">
        <v>88</v>
      </c>
      <c r="I3516" s="15" t="s">
        <v>95</v>
      </c>
      <c r="J3516" s="16">
        <v>1</v>
      </c>
      <c r="K3516" s="15" t="s">
        <v>96</v>
      </c>
      <c r="L3516" s="17">
        <v>0</v>
      </c>
      <c r="M3516" s="17">
        <v>0</v>
      </c>
      <c r="N3516" s="17">
        <v>0</v>
      </c>
      <c r="O3516" s="17">
        <v>0</v>
      </c>
      <c r="P3516" s="17">
        <v>0</v>
      </c>
      <c r="Q3516" s="17">
        <v>0</v>
      </c>
      <c r="R3516" s="17">
        <v>0</v>
      </c>
      <c r="S3516" s="17">
        <v>0</v>
      </c>
      <c r="T3516" s="17">
        <v>0</v>
      </c>
      <c r="U3516" s="17">
        <v>0</v>
      </c>
      <c r="V3516" s="17">
        <v>0</v>
      </c>
      <c r="W3516" s="17">
        <v>0</v>
      </c>
      <c r="X3516" s="17">
        <v>0</v>
      </c>
      <c r="Y3516" s="17">
        <v>0</v>
      </c>
      <c r="Z3516" s="17">
        <v>0</v>
      </c>
      <c r="AA3516" s="17">
        <v>0</v>
      </c>
      <c r="AB3516" s="17">
        <v>0</v>
      </c>
      <c r="AC3516" s="17">
        <v>0</v>
      </c>
      <c r="AD3516" s="17">
        <v>0</v>
      </c>
      <c r="AE3516" s="17">
        <v>0</v>
      </c>
    </row>
    <row r="3517" spans="1:31" ht="57.6" x14ac:dyDescent="0.3">
      <c r="A3517" t="str">
        <f t="shared" si="210"/>
        <v>JAAA_Firm Generation Capacity</v>
      </c>
      <c r="B3517" t="str">
        <f t="shared" si="211"/>
        <v>JAAA_Build Battery-Gen_Firm Generation Capacity</v>
      </c>
      <c r="C3517" t="str">
        <f t="shared" si="212"/>
        <v>JAAA_Build Battery-Gen 2026_Firm Generation Capacity</v>
      </c>
      <c r="D3517" t="s">
        <v>353</v>
      </c>
      <c r="E3517" s="15" t="s">
        <v>92</v>
      </c>
      <c r="F3517" s="15" t="s">
        <v>93</v>
      </c>
      <c r="G3517" s="15" t="s">
        <v>113</v>
      </c>
      <c r="H3517" s="15" t="s">
        <v>87</v>
      </c>
      <c r="I3517" s="15" t="s">
        <v>95</v>
      </c>
      <c r="J3517" s="16">
        <v>1</v>
      </c>
      <c r="K3517" s="15" t="s">
        <v>96</v>
      </c>
      <c r="L3517" s="17">
        <v>0</v>
      </c>
      <c r="M3517" s="17">
        <v>0</v>
      </c>
      <c r="N3517" s="17">
        <v>0</v>
      </c>
      <c r="O3517" s="17">
        <v>0</v>
      </c>
      <c r="P3517" s="17">
        <v>0</v>
      </c>
      <c r="Q3517" s="17">
        <v>0</v>
      </c>
      <c r="R3517" s="17">
        <v>0</v>
      </c>
      <c r="S3517" s="17">
        <v>0</v>
      </c>
      <c r="T3517" s="17">
        <v>0</v>
      </c>
      <c r="U3517" s="17">
        <v>0</v>
      </c>
      <c r="V3517" s="17">
        <v>0</v>
      </c>
      <c r="W3517" s="17">
        <v>0</v>
      </c>
      <c r="X3517" s="17">
        <v>0</v>
      </c>
      <c r="Y3517" s="17">
        <v>0</v>
      </c>
      <c r="Z3517" s="17">
        <v>0</v>
      </c>
      <c r="AA3517" s="17">
        <v>0</v>
      </c>
      <c r="AB3517" s="17">
        <v>0</v>
      </c>
      <c r="AC3517" s="17">
        <v>0</v>
      </c>
      <c r="AD3517" s="17">
        <v>0</v>
      </c>
      <c r="AE3517" s="17">
        <v>0</v>
      </c>
    </row>
    <row r="3518" spans="1:31" ht="57.6" x14ac:dyDescent="0.3">
      <c r="A3518" t="str">
        <f t="shared" si="210"/>
        <v>JAAA_Firm Generation Capacity</v>
      </c>
      <c r="B3518" t="str">
        <f t="shared" si="211"/>
        <v>JAAA_Build Battery-Gen_Firm Generation Capacity</v>
      </c>
      <c r="C3518" t="str">
        <f t="shared" si="212"/>
        <v>JAAA_Build Battery-Gen 2027_Firm Generation Capacity</v>
      </c>
      <c r="D3518" t="s">
        <v>353</v>
      </c>
      <c r="E3518" s="15" t="s">
        <v>92</v>
      </c>
      <c r="F3518" s="15" t="s">
        <v>93</v>
      </c>
      <c r="G3518" s="15" t="s">
        <v>114</v>
      </c>
      <c r="H3518" s="15" t="s">
        <v>87</v>
      </c>
      <c r="I3518" s="15" t="s">
        <v>95</v>
      </c>
      <c r="J3518" s="16">
        <v>1</v>
      </c>
      <c r="K3518" s="15" t="s">
        <v>96</v>
      </c>
      <c r="L3518" s="17">
        <v>0</v>
      </c>
      <c r="M3518" s="17">
        <v>0</v>
      </c>
      <c r="N3518" s="17">
        <v>0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  <c r="T3518" s="17">
        <v>0</v>
      </c>
      <c r="U3518" s="17">
        <v>0</v>
      </c>
      <c r="V3518" s="17">
        <v>0</v>
      </c>
      <c r="W3518" s="17">
        <v>0</v>
      </c>
      <c r="X3518" s="17">
        <v>0</v>
      </c>
      <c r="Y3518" s="17">
        <v>0</v>
      </c>
      <c r="Z3518" s="17">
        <v>0</v>
      </c>
      <c r="AA3518" s="17">
        <v>0</v>
      </c>
      <c r="AB3518" s="17">
        <v>0</v>
      </c>
      <c r="AC3518" s="17">
        <v>0</v>
      </c>
      <c r="AD3518" s="17">
        <v>0</v>
      </c>
      <c r="AE3518" s="17">
        <v>0</v>
      </c>
    </row>
    <row r="3519" spans="1:31" ht="57.6" x14ac:dyDescent="0.3">
      <c r="A3519" t="str">
        <f t="shared" si="210"/>
        <v>JAAA_Firm Generation Capacity</v>
      </c>
      <c r="B3519" t="str">
        <f t="shared" si="211"/>
        <v>JAAA_Build Battery-Gen_Firm Generation Capacity</v>
      </c>
      <c r="C3519" t="str">
        <f t="shared" si="212"/>
        <v>JAAA_Build Battery-Gen 2028_Firm Generation Capacity</v>
      </c>
      <c r="D3519" t="s">
        <v>353</v>
      </c>
      <c r="E3519" s="15" t="s">
        <v>92</v>
      </c>
      <c r="F3519" s="15" t="s">
        <v>93</v>
      </c>
      <c r="G3519" s="15" t="s">
        <v>115</v>
      </c>
      <c r="H3519" s="15" t="s">
        <v>87</v>
      </c>
      <c r="I3519" s="15" t="s">
        <v>95</v>
      </c>
      <c r="J3519" s="16">
        <v>1</v>
      </c>
      <c r="K3519" s="15" t="s">
        <v>96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  <c r="S3519" s="17">
        <v>0</v>
      </c>
      <c r="T3519" s="17">
        <v>0</v>
      </c>
      <c r="U3519" s="17">
        <v>0</v>
      </c>
      <c r="V3519" s="17">
        <v>0</v>
      </c>
      <c r="W3519" s="17">
        <v>0</v>
      </c>
      <c r="X3519" s="17">
        <v>0</v>
      </c>
      <c r="Y3519" s="17">
        <v>0</v>
      </c>
      <c r="Z3519" s="17">
        <v>0</v>
      </c>
      <c r="AA3519" s="17">
        <v>0</v>
      </c>
      <c r="AB3519" s="17">
        <v>0</v>
      </c>
      <c r="AC3519" s="17">
        <v>0</v>
      </c>
      <c r="AD3519" s="17">
        <v>0</v>
      </c>
      <c r="AE3519" s="17">
        <v>0</v>
      </c>
    </row>
    <row r="3520" spans="1:31" ht="57.6" x14ac:dyDescent="0.3">
      <c r="A3520" t="str">
        <f t="shared" si="210"/>
        <v>JAAA_Firm Generation Capacity</v>
      </c>
      <c r="B3520" t="str">
        <f t="shared" si="211"/>
        <v>JAAA_Build Battery-Gen_Firm Generation Capacity</v>
      </c>
      <c r="C3520" t="str">
        <f t="shared" si="212"/>
        <v>JAAA_Build Battery-Gen 2029_Firm Generation Capacity</v>
      </c>
      <c r="D3520" t="s">
        <v>353</v>
      </c>
      <c r="E3520" s="15" t="s">
        <v>92</v>
      </c>
      <c r="F3520" s="15" t="s">
        <v>93</v>
      </c>
      <c r="G3520" s="15" t="s">
        <v>116</v>
      </c>
      <c r="H3520" s="15" t="s">
        <v>87</v>
      </c>
      <c r="I3520" s="15" t="s">
        <v>95</v>
      </c>
      <c r="J3520" s="16">
        <v>1</v>
      </c>
      <c r="K3520" s="15" t="s">
        <v>96</v>
      </c>
      <c r="L3520" s="17">
        <v>0</v>
      </c>
      <c r="M3520" s="17">
        <v>0</v>
      </c>
      <c r="N3520" s="17">
        <v>0</v>
      </c>
      <c r="O3520" s="17">
        <v>0</v>
      </c>
      <c r="P3520" s="17">
        <v>0</v>
      </c>
      <c r="Q3520" s="17">
        <v>0</v>
      </c>
      <c r="R3520" s="17">
        <v>0</v>
      </c>
      <c r="S3520" s="17">
        <v>0</v>
      </c>
      <c r="T3520" s="17">
        <v>0</v>
      </c>
      <c r="U3520" s="17">
        <v>0</v>
      </c>
      <c r="V3520" s="17">
        <v>0</v>
      </c>
      <c r="W3520" s="17">
        <v>0</v>
      </c>
      <c r="X3520" s="17">
        <v>0</v>
      </c>
      <c r="Y3520" s="17">
        <v>0</v>
      </c>
      <c r="Z3520" s="17">
        <v>0</v>
      </c>
      <c r="AA3520" s="17">
        <v>0</v>
      </c>
      <c r="AB3520" s="17">
        <v>0</v>
      </c>
      <c r="AC3520" s="17">
        <v>0</v>
      </c>
      <c r="AD3520" s="17">
        <v>0</v>
      </c>
      <c r="AE3520" s="17">
        <v>0</v>
      </c>
    </row>
    <row r="3521" spans="1:31" ht="57.6" x14ac:dyDescent="0.3">
      <c r="A3521" t="str">
        <f t="shared" si="210"/>
        <v>JAAA_Firm Generation Capacity</v>
      </c>
      <c r="B3521" t="str">
        <f t="shared" si="211"/>
        <v>JAAA_Build Battery-Gen_Firm Generation Capacity</v>
      </c>
      <c r="C3521" t="str">
        <f t="shared" si="212"/>
        <v>JAAA_Build Battery-Gen 2030_Firm Generation Capacity</v>
      </c>
      <c r="D3521" t="s">
        <v>353</v>
      </c>
      <c r="E3521" s="15" t="s">
        <v>92</v>
      </c>
      <c r="F3521" s="15" t="s">
        <v>93</v>
      </c>
      <c r="G3521" s="15" t="s">
        <v>117</v>
      </c>
      <c r="H3521" s="15" t="s">
        <v>87</v>
      </c>
      <c r="I3521" s="15" t="s">
        <v>95</v>
      </c>
      <c r="J3521" s="16">
        <v>1</v>
      </c>
      <c r="K3521" s="15" t="s">
        <v>96</v>
      </c>
      <c r="L3521" s="17">
        <v>0</v>
      </c>
      <c r="M3521" s="17">
        <v>0</v>
      </c>
      <c r="N3521" s="17">
        <v>0</v>
      </c>
      <c r="O3521" s="17">
        <v>0</v>
      </c>
      <c r="P3521" s="17">
        <v>0</v>
      </c>
      <c r="Q3521" s="17">
        <v>0</v>
      </c>
      <c r="R3521" s="17">
        <v>0</v>
      </c>
      <c r="S3521" s="17">
        <v>0</v>
      </c>
      <c r="T3521" s="17">
        <v>0</v>
      </c>
      <c r="U3521" s="17">
        <v>0</v>
      </c>
      <c r="V3521" s="17">
        <v>0</v>
      </c>
      <c r="W3521" s="17">
        <v>0</v>
      </c>
      <c r="X3521" s="17">
        <v>0</v>
      </c>
      <c r="Y3521" s="17">
        <v>0</v>
      </c>
      <c r="Z3521" s="17">
        <v>0</v>
      </c>
      <c r="AA3521" s="17">
        <v>0</v>
      </c>
      <c r="AB3521" s="17">
        <v>0</v>
      </c>
      <c r="AC3521" s="17">
        <v>0</v>
      </c>
      <c r="AD3521" s="17">
        <v>0</v>
      </c>
      <c r="AE3521" s="17">
        <v>0</v>
      </c>
    </row>
    <row r="3522" spans="1:31" ht="57.6" x14ac:dyDescent="0.3">
      <c r="A3522" t="str">
        <f t="shared" si="210"/>
        <v>JAAA_Firm Generation Capacity</v>
      </c>
      <c r="B3522" t="str">
        <f t="shared" si="211"/>
        <v>JAAA_Build Battery-Gen_Firm Generation Capacity</v>
      </c>
      <c r="C3522" t="str">
        <f t="shared" si="212"/>
        <v>JAAA_Build Battery-Gen 2031_Firm Generation Capacity</v>
      </c>
      <c r="D3522" t="s">
        <v>353</v>
      </c>
      <c r="E3522" s="15" t="s">
        <v>92</v>
      </c>
      <c r="F3522" s="15" t="s">
        <v>93</v>
      </c>
      <c r="G3522" s="15" t="s">
        <v>118</v>
      </c>
      <c r="H3522" s="15" t="s">
        <v>87</v>
      </c>
      <c r="I3522" s="15" t="s">
        <v>95</v>
      </c>
      <c r="J3522" s="16">
        <v>1</v>
      </c>
      <c r="K3522" s="15" t="s">
        <v>96</v>
      </c>
      <c r="L3522" s="17">
        <v>0</v>
      </c>
      <c r="M3522" s="17">
        <v>0</v>
      </c>
      <c r="N3522" s="17">
        <v>0</v>
      </c>
      <c r="O3522" s="17">
        <v>0</v>
      </c>
      <c r="P3522" s="17">
        <v>0</v>
      </c>
      <c r="Q3522" s="17">
        <v>0</v>
      </c>
      <c r="R3522" s="17">
        <v>0</v>
      </c>
      <c r="S3522" s="17">
        <v>0</v>
      </c>
      <c r="T3522" s="17">
        <v>0</v>
      </c>
      <c r="U3522" s="17">
        <v>0</v>
      </c>
      <c r="V3522" s="17">
        <v>0</v>
      </c>
      <c r="W3522" s="17">
        <v>0</v>
      </c>
      <c r="X3522" s="17">
        <v>0</v>
      </c>
      <c r="Y3522" s="17">
        <v>0</v>
      </c>
      <c r="Z3522" s="17">
        <v>0</v>
      </c>
      <c r="AA3522" s="17">
        <v>0</v>
      </c>
      <c r="AB3522" s="17">
        <v>0</v>
      </c>
      <c r="AC3522" s="17">
        <v>0</v>
      </c>
      <c r="AD3522" s="17">
        <v>0</v>
      </c>
      <c r="AE3522" s="17">
        <v>0</v>
      </c>
    </row>
    <row r="3523" spans="1:31" ht="57.6" x14ac:dyDescent="0.3">
      <c r="A3523" t="str">
        <f t="shared" si="210"/>
        <v>JAAA_Firm Generation Capacity</v>
      </c>
      <c r="B3523" t="str">
        <f t="shared" si="211"/>
        <v>JAAA_Build Battery-Gen_Firm Generation Capacity</v>
      </c>
      <c r="C3523" t="str">
        <f t="shared" si="212"/>
        <v>JAAA_Build Battery-Gen 2032_Firm Generation Capacity</v>
      </c>
      <c r="D3523" t="s">
        <v>353</v>
      </c>
      <c r="E3523" s="15" t="s">
        <v>92</v>
      </c>
      <c r="F3523" s="15" t="s">
        <v>93</v>
      </c>
      <c r="G3523" s="15" t="s">
        <v>119</v>
      </c>
      <c r="H3523" s="15" t="s">
        <v>87</v>
      </c>
      <c r="I3523" s="15" t="s">
        <v>95</v>
      </c>
      <c r="J3523" s="16">
        <v>1</v>
      </c>
      <c r="K3523" s="15" t="s">
        <v>96</v>
      </c>
      <c r="L3523" s="17">
        <v>0</v>
      </c>
      <c r="M3523" s="17">
        <v>0</v>
      </c>
      <c r="N3523" s="17">
        <v>0</v>
      </c>
      <c r="O3523" s="17">
        <v>0</v>
      </c>
      <c r="P3523" s="17">
        <v>0</v>
      </c>
      <c r="Q3523" s="17">
        <v>0</v>
      </c>
      <c r="R3523" s="17">
        <v>0</v>
      </c>
      <c r="S3523" s="17">
        <v>0</v>
      </c>
      <c r="T3523" s="17">
        <v>0</v>
      </c>
      <c r="U3523" s="17">
        <v>0</v>
      </c>
      <c r="V3523" s="17">
        <v>0</v>
      </c>
      <c r="W3523" s="17">
        <v>0</v>
      </c>
      <c r="X3523" s="17">
        <v>0</v>
      </c>
      <c r="Y3523" s="17">
        <v>0</v>
      </c>
      <c r="Z3523" s="17">
        <v>0</v>
      </c>
      <c r="AA3523" s="17">
        <v>0</v>
      </c>
      <c r="AB3523" s="17">
        <v>0</v>
      </c>
      <c r="AC3523" s="17">
        <v>0</v>
      </c>
      <c r="AD3523" s="17">
        <v>0</v>
      </c>
      <c r="AE3523" s="17">
        <v>0</v>
      </c>
    </row>
    <row r="3524" spans="1:31" ht="57.6" x14ac:dyDescent="0.3">
      <c r="A3524" t="str">
        <f t="shared" si="210"/>
        <v>JAAA_Firm Generation Capacity</v>
      </c>
      <c r="B3524" t="str">
        <f t="shared" si="211"/>
        <v>JAAA_Build Battery-Gen_Firm Generation Capacity</v>
      </c>
      <c r="C3524" t="str">
        <f t="shared" si="212"/>
        <v>JAAA_Build Battery-Gen 2033_Firm Generation Capacity</v>
      </c>
      <c r="D3524" t="s">
        <v>353</v>
      </c>
      <c r="E3524" s="15" t="s">
        <v>92</v>
      </c>
      <c r="F3524" s="15" t="s">
        <v>93</v>
      </c>
      <c r="G3524" s="15" t="s">
        <v>120</v>
      </c>
      <c r="H3524" s="15" t="s">
        <v>87</v>
      </c>
      <c r="I3524" s="15" t="s">
        <v>95</v>
      </c>
      <c r="J3524" s="16">
        <v>1</v>
      </c>
      <c r="K3524" s="15" t="s">
        <v>96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7">
        <v>0</v>
      </c>
      <c r="X3524" s="17">
        <v>0</v>
      </c>
      <c r="Y3524" s="17">
        <v>0</v>
      </c>
      <c r="Z3524" s="17">
        <v>0</v>
      </c>
      <c r="AA3524" s="17">
        <v>0</v>
      </c>
      <c r="AB3524" s="17">
        <v>0</v>
      </c>
      <c r="AC3524" s="17">
        <v>0</v>
      </c>
      <c r="AD3524" s="17">
        <v>0</v>
      </c>
      <c r="AE3524" s="17">
        <v>0</v>
      </c>
    </row>
    <row r="3525" spans="1:31" ht="57.6" x14ac:dyDescent="0.3">
      <c r="A3525" t="str">
        <f t="shared" si="210"/>
        <v>JAAA_Firm Generation Capacity</v>
      </c>
      <c r="B3525" t="str">
        <f t="shared" si="211"/>
        <v>JAAA_Build Battery-Gen_Firm Generation Capacity</v>
      </c>
      <c r="C3525" t="str">
        <f t="shared" si="212"/>
        <v>JAAA_Build Battery-Gen 2034_Firm Generation Capacity</v>
      </c>
      <c r="D3525" t="s">
        <v>353</v>
      </c>
      <c r="E3525" s="15" t="s">
        <v>92</v>
      </c>
      <c r="F3525" s="15" t="s">
        <v>93</v>
      </c>
      <c r="G3525" s="15" t="s">
        <v>121</v>
      </c>
      <c r="H3525" s="15" t="s">
        <v>87</v>
      </c>
      <c r="I3525" s="15" t="s">
        <v>95</v>
      </c>
      <c r="J3525" s="16">
        <v>1</v>
      </c>
      <c r="K3525" s="15" t="s">
        <v>96</v>
      </c>
      <c r="L3525" s="17">
        <v>0</v>
      </c>
      <c r="M3525" s="17">
        <v>0</v>
      </c>
      <c r="N3525" s="17">
        <v>0</v>
      </c>
      <c r="O3525" s="17">
        <v>0</v>
      </c>
      <c r="P3525" s="17">
        <v>0</v>
      </c>
      <c r="Q3525" s="17">
        <v>0</v>
      </c>
      <c r="R3525" s="17">
        <v>0</v>
      </c>
      <c r="S3525" s="17">
        <v>0</v>
      </c>
      <c r="T3525" s="17">
        <v>0</v>
      </c>
      <c r="U3525" s="17">
        <v>0</v>
      </c>
      <c r="V3525" s="17">
        <v>0</v>
      </c>
      <c r="W3525" s="17">
        <v>0</v>
      </c>
      <c r="X3525" s="17">
        <v>0</v>
      </c>
      <c r="Y3525" s="17">
        <v>0</v>
      </c>
      <c r="Z3525" s="17">
        <v>0</v>
      </c>
      <c r="AA3525" s="17">
        <v>0</v>
      </c>
      <c r="AB3525" s="17">
        <v>0</v>
      </c>
      <c r="AC3525" s="17">
        <v>0</v>
      </c>
      <c r="AD3525" s="17">
        <v>0</v>
      </c>
      <c r="AE3525" s="17">
        <v>0</v>
      </c>
    </row>
    <row r="3526" spans="1:31" ht="57.6" x14ac:dyDescent="0.3">
      <c r="A3526" t="str">
        <f t="shared" si="210"/>
        <v>JAAA_Firm Generation Capacity</v>
      </c>
      <c r="B3526" t="str">
        <f t="shared" si="211"/>
        <v>JAAA_Build Battery-Gen_Firm Generation Capacity</v>
      </c>
      <c r="C3526" t="str">
        <f t="shared" si="212"/>
        <v>JAAA_Build Battery-Gen 2035_Firm Generation Capacity</v>
      </c>
      <c r="D3526" t="s">
        <v>353</v>
      </c>
      <c r="E3526" s="15" t="s">
        <v>92</v>
      </c>
      <c r="F3526" s="15" t="s">
        <v>93</v>
      </c>
      <c r="G3526" s="15" t="s">
        <v>122</v>
      </c>
      <c r="H3526" s="15" t="s">
        <v>87</v>
      </c>
      <c r="I3526" s="15" t="s">
        <v>95</v>
      </c>
      <c r="J3526" s="16">
        <v>1</v>
      </c>
      <c r="K3526" s="15" t="s">
        <v>96</v>
      </c>
      <c r="L3526" s="17">
        <v>0</v>
      </c>
      <c r="M3526" s="17">
        <v>0</v>
      </c>
      <c r="N3526" s="17">
        <v>0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17">
        <v>0</v>
      </c>
      <c r="U3526" s="17">
        <v>0</v>
      </c>
      <c r="V3526" s="17">
        <v>0</v>
      </c>
      <c r="W3526" s="17">
        <v>0</v>
      </c>
      <c r="X3526" s="17">
        <v>0</v>
      </c>
      <c r="Y3526" s="17">
        <v>0</v>
      </c>
      <c r="Z3526" s="17">
        <v>0</v>
      </c>
      <c r="AA3526" s="17">
        <v>0</v>
      </c>
      <c r="AB3526" s="17">
        <v>0</v>
      </c>
      <c r="AC3526" s="17">
        <v>0</v>
      </c>
      <c r="AD3526" s="17">
        <v>0</v>
      </c>
      <c r="AE3526" s="17">
        <v>0</v>
      </c>
    </row>
    <row r="3527" spans="1:31" ht="57.6" x14ac:dyDescent="0.3">
      <c r="A3527" t="str">
        <f t="shared" si="210"/>
        <v>JAAA_Firm Generation Capacity</v>
      </c>
      <c r="B3527" t="str">
        <f t="shared" si="211"/>
        <v>JAAA_Build Battery-Gen_Firm Generation Capacity</v>
      </c>
      <c r="C3527" t="str">
        <f t="shared" si="212"/>
        <v>JAAA_Build Battery-Gen 2036_Firm Generation Capacity</v>
      </c>
      <c r="D3527" t="s">
        <v>353</v>
      </c>
      <c r="E3527" s="15" t="s">
        <v>92</v>
      </c>
      <c r="F3527" s="15" t="s">
        <v>93</v>
      </c>
      <c r="G3527" s="15" t="s">
        <v>123</v>
      </c>
      <c r="H3527" s="15" t="s">
        <v>87</v>
      </c>
      <c r="I3527" s="15" t="s">
        <v>95</v>
      </c>
      <c r="J3527" s="16">
        <v>1</v>
      </c>
      <c r="K3527" s="15" t="s">
        <v>96</v>
      </c>
      <c r="L3527" s="17">
        <v>0</v>
      </c>
      <c r="M3527" s="17">
        <v>0</v>
      </c>
      <c r="N3527" s="17">
        <v>0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0</v>
      </c>
      <c r="U3527" s="17">
        <v>0</v>
      </c>
      <c r="V3527" s="17">
        <v>0</v>
      </c>
      <c r="W3527" s="17">
        <v>0</v>
      </c>
      <c r="X3527" s="17">
        <v>0</v>
      </c>
      <c r="Y3527" s="17">
        <v>0</v>
      </c>
      <c r="Z3527" s="17">
        <v>0</v>
      </c>
      <c r="AA3527" s="17">
        <v>0</v>
      </c>
      <c r="AB3527" s="17">
        <v>0</v>
      </c>
      <c r="AC3527" s="17">
        <v>0</v>
      </c>
      <c r="AD3527" s="17">
        <v>0</v>
      </c>
      <c r="AE3527" s="17">
        <v>0</v>
      </c>
    </row>
    <row r="3528" spans="1:31" ht="57.6" x14ac:dyDescent="0.3">
      <c r="A3528" t="str">
        <f t="shared" si="210"/>
        <v>JAAA_Firm Generation Capacity</v>
      </c>
      <c r="B3528" t="str">
        <f t="shared" si="211"/>
        <v>JAAA_Build Battery-Gen_Firm Generation Capacity</v>
      </c>
      <c r="C3528" t="str">
        <f t="shared" si="212"/>
        <v>JAAA_Build Battery-Gen 2037_Firm Generation Capacity</v>
      </c>
      <c r="D3528" t="s">
        <v>353</v>
      </c>
      <c r="E3528" s="15" t="s">
        <v>92</v>
      </c>
      <c r="F3528" s="15" t="s">
        <v>93</v>
      </c>
      <c r="G3528" s="15" t="s">
        <v>124</v>
      </c>
      <c r="H3528" s="15" t="s">
        <v>87</v>
      </c>
      <c r="I3528" s="15" t="s">
        <v>95</v>
      </c>
      <c r="J3528" s="16">
        <v>1</v>
      </c>
      <c r="K3528" s="15" t="s">
        <v>96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  <c r="S3528" s="17">
        <v>0</v>
      </c>
      <c r="T3528" s="17">
        <v>0</v>
      </c>
      <c r="U3528" s="17">
        <v>0</v>
      </c>
      <c r="V3528" s="17">
        <v>0</v>
      </c>
      <c r="W3528" s="17">
        <v>0</v>
      </c>
      <c r="X3528" s="17">
        <v>0</v>
      </c>
      <c r="Y3528" s="17">
        <v>0</v>
      </c>
      <c r="Z3528" s="17">
        <v>0</v>
      </c>
      <c r="AA3528" s="17">
        <v>0</v>
      </c>
      <c r="AB3528" s="17">
        <v>0</v>
      </c>
      <c r="AC3528" s="17">
        <v>0</v>
      </c>
      <c r="AD3528" s="17">
        <v>0</v>
      </c>
      <c r="AE3528" s="17">
        <v>0</v>
      </c>
    </row>
    <row r="3529" spans="1:31" ht="57.6" x14ac:dyDescent="0.3">
      <c r="A3529" t="str">
        <f t="shared" si="210"/>
        <v>JAAA_Firm Generation Capacity</v>
      </c>
      <c r="B3529" t="str">
        <f t="shared" si="211"/>
        <v>JAAA_Build Battery-Gen_Firm Generation Capacity</v>
      </c>
      <c r="C3529" t="str">
        <f t="shared" si="212"/>
        <v>JAAA_Build Battery-Gen 2038_Firm Generation Capacity</v>
      </c>
      <c r="D3529" t="s">
        <v>353</v>
      </c>
      <c r="E3529" s="15" t="s">
        <v>92</v>
      </c>
      <c r="F3529" s="15" t="s">
        <v>93</v>
      </c>
      <c r="G3529" s="15" t="s">
        <v>125</v>
      </c>
      <c r="H3529" s="15" t="s">
        <v>87</v>
      </c>
      <c r="I3529" s="15" t="s">
        <v>95</v>
      </c>
      <c r="J3529" s="16">
        <v>1</v>
      </c>
      <c r="K3529" s="15" t="s">
        <v>96</v>
      </c>
      <c r="L3529" s="17">
        <v>0</v>
      </c>
      <c r="M3529" s="17">
        <v>0</v>
      </c>
      <c r="N3529" s="17">
        <v>0</v>
      </c>
      <c r="O3529" s="17">
        <v>0</v>
      </c>
      <c r="P3529" s="17">
        <v>0</v>
      </c>
      <c r="Q3529" s="17">
        <v>0</v>
      </c>
      <c r="R3529" s="17">
        <v>0</v>
      </c>
      <c r="S3529" s="17">
        <v>0</v>
      </c>
      <c r="T3529" s="17">
        <v>0</v>
      </c>
      <c r="U3529" s="17">
        <v>0</v>
      </c>
      <c r="V3529" s="17">
        <v>0</v>
      </c>
      <c r="W3529" s="17">
        <v>0</v>
      </c>
      <c r="X3529" s="17">
        <v>0</v>
      </c>
      <c r="Y3529" s="17">
        <v>0</v>
      </c>
      <c r="Z3529" s="17">
        <v>0</v>
      </c>
      <c r="AA3529" s="17">
        <v>0</v>
      </c>
      <c r="AB3529" s="17">
        <v>0</v>
      </c>
      <c r="AC3529" s="17">
        <v>0</v>
      </c>
      <c r="AD3529" s="17">
        <v>0</v>
      </c>
      <c r="AE3529" s="17">
        <v>0</v>
      </c>
    </row>
    <row r="3530" spans="1:31" ht="57.6" x14ac:dyDescent="0.3">
      <c r="A3530" t="str">
        <f t="shared" si="210"/>
        <v>JAAA_Firm Generation Capacity</v>
      </c>
      <c r="B3530" t="str">
        <f t="shared" si="211"/>
        <v>JAAA_Build Battery-Gen_Firm Generation Capacity</v>
      </c>
      <c r="C3530" t="str">
        <f t="shared" si="212"/>
        <v>JAAA_Build Battery-Gen 2039_Firm Generation Capacity</v>
      </c>
      <c r="D3530" t="s">
        <v>353</v>
      </c>
      <c r="E3530" s="15" t="s">
        <v>92</v>
      </c>
      <c r="F3530" s="15" t="s">
        <v>93</v>
      </c>
      <c r="G3530" s="15" t="s">
        <v>126</v>
      </c>
      <c r="H3530" s="15" t="s">
        <v>87</v>
      </c>
      <c r="I3530" s="15" t="s">
        <v>95</v>
      </c>
      <c r="J3530" s="16">
        <v>1</v>
      </c>
      <c r="K3530" s="15" t="s">
        <v>96</v>
      </c>
      <c r="L3530" s="17">
        <v>0</v>
      </c>
      <c r="M3530" s="17">
        <v>0</v>
      </c>
      <c r="N3530" s="17">
        <v>0</v>
      </c>
      <c r="O3530" s="17">
        <v>0</v>
      </c>
      <c r="P3530" s="17">
        <v>0</v>
      </c>
      <c r="Q3530" s="17">
        <v>0</v>
      </c>
      <c r="R3530" s="17">
        <v>0</v>
      </c>
      <c r="S3530" s="17">
        <v>0</v>
      </c>
      <c r="T3530" s="17">
        <v>0</v>
      </c>
      <c r="U3530" s="17">
        <v>0</v>
      </c>
      <c r="V3530" s="17">
        <v>0</v>
      </c>
      <c r="W3530" s="17">
        <v>0</v>
      </c>
      <c r="X3530" s="17">
        <v>0</v>
      </c>
      <c r="Y3530" s="17">
        <v>0</v>
      </c>
      <c r="Z3530" s="17">
        <v>0</v>
      </c>
      <c r="AA3530" s="17">
        <v>0</v>
      </c>
      <c r="AB3530" s="17">
        <v>0</v>
      </c>
      <c r="AC3530" s="17">
        <v>0</v>
      </c>
      <c r="AD3530" s="17">
        <v>0</v>
      </c>
      <c r="AE3530" s="17">
        <v>0</v>
      </c>
    </row>
    <row r="3531" spans="1:31" ht="57.6" x14ac:dyDescent="0.3">
      <c r="A3531" t="str">
        <f t="shared" si="210"/>
        <v>JAAA_Firm Generation Capacity</v>
      </c>
      <c r="B3531" t="str">
        <f t="shared" si="211"/>
        <v>JAAA_Build Battery-Gen_Firm Generation Capacity</v>
      </c>
      <c r="C3531" t="str">
        <f t="shared" si="212"/>
        <v>JAAA_Build Battery-Gen 2040_Firm Generation Capacity</v>
      </c>
      <c r="D3531" t="s">
        <v>353</v>
      </c>
      <c r="E3531" s="15" t="s">
        <v>92</v>
      </c>
      <c r="F3531" s="15" t="s">
        <v>93</v>
      </c>
      <c r="G3531" s="15" t="s">
        <v>127</v>
      </c>
      <c r="H3531" s="15" t="s">
        <v>87</v>
      </c>
      <c r="I3531" s="15" t="s">
        <v>95</v>
      </c>
      <c r="J3531" s="16">
        <v>1</v>
      </c>
      <c r="K3531" s="15" t="s">
        <v>96</v>
      </c>
      <c r="L3531" s="17">
        <v>0</v>
      </c>
      <c r="M3531" s="17">
        <v>0</v>
      </c>
      <c r="N3531" s="17">
        <v>0</v>
      </c>
      <c r="O3531" s="17">
        <v>0</v>
      </c>
      <c r="P3531" s="17">
        <v>0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7">
        <v>0</v>
      </c>
      <c r="X3531" s="17">
        <v>0</v>
      </c>
      <c r="Y3531" s="17">
        <v>0</v>
      </c>
      <c r="Z3531" s="17">
        <v>0</v>
      </c>
      <c r="AA3531" s="17">
        <v>0</v>
      </c>
      <c r="AB3531" s="17">
        <v>0</v>
      </c>
      <c r="AC3531" s="17">
        <v>0</v>
      </c>
      <c r="AD3531" s="17">
        <v>0</v>
      </c>
      <c r="AE3531" s="17">
        <v>0</v>
      </c>
    </row>
    <row r="3532" spans="1:31" ht="57.6" x14ac:dyDescent="0.3">
      <c r="A3532" t="str">
        <f t="shared" si="210"/>
        <v>JAAA_Firm Generation Capacity</v>
      </c>
      <c r="B3532" t="str">
        <f t="shared" si="211"/>
        <v>JAAA_Build Battery-Gen_Firm Generation Capacity</v>
      </c>
      <c r="C3532" t="str">
        <f t="shared" si="212"/>
        <v>JAAA_Build Battery-Gen 2041_Firm Generation Capacity</v>
      </c>
      <c r="D3532" t="s">
        <v>353</v>
      </c>
      <c r="E3532" s="15" t="s">
        <v>92</v>
      </c>
      <c r="F3532" s="15" t="s">
        <v>93</v>
      </c>
      <c r="G3532" s="15" t="s">
        <v>128</v>
      </c>
      <c r="H3532" s="15" t="s">
        <v>87</v>
      </c>
      <c r="I3532" s="15" t="s">
        <v>95</v>
      </c>
      <c r="J3532" s="16">
        <v>1</v>
      </c>
      <c r="K3532" s="15" t="s">
        <v>96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  <c r="S3532" s="17">
        <v>0</v>
      </c>
      <c r="T3532" s="17">
        <v>0</v>
      </c>
      <c r="U3532" s="17">
        <v>0</v>
      </c>
      <c r="V3532" s="17">
        <v>0</v>
      </c>
      <c r="W3532" s="17">
        <v>0</v>
      </c>
      <c r="X3532" s="17">
        <v>0</v>
      </c>
      <c r="Y3532" s="17">
        <v>0</v>
      </c>
      <c r="Z3532" s="17">
        <v>0</v>
      </c>
      <c r="AA3532" s="17">
        <v>0</v>
      </c>
      <c r="AB3532" s="17">
        <v>0</v>
      </c>
      <c r="AC3532" s="17">
        <v>0</v>
      </c>
      <c r="AD3532" s="17">
        <v>0</v>
      </c>
      <c r="AE3532" s="17">
        <v>0</v>
      </c>
    </row>
    <row r="3533" spans="1:31" ht="57.6" x14ac:dyDescent="0.3">
      <c r="A3533" t="str">
        <f t="shared" si="210"/>
        <v>JAAA_Firm Generation Capacity</v>
      </c>
      <c r="B3533" t="str">
        <f t="shared" si="211"/>
        <v>JAAA_Build Battery-Gen_Firm Generation Capacity</v>
      </c>
      <c r="C3533" t="str">
        <f t="shared" si="212"/>
        <v>JAAA_Build Battery-Gen 2042_Firm Generation Capacity</v>
      </c>
      <c r="D3533" t="s">
        <v>353</v>
      </c>
      <c r="E3533" s="15" t="s">
        <v>92</v>
      </c>
      <c r="F3533" s="15" t="s">
        <v>93</v>
      </c>
      <c r="G3533" s="15" t="s">
        <v>129</v>
      </c>
      <c r="H3533" s="15" t="s">
        <v>87</v>
      </c>
      <c r="I3533" s="15" t="s">
        <v>95</v>
      </c>
      <c r="J3533" s="16">
        <v>1</v>
      </c>
      <c r="K3533" s="15" t="s">
        <v>96</v>
      </c>
      <c r="L3533" s="17">
        <v>0</v>
      </c>
      <c r="M3533" s="17">
        <v>0</v>
      </c>
      <c r="N3533" s="17">
        <v>0</v>
      </c>
      <c r="O3533" s="17">
        <v>0</v>
      </c>
      <c r="P3533" s="17">
        <v>0</v>
      </c>
      <c r="Q3533" s="17">
        <v>0</v>
      </c>
      <c r="R3533" s="17">
        <v>0</v>
      </c>
      <c r="S3533" s="17">
        <v>0</v>
      </c>
      <c r="T3533" s="17">
        <v>0</v>
      </c>
      <c r="U3533" s="17">
        <v>0</v>
      </c>
      <c r="V3533" s="17">
        <v>0</v>
      </c>
      <c r="W3533" s="17">
        <v>0</v>
      </c>
      <c r="X3533" s="17">
        <v>0</v>
      </c>
      <c r="Y3533" s="17">
        <v>0</v>
      </c>
      <c r="Z3533" s="17">
        <v>0</v>
      </c>
      <c r="AA3533" s="17">
        <v>0</v>
      </c>
      <c r="AB3533" s="17">
        <v>0</v>
      </c>
      <c r="AC3533" s="17">
        <v>0</v>
      </c>
      <c r="AD3533" s="17">
        <v>0</v>
      </c>
      <c r="AE3533" s="17">
        <v>0</v>
      </c>
    </row>
    <row r="3534" spans="1:31" ht="57.6" x14ac:dyDescent="0.3">
      <c r="A3534" t="str">
        <f t="shared" si="210"/>
        <v>JAAA_Firm Generation Capacity</v>
      </c>
      <c r="B3534" t="str">
        <f t="shared" si="211"/>
        <v>JAAA_Build Hy-Batt_Firm Generation Capacity</v>
      </c>
      <c r="C3534" t="str">
        <f t="shared" si="212"/>
        <v>JAAA_Build Hy-Batt 2027_Firm Generation Capacity</v>
      </c>
      <c r="D3534" t="s">
        <v>353</v>
      </c>
      <c r="E3534" s="15" t="s">
        <v>92</v>
      </c>
      <c r="F3534" s="15" t="s">
        <v>93</v>
      </c>
      <c r="G3534" s="15" t="s">
        <v>130</v>
      </c>
      <c r="H3534" s="15" t="s">
        <v>86</v>
      </c>
      <c r="I3534" s="15" t="s">
        <v>95</v>
      </c>
      <c r="J3534" s="16">
        <v>1</v>
      </c>
      <c r="K3534" s="15" t="s">
        <v>96</v>
      </c>
      <c r="L3534" s="17">
        <v>0</v>
      </c>
      <c r="M3534" s="17">
        <v>0</v>
      </c>
      <c r="N3534" s="17">
        <v>0</v>
      </c>
      <c r="O3534" s="17">
        <v>0</v>
      </c>
      <c r="P3534" s="17">
        <v>0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7">
        <v>0</v>
      </c>
      <c r="X3534" s="17">
        <v>0</v>
      </c>
      <c r="Y3534" s="17">
        <v>0</v>
      </c>
      <c r="Z3534" s="17">
        <v>0</v>
      </c>
      <c r="AA3534" s="17">
        <v>0</v>
      </c>
      <c r="AB3534" s="17">
        <v>0</v>
      </c>
      <c r="AC3534" s="17">
        <v>0</v>
      </c>
      <c r="AD3534" s="17">
        <v>0</v>
      </c>
      <c r="AE3534" s="17">
        <v>0</v>
      </c>
    </row>
    <row r="3535" spans="1:31" ht="57.6" x14ac:dyDescent="0.3">
      <c r="A3535" t="str">
        <f t="shared" si="210"/>
        <v>JAAA_Firm Generation Capacity</v>
      </c>
      <c r="B3535" t="str">
        <f t="shared" si="211"/>
        <v>JAAA_Build Hy-Batt_Firm Generation Capacity</v>
      </c>
      <c r="C3535" t="str">
        <f t="shared" si="212"/>
        <v>JAAA_Build Hy-Batt 2028_Firm Generation Capacity</v>
      </c>
      <c r="D3535" t="s">
        <v>353</v>
      </c>
      <c r="E3535" s="15" t="s">
        <v>92</v>
      </c>
      <c r="F3535" s="15" t="s">
        <v>93</v>
      </c>
      <c r="G3535" s="15" t="s">
        <v>131</v>
      </c>
      <c r="H3535" s="15" t="s">
        <v>86</v>
      </c>
      <c r="I3535" s="15" t="s">
        <v>95</v>
      </c>
      <c r="J3535" s="16">
        <v>1</v>
      </c>
      <c r="K3535" s="15" t="s">
        <v>96</v>
      </c>
      <c r="L3535" s="17">
        <v>0</v>
      </c>
      <c r="M3535" s="17">
        <v>0</v>
      </c>
      <c r="N3535" s="17">
        <v>0</v>
      </c>
      <c r="O3535" s="17">
        <v>0</v>
      </c>
      <c r="P3535" s="17">
        <v>0</v>
      </c>
      <c r="Q3535" s="17">
        <v>0</v>
      </c>
      <c r="R3535" s="17">
        <v>0</v>
      </c>
      <c r="S3535" s="17">
        <v>0</v>
      </c>
      <c r="T3535" s="17">
        <v>0</v>
      </c>
      <c r="U3535" s="17">
        <v>0</v>
      </c>
      <c r="V3535" s="17">
        <v>0</v>
      </c>
      <c r="W3535" s="17">
        <v>0</v>
      </c>
      <c r="X3535" s="17">
        <v>0</v>
      </c>
      <c r="Y3535" s="17">
        <v>0</v>
      </c>
      <c r="Z3535" s="17">
        <v>0</v>
      </c>
      <c r="AA3535" s="17">
        <v>0</v>
      </c>
      <c r="AB3535" s="17">
        <v>0</v>
      </c>
      <c r="AC3535" s="17">
        <v>0</v>
      </c>
      <c r="AD3535" s="17">
        <v>0</v>
      </c>
      <c r="AE3535" s="17">
        <v>0</v>
      </c>
    </row>
    <row r="3536" spans="1:31" ht="57.6" x14ac:dyDescent="0.3">
      <c r="A3536" t="str">
        <f t="shared" si="210"/>
        <v>JAAA_Firm Generation Capacity</v>
      </c>
      <c r="B3536" t="str">
        <f t="shared" si="211"/>
        <v>JAAA_Build Hy-Batt_Firm Generation Capacity</v>
      </c>
      <c r="C3536" t="str">
        <f t="shared" si="212"/>
        <v>JAAA_Build Hy-Batt 2029_Firm Generation Capacity</v>
      </c>
      <c r="D3536" t="s">
        <v>353</v>
      </c>
      <c r="E3536" s="15" t="s">
        <v>92</v>
      </c>
      <c r="F3536" s="15" t="s">
        <v>93</v>
      </c>
      <c r="G3536" s="15" t="s">
        <v>132</v>
      </c>
      <c r="H3536" s="15" t="s">
        <v>86</v>
      </c>
      <c r="I3536" s="15" t="s">
        <v>95</v>
      </c>
      <c r="J3536" s="16">
        <v>1</v>
      </c>
      <c r="K3536" s="15" t="s">
        <v>96</v>
      </c>
      <c r="L3536" s="17">
        <v>0</v>
      </c>
      <c r="M3536" s="17">
        <v>0</v>
      </c>
      <c r="N3536" s="17">
        <v>0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  <c r="T3536" s="17">
        <v>0</v>
      </c>
      <c r="U3536" s="17">
        <v>0</v>
      </c>
      <c r="V3536" s="17">
        <v>0</v>
      </c>
      <c r="W3536" s="17">
        <v>0</v>
      </c>
      <c r="X3536" s="17">
        <v>0</v>
      </c>
      <c r="Y3536" s="17">
        <v>0</v>
      </c>
      <c r="Z3536" s="17">
        <v>0</v>
      </c>
      <c r="AA3536" s="17">
        <v>0</v>
      </c>
      <c r="AB3536" s="17">
        <v>0</v>
      </c>
      <c r="AC3536" s="17">
        <v>0</v>
      </c>
      <c r="AD3536" s="17">
        <v>0</v>
      </c>
      <c r="AE3536" s="17">
        <v>0</v>
      </c>
    </row>
    <row r="3537" spans="1:31" ht="57.6" x14ac:dyDescent="0.3">
      <c r="A3537" t="str">
        <f t="shared" si="210"/>
        <v>JAAA_Firm Generation Capacity</v>
      </c>
      <c r="B3537" t="str">
        <f t="shared" si="211"/>
        <v>JAAA_Build Hy-Batt_Firm Generation Capacity</v>
      </c>
      <c r="C3537" t="str">
        <f t="shared" si="212"/>
        <v>JAAA_Build Hy-Batt 2030_Firm Generation Capacity</v>
      </c>
      <c r="D3537" t="s">
        <v>353</v>
      </c>
      <c r="E3537" s="15" t="s">
        <v>92</v>
      </c>
      <c r="F3537" s="15" t="s">
        <v>93</v>
      </c>
      <c r="G3537" s="15" t="s">
        <v>133</v>
      </c>
      <c r="H3537" s="15" t="s">
        <v>86</v>
      </c>
      <c r="I3537" s="15" t="s">
        <v>95</v>
      </c>
      <c r="J3537" s="16">
        <v>1</v>
      </c>
      <c r="K3537" s="15" t="s">
        <v>96</v>
      </c>
      <c r="L3537" s="17">
        <v>0</v>
      </c>
      <c r="M3537" s="17">
        <v>0</v>
      </c>
      <c r="N3537" s="17">
        <v>0</v>
      </c>
      <c r="O3537" s="17">
        <v>0</v>
      </c>
      <c r="P3537" s="17">
        <v>0</v>
      </c>
      <c r="Q3537" s="17">
        <v>0</v>
      </c>
      <c r="R3537" s="17">
        <v>0</v>
      </c>
      <c r="S3537" s="17">
        <v>0</v>
      </c>
      <c r="T3537" s="17">
        <v>0</v>
      </c>
      <c r="U3537" s="17">
        <v>0</v>
      </c>
      <c r="V3537" s="17">
        <v>0</v>
      </c>
      <c r="W3537" s="17">
        <v>0</v>
      </c>
      <c r="X3537" s="17">
        <v>0</v>
      </c>
      <c r="Y3537" s="17">
        <v>0</v>
      </c>
      <c r="Z3537" s="17">
        <v>0</v>
      </c>
      <c r="AA3537" s="17">
        <v>0</v>
      </c>
      <c r="AB3537" s="17">
        <v>0</v>
      </c>
      <c r="AC3537" s="17">
        <v>0</v>
      </c>
      <c r="AD3537" s="17">
        <v>0</v>
      </c>
      <c r="AE3537" s="17">
        <v>0</v>
      </c>
    </row>
    <row r="3538" spans="1:31" ht="57.6" x14ac:dyDescent="0.3">
      <c r="A3538" t="str">
        <f t="shared" si="210"/>
        <v>JAAA_Firm Generation Capacity</v>
      </c>
      <c r="B3538" t="str">
        <f t="shared" si="211"/>
        <v>JAAA_Build Hy-Batt_Firm Generation Capacity</v>
      </c>
      <c r="C3538" t="str">
        <f t="shared" si="212"/>
        <v>JAAA_Build Hy-Batt 2031_Firm Generation Capacity</v>
      </c>
      <c r="D3538" t="s">
        <v>353</v>
      </c>
      <c r="E3538" s="15" t="s">
        <v>92</v>
      </c>
      <c r="F3538" s="15" t="s">
        <v>93</v>
      </c>
      <c r="G3538" s="15" t="s">
        <v>134</v>
      </c>
      <c r="H3538" s="15" t="s">
        <v>86</v>
      </c>
      <c r="I3538" s="15" t="s">
        <v>95</v>
      </c>
      <c r="J3538" s="16">
        <v>1</v>
      </c>
      <c r="K3538" s="15" t="s">
        <v>96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  <c r="T3538" s="17">
        <v>0</v>
      </c>
      <c r="U3538" s="17">
        <v>0</v>
      </c>
      <c r="V3538" s="17">
        <v>0</v>
      </c>
      <c r="W3538" s="17">
        <v>0</v>
      </c>
      <c r="X3538" s="17">
        <v>0</v>
      </c>
      <c r="Y3538" s="17">
        <v>0</v>
      </c>
      <c r="Z3538" s="17">
        <v>0</v>
      </c>
      <c r="AA3538" s="17">
        <v>0</v>
      </c>
      <c r="AB3538" s="17">
        <v>0</v>
      </c>
      <c r="AC3538" s="17">
        <v>0</v>
      </c>
      <c r="AD3538" s="17">
        <v>0</v>
      </c>
      <c r="AE3538" s="17">
        <v>0</v>
      </c>
    </row>
    <row r="3539" spans="1:31" ht="57.6" x14ac:dyDescent="0.3">
      <c r="A3539" t="str">
        <f t="shared" si="210"/>
        <v>JAAA_Firm Generation Capacity</v>
      </c>
      <c r="B3539" t="str">
        <f t="shared" si="211"/>
        <v>JAAA_Build Hy-Batt_Firm Generation Capacity</v>
      </c>
      <c r="C3539" t="str">
        <f t="shared" si="212"/>
        <v>JAAA_Build Hy-Batt 2032_Firm Generation Capacity</v>
      </c>
      <c r="D3539" t="s">
        <v>353</v>
      </c>
      <c r="E3539" s="15" t="s">
        <v>92</v>
      </c>
      <c r="F3539" s="15" t="s">
        <v>93</v>
      </c>
      <c r="G3539" s="15" t="s">
        <v>135</v>
      </c>
      <c r="H3539" s="15" t="s">
        <v>86</v>
      </c>
      <c r="I3539" s="15" t="s">
        <v>95</v>
      </c>
      <c r="J3539" s="16">
        <v>1</v>
      </c>
      <c r="K3539" s="15" t="s">
        <v>96</v>
      </c>
      <c r="L3539" s="17">
        <v>0</v>
      </c>
      <c r="M3539" s="17">
        <v>0</v>
      </c>
      <c r="N3539" s="17">
        <v>0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  <c r="T3539" s="17">
        <v>0</v>
      </c>
      <c r="U3539" s="17">
        <v>0</v>
      </c>
      <c r="V3539" s="17">
        <v>0</v>
      </c>
      <c r="W3539" s="17">
        <v>0</v>
      </c>
      <c r="X3539" s="17">
        <v>0</v>
      </c>
      <c r="Y3539" s="17">
        <v>0</v>
      </c>
      <c r="Z3539" s="17">
        <v>0</v>
      </c>
      <c r="AA3539" s="17">
        <v>0</v>
      </c>
      <c r="AB3539" s="17">
        <v>0</v>
      </c>
      <c r="AC3539" s="17">
        <v>0</v>
      </c>
      <c r="AD3539" s="17">
        <v>0</v>
      </c>
      <c r="AE3539" s="17">
        <v>0</v>
      </c>
    </row>
    <row r="3540" spans="1:31" ht="57.6" x14ac:dyDescent="0.3">
      <c r="A3540" t="str">
        <f t="shared" si="210"/>
        <v>JAAA_Firm Generation Capacity</v>
      </c>
      <c r="B3540" t="str">
        <f t="shared" si="211"/>
        <v>JAAA_Build Hy-Batt_Firm Generation Capacity</v>
      </c>
      <c r="C3540" t="str">
        <f t="shared" si="212"/>
        <v>JAAA_Build Hy-Batt 2033_Firm Generation Capacity</v>
      </c>
      <c r="D3540" t="s">
        <v>353</v>
      </c>
      <c r="E3540" s="15" t="s">
        <v>92</v>
      </c>
      <c r="F3540" s="15" t="s">
        <v>93</v>
      </c>
      <c r="G3540" s="15" t="s">
        <v>136</v>
      </c>
      <c r="H3540" s="15" t="s">
        <v>86</v>
      </c>
      <c r="I3540" s="15" t="s">
        <v>95</v>
      </c>
      <c r="J3540" s="16">
        <v>1</v>
      </c>
      <c r="K3540" s="15" t="s">
        <v>96</v>
      </c>
      <c r="L3540" s="17">
        <v>0</v>
      </c>
      <c r="M3540" s="17">
        <v>0</v>
      </c>
      <c r="N3540" s="17">
        <v>0</v>
      </c>
      <c r="O3540" s="17">
        <v>0</v>
      </c>
      <c r="P3540" s="17">
        <v>0</v>
      </c>
      <c r="Q3540" s="17">
        <v>0</v>
      </c>
      <c r="R3540" s="17">
        <v>0</v>
      </c>
      <c r="S3540" s="17">
        <v>0</v>
      </c>
      <c r="T3540" s="17">
        <v>0</v>
      </c>
      <c r="U3540" s="17">
        <v>0</v>
      </c>
      <c r="V3540" s="17">
        <v>0</v>
      </c>
      <c r="W3540" s="17">
        <v>0</v>
      </c>
      <c r="X3540" s="17">
        <v>0</v>
      </c>
      <c r="Y3540" s="17">
        <v>0</v>
      </c>
      <c r="Z3540" s="17">
        <v>0</v>
      </c>
      <c r="AA3540" s="17">
        <v>0</v>
      </c>
      <c r="AB3540" s="17">
        <v>0</v>
      </c>
      <c r="AC3540" s="17">
        <v>0</v>
      </c>
      <c r="AD3540" s="17">
        <v>0</v>
      </c>
      <c r="AE3540" s="17">
        <v>0</v>
      </c>
    </row>
    <row r="3541" spans="1:31" ht="57.6" x14ac:dyDescent="0.3">
      <c r="A3541" t="str">
        <f t="shared" si="210"/>
        <v>JAAA_Firm Generation Capacity</v>
      </c>
      <c r="B3541" t="str">
        <f t="shared" si="211"/>
        <v>JAAA_Build Hy-Batt_Firm Generation Capacity</v>
      </c>
      <c r="C3541" t="str">
        <f t="shared" si="212"/>
        <v>JAAA_Build Hy-Batt 2034_Firm Generation Capacity</v>
      </c>
      <c r="D3541" t="s">
        <v>353</v>
      </c>
      <c r="E3541" s="15" t="s">
        <v>92</v>
      </c>
      <c r="F3541" s="15" t="s">
        <v>93</v>
      </c>
      <c r="G3541" s="15" t="s">
        <v>137</v>
      </c>
      <c r="H3541" s="15" t="s">
        <v>86</v>
      </c>
      <c r="I3541" s="15" t="s">
        <v>95</v>
      </c>
      <c r="J3541" s="16">
        <v>1</v>
      </c>
      <c r="K3541" s="15" t="s">
        <v>96</v>
      </c>
      <c r="L3541" s="17">
        <v>0</v>
      </c>
      <c r="M3541" s="17">
        <v>0</v>
      </c>
      <c r="N3541" s="17">
        <v>0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  <c r="T3541" s="17">
        <v>0</v>
      </c>
      <c r="U3541" s="17">
        <v>0</v>
      </c>
      <c r="V3541" s="17">
        <v>0</v>
      </c>
      <c r="W3541" s="17">
        <v>0</v>
      </c>
      <c r="X3541" s="17">
        <v>0</v>
      </c>
      <c r="Y3541" s="17">
        <v>0</v>
      </c>
      <c r="Z3541" s="17">
        <v>0</v>
      </c>
      <c r="AA3541" s="17">
        <v>0</v>
      </c>
      <c r="AB3541" s="17">
        <v>0</v>
      </c>
      <c r="AC3541" s="17">
        <v>0</v>
      </c>
      <c r="AD3541" s="17">
        <v>0</v>
      </c>
      <c r="AE3541" s="17">
        <v>0</v>
      </c>
    </row>
    <row r="3542" spans="1:31" ht="57.6" x14ac:dyDescent="0.3">
      <c r="A3542" t="str">
        <f t="shared" si="210"/>
        <v>JAAA_Firm Generation Capacity</v>
      </c>
      <c r="B3542" t="str">
        <f t="shared" si="211"/>
        <v>JAAA_Build Hy-Batt_Firm Generation Capacity</v>
      </c>
      <c r="C3542" t="str">
        <f t="shared" si="212"/>
        <v>JAAA_Build Hy-Batt 2035_Firm Generation Capacity</v>
      </c>
      <c r="D3542" t="s">
        <v>353</v>
      </c>
      <c r="E3542" s="15" t="s">
        <v>92</v>
      </c>
      <c r="F3542" s="15" t="s">
        <v>93</v>
      </c>
      <c r="G3542" s="15" t="s">
        <v>138</v>
      </c>
      <c r="H3542" s="15" t="s">
        <v>86</v>
      </c>
      <c r="I3542" s="15" t="s">
        <v>95</v>
      </c>
      <c r="J3542" s="16">
        <v>1</v>
      </c>
      <c r="K3542" s="15" t="s">
        <v>96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  <c r="S3542" s="17">
        <v>0</v>
      </c>
      <c r="T3542" s="17">
        <v>0</v>
      </c>
      <c r="U3542" s="17">
        <v>0</v>
      </c>
      <c r="V3542" s="17">
        <v>0</v>
      </c>
      <c r="W3542" s="17">
        <v>0</v>
      </c>
      <c r="X3542" s="17">
        <v>0</v>
      </c>
      <c r="Y3542" s="17">
        <v>0</v>
      </c>
      <c r="Z3542" s="17">
        <v>0</v>
      </c>
      <c r="AA3542" s="17">
        <v>0</v>
      </c>
      <c r="AB3542" s="17">
        <v>0</v>
      </c>
      <c r="AC3542" s="17">
        <v>0</v>
      </c>
      <c r="AD3542" s="17">
        <v>0</v>
      </c>
      <c r="AE3542" s="17">
        <v>0</v>
      </c>
    </row>
    <row r="3543" spans="1:31" ht="57.6" x14ac:dyDescent="0.3">
      <c r="A3543" t="str">
        <f t="shared" si="210"/>
        <v>JAAA_Firm Generation Capacity</v>
      </c>
      <c r="B3543" t="str">
        <f t="shared" si="211"/>
        <v>JAAA_Build Hy-Batt_Firm Generation Capacity</v>
      </c>
      <c r="C3543" t="str">
        <f t="shared" si="212"/>
        <v>JAAA_Build Hy-Batt 2036_Firm Generation Capacity</v>
      </c>
      <c r="D3543" t="s">
        <v>353</v>
      </c>
      <c r="E3543" s="15" t="s">
        <v>92</v>
      </c>
      <c r="F3543" s="15" t="s">
        <v>93</v>
      </c>
      <c r="G3543" s="15" t="s">
        <v>139</v>
      </c>
      <c r="H3543" s="15" t="s">
        <v>86</v>
      </c>
      <c r="I3543" s="15" t="s">
        <v>95</v>
      </c>
      <c r="J3543" s="16">
        <v>1</v>
      </c>
      <c r="K3543" s="15" t="s">
        <v>96</v>
      </c>
      <c r="L3543" s="17">
        <v>0</v>
      </c>
      <c r="M3543" s="17">
        <v>0</v>
      </c>
      <c r="N3543" s="17">
        <v>0</v>
      </c>
      <c r="O3543" s="17">
        <v>0</v>
      </c>
      <c r="P3543" s="17">
        <v>0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7">
        <v>0</v>
      </c>
      <c r="X3543" s="17">
        <v>0</v>
      </c>
      <c r="Y3543" s="17">
        <v>0</v>
      </c>
      <c r="Z3543" s="17">
        <v>0</v>
      </c>
      <c r="AA3543" s="17">
        <v>0</v>
      </c>
      <c r="AB3543" s="17">
        <v>0</v>
      </c>
      <c r="AC3543" s="17">
        <v>0</v>
      </c>
      <c r="AD3543" s="17">
        <v>0</v>
      </c>
      <c r="AE3543" s="17">
        <v>0</v>
      </c>
    </row>
    <row r="3544" spans="1:31" ht="57.6" x14ac:dyDescent="0.3">
      <c r="A3544" t="str">
        <f t="shared" si="210"/>
        <v>JAAA_Firm Generation Capacity</v>
      </c>
      <c r="B3544" t="str">
        <f t="shared" si="211"/>
        <v>JAAA_Build Hy-Batt_Firm Generation Capacity</v>
      </c>
      <c r="C3544" t="str">
        <f t="shared" si="212"/>
        <v>JAAA_Build Hy-Batt 2037_Firm Generation Capacity</v>
      </c>
      <c r="D3544" t="s">
        <v>353</v>
      </c>
      <c r="E3544" s="15" t="s">
        <v>92</v>
      </c>
      <c r="F3544" s="15" t="s">
        <v>93</v>
      </c>
      <c r="G3544" s="15" t="s">
        <v>140</v>
      </c>
      <c r="H3544" s="15" t="s">
        <v>86</v>
      </c>
      <c r="I3544" s="15" t="s">
        <v>95</v>
      </c>
      <c r="J3544" s="16">
        <v>1</v>
      </c>
      <c r="K3544" s="15" t="s">
        <v>96</v>
      </c>
      <c r="L3544" s="17">
        <v>0</v>
      </c>
      <c r="M3544" s="17">
        <v>0</v>
      </c>
      <c r="N3544" s="17">
        <v>0</v>
      </c>
      <c r="O3544" s="17">
        <v>0</v>
      </c>
      <c r="P3544" s="17">
        <v>0</v>
      </c>
      <c r="Q3544" s="17">
        <v>0</v>
      </c>
      <c r="R3544" s="17">
        <v>0</v>
      </c>
      <c r="S3544" s="17">
        <v>0</v>
      </c>
      <c r="T3544" s="17">
        <v>0</v>
      </c>
      <c r="U3544" s="17">
        <v>0</v>
      </c>
      <c r="V3544" s="17">
        <v>0</v>
      </c>
      <c r="W3544" s="17">
        <v>0</v>
      </c>
      <c r="X3544" s="17">
        <v>0</v>
      </c>
      <c r="Y3544" s="17">
        <v>0</v>
      </c>
      <c r="Z3544" s="17">
        <v>0</v>
      </c>
      <c r="AA3544" s="17">
        <v>0</v>
      </c>
      <c r="AB3544" s="17">
        <v>0</v>
      </c>
      <c r="AC3544" s="17">
        <v>0</v>
      </c>
      <c r="AD3544" s="17">
        <v>0</v>
      </c>
      <c r="AE3544" s="17">
        <v>0</v>
      </c>
    </row>
    <row r="3545" spans="1:31" ht="57.6" x14ac:dyDescent="0.3">
      <c r="A3545" t="str">
        <f t="shared" si="210"/>
        <v>JAAA_Firm Generation Capacity</v>
      </c>
      <c r="B3545" t="str">
        <f t="shared" si="211"/>
        <v>JAAA_Build Hy-Batt_Firm Generation Capacity</v>
      </c>
      <c r="C3545" t="str">
        <f t="shared" si="212"/>
        <v>JAAA_Build Hy-Batt 2038_Firm Generation Capacity</v>
      </c>
      <c r="D3545" t="s">
        <v>353</v>
      </c>
      <c r="E3545" s="15" t="s">
        <v>92</v>
      </c>
      <c r="F3545" s="15" t="s">
        <v>93</v>
      </c>
      <c r="G3545" s="15" t="s">
        <v>141</v>
      </c>
      <c r="H3545" s="15" t="s">
        <v>86</v>
      </c>
      <c r="I3545" s="15" t="s">
        <v>95</v>
      </c>
      <c r="J3545" s="16">
        <v>1</v>
      </c>
      <c r="K3545" s="15" t="s">
        <v>96</v>
      </c>
      <c r="L3545" s="17">
        <v>0</v>
      </c>
      <c r="M3545" s="17">
        <v>0</v>
      </c>
      <c r="N3545" s="17">
        <v>0</v>
      </c>
      <c r="O3545" s="17">
        <v>0</v>
      </c>
      <c r="P3545" s="17">
        <v>0</v>
      </c>
      <c r="Q3545" s="17">
        <v>0</v>
      </c>
      <c r="R3545" s="17">
        <v>0</v>
      </c>
      <c r="S3545" s="17">
        <v>0</v>
      </c>
      <c r="T3545" s="17">
        <v>0</v>
      </c>
      <c r="U3545" s="17">
        <v>0</v>
      </c>
      <c r="V3545" s="17">
        <v>0</v>
      </c>
      <c r="W3545" s="17">
        <v>0</v>
      </c>
      <c r="X3545" s="17">
        <v>0</v>
      </c>
      <c r="Y3545" s="17">
        <v>0</v>
      </c>
      <c r="Z3545" s="17">
        <v>0</v>
      </c>
      <c r="AA3545" s="17">
        <v>0</v>
      </c>
      <c r="AB3545" s="17">
        <v>0</v>
      </c>
      <c r="AC3545" s="17">
        <v>0</v>
      </c>
      <c r="AD3545" s="17">
        <v>0</v>
      </c>
      <c r="AE3545" s="17">
        <v>0</v>
      </c>
    </row>
    <row r="3546" spans="1:31" ht="57.6" x14ac:dyDescent="0.3">
      <c r="A3546" t="str">
        <f t="shared" si="210"/>
        <v>JAAA_Firm Generation Capacity</v>
      </c>
      <c r="B3546" t="str">
        <f t="shared" si="211"/>
        <v>JAAA_Build Hy-Batt_Firm Generation Capacity</v>
      </c>
      <c r="C3546" t="str">
        <f t="shared" si="212"/>
        <v>JAAA_Build Hy-Batt 2039_Firm Generation Capacity</v>
      </c>
      <c r="D3546" t="s">
        <v>353</v>
      </c>
      <c r="E3546" s="15" t="s">
        <v>92</v>
      </c>
      <c r="F3546" s="15" t="s">
        <v>93</v>
      </c>
      <c r="G3546" s="15" t="s">
        <v>142</v>
      </c>
      <c r="H3546" s="15" t="s">
        <v>86</v>
      </c>
      <c r="I3546" s="15" t="s">
        <v>95</v>
      </c>
      <c r="J3546" s="16">
        <v>1</v>
      </c>
      <c r="K3546" s="15" t="s">
        <v>96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7">
        <v>0</v>
      </c>
      <c r="Z3546" s="17">
        <v>0</v>
      </c>
      <c r="AA3546" s="17">
        <v>0</v>
      </c>
      <c r="AB3546" s="17">
        <v>0</v>
      </c>
      <c r="AC3546" s="17">
        <v>0</v>
      </c>
      <c r="AD3546" s="17">
        <v>0</v>
      </c>
      <c r="AE3546" s="17">
        <v>0</v>
      </c>
    </row>
    <row r="3547" spans="1:31" ht="57.6" x14ac:dyDescent="0.3">
      <c r="A3547" t="str">
        <f t="shared" si="210"/>
        <v>JAAA_Firm Generation Capacity</v>
      </c>
      <c r="B3547" t="str">
        <f t="shared" si="211"/>
        <v>JAAA_Build Hy-Batt_Firm Generation Capacity</v>
      </c>
      <c r="C3547" t="str">
        <f t="shared" si="212"/>
        <v>JAAA_Build Hy-Batt 2040_Firm Generation Capacity</v>
      </c>
      <c r="D3547" t="s">
        <v>353</v>
      </c>
      <c r="E3547" s="15" t="s">
        <v>92</v>
      </c>
      <c r="F3547" s="15" t="s">
        <v>93</v>
      </c>
      <c r="G3547" s="15" t="s">
        <v>143</v>
      </c>
      <c r="H3547" s="15" t="s">
        <v>86</v>
      </c>
      <c r="I3547" s="15" t="s">
        <v>95</v>
      </c>
      <c r="J3547" s="16">
        <v>1</v>
      </c>
      <c r="K3547" s="15" t="s">
        <v>96</v>
      </c>
      <c r="L3547" s="17">
        <v>0</v>
      </c>
      <c r="M3547" s="17">
        <v>0</v>
      </c>
      <c r="N3547" s="17">
        <v>0</v>
      </c>
      <c r="O3547" s="17">
        <v>0</v>
      </c>
      <c r="P3547" s="17">
        <v>0</v>
      </c>
      <c r="Q3547" s="17">
        <v>0</v>
      </c>
      <c r="R3547" s="17">
        <v>0</v>
      </c>
      <c r="S3547" s="17">
        <v>0</v>
      </c>
      <c r="T3547" s="17">
        <v>0</v>
      </c>
      <c r="U3547" s="17">
        <v>0</v>
      </c>
      <c r="V3547" s="17">
        <v>0</v>
      </c>
      <c r="W3547" s="17">
        <v>0</v>
      </c>
      <c r="X3547" s="17">
        <v>0</v>
      </c>
      <c r="Y3547" s="17">
        <v>0</v>
      </c>
      <c r="Z3547" s="17">
        <v>0</v>
      </c>
      <c r="AA3547" s="17">
        <v>0</v>
      </c>
      <c r="AB3547" s="17">
        <v>0</v>
      </c>
      <c r="AC3547" s="17">
        <v>0</v>
      </c>
      <c r="AD3547" s="17">
        <v>0</v>
      </c>
      <c r="AE3547" s="17">
        <v>0</v>
      </c>
    </row>
    <row r="3548" spans="1:31" ht="57.6" x14ac:dyDescent="0.3">
      <c r="A3548" t="str">
        <f t="shared" si="210"/>
        <v>JAAA_Firm Generation Capacity</v>
      </c>
      <c r="B3548" t="str">
        <f t="shared" si="211"/>
        <v>JAAA_Build Hy-Batt_Firm Generation Capacity</v>
      </c>
      <c r="C3548" t="str">
        <f t="shared" si="212"/>
        <v>JAAA_Build Hy-Batt 2041_Firm Generation Capacity</v>
      </c>
      <c r="D3548" t="s">
        <v>353</v>
      </c>
      <c r="E3548" s="15" t="s">
        <v>92</v>
      </c>
      <c r="F3548" s="15" t="s">
        <v>93</v>
      </c>
      <c r="G3548" s="15" t="s">
        <v>144</v>
      </c>
      <c r="H3548" s="15" t="s">
        <v>86</v>
      </c>
      <c r="I3548" s="15" t="s">
        <v>95</v>
      </c>
      <c r="J3548" s="16">
        <v>1</v>
      </c>
      <c r="K3548" s="15" t="s">
        <v>96</v>
      </c>
      <c r="L3548" s="17">
        <v>0</v>
      </c>
      <c r="M3548" s="17">
        <v>0</v>
      </c>
      <c r="N3548" s="17">
        <v>0</v>
      </c>
      <c r="O3548" s="17">
        <v>0</v>
      </c>
      <c r="P3548" s="17">
        <v>0</v>
      </c>
      <c r="Q3548" s="17">
        <v>0</v>
      </c>
      <c r="R3548" s="17">
        <v>0</v>
      </c>
      <c r="S3548" s="17">
        <v>0</v>
      </c>
      <c r="T3548" s="17">
        <v>0</v>
      </c>
      <c r="U3548" s="17">
        <v>0</v>
      </c>
      <c r="V3548" s="17">
        <v>0</v>
      </c>
      <c r="W3548" s="17">
        <v>0</v>
      </c>
      <c r="X3548" s="17">
        <v>0</v>
      </c>
      <c r="Y3548" s="17">
        <v>0</v>
      </c>
      <c r="Z3548" s="17">
        <v>0</v>
      </c>
      <c r="AA3548" s="17">
        <v>0</v>
      </c>
      <c r="AB3548" s="17">
        <v>0</v>
      </c>
      <c r="AC3548" s="17">
        <v>0</v>
      </c>
      <c r="AD3548" s="17">
        <v>0</v>
      </c>
      <c r="AE3548" s="17">
        <v>0</v>
      </c>
    </row>
    <row r="3549" spans="1:31" ht="57.6" x14ac:dyDescent="0.3">
      <c r="A3549" t="str">
        <f t="shared" si="210"/>
        <v>JAAA_Firm Generation Capacity</v>
      </c>
      <c r="B3549" t="str">
        <f t="shared" si="211"/>
        <v>JAAA_Build Hy-Batt_Firm Generation Capacity</v>
      </c>
      <c r="C3549" t="str">
        <f t="shared" si="212"/>
        <v>JAAA_Build Hy-Batt 2042_Firm Generation Capacity</v>
      </c>
      <c r="D3549" t="s">
        <v>353</v>
      </c>
      <c r="E3549" s="15" t="s">
        <v>92</v>
      </c>
      <c r="F3549" s="15" t="s">
        <v>93</v>
      </c>
      <c r="G3549" s="15" t="s">
        <v>145</v>
      </c>
      <c r="H3549" s="15" t="s">
        <v>86</v>
      </c>
      <c r="I3549" s="15" t="s">
        <v>95</v>
      </c>
      <c r="J3549" s="16">
        <v>1</v>
      </c>
      <c r="K3549" s="15" t="s">
        <v>96</v>
      </c>
      <c r="L3549" s="17">
        <v>0</v>
      </c>
      <c r="M3549" s="17">
        <v>0</v>
      </c>
      <c r="N3549" s="17">
        <v>0</v>
      </c>
      <c r="O3549" s="17">
        <v>0</v>
      </c>
      <c r="P3549" s="17">
        <v>0</v>
      </c>
      <c r="Q3549" s="17">
        <v>0</v>
      </c>
      <c r="R3549" s="17">
        <v>0</v>
      </c>
      <c r="S3549" s="17">
        <v>0</v>
      </c>
      <c r="T3549" s="17">
        <v>0</v>
      </c>
      <c r="U3549" s="17">
        <v>0</v>
      </c>
      <c r="V3549" s="17">
        <v>0</v>
      </c>
      <c r="W3549" s="17">
        <v>0</v>
      </c>
      <c r="X3549" s="17">
        <v>0</v>
      </c>
      <c r="Y3549" s="17">
        <v>0</v>
      </c>
      <c r="Z3549" s="17">
        <v>0</v>
      </c>
      <c r="AA3549" s="17">
        <v>0</v>
      </c>
      <c r="AB3549" s="17">
        <v>0</v>
      </c>
      <c r="AC3549" s="17">
        <v>0</v>
      </c>
      <c r="AD3549" s="17">
        <v>0</v>
      </c>
      <c r="AE3549" s="17">
        <v>0</v>
      </c>
    </row>
    <row r="3550" spans="1:31" ht="28.8" x14ac:dyDescent="0.3">
      <c r="A3550" t="str">
        <f t="shared" si="210"/>
        <v>JAAA_Firm Capacity</v>
      </c>
      <c r="B3550" t="str">
        <f t="shared" si="211"/>
        <v>JAAA_Nuclear_Firm Capacity</v>
      </c>
      <c r="C3550" t="str">
        <f t="shared" si="212"/>
        <v>JAAA_J WCK_Firm Capacity</v>
      </c>
      <c r="D3550" t="s">
        <v>353</v>
      </c>
      <c r="E3550" s="15" t="s">
        <v>92</v>
      </c>
      <c r="F3550" s="15" t="s">
        <v>146</v>
      </c>
      <c r="G3550" s="15" t="s">
        <v>45</v>
      </c>
      <c r="H3550" s="15" t="s">
        <v>147</v>
      </c>
      <c r="I3550" s="15" t="s">
        <v>148</v>
      </c>
      <c r="J3550" s="16">
        <v>1</v>
      </c>
      <c r="K3550" s="15" t="s">
        <v>96</v>
      </c>
      <c r="L3550" s="17">
        <v>552.6</v>
      </c>
      <c r="M3550" s="17">
        <v>552.6</v>
      </c>
      <c r="N3550" s="17">
        <v>552.6</v>
      </c>
      <c r="O3550" s="17">
        <v>552.6</v>
      </c>
      <c r="P3550" s="17">
        <v>552.6</v>
      </c>
      <c r="Q3550" s="17">
        <v>552.6</v>
      </c>
      <c r="R3550" s="17">
        <v>552.6</v>
      </c>
      <c r="S3550" s="17">
        <v>552.6</v>
      </c>
      <c r="T3550" s="17">
        <v>552.6</v>
      </c>
      <c r="U3550" s="17">
        <v>552.6</v>
      </c>
      <c r="V3550" s="17">
        <v>552.6</v>
      </c>
      <c r="W3550" s="17">
        <v>552.6</v>
      </c>
      <c r="X3550" s="17">
        <v>552.6</v>
      </c>
      <c r="Y3550" s="17">
        <v>552.6</v>
      </c>
      <c r="Z3550" s="17">
        <v>552.6</v>
      </c>
      <c r="AA3550" s="17">
        <v>552.6</v>
      </c>
      <c r="AB3550" s="17">
        <v>552.6</v>
      </c>
      <c r="AC3550" s="17">
        <v>552.6</v>
      </c>
      <c r="AD3550" s="17">
        <v>552.6</v>
      </c>
      <c r="AE3550" s="17">
        <v>552.6</v>
      </c>
    </row>
    <row r="3551" spans="1:31" ht="28.8" x14ac:dyDescent="0.3">
      <c r="A3551" t="str">
        <f t="shared" si="210"/>
        <v>JAAA_Firm Capacity</v>
      </c>
      <c r="B3551" t="str">
        <f t="shared" si="211"/>
        <v>JAAA_Coal_Firm Capacity</v>
      </c>
      <c r="C3551" t="str">
        <f t="shared" si="212"/>
        <v>JAAA_J IATAN1_Firm Capacity</v>
      </c>
      <c r="D3551" t="s">
        <v>353</v>
      </c>
      <c r="E3551" s="15" t="s">
        <v>92</v>
      </c>
      <c r="F3551" s="15" t="s">
        <v>146</v>
      </c>
      <c r="G3551" s="15" t="s">
        <v>46</v>
      </c>
      <c r="H3551" s="15" t="s">
        <v>149</v>
      </c>
      <c r="I3551" s="15" t="s">
        <v>148</v>
      </c>
      <c r="J3551" s="16">
        <v>1</v>
      </c>
      <c r="K3551" s="15" t="s">
        <v>96</v>
      </c>
      <c r="L3551" s="17">
        <v>491.8</v>
      </c>
      <c r="M3551" s="17">
        <v>491.8</v>
      </c>
      <c r="N3551" s="17">
        <v>491.8</v>
      </c>
      <c r="O3551" s="17">
        <v>491.8</v>
      </c>
      <c r="P3551" s="17">
        <v>491.8</v>
      </c>
      <c r="Q3551" s="17">
        <v>491.8</v>
      </c>
      <c r="R3551" s="17">
        <v>491.8</v>
      </c>
      <c r="S3551" s="17">
        <v>491.8</v>
      </c>
      <c r="T3551" s="17">
        <v>491.8</v>
      </c>
      <c r="U3551" s="17">
        <v>491.8</v>
      </c>
      <c r="V3551" s="17">
        <v>491.8</v>
      </c>
      <c r="W3551" s="17">
        <v>491.8</v>
      </c>
      <c r="X3551" s="17">
        <v>491.8</v>
      </c>
      <c r="Y3551" s="17">
        <v>491.8</v>
      </c>
      <c r="Z3551" s="17">
        <v>491.8</v>
      </c>
      <c r="AA3551" s="17">
        <v>491.8</v>
      </c>
      <c r="AB3551" s="17">
        <v>491.8</v>
      </c>
      <c r="AC3551" s="17">
        <v>0</v>
      </c>
      <c r="AD3551" s="17">
        <v>0</v>
      </c>
      <c r="AE3551" s="17">
        <v>0</v>
      </c>
    </row>
    <row r="3552" spans="1:31" ht="28.8" x14ac:dyDescent="0.3">
      <c r="A3552" t="str">
        <f t="shared" si="210"/>
        <v>JAAA_Firm Capacity</v>
      </c>
      <c r="B3552" t="str">
        <f t="shared" si="211"/>
        <v>JAAA_Coal_Firm Capacity</v>
      </c>
      <c r="C3552" t="str">
        <f t="shared" si="212"/>
        <v>JAAA_J IATAN2_Firm Capacity</v>
      </c>
      <c r="D3552" t="s">
        <v>353</v>
      </c>
      <c r="E3552" s="15" t="s">
        <v>92</v>
      </c>
      <c r="F3552" s="15" t="s">
        <v>146</v>
      </c>
      <c r="G3552" s="15" t="s">
        <v>47</v>
      </c>
      <c r="H3552" s="15" t="s">
        <v>149</v>
      </c>
      <c r="I3552" s="15" t="s">
        <v>148</v>
      </c>
      <c r="J3552" s="16">
        <v>1</v>
      </c>
      <c r="K3552" s="15" t="s">
        <v>96</v>
      </c>
      <c r="L3552" s="17">
        <v>490.80340999999999</v>
      </c>
      <c r="M3552" s="17">
        <v>490.80340999999999</v>
      </c>
      <c r="N3552" s="17">
        <v>490.80340999999999</v>
      </c>
      <c r="O3552" s="17">
        <v>490.80340999999999</v>
      </c>
      <c r="P3552" s="17">
        <v>490.80340999999999</v>
      </c>
      <c r="Q3552" s="17">
        <v>490.80340999999999</v>
      </c>
      <c r="R3552" s="17">
        <v>490.80340999999999</v>
      </c>
      <c r="S3552" s="17">
        <v>490.80340999999999</v>
      </c>
      <c r="T3552" s="17">
        <v>490.80340999999999</v>
      </c>
      <c r="U3552" s="17">
        <v>490.80340999999999</v>
      </c>
      <c r="V3552" s="17">
        <v>490.80340999999999</v>
      </c>
      <c r="W3552" s="17">
        <v>490.80340999999999</v>
      </c>
      <c r="X3552" s="17">
        <v>490.80340999999999</v>
      </c>
      <c r="Y3552" s="17">
        <v>490.80340999999999</v>
      </c>
      <c r="Z3552" s="17">
        <v>490.80340999999999</v>
      </c>
      <c r="AA3552" s="17">
        <v>490.80340999999999</v>
      </c>
      <c r="AB3552" s="17">
        <v>490.80340999999999</v>
      </c>
      <c r="AC3552" s="17">
        <v>490.80340999999999</v>
      </c>
      <c r="AD3552" s="17">
        <v>490.80340999999999</v>
      </c>
      <c r="AE3552" s="17">
        <v>490.80340999999999</v>
      </c>
    </row>
    <row r="3553" spans="1:31" ht="28.8" x14ac:dyDescent="0.3">
      <c r="A3553" t="str">
        <f t="shared" si="210"/>
        <v>JAAA_Firm Capacity</v>
      </c>
      <c r="B3553" t="str">
        <f t="shared" si="211"/>
        <v>JAAA_Coal_Firm Capacity</v>
      </c>
      <c r="C3553" t="str">
        <f t="shared" si="212"/>
        <v>JAAA_J LAC1_Firm Capacity</v>
      </c>
      <c r="D3553" t="s">
        <v>353</v>
      </c>
      <c r="E3553" s="15" t="s">
        <v>92</v>
      </c>
      <c r="F3553" s="15" t="s">
        <v>146</v>
      </c>
      <c r="G3553" s="15" t="s">
        <v>49</v>
      </c>
      <c r="H3553" s="15" t="s">
        <v>149</v>
      </c>
      <c r="I3553" s="15" t="s">
        <v>148</v>
      </c>
      <c r="J3553" s="16">
        <v>1</v>
      </c>
      <c r="K3553" s="15" t="s">
        <v>96</v>
      </c>
      <c r="L3553" s="17">
        <v>379</v>
      </c>
      <c r="M3553" s="17">
        <v>379</v>
      </c>
      <c r="N3553" s="17">
        <v>379</v>
      </c>
      <c r="O3553" s="17">
        <v>379</v>
      </c>
      <c r="P3553" s="17">
        <v>379</v>
      </c>
      <c r="Q3553" s="17">
        <v>379</v>
      </c>
      <c r="R3553" s="17">
        <v>379</v>
      </c>
      <c r="S3553" s="17">
        <v>379</v>
      </c>
      <c r="T3553" s="17">
        <v>379</v>
      </c>
      <c r="U3553" s="17">
        <v>379</v>
      </c>
      <c r="V3553" s="17">
        <v>0</v>
      </c>
      <c r="W3553" s="17">
        <v>0</v>
      </c>
      <c r="X3553" s="17">
        <v>0</v>
      </c>
      <c r="Y3553" s="17">
        <v>0</v>
      </c>
      <c r="Z3553" s="17">
        <v>0</v>
      </c>
      <c r="AA3553" s="17">
        <v>0</v>
      </c>
      <c r="AB3553" s="17">
        <v>0</v>
      </c>
      <c r="AC3553" s="17">
        <v>0</v>
      </c>
      <c r="AD3553" s="17">
        <v>0</v>
      </c>
      <c r="AE3553" s="17">
        <v>0</v>
      </c>
    </row>
    <row r="3554" spans="1:31" ht="28.8" x14ac:dyDescent="0.3">
      <c r="A3554" t="str">
        <f t="shared" si="210"/>
        <v>JAAA_Firm Capacity</v>
      </c>
      <c r="B3554" t="str">
        <f t="shared" si="211"/>
        <v>JAAA_Coal_Firm Capacity</v>
      </c>
      <c r="C3554" t="str">
        <f t="shared" si="212"/>
        <v>JAAA_J LAC2_Firm Capacity</v>
      </c>
      <c r="D3554" t="s">
        <v>353</v>
      </c>
      <c r="E3554" s="15" t="s">
        <v>92</v>
      </c>
      <c r="F3554" s="15" t="s">
        <v>146</v>
      </c>
      <c r="G3554" s="15" t="s">
        <v>50</v>
      </c>
      <c r="H3554" s="15" t="s">
        <v>149</v>
      </c>
      <c r="I3554" s="15" t="s">
        <v>148</v>
      </c>
      <c r="J3554" s="16">
        <v>1</v>
      </c>
      <c r="K3554" s="15" t="s">
        <v>96</v>
      </c>
      <c r="L3554" s="17">
        <v>334</v>
      </c>
      <c r="M3554" s="17">
        <v>334</v>
      </c>
      <c r="N3554" s="17">
        <v>334</v>
      </c>
      <c r="O3554" s="17">
        <v>334</v>
      </c>
      <c r="P3554" s="17">
        <v>334</v>
      </c>
      <c r="Q3554" s="17">
        <v>334</v>
      </c>
      <c r="R3554" s="17">
        <v>334</v>
      </c>
      <c r="S3554" s="17">
        <v>334</v>
      </c>
      <c r="T3554" s="17">
        <v>334</v>
      </c>
      <c r="U3554" s="17">
        <v>334</v>
      </c>
      <c r="V3554" s="17">
        <v>334</v>
      </c>
      <c r="W3554" s="17">
        <v>334</v>
      </c>
      <c r="X3554" s="17">
        <v>334</v>
      </c>
      <c r="Y3554" s="17">
        <v>334</v>
      </c>
      <c r="Z3554" s="17">
        <v>334</v>
      </c>
      <c r="AA3554" s="17">
        <v>334</v>
      </c>
      <c r="AB3554" s="17">
        <v>334</v>
      </c>
      <c r="AC3554" s="17">
        <v>0</v>
      </c>
      <c r="AD3554" s="17">
        <v>0</v>
      </c>
      <c r="AE3554" s="17">
        <v>0</v>
      </c>
    </row>
    <row r="3555" spans="1:31" ht="43.2" x14ac:dyDescent="0.3">
      <c r="A3555" t="str">
        <f t="shared" si="210"/>
        <v>JAAA_Firm Capacity</v>
      </c>
      <c r="B3555" t="str">
        <f t="shared" si="211"/>
        <v>JAAA_Coal_Firm Capacity</v>
      </c>
      <c r="C3555" t="str">
        <f t="shared" si="212"/>
        <v>JAAA_K HAWTHORN5_Firm Capacity</v>
      </c>
      <c r="D3555" t="s">
        <v>353</v>
      </c>
      <c r="E3555" s="15" t="s">
        <v>92</v>
      </c>
      <c r="F3555" s="15" t="s">
        <v>146</v>
      </c>
      <c r="G3555" s="15" t="s">
        <v>48</v>
      </c>
      <c r="H3555" s="15" t="s">
        <v>149</v>
      </c>
      <c r="I3555" s="15" t="s">
        <v>148</v>
      </c>
      <c r="J3555" s="16">
        <v>1</v>
      </c>
      <c r="K3555" s="15" t="s">
        <v>96</v>
      </c>
      <c r="L3555" s="17">
        <v>561.6</v>
      </c>
      <c r="M3555" s="17">
        <v>561.6</v>
      </c>
      <c r="N3555" s="17">
        <v>561.6</v>
      </c>
      <c r="O3555" s="17">
        <v>561.6</v>
      </c>
      <c r="P3555" s="17">
        <v>561.6</v>
      </c>
      <c r="Q3555" s="17">
        <v>561.6</v>
      </c>
      <c r="R3555" s="17">
        <v>561.6</v>
      </c>
      <c r="S3555" s="17">
        <v>561.6</v>
      </c>
      <c r="T3555" s="17">
        <v>561.6</v>
      </c>
      <c r="U3555" s="17">
        <v>561.6</v>
      </c>
      <c r="V3555" s="17">
        <v>561.6</v>
      </c>
      <c r="W3555" s="17">
        <v>561.6</v>
      </c>
      <c r="X3555" s="17">
        <v>561.6</v>
      </c>
      <c r="Y3555" s="17">
        <v>561.6</v>
      </c>
      <c r="Z3555" s="17">
        <v>561.6</v>
      </c>
      <c r="AA3555" s="17">
        <v>561.6</v>
      </c>
      <c r="AB3555" s="17">
        <v>561.6</v>
      </c>
      <c r="AC3555" s="17">
        <v>561.6</v>
      </c>
      <c r="AD3555" s="17">
        <v>561.6</v>
      </c>
      <c r="AE3555" s="17">
        <v>561.6</v>
      </c>
    </row>
    <row r="3556" spans="1:31" ht="43.2" x14ac:dyDescent="0.3">
      <c r="A3556" t="str">
        <f t="shared" si="210"/>
        <v>JAAA_Firm Capacity</v>
      </c>
      <c r="B3556" t="str">
        <f t="shared" si="211"/>
        <v>JAAA_Gas_Firm Capacity</v>
      </c>
      <c r="C3556" t="str">
        <f t="shared" si="212"/>
        <v>JAAA_K HAWTHORN69_Firm Capacity</v>
      </c>
      <c r="D3556" t="s">
        <v>353</v>
      </c>
      <c r="E3556" s="15" t="s">
        <v>92</v>
      </c>
      <c r="F3556" s="15" t="s">
        <v>146</v>
      </c>
      <c r="G3556" s="15" t="s">
        <v>51</v>
      </c>
      <c r="H3556" s="15" t="s">
        <v>150</v>
      </c>
      <c r="I3556" s="15" t="s">
        <v>148</v>
      </c>
      <c r="J3556" s="16">
        <v>1</v>
      </c>
      <c r="K3556" s="15" t="s">
        <v>96</v>
      </c>
      <c r="L3556" s="17">
        <v>234.7</v>
      </c>
      <c r="M3556" s="17">
        <v>234.7</v>
      </c>
      <c r="N3556" s="17">
        <v>234.7</v>
      </c>
      <c r="O3556" s="17">
        <v>234.7</v>
      </c>
      <c r="P3556" s="17">
        <v>234.7</v>
      </c>
      <c r="Q3556" s="17">
        <v>234.7</v>
      </c>
      <c r="R3556" s="17">
        <v>234.7</v>
      </c>
      <c r="S3556" s="17">
        <v>234.7</v>
      </c>
      <c r="T3556" s="17">
        <v>234.7</v>
      </c>
      <c r="U3556" s="17">
        <v>234.7</v>
      </c>
      <c r="V3556" s="17">
        <v>234.7</v>
      </c>
      <c r="W3556" s="17">
        <v>234.7</v>
      </c>
      <c r="X3556" s="17">
        <v>234.7</v>
      </c>
      <c r="Y3556" s="17">
        <v>234.7</v>
      </c>
      <c r="Z3556" s="17">
        <v>234.7</v>
      </c>
      <c r="AA3556" s="17">
        <v>234.7</v>
      </c>
      <c r="AB3556" s="17">
        <v>234.7</v>
      </c>
      <c r="AC3556" s="17">
        <v>234.7</v>
      </c>
      <c r="AD3556" s="17">
        <v>234.7</v>
      </c>
      <c r="AE3556" s="17">
        <v>234.7</v>
      </c>
    </row>
    <row r="3557" spans="1:31" ht="43.2" x14ac:dyDescent="0.3">
      <c r="A3557" t="str">
        <f t="shared" si="210"/>
        <v>JAAA_Firm Capacity</v>
      </c>
      <c r="B3557" t="str">
        <f t="shared" si="211"/>
        <v>JAAA_Gas_Firm Capacity</v>
      </c>
      <c r="C3557" t="str">
        <f t="shared" si="212"/>
        <v>JAAA_K HAWTHORN7_Firm Capacity</v>
      </c>
      <c r="D3557" t="s">
        <v>353</v>
      </c>
      <c r="E3557" s="15" t="s">
        <v>92</v>
      </c>
      <c r="F3557" s="15" t="s">
        <v>146</v>
      </c>
      <c r="G3557" s="15" t="s">
        <v>52</v>
      </c>
      <c r="H3557" s="15" t="s">
        <v>150</v>
      </c>
      <c r="I3557" s="15" t="s">
        <v>148</v>
      </c>
      <c r="J3557" s="16">
        <v>1</v>
      </c>
      <c r="K3557" s="15" t="s">
        <v>96</v>
      </c>
      <c r="L3557" s="17">
        <v>76.2</v>
      </c>
      <c r="M3557" s="17">
        <v>76.2</v>
      </c>
      <c r="N3557" s="17">
        <v>76.2</v>
      </c>
      <c r="O3557" s="17">
        <v>76.2</v>
      </c>
      <c r="P3557" s="17">
        <v>76.2</v>
      </c>
      <c r="Q3557" s="17">
        <v>76.2</v>
      </c>
      <c r="R3557" s="17">
        <v>76.2</v>
      </c>
      <c r="S3557" s="17">
        <v>76.2</v>
      </c>
      <c r="T3557" s="17">
        <v>76.2</v>
      </c>
      <c r="U3557" s="17">
        <v>76.2</v>
      </c>
      <c r="V3557" s="17">
        <v>76.2</v>
      </c>
      <c r="W3557" s="17">
        <v>76.2</v>
      </c>
      <c r="X3557" s="17">
        <v>76.2</v>
      </c>
      <c r="Y3557" s="17">
        <v>76.2</v>
      </c>
      <c r="Z3557" s="17">
        <v>76.2</v>
      </c>
      <c r="AA3557" s="17">
        <v>76.2</v>
      </c>
      <c r="AB3557" s="17">
        <v>76.2</v>
      </c>
      <c r="AC3557" s="17">
        <v>76.2</v>
      </c>
      <c r="AD3557" s="17">
        <v>76.2</v>
      </c>
      <c r="AE3557" s="17">
        <v>76.2</v>
      </c>
    </row>
    <row r="3558" spans="1:31" ht="43.2" x14ac:dyDescent="0.3">
      <c r="A3558" t="str">
        <f t="shared" si="210"/>
        <v>JAAA_Firm Capacity</v>
      </c>
      <c r="B3558" t="str">
        <f t="shared" si="211"/>
        <v>JAAA_Gas_Firm Capacity</v>
      </c>
      <c r="C3558" t="str">
        <f t="shared" si="212"/>
        <v>JAAA_K HAWTHORN8_Firm Capacity</v>
      </c>
      <c r="D3558" t="s">
        <v>353</v>
      </c>
      <c r="E3558" s="15" t="s">
        <v>92</v>
      </c>
      <c r="F3558" s="15" t="s">
        <v>146</v>
      </c>
      <c r="G3558" s="15" t="s">
        <v>53</v>
      </c>
      <c r="H3558" s="15" t="s">
        <v>150</v>
      </c>
      <c r="I3558" s="15" t="s">
        <v>148</v>
      </c>
      <c r="J3558" s="16">
        <v>1</v>
      </c>
      <c r="K3558" s="15" t="s">
        <v>96</v>
      </c>
      <c r="L3558" s="17">
        <v>77.2</v>
      </c>
      <c r="M3558" s="17">
        <v>77.2</v>
      </c>
      <c r="N3558" s="17">
        <v>77.2</v>
      </c>
      <c r="O3558" s="17">
        <v>77.2</v>
      </c>
      <c r="P3558" s="17">
        <v>77.2</v>
      </c>
      <c r="Q3558" s="17">
        <v>77.2</v>
      </c>
      <c r="R3558" s="17">
        <v>77.2</v>
      </c>
      <c r="S3558" s="17">
        <v>77.2</v>
      </c>
      <c r="T3558" s="17">
        <v>77.2</v>
      </c>
      <c r="U3558" s="17">
        <v>77.2</v>
      </c>
      <c r="V3558" s="17">
        <v>77.2</v>
      </c>
      <c r="W3558" s="17">
        <v>77.2</v>
      </c>
      <c r="X3558" s="17">
        <v>77.2</v>
      </c>
      <c r="Y3558" s="17">
        <v>77.2</v>
      </c>
      <c r="Z3558" s="17">
        <v>77.2</v>
      </c>
      <c r="AA3558" s="17">
        <v>77.2</v>
      </c>
      <c r="AB3558" s="17">
        <v>77.2</v>
      </c>
      <c r="AC3558" s="17">
        <v>77.2</v>
      </c>
      <c r="AD3558" s="17">
        <v>77.2</v>
      </c>
      <c r="AE3558" s="17">
        <v>77.2</v>
      </c>
    </row>
    <row r="3559" spans="1:31" ht="43.2" x14ac:dyDescent="0.3">
      <c r="A3559" t="str">
        <f t="shared" si="210"/>
        <v>JAAA_Firm Capacity</v>
      </c>
      <c r="B3559" t="str">
        <f t="shared" si="211"/>
        <v>JAAA_Gas_Firm Capacity</v>
      </c>
      <c r="C3559" t="str">
        <f t="shared" si="212"/>
        <v>JAAA_K Osawatomie_Firm Capacity</v>
      </c>
      <c r="D3559" t="s">
        <v>353</v>
      </c>
      <c r="E3559" s="15" t="s">
        <v>92</v>
      </c>
      <c r="F3559" s="15" t="s">
        <v>146</v>
      </c>
      <c r="G3559" s="15" t="s">
        <v>66</v>
      </c>
      <c r="H3559" s="15" t="s">
        <v>150</v>
      </c>
      <c r="I3559" s="15" t="s">
        <v>148</v>
      </c>
      <c r="J3559" s="16">
        <v>1</v>
      </c>
      <c r="K3559" s="15" t="s">
        <v>96</v>
      </c>
      <c r="L3559" s="17">
        <v>75.400000000000006</v>
      </c>
      <c r="M3559" s="17">
        <v>75.400000000000006</v>
      </c>
      <c r="N3559" s="17">
        <v>75.400000000000006</v>
      </c>
      <c r="O3559" s="17">
        <v>75.400000000000006</v>
      </c>
      <c r="P3559" s="17">
        <v>75.400000000000006</v>
      </c>
      <c r="Q3559" s="17">
        <v>75.400000000000006</v>
      </c>
      <c r="R3559" s="17">
        <v>75.400000000000006</v>
      </c>
      <c r="S3559" s="17">
        <v>75.400000000000006</v>
      </c>
      <c r="T3559" s="17">
        <v>75.400000000000006</v>
      </c>
      <c r="U3559" s="17">
        <v>75.400000000000006</v>
      </c>
      <c r="V3559" s="17">
        <v>75.400000000000006</v>
      </c>
      <c r="W3559" s="17">
        <v>75.400000000000006</v>
      </c>
      <c r="X3559" s="17">
        <v>75.400000000000006</v>
      </c>
      <c r="Y3559" s="17">
        <v>75.400000000000006</v>
      </c>
      <c r="Z3559" s="17">
        <v>75.400000000000006</v>
      </c>
      <c r="AA3559" s="17">
        <v>75.400000000000006</v>
      </c>
      <c r="AB3559" s="17">
        <v>75.400000000000006</v>
      </c>
      <c r="AC3559" s="17">
        <v>75.400000000000006</v>
      </c>
      <c r="AD3559" s="17">
        <v>75.400000000000006</v>
      </c>
      <c r="AE3559" s="17">
        <v>75.400000000000006</v>
      </c>
    </row>
    <row r="3560" spans="1:31" ht="43.2" x14ac:dyDescent="0.3">
      <c r="A3560" t="str">
        <f t="shared" si="210"/>
        <v>JAAA_Firm Capacity</v>
      </c>
      <c r="B3560" t="str">
        <f t="shared" si="211"/>
        <v>JAAA_Gas_Firm Capacity</v>
      </c>
      <c r="C3560" t="str">
        <f t="shared" si="212"/>
        <v>JAAA_K WestGardner1_Firm Capacity</v>
      </c>
      <c r="D3560" t="s">
        <v>353</v>
      </c>
      <c r="E3560" s="15" t="s">
        <v>92</v>
      </c>
      <c r="F3560" s="15" t="s">
        <v>146</v>
      </c>
      <c r="G3560" s="15" t="s">
        <v>62</v>
      </c>
      <c r="H3560" s="15" t="s">
        <v>150</v>
      </c>
      <c r="I3560" s="15" t="s">
        <v>148</v>
      </c>
      <c r="J3560" s="16">
        <v>1</v>
      </c>
      <c r="K3560" s="15" t="s">
        <v>96</v>
      </c>
      <c r="L3560" s="17">
        <v>77.400000000000006</v>
      </c>
      <c r="M3560" s="17">
        <v>77.400000000000006</v>
      </c>
      <c r="N3560" s="17">
        <v>77.400000000000006</v>
      </c>
      <c r="O3560" s="17">
        <v>77.400000000000006</v>
      </c>
      <c r="P3560" s="17">
        <v>77.400000000000006</v>
      </c>
      <c r="Q3560" s="17">
        <v>77.400000000000006</v>
      </c>
      <c r="R3560" s="17">
        <v>77.400000000000006</v>
      </c>
      <c r="S3560" s="17">
        <v>77.400000000000006</v>
      </c>
      <c r="T3560" s="17">
        <v>77.400000000000006</v>
      </c>
      <c r="U3560" s="17">
        <v>77.400000000000006</v>
      </c>
      <c r="V3560" s="17">
        <v>77.400000000000006</v>
      </c>
      <c r="W3560" s="17">
        <v>77.400000000000006</v>
      </c>
      <c r="X3560" s="17">
        <v>77.400000000000006</v>
      </c>
      <c r="Y3560" s="17">
        <v>77.400000000000006</v>
      </c>
      <c r="Z3560" s="17">
        <v>77.400000000000006</v>
      </c>
      <c r="AA3560" s="17">
        <v>77.400000000000006</v>
      </c>
      <c r="AB3560" s="17">
        <v>77.400000000000006</v>
      </c>
      <c r="AC3560" s="17">
        <v>77.400000000000006</v>
      </c>
      <c r="AD3560" s="17">
        <v>77.400000000000006</v>
      </c>
      <c r="AE3560" s="17">
        <v>77.400000000000006</v>
      </c>
    </row>
    <row r="3561" spans="1:31" ht="43.2" x14ac:dyDescent="0.3">
      <c r="A3561" t="str">
        <f t="shared" si="210"/>
        <v>JAAA_Firm Capacity</v>
      </c>
      <c r="B3561" t="str">
        <f t="shared" si="211"/>
        <v>JAAA_Gas_Firm Capacity</v>
      </c>
      <c r="C3561" t="str">
        <f t="shared" si="212"/>
        <v>JAAA_K WestGardner2_Firm Capacity</v>
      </c>
      <c r="D3561" t="s">
        <v>353</v>
      </c>
      <c r="E3561" s="15" t="s">
        <v>92</v>
      </c>
      <c r="F3561" s="15" t="s">
        <v>146</v>
      </c>
      <c r="G3561" s="15" t="s">
        <v>63</v>
      </c>
      <c r="H3561" s="15" t="s">
        <v>150</v>
      </c>
      <c r="I3561" s="15" t="s">
        <v>148</v>
      </c>
      <c r="J3561" s="16">
        <v>1</v>
      </c>
      <c r="K3561" s="15" t="s">
        <v>96</v>
      </c>
      <c r="L3561" s="17">
        <v>77.5</v>
      </c>
      <c r="M3561" s="17">
        <v>77.5</v>
      </c>
      <c r="N3561" s="17">
        <v>77.5</v>
      </c>
      <c r="O3561" s="17">
        <v>77.5</v>
      </c>
      <c r="P3561" s="17">
        <v>77.5</v>
      </c>
      <c r="Q3561" s="17">
        <v>77.5</v>
      </c>
      <c r="R3561" s="17">
        <v>77.5</v>
      </c>
      <c r="S3561" s="17">
        <v>77.5</v>
      </c>
      <c r="T3561" s="17">
        <v>77.5</v>
      </c>
      <c r="U3561" s="17">
        <v>77.5</v>
      </c>
      <c r="V3561" s="17">
        <v>77.5</v>
      </c>
      <c r="W3561" s="17">
        <v>77.5</v>
      </c>
      <c r="X3561" s="17">
        <v>77.5</v>
      </c>
      <c r="Y3561" s="17">
        <v>77.5</v>
      </c>
      <c r="Z3561" s="17">
        <v>77.5</v>
      </c>
      <c r="AA3561" s="17">
        <v>77.5</v>
      </c>
      <c r="AB3561" s="17">
        <v>77.5</v>
      </c>
      <c r="AC3561" s="17">
        <v>77.5</v>
      </c>
      <c r="AD3561" s="17">
        <v>77.5</v>
      </c>
      <c r="AE3561" s="17">
        <v>77.5</v>
      </c>
    </row>
    <row r="3562" spans="1:31" ht="43.2" x14ac:dyDescent="0.3">
      <c r="A3562" t="str">
        <f t="shared" si="210"/>
        <v>JAAA_Firm Capacity</v>
      </c>
      <c r="B3562" t="str">
        <f t="shared" si="211"/>
        <v>JAAA_Gas_Firm Capacity</v>
      </c>
      <c r="C3562" t="str">
        <f t="shared" si="212"/>
        <v>JAAA_K WestGardner3_Firm Capacity</v>
      </c>
      <c r="D3562" t="s">
        <v>353</v>
      </c>
      <c r="E3562" s="15" t="s">
        <v>92</v>
      </c>
      <c r="F3562" s="15" t="s">
        <v>146</v>
      </c>
      <c r="G3562" s="15" t="s">
        <v>64</v>
      </c>
      <c r="H3562" s="15" t="s">
        <v>150</v>
      </c>
      <c r="I3562" s="15" t="s">
        <v>148</v>
      </c>
      <c r="J3562" s="16">
        <v>1</v>
      </c>
      <c r="K3562" s="15" t="s">
        <v>96</v>
      </c>
      <c r="L3562" s="17">
        <v>75</v>
      </c>
      <c r="M3562" s="17">
        <v>75</v>
      </c>
      <c r="N3562" s="17">
        <v>75</v>
      </c>
      <c r="O3562" s="17">
        <v>75</v>
      </c>
      <c r="P3562" s="17">
        <v>75</v>
      </c>
      <c r="Q3562" s="17">
        <v>75</v>
      </c>
      <c r="R3562" s="17">
        <v>75</v>
      </c>
      <c r="S3562" s="17">
        <v>75</v>
      </c>
      <c r="T3562" s="17">
        <v>75</v>
      </c>
      <c r="U3562" s="17">
        <v>75</v>
      </c>
      <c r="V3562" s="17">
        <v>75</v>
      </c>
      <c r="W3562" s="17">
        <v>75</v>
      </c>
      <c r="X3562" s="17">
        <v>75</v>
      </c>
      <c r="Y3562" s="17">
        <v>75</v>
      </c>
      <c r="Z3562" s="17">
        <v>75</v>
      </c>
      <c r="AA3562" s="17">
        <v>75</v>
      </c>
      <c r="AB3562" s="17">
        <v>75</v>
      </c>
      <c r="AC3562" s="17">
        <v>75</v>
      </c>
      <c r="AD3562" s="17">
        <v>75</v>
      </c>
      <c r="AE3562" s="17">
        <v>75</v>
      </c>
    </row>
    <row r="3563" spans="1:31" ht="43.2" x14ac:dyDescent="0.3">
      <c r="A3563" t="str">
        <f t="shared" si="210"/>
        <v>JAAA_Firm Capacity</v>
      </c>
      <c r="B3563" t="str">
        <f t="shared" si="211"/>
        <v>JAAA_Gas_Firm Capacity</v>
      </c>
      <c r="C3563" t="str">
        <f t="shared" si="212"/>
        <v>JAAA_K WestGardner4_Firm Capacity</v>
      </c>
      <c r="D3563" t="s">
        <v>353</v>
      </c>
      <c r="E3563" s="15" t="s">
        <v>92</v>
      </c>
      <c r="F3563" s="15" t="s">
        <v>146</v>
      </c>
      <c r="G3563" s="15" t="s">
        <v>65</v>
      </c>
      <c r="H3563" s="15" t="s">
        <v>150</v>
      </c>
      <c r="I3563" s="15" t="s">
        <v>148</v>
      </c>
      <c r="J3563" s="16">
        <v>1</v>
      </c>
      <c r="K3563" s="15" t="s">
        <v>96</v>
      </c>
      <c r="L3563" s="17">
        <v>79.2</v>
      </c>
      <c r="M3563" s="17">
        <v>79.2</v>
      </c>
      <c r="N3563" s="17">
        <v>79.2</v>
      </c>
      <c r="O3563" s="17">
        <v>79.2</v>
      </c>
      <c r="P3563" s="17">
        <v>79.2</v>
      </c>
      <c r="Q3563" s="17">
        <v>79.2</v>
      </c>
      <c r="R3563" s="17">
        <v>79.2</v>
      </c>
      <c r="S3563" s="17">
        <v>79.2</v>
      </c>
      <c r="T3563" s="17">
        <v>79.2</v>
      </c>
      <c r="U3563" s="17">
        <v>79.2</v>
      </c>
      <c r="V3563" s="17">
        <v>79.2</v>
      </c>
      <c r="W3563" s="17">
        <v>79.2</v>
      </c>
      <c r="X3563" s="17">
        <v>79.2</v>
      </c>
      <c r="Y3563" s="17">
        <v>79.2</v>
      </c>
      <c r="Z3563" s="17">
        <v>79.2</v>
      </c>
      <c r="AA3563" s="17">
        <v>79.2</v>
      </c>
      <c r="AB3563" s="17">
        <v>79.2</v>
      </c>
      <c r="AC3563" s="17">
        <v>79.2</v>
      </c>
      <c r="AD3563" s="17">
        <v>79.2</v>
      </c>
      <c r="AE3563" s="17">
        <v>79.2</v>
      </c>
    </row>
    <row r="3564" spans="1:31" ht="43.2" x14ac:dyDescent="0.3">
      <c r="A3564" t="str">
        <f t="shared" si="210"/>
        <v>JAAA_Firm Capacity</v>
      </c>
      <c r="B3564" t="str">
        <f t="shared" si="211"/>
        <v>JAAA_Oil_Firm Capacity</v>
      </c>
      <c r="C3564" t="str">
        <f t="shared" si="212"/>
        <v>JAAA_K NORTHEAST11_Firm Capacity</v>
      </c>
      <c r="D3564" t="s">
        <v>353</v>
      </c>
      <c r="E3564" s="15" t="s">
        <v>92</v>
      </c>
      <c r="F3564" s="15" t="s">
        <v>146</v>
      </c>
      <c r="G3564" s="15" t="s">
        <v>54</v>
      </c>
      <c r="H3564" s="15" t="s">
        <v>151</v>
      </c>
      <c r="I3564" s="15" t="s">
        <v>148</v>
      </c>
      <c r="J3564" s="16">
        <v>1</v>
      </c>
      <c r="K3564" s="15" t="s">
        <v>96</v>
      </c>
      <c r="L3564" s="17">
        <v>46.6</v>
      </c>
      <c r="M3564" s="17">
        <v>46.6</v>
      </c>
      <c r="N3564" s="17">
        <v>46.6</v>
      </c>
      <c r="O3564" s="17">
        <v>46.6</v>
      </c>
      <c r="P3564" s="17">
        <v>46.6</v>
      </c>
      <c r="Q3564" s="17">
        <v>46.6</v>
      </c>
      <c r="R3564" s="17">
        <v>46.6</v>
      </c>
      <c r="S3564" s="17">
        <v>46.6</v>
      </c>
      <c r="T3564" s="17">
        <v>46.6</v>
      </c>
      <c r="U3564" s="17">
        <v>46.6</v>
      </c>
      <c r="V3564" s="17">
        <v>46.6</v>
      </c>
      <c r="W3564" s="17">
        <v>46.6</v>
      </c>
      <c r="X3564" s="17">
        <v>46.6</v>
      </c>
      <c r="Y3564" s="17">
        <v>46.6</v>
      </c>
      <c r="Z3564" s="17">
        <v>46.6</v>
      </c>
      <c r="AA3564" s="17">
        <v>46.6</v>
      </c>
      <c r="AB3564" s="17">
        <v>46.6</v>
      </c>
      <c r="AC3564" s="17">
        <v>46.6</v>
      </c>
      <c r="AD3564" s="17">
        <v>46.6</v>
      </c>
      <c r="AE3564" s="17">
        <v>46.6</v>
      </c>
    </row>
    <row r="3565" spans="1:31" ht="43.2" x14ac:dyDescent="0.3">
      <c r="A3565" t="str">
        <f t="shared" ref="A3565:A3628" si="213">D3565&amp;"_"&amp;I3565</f>
        <v>JAAA_Firm Capacity</v>
      </c>
      <c r="B3565" t="str">
        <f t="shared" ref="B3565:B3628" si="214">D3565&amp;"_"&amp;H3565&amp;"_"&amp;I3565</f>
        <v>JAAA_Oil_Firm Capacity</v>
      </c>
      <c r="C3565" t="str">
        <f t="shared" ref="C3565:C3628" si="215">D3565&amp;"_"&amp;G3565&amp;"_"&amp;I3565</f>
        <v>JAAA_K NORTHEAST12_Firm Capacity</v>
      </c>
      <c r="D3565" t="s">
        <v>353</v>
      </c>
      <c r="E3565" s="15" t="s">
        <v>92</v>
      </c>
      <c r="F3565" s="15" t="s">
        <v>146</v>
      </c>
      <c r="G3565" s="15" t="s">
        <v>55</v>
      </c>
      <c r="H3565" s="15" t="s">
        <v>151</v>
      </c>
      <c r="I3565" s="15" t="s">
        <v>148</v>
      </c>
      <c r="J3565" s="16">
        <v>1</v>
      </c>
      <c r="K3565" s="15" t="s">
        <v>96</v>
      </c>
      <c r="L3565" s="17">
        <v>46</v>
      </c>
      <c r="M3565" s="17">
        <v>46</v>
      </c>
      <c r="N3565" s="17">
        <v>46</v>
      </c>
      <c r="O3565" s="17">
        <v>46</v>
      </c>
      <c r="P3565" s="17">
        <v>46</v>
      </c>
      <c r="Q3565" s="17">
        <v>46</v>
      </c>
      <c r="R3565" s="17">
        <v>46</v>
      </c>
      <c r="S3565" s="17">
        <v>46</v>
      </c>
      <c r="T3565" s="17">
        <v>46</v>
      </c>
      <c r="U3565" s="17">
        <v>46</v>
      </c>
      <c r="V3565" s="17">
        <v>46</v>
      </c>
      <c r="W3565" s="17">
        <v>46</v>
      </c>
      <c r="X3565" s="17">
        <v>46</v>
      </c>
      <c r="Y3565" s="17">
        <v>46</v>
      </c>
      <c r="Z3565" s="17">
        <v>46</v>
      </c>
      <c r="AA3565" s="17">
        <v>46</v>
      </c>
      <c r="AB3565" s="17">
        <v>46</v>
      </c>
      <c r="AC3565" s="17">
        <v>46</v>
      </c>
      <c r="AD3565" s="17">
        <v>46</v>
      </c>
      <c r="AE3565" s="17">
        <v>46</v>
      </c>
    </row>
    <row r="3566" spans="1:31" ht="43.2" x14ac:dyDescent="0.3">
      <c r="A3566" t="str">
        <f t="shared" si="213"/>
        <v>JAAA_Firm Capacity</v>
      </c>
      <c r="B3566" t="str">
        <f t="shared" si="214"/>
        <v>JAAA_Oil_Firm Capacity</v>
      </c>
      <c r="C3566" t="str">
        <f t="shared" si="215"/>
        <v>JAAA_K NORTHEAST13_Firm Capacity</v>
      </c>
      <c r="D3566" t="s">
        <v>353</v>
      </c>
      <c r="E3566" s="15" t="s">
        <v>92</v>
      </c>
      <c r="F3566" s="15" t="s">
        <v>146</v>
      </c>
      <c r="G3566" s="15" t="s">
        <v>56</v>
      </c>
      <c r="H3566" s="15" t="s">
        <v>151</v>
      </c>
      <c r="I3566" s="15" t="s">
        <v>148</v>
      </c>
      <c r="J3566" s="16">
        <v>1</v>
      </c>
      <c r="K3566" s="15" t="s">
        <v>96</v>
      </c>
      <c r="L3566" s="17">
        <v>48.2</v>
      </c>
      <c r="M3566" s="17">
        <v>48.2</v>
      </c>
      <c r="N3566" s="17">
        <v>48.2</v>
      </c>
      <c r="O3566" s="17">
        <v>48.2</v>
      </c>
      <c r="P3566" s="17">
        <v>48.2</v>
      </c>
      <c r="Q3566" s="17">
        <v>48.2</v>
      </c>
      <c r="R3566" s="17">
        <v>48.2</v>
      </c>
      <c r="S3566" s="17">
        <v>48.2</v>
      </c>
      <c r="T3566" s="17">
        <v>48.2</v>
      </c>
      <c r="U3566" s="17">
        <v>48.2</v>
      </c>
      <c r="V3566" s="17">
        <v>48.2</v>
      </c>
      <c r="W3566" s="17">
        <v>48.2</v>
      </c>
      <c r="X3566" s="17">
        <v>48.2</v>
      </c>
      <c r="Y3566" s="17">
        <v>48.2</v>
      </c>
      <c r="Z3566" s="17">
        <v>48.2</v>
      </c>
      <c r="AA3566" s="17">
        <v>48.2</v>
      </c>
      <c r="AB3566" s="17">
        <v>48.2</v>
      </c>
      <c r="AC3566" s="17">
        <v>48.2</v>
      </c>
      <c r="AD3566" s="17">
        <v>48.2</v>
      </c>
      <c r="AE3566" s="17">
        <v>48.2</v>
      </c>
    </row>
    <row r="3567" spans="1:31" ht="43.2" x14ac:dyDescent="0.3">
      <c r="A3567" t="str">
        <f t="shared" si="213"/>
        <v>JAAA_Firm Capacity</v>
      </c>
      <c r="B3567" t="str">
        <f t="shared" si="214"/>
        <v>JAAA_Oil_Firm Capacity</v>
      </c>
      <c r="C3567" t="str">
        <f t="shared" si="215"/>
        <v>JAAA_K NORTHEAST14_Firm Capacity</v>
      </c>
      <c r="D3567" t="s">
        <v>353</v>
      </c>
      <c r="E3567" s="15" t="s">
        <v>92</v>
      </c>
      <c r="F3567" s="15" t="s">
        <v>146</v>
      </c>
      <c r="G3567" s="15" t="s">
        <v>57</v>
      </c>
      <c r="H3567" s="15" t="s">
        <v>151</v>
      </c>
      <c r="I3567" s="15" t="s">
        <v>148</v>
      </c>
      <c r="J3567" s="16">
        <v>1</v>
      </c>
      <c r="K3567" s="15" t="s">
        <v>96</v>
      </c>
      <c r="L3567" s="17">
        <v>47.5</v>
      </c>
      <c r="M3567" s="17">
        <v>47.5</v>
      </c>
      <c r="N3567" s="17">
        <v>47.5</v>
      </c>
      <c r="O3567" s="17">
        <v>47.5</v>
      </c>
      <c r="P3567" s="17">
        <v>47.5</v>
      </c>
      <c r="Q3567" s="17">
        <v>47.5</v>
      </c>
      <c r="R3567" s="17">
        <v>47.5</v>
      </c>
      <c r="S3567" s="17">
        <v>47.5</v>
      </c>
      <c r="T3567" s="17">
        <v>47.5</v>
      </c>
      <c r="U3567" s="17">
        <v>47.5</v>
      </c>
      <c r="V3567" s="17">
        <v>47.5</v>
      </c>
      <c r="W3567" s="17">
        <v>47.5</v>
      </c>
      <c r="X3567" s="17">
        <v>47.5</v>
      </c>
      <c r="Y3567" s="17">
        <v>47.5</v>
      </c>
      <c r="Z3567" s="17">
        <v>47.5</v>
      </c>
      <c r="AA3567" s="17">
        <v>47.5</v>
      </c>
      <c r="AB3567" s="17">
        <v>47.5</v>
      </c>
      <c r="AC3567" s="17">
        <v>47.5</v>
      </c>
      <c r="AD3567" s="17">
        <v>47.5</v>
      </c>
      <c r="AE3567" s="17">
        <v>47.5</v>
      </c>
    </row>
    <row r="3568" spans="1:31" ht="43.2" x14ac:dyDescent="0.3">
      <c r="A3568" t="str">
        <f t="shared" si="213"/>
        <v>JAAA_Firm Capacity</v>
      </c>
      <c r="B3568" t="str">
        <f t="shared" si="214"/>
        <v>JAAA_Oil_Firm Capacity</v>
      </c>
      <c r="C3568" t="str">
        <f t="shared" si="215"/>
        <v>JAAA_K NORTHEAST15_Firm Capacity</v>
      </c>
      <c r="D3568" t="s">
        <v>353</v>
      </c>
      <c r="E3568" s="15" t="s">
        <v>92</v>
      </c>
      <c r="F3568" s="15" t="s">
        <v>146</v>
      </c>
      <c r="G3568" s="15" t="s">
        <v>58</v>
      </c>
      <c r="H3568" s="15" t="s">
        <v>151</v>
      </c>
      <c r="I3568" s="15" t="s">
        <v>148</v>
      </c>
      <c r="J3568" s="16">
        <v>1</v>
      </c>
      <c r="K3568" s="15" t="s">
        <v>96</v>
      </c>
      <c r="L3568" s="17">
        <v>47.5</v>
      </c>
      <c r="M3568" s="17">
        <v>47.5</v>
      </c>
      <c r="N3568" s="17">
        <v>47.5</v>
      </c>
      <c r="O3568" s="17">
        <v>47.5</v>
      </c>
      <c r="P3568" s="17">
        <v>47.5</v>
      </c>
      <c r="Q3568" s="17">
        <v>47.5</v>
      </c>
      <c r="R3568" s="17">
        <v>47.5</v>
      </c>
      <c r="S3568" s="17">
        <v>47.5</v>
      </c>
      <c r="T3568" s="17">
        <v>47.5</v>
      </c>
      <c r="U3568" s="17">
        <v>47.5</v>
      </c>
      <c r="V3568" s="17">
        <v>47.5</v>
      </c>
      <c r="W3568" s="17">
        <v>47.5</v>
      </c>
      <c r="X3568" s="17">
        <v>47.5</v>
      </c>
      <c r="Y3568" s="17">
        <v>47.5</v>
      </c>
      <c r="Z3568" s="17">
        <v>47.5</v>
      </c>
      <c r="AA3568" s="17">
        <v>47.5</v>
      </c>
      <c r="AB3568" s="17">
        <v>47.5</v>
      </c>
      <c r="AC3568" s="17">
        <v>47.5</v>
      </c>
      <c r="AD3568" s="17">
        <v>47.5</v>
      </c>
      <c r="AE3568" s="17">
        <v>47.5</v>
      </c>
    </row>
    <row r="3569" spans="1:31" ht="43.2" x14ac:dyDescent="0.3">
      <c r="A3569" t="str">
        <f t="shared" si="213"/>
        <v>JAAA_Firm Capacity</v>
      </c>
      <c r="B3569" t="str">
        <f t="shared" si="214"/>
        <v>JAAA_Oil_Firm Capacity</v>
      </c>
      <c r="C3569" t="str">
        <f t="shared" si="215"/>
        <v>JAAA_K NORTHEAST16_Firm Capacity</v>
      </c>
      <c r="D3569" t="s">
        <v>353</v>
      </c>
      <c r="E3569" s="15" t="s">
        <v>92</v>
      </c>
      <c r="F3569" s="15" t="s">
        <v>146</v>
      </c>
      <c r="G3569" s="15" t="s">
        <v>59</v>
      </c>
      <c r="H3569" s="15" t="s">
        <v>151</v>
      </c>
      <c r="I3569" s="15" t="s">
        <v>148</v>
      </c>
      <c r="J3569" s="16">
        <v>1</v>
      </c>
      <c r="K3569" s="15" t="s">
        <v>96</v>
      </c>
      <c r="L3569" s="17">
        <v>46</v>
      </c>
      <c r="M3569" s="17">
        <v>46</v>
      </c>
      <c r="N3569" s="17">
        <v>46</v>
      </c>
      <c r="O3569" s="17">
        <v>46</v>
      </c>
      <c r="P3569" s="17">
        <v>46</v>
      </c>
      <c r="Q3569" s="17">
        <v>46</v>
      </c>
      <c r="R3569" s="17">
        <v>46</v>
      </c>
      <c r="S3569" s="17">
        <v>46</v>
      </c>
      <c r="T3569" s="17">
        <v>46</v>
      </c>
      <c r="U3569" s="17">
        <v>46</v>
      </c>
      <c r="V3569" s="17">
        <v>46</v>
      </c>
      <c r="W3569" s="17">
        <v>46</v>
      </c>
      <c r="X3569" s="17">
        <v>46</v>
      </c>
      <c r="Y3569" s="17">
        <v>46</v>
      </c>
      <c r="Z3569" s="17">
        <v>46</v>
      </c>
      <c r="AA3569" s="17">
        <v>46</v>
      </c>
      <c r="AB3569" s="17">
        <v>46</v>
      </c>
      <c r="AC3569" s="17">
        <v>46</v>
      </c>
      <c r="AD3569" s="17">
        <v>46</v>
      </c>
      <c r="AE3569" s="17">
        <v>46</v>
      </c>
    </row>
    <row r="3570" spans="1:31" ht="43.2" x14ac:dyDescent="0.3">
      <c r="A3570" t="str">
        <f t="shared" si="213"/>
        <v>JAAA_Firm Capacity</v>
      </c>
      <c r="B3570" t="str">
        <f t="shared" si="214"/>
        <v>JAAA_Oil_Firm Capacity</v>
      </c>
      <c r="C3570" t="str">
        <f t="shared" si="215"/>
        <v>JAAA_K NORTHEAST17_Firm Capacity</v>
      </c>
      <c r="D3570" t="s">
        <v>353</v>
      </c>
      <c r="E3570" s="15" t="s">
        <v>92</v>
      </c>
      <c r="F3570" s="15" t="s">
        <v>146</v>
      </c>
      <c r="G3570" s="15" t="s">
        <v>60</v>
      </c>
      <c r="H3570" s="15" t="s">
        <v>151</v>
      </c>
      <c r="I3570" s="15" t="s">
        <v>148</v>
      </c>
      <c r="J3570" s="16">
        <v>1</v>
      </c>
      <c r="K3570" s="15" t="s">
        <v>96</v>
      </c>
      <c r="L3570" s="17">
        <v>53.2</v>
      </c>
      <c r="M3570" s="17">
        <v>53.2</v>
      </c>
      <c r="N3570" s="17">
        <v>53.2</v>
      </c>
      <c r="O3570" s="17">
        <v>53.2</v>
      </c>
      <c r="P3570" s="17">
        <v>53.2</v>
      </c>
      <c r="Q3570" s="17">
        <v>53.2</v>
      </c>
      <c r="R3570" s="17">
        <v>53.2</v>
      </c>
      <c r="S3570" s="17">
        <v>53.2</v>
      </c>
      <c r="T3570" s="17">
        <v>53.2</v>
      </c>
      <c r="U3570" s="17">
        <v>53.2</v>
      </c>
      <c r="V3570" s="17">
        <v>53.2</v>
      </c>
      <c r="W3570" s="17">
        <v>53.2</v>
      </c>
      <c r="X3570" s="17">
        <v>53.2</v>
      </c>
      <c r="Y3570" s="17">
        <v>53.2</v>
      </c>
      <c r="Z3570" s="17">
        <v>53.2</v>
      </c>
      <c r="AA3570" s="17">
        <v>53.2</v>
      </c>
      <c r="AB3570" s="17">
        <v>53.2</v>
      </c>
      <c r="AC3570" s="17">
        <v>53.2</v>
      </c>
      <c r="AD3570" s="17">
        <v>53.2</v>
      </c>
      <c r="AE3570" s="17">
        <v>53.2</v>
      </c>
    </row>
    <row r="3571" spans="1:31" ht="43.2" x14ac:dyDescent="0.3">
      <c r="A3571" t="str">
        <f t="shared" si="213"/>
        <v>JAAA_Firm Capacity</v>
      </c>
      <c r="B3571" t="str">
        <f t="shared" si="214"/>
        <v>JAAA_Oil_Firm Capacity</v>
      </c>
      <c r="C3571" t="str">
        <f t="shared" si="215"/>
        <v>JAAA_K NORTHEAST18_Firm Capacity</v>
      </c>
      <c r="D3571" t="s">
        <v>353</v>
      </c>
      <c r="E3571" s="15" t="s">
        <v>92</v>
      </c>
      <c r="F3571" s="15" t="s">
        <v>146</v>
      </c>
      <c r="G3571" s="15" t="s">
        <v>61</v>
      </c>
      <c r="H3571" s="15" t="s">
        <v>151</v>
      </c>
      <c r="I3571" s="15" t="s">
        <v>148</v>
      </c>
      <c r="J3571" s="16">
        <v>1</v>
      </c>
      <c r="K3571" s="15" t="s">
        <v>96</v>
      </c>
      <c r="L3571" s="17">
        <v>47</v>
      </c>
      <c r="M3571" s="17">
        <v>47</v>
      </c>
      <c r="N3571" s="17">
        <v>47</v>
      </c>
      <c r="O3571" s="17">
        <v>47</v>
      </c>
      <c r="P3571" s="17">
        <v>47</v>
      </c>
      <c r="Q3571" s="17">
        <v>47</v>
      </c>
      <c r="R3571" s="17">
        <v>47</v>
      </c>
      <c r="S3571" s="17">
        <v>47</v>
      </c>
      <c r="T3571" s="17">
        <v>47</v>
      </c>
      <c r="U3571" s="17">
        <v>47</v>
      </c>
      <c r="V3571" s="17">
        <v>47</v>
      </c>
      <c r="W3571" s="17">
        <v>47</v>
      </c>
      <c r="X3571" s="17">
        <v>47</v>
      </c>
      <c r="Y3571" s="17">
        <v>47</v>
      </c>
      <c r="Z3571" s="17">
        <v>47</v>
      </c>
      <c r="AA3571" s="17">
        <v>47</v>
      </c>
      <c r="AB3571" s="17">
        <v>47</v>
      </c>
      <c r="AC3571" s="17">
        <v>47</v>
      </c>
      <c r="AD3571" s="17">
        <v>47</v>
      </c>
      <c r="AE3571" s="17">
        <v>47</v>
      </c>
    </row>
    <row r="3572" spans="1:31" ht="28.8" x14ac:dyDescent="0.3">
      <c r="A3572" t="str">
        <f t="shared" si="213"/>
        <v>JAAA_Firm Capacity</v>
      </c>
      <c r="B3572" t="str">
        <f t="shared" si="214"/>
        <v>JAAA_Wind_Firm Capacity</v>
      </c>
      <c r="C3572" t="str">
        <f t="shared" si="215"/>
        <v>JAAA_K SPEAR1_Firm Capacity</v>
      </c>
      <c r="D3572" t="s">
        <v>353</v>
      </c>
      <c r="E3572" s="15" t="s">
        <v>92</v>
      </c>
      <c r="F3572" s="15" t="s">
        <v>146</v>
      </c>
      <c r="G3572" s="15" t="s">
        <v>69</v>
      </c>
      <c r="H3572" s="15" t="s">
        <v>152</v>
      </c>
      <c r="I3572" s="15" t="s">
        <v>148</v>
      </c>
      <c r="J3572" s="16">
        <v>1</v>
      </c>
      <c r="K3572" s="15" t="s">
        <v>96</v>
      </c>
      <c r="L3572" s="17">
        <v>35.51</v>
      </c>
      <c r="M3572" s="17">
        <v>18.64290458</v>
      </c>
      <c r="N3572" s="17">
        <v>18.64290458</v>
      </c>
      <c r="O3572" s="17">
        <v>18.64290458</v>
      </c>
      <c r="P3572" s="17">
        <v>18.64290458</v>
      </c>
      <c r="Q3572" s="17">
        <v>18.64290458</v>
      </c>
      <c r="R3572" s="17">
        <v>18.64290458</v>
      </c>
      <c r="S3572" s="17">
        <v>18.64290458</v>
      </c>
      <c r="T3572" s="17">
        <v>18.64290458</v>
      </c>
      <c r="U3572" s="17">
        <v>18.64290458</v>
      </c>
      <c r="V3572" s="17">
        <v>18.64290458</v>
      </c>
      <c r="W3572" s="17">
        <v>18.64290458</v>
      </c>
      <c r="X3572" s="17">
        <v>18.64290458</v>
      </c>
      <c r="Y3572" s="17">
        <v>18.64290458</v>
      </c>
      <c r="Z3572" s="17">
        <v>18.64290458</v>
      </c>
      <c r="AA3572" s="17">
        <v>18.64290458</v>
      </c>
      <c r="AB3572" s="17">
        <v>18.64290458</v>
      </c>
      <c r="AC3572" s="17">
        <v>18.64290458</v>
      </c>
      <c r="AD3572" s="17">
        <v>18.64290458</v>
      </c>
      <c r="AE3572" s="17">
        <v>18.64290458</v>
      </c>
    </row>
    <row r="3573" spans="1:31" ht="28.8" x14ac:dyDescent="0.3">
      <c r="A3573" t="str">
        <f t="shared" si="213"/>
        <v>JAAA_Firm Capacity</v>
      </c>
      <c r="B3573" t="str">
        <f t="shared" si="214"/>
        <v>JAAA_Wind_Firm Capacity</v>
      </c>
      <c r="C3573" t="str">
        <f t="shared" si="215"/>
        <v>JAAA_K SPEAR2_Firm Capacity</v>
      </c>
      <c r="D3573" t="s">
        <v>353</v>
      </c>
      <c r="E3573" s="15" t="s">
        <v>92</v>
      </c>
      <c r="F3573" s="15" t="s">
        <v>146</v>
      </c>
      <c r="G3573" s="15" t="s">
        <v>70</v>
      </c>
      <c r="H3573" s="15" t="s">
        <v>152</v>
      </c>
      <c r="I3573" s="15" t="s">
        <v>148</v>
      </c>
      <c r="J3573" s="16">
        <v>1</v>
      </c>
      <c r="K3573" s="15" t="s">
        <v>96</v>
      </c>
      <c r="L3573" s="17">
        <v>16.96</v>
      </c>
      <c r="M3573" s="17">
        <v>10.88471245</v>
      </c>
      <c r="N3573" s="17">
        <v>10.88471245</v>
      </c>
      <c r="O3573" s="17">
        <v>10.88471245</v>
      </c>
      <c r="P3573" s="17">
        <v>10.88471245</v>
      </c>
      <c r="Q3573" s="17">
        <v>10.88471245</v>
      </c>
      <c r="R3573" s="17">
        <v>10.88471245</v>
      </c>
      <c r="S3573" s="17">
        <v>10.88471245</v>
      </c>
      <c r="T3573" s="17">
        <v>10.88471245</v>
      </c>
      <c r="U3573" s="17">
        <v>10.88471245</v>
      </c>
      <c r="V3573" s="17">
        <v>10.88471245</v>
      </c>
      <c r="W3573" s="17">
        <v>10.88471245</v>
      </c>
      <c r="X3573" s="17">
        <v>10.88471245</v>
      </c>
      <c r="Y3573" s="17">
        <v>10.88471245</v>
      </c>
      <c r="Z3573" s="17">
        <v>10.88471245</v>
      </c>
      <c r="AA3573" s="17">
        <v>10.88471245</v>
      </c>
      <c r="AB3573" s="17">
        <v>10.88471245</v>
      </c>
      <c r="AC3573" s="17">
        <v>10.88471245</v>
      </c>
      <c r="AD3573" s="17">
        <v>10.88471245</v>
      </c>
      <c r="AE3573" s="17">
        <v>10.88471245</v>
      </c>
    </row>
    <row r="3574" spans="1:31" ht="43.2" x14ac:dyDescent="0.3">
      <c r="A3574" t="str">
        <f t="shared" si="213"/>
        <v>JAAA_Firm Capacity</v>
      </c>
      <c r="B3574" t="str">
        <f t="shared" si="214"/>
        <v>JAAA_Wind PPA_Firm Capacity</v>
      </c>
      <c r="C3574" t="str">
        <f t="shared" si="215"/>
        <v>JAAA_K CIMARRON2_Firm Capacity</v>
      </c>
      <c r="D3574" t="s">
        <v>353</v>
      </c>
      <c r="E3574" s="15" t="s">
        <v>92</v>
      </c>
      <c r="F3574" s="15" t="s">
        <v>146</v>
      </c>
      <c r="G3574" s="15" t="s">
        <v>74</v>
      </c>
      <c r="H3574" s="15" t="s">
        <v>153</v>
      </c>
      <c r="I3574" s="15" t="s">
        <v>148</v>
      </c>
      <c r="J3574" s="16">
        <v>1</v>
      </c>
      <c r="K3574" s="15" t="s">
        <v>96</v>
      </c>
      <c r="L3574" s="17">
        <v>54.3</v>
      </c>
      <c r="M3574" s="17">
        <v>35.876528989999997</v>
      </c>
      <c r="N3574" s="17">
        <v>35.876528989999997</v>
      </c>
      <c r="O3574" s="17">
        <v>35.876528989999997</v>
      </c>
      <c r="P3574" s="17">
        <v>35.876528989999997</v>
      </c>
      <c r="Q3574" s="17">
        <v>35.876528989999997</v>
      </c>
      <c r="R3574" s="17">
        <v>35.876528989999997</v>
      </c>
      <c r="S3574" s="17">
        <v>35.876528989999997</v>
      </c>
      <c r="T3574" s="17">
        <v>35.876528989999997</v>
      </c>
      <c r="U3574" s="17">
        <v>0</v>
      </c>
      <c r="V3574" s="17">
        <v>0</v>
      </c>
      <c r="W3574" s="17">
        <v>0</v>
      </c>
      <c r="X3574" s="17">
        <v>0</v>
      </c>
      <c r="Y3574" s="17">
        <v>0</v>
      </c>
      <c r="Z3574" s="17">
        <v>0</v>
      </c>
      <c r="AA3574" s="17">
        <v>0</v>
      </c>
      <c r="AB3574" s="17">
        <v>0</v>
      </c>
      <c r="AC3574" s="17">
        <v>0</v>
      </c>
      <c r="AD3574" s="17">
        <v>0</v>
      </c>
      <c r="AE3574" s="17">
        <v>0</v>
      </c>
    </row>
    <row r="3575" spans="1:31" ht="28.8" x14ac:dyDescent="0.3">
      <c r="A3575" t="str">
        <f t="shared" si="213"/>
        <v>JAAA_Firm Capacity</v>
      </c>
      <c r="B3575" t="str">
        <f t="shared" si="214"/>
        <v>JAAA_Wind PPA_Firm Capacity</v>
      </c>
      <c r="C3575" t="str">
        <f t="shared" si="215"/>
        <v>JAAA_K OSBORN_Firm Capacity</v>
      </c>
      <c r="D3575" t="s">
        <v>353</v>
      </c>
      <c r="E3575" s="15" t="s">
        <v>92</v>
      </c>
      <c r="F3575" s="15" t="s">
        <v>146</v>
      </c>
      <c r="G3575" s="15" t="s">
        <v>80</v>
      </c>
      <c r="H3575" s="15" t="s">
        <v>153</v>
      </c>
      <c r="I3575" s="15" t="s">
        <v>148</v>
      </c>
      <c r="J3575" s="16">
        <v>1</v>
      </c>
      <c r="K3575" s="15" t="s">
        <v>96</v>
      </c>
      <c r="L3575" s="17">
        <v>20.7</v>
      </c>
      <c r="M3575" s="17">
        <v>22.92004382</v>
      </c>
      <c r="N3575" s="17">
        <v>22.92004382</v>
      </c>
      <c r="O3575" s="17">
        <v>22.92004382</v>
      </c>
      <c r="P3575" s="17">
        <v>22.92004382</v>
      </c>
      <c r="Q3575" s="17">
        <v>22.92004382</v>
      </c>
      <c r="R3575" s="17">
        <v>22.92004382</v>
      </c>
      <c r="S3575" s="17">
        <v>22.92004382</v>
      </c>
      <c r="T3575" s="17">
        <v>22.92004382</v>
      </c>
      <c r="U3575" s="17">
        <v>22.92004382</v>
      </c>
      <c r="V3575" s="17">
        <v>22.92004382</v>
      </c>
      <c r="W3575" s="17">
        <v>22.92004382</v>
      </c>
      <c r="X3575" s="17">
        <v>22.92004382</v>
      </c>
      <c r="Y3575" s="17">
        <v>22.92004382</v>
      </c>
      <c r="Z3575" s="17">
        <v>0</v>
      </c>
      <c r="AA3575" s="17">
        <v>0</v>
      </c>
      <c r="AB3575" s="17">
        <v>0</v>
      </c>
      <c r="AC3575" s="17">
        <v>0</v>
      </c>
      <c r="AD3575" s="17">
        <v>0</v>
      </c>
      <c r="AE3575" s="17">
        <v>0</v>
      </c>
    </row>
    <row r="3576" spans="1:31" ht="43.2" x14ac:dyDescent="0.3">
      <c r="A3576" t="str">
        <f t="shared" si="213"/>
        <v>JAAA_Firm Capacity</v>
      </c>
      <c r="B3576" t="str">
        <f t="shared" si="214"/>
        <v>JAAA_Wind PPA_Firm Capacity</v>
      </c>
      <c r="C3576" t="str">
        <f t="shared" si="215"/>
        <v>JAAA_K PONDEROSA_Firm Capacity</v>
      </c>
      <c r="D3576" t="s">
        <v>353</v>
      </c>
      <c r="E3576" s="15" t="s">
        <v>92</v>
      </c>
      <c r="F3576" s="15" t="s">
        <v>146</v>
      </c>
      <c r="G3576" s="15" t="s">
        <v>83</v>
      </c>
      <c r="H3576" s="15" t="s">
        <v>153</v>
      </c>
      <c r="I3576" s="15" t="s">
        <v>148</v>
      </c>
      <c r="J3576" s="16">
        <v>1</v>
      </c>
      <c r="K3576" s="15" t="s">
        <v>96</v>
      </c>
      <c r="L3576" s="17">
        <v>62.24</v>
      </c>
      <c r="M3576" s="17">
        <v>15.256069200000001</v>
      </c>
      <c r="N3576" s="17">
        <v>15.256069200000001</v>
      </c>
      <c r="O3576" s="17">
        <v>15.256069200000001</v>
      </c>
      <c r="P3576" s="17">
        <v>15.256069200000001</v>
      </c>
      <c r="Q3576" s="17">
        <v>15.256069200000001</v>
      </c>
      <c r="R3576" s="17">
        <v>15.256069200000001</v>
      </c>
      <c r="S3576" s="17">
        <v>15.256069200000001</v>
      </c>
      <c r="T3576" s="17">
        <v>15.256069200000001</v>
      </c>
      <c r="U3576" s="17">
        <v>15.256069200000001</v>
      </c>
      <c r="V3576" s="17">
        <v>15.256069200000001</v>
      </c>
      <c r="W3576" s="17">
        <v>15.256069200000001</v>
      </c>
      <c r="X3576" s="17">
        <v>15.256069200000001</v>
      </c>
      <c r="Y3576" s="17">
        <v>15.256069200000001</v>
      </c>
      <c r="Z3576" s="17">
        <v>15.256069200000001</v>
      </c>
      <c r="AA3576" s="17">
        <v>15.256069200000001</v>
      </c>
      <c r="AB3576" s="17">
        <v>15.256069200000001</v>
      </c>
      <c r="AC3576" s="17">
        <v>15.256069200000001</v>
      </c>
      <c r="AD3576" s="17">
        <v>0</v>
      </c>
      <c r="AE3576" s="17">
        <v>0</v>
      </c>
    </row>
    <row r="3577" spans="1:31" ht="43.2" x14ac:dyDescent="0.3">
      <c r="A3577" t="str">
        <f t="shared" si="213"/>
        <v>JAAA_Firm Capacity</v>
      </c>
      <c r="B3577" t="str">
        <f t="shared" si="214"/>
        <v>JAAA_Wind PPA_Firm Capacity</v>
      </c>
      <c r="C3577" t="str">
        <f t="shared" si="215"/>
        <v>JAAA_K PRAIRIEQUEEN_Firm Capacity</v>
      </c>
      <c r="D3577" t="s">
        <v>353</v>
      </c>
      <c r="E3577" s="15" t="s">
        <v>92</v>
      </c>
      <c r="F3577" s="15" t="s">
        <v>146</v>
      </c>
      <c r="G3577" s="15" t="s">
        <v>82</v>
      </c>
      <c r="H3577" s="15" t="s">
        <v>153</v>
      </c>
      <c r="I3577" s="15" t="s">
        <v>148</v>
      </c>
      <c r="J3577" s="16">
        <v>1</v>
      </c>
      <c r="K3577" s="15" t="s">
        <v>96</v>
      </c>
      <c r="L3577" s="17">
        <v>25.987500000000001</v>
      </c>
      <c r="M3577" s="17">
        <v>19.138296539999999</v>
      </c>
      <c r="N3577" s="17">
        <v>19.138296539999999</v>
      </c>
      <c r="O3577" s="17">
        <v>19.138296539999999</v>
      </c>
      <c r="P3577" s="17">
        <v>19.138296539999999</v>
      </c>
      <c r="Q3577" s="17">
        <v>19.138296539999999</v>
      </c>
      <c r="R3577" s="17">
        <v>19.138296539999999</v>
      </c>
      <c r="S3577" s="17">
        <v>19.138296539999999</v>
      </c>
      <c r="T3577" s="17">
        <v>19.138296539999999</v>
      </c>
      <c r="U3577" s="17">
        <v>19.138296539999999</v>
      </c>
      <c r="V3577" s="17">
        <v>19.138296539999999</v>
      </c>
      <c r="W3577" s="17">
        <v>19.138296539999999</v>
      </c>
      <c r="X3577" s="17">
        <v>19.138296539999999</v>
      </c>
      <c r="Y3577" s="17">
        <v>19.138296539999999</v>
      </c>
      <c r="Z3577" s="17">
        <v>19.138296539999999</v>
      </c>
      <c r="AA3577" s="17">
        <v>19.138296539999999</v>
      </c>
      <c r="AB3577" s="17">
        <v>19.138296539999999</v>
      </c>
      <c r="AC3577" s="17">
        <v>0</v>
      </c>
      <c r="AD3577" s="17">
        <v>0</v>
      </c>
      <c r="AE3577" s="17">
        <v>0</v>
      </c>
    </row>
    <row r="3578" spans="1:31" ht="28.8" x14ac:dyDescent="0.3">
      <c r="A3578" t="str">
        <f t="shared" si="213"/>
        <v>JAAA_Firm Capacity</v>
      </c>
      <c r="B3578" t="str">
        <f t="shared" si="214"/>
        <v>JAAA_Wind PPA_Firm Capacity</v>
      </c>
      <c r="C3578" t="str">
        <f t="shared" si="215"/>
        <v>JAAA_K PRATT_Firm Capacity</v>
      </c>
      <c r="D3578" t="s">
        <v>353</v>
      </c>
      <c r="E3578" s="15" t="s">
        <v>92</v>
      </c>
      <c r="F3578" s="15" t="s">
        <v>146</v>
      </c>
      <c r="G3578" s="15" t="s">
        <v>81</v>
      </c>
      <c r="H3578" s="15" t="s">
        <v>153</v>
      </c>
      <c r="I3578" s="15" t="s">
        <v>148</v>
      </c>
      <c r="J3578" s="16">
        <v>1</v>
      </c>
      <c r="K3578" s="15" t="s">
        <v>96</v>
      </c>
      <c r="L3578" s="17">
        <v>69.95368852</v>
      </c>
      <c r="M3578" s="17">
        <v>32.680121579999998</v>
      </c>
      <c r="N3578" s="17">
        <v>32.680121579999998</v>
      </c>
      <c r="O3578" s="17">
        <v>32.680121579999998</v>
      </c>
      <c r="P3578" s="17">
        <v>32.680121579999998</v>
      </c>
      <c r="Q3578" s="17">
        <v>32.680121579999998</v>
      </c>
      <c r="R3578" s="17">
        <v>32.680121579999998</v>
      </c>
      <c r="S3578" s="17">
        <v>32.680121579999998</v>
      </c>
      <c r="T3578" s="17">
        <v>32.680121579999998</v>
      </c>
      <c r="U3578" s="17">
        <v>32.680121579999998</v>
      </c>
      <c r="V3578" s="17">
        <v>32.680121579999998</v>
      </c>
      <c r="W3578" s="17">
        <v>32.680121579999998</v>
      </c>
      <c r="X3578" s="17">
        <v>32.680121579999998</v>
      </c>
      <c r="Y3578" s="17">
        <v>32.680121579999998</v>
      </c>
      <c r="Z3578" s="17">
        <v>32.680121579999998</v>
      </c>
      <c r="AA3578" s="17">
        <v>32.680121579999998</v>
      </c>
      <c r="AB3578" s="17">
        <v>32.680121579999998</v>
      </c>
      <c r="AC3578" s="17">
        <v>32.680121579999998</v>
      </c>
      <c r="AD3578" s="17">
        <v>32.680121579999998</v>
      </c>
      <c r="AE3578" s="17">
        <v>32.680121579999998</v>
      </c>
    </row>
    <row r="3579" spans="1:31" ht="43.2" x14ac:dyDescent="0.3">
      <c r="A3579" t="str">
        <f t="shared" si="213"/>
        <v>JAAA_Firm Capacity</v>
      </c>
      <c r="B3579" t="str">
        <f t="shared" si="214"/>
        <v>JAAA_Wind PPA_Firm Capacity</v>
      </c>
      <c r="C3579" t="str">
        <f t="shared" si="215"/>
        <v>JAAA_K ROCKCREEK_Firm Capacity</v>
      </c>
      <c r="D3579" t="s">
        <v>353</v>
      </c>
      <c r="E3579" s="15" t="s">
        <v>92</v>
      </c>
      <c r="F3579" s="15" t="s">
        <v>146</v>
      </c>
      <c r="G3579" s="15" t="s">
        <v>79</v>
      </c>
      <c r="H3579" s="15" t="s">
        <v>153</v>
      </c>
      <c r="I3579" s="15" t="s">
        <v>148</v>
      </c>
      <c r="J3579" s="16">
        <v>1</v>
      </c>
      <c r="K3579" s="15" t="s">
        <v>96</v>
      </c>
      <c r="L3579" s="17">
        <v>31.032</v>
      </c>
      <c r="M3579" s="17">
        <v>40.076639589999999</v>
      </c>
      <c r="N3579" s="17">
        <v>40.076639589999999</v>
      </c>
      <c r="O3579" s="17">
        <v>40.076639589999999</v>
      </c>
      <c r="P3579" s="17">
        <v>40.076639589999999</v>
      </c>
      <c r="Q3579" s="17">
        <v>40.076639589999999</v>
      </c>
      <c r="R3579" s="17">
        <v>40.076639589999999</v>
      </c>
      <c r="S3579" s="17">
        <v>40.076639589999999</v>
      </c>
      <c r="T3579" s="17">
        <v>40.076639589999999</v>
      </c>
      <c r="U3579" s="17">
        <v>40.076639589999999</v>
      </c>
      <c r="V3579" s="17">
        <v>40.076639589999999</v>
      </c>
      <c r="W3579" s="17">
        <v>40.076639589999999</v>
      </c>
      <c r="X3579" s="17">
        <v>40.076639589999999</v>
      </c>
      <c r="Y3579" s="17">
        <v>40.076639589999999</v>
      </c>
      <c r="Z3579" s="17">
        <v>40.076639589999999</v>
      </c>
      <c r="AA3579" s="17">
        <v>0</v>
      </c>
      <c r="AB3579" s="17">
        <v>0</v>
      </c>
      <c r="AC3579" s="17">
        <v>0</v>
      </c>
      <c r="AD3579" s="17">
        <v>0</v>
      </c>
      <c r="AE3579" s="17">
        <v>0</v>
      </c>
    </row>
    <row r="3580" spans="1:31" ht="43.2" x14ac:dyDescent="0.3">
      <c r="A3580" t="str">
        <f t="shared" si="213"/>
        <v>JAAA_Firm Capacity</v>
      </c>
      <c r="B3580" t="str">
        <f t="shared" si="214"/>
        <v>JAAA_Wind PPA_Firm Capacity</v>
      </c>
      <c r="C3580" t="str">
        <f t="shared" si="215"/>
        <v>JAAA_K SLATECREEK_Firm Capacity</v>
      </c>
      <c r="D3580" t="s">
        <v>353</v>
      </c>
      <c r="E3580" s="15" t="s">
        <v>92</v>
      </c>
      <c r="F3580" s="15" t="s">
        <v>146</v>
      </c>
      <c r="G3580" s="15" t="s">
        <v>78</v>
      </c>
      <c r="H3580" s="15" t="s">
        <v>153</v>
      </c>
      <c r="I3580" s="15" t="s">
        <v>148</v>
      </c>
      <c r="J3580" s="16">
        <v>1</v>
      </c>
      <c r="K3580" s="15" t="s">
        <v>96</v>
      </c>
      <c r="L3580" s="17">
        <v>66.69</v>
      </c>
      <c r="M3580" s="17">
        <v>37.707110030000003</v>
      </c>
      <c r="N3580" s="17">
        <v>37.707110030000003</v>
      </c>
      <c r="O3580" s="17">
        <v>37.707110030000003</v>
      </c>
      <c r="P3580" s="17">
        <v>37.707110030000003</v>
      </c>
      <c r="Q3580" s="17">
        <v>37.707110030000003</v>
      </c>
      <c r="R3580" s="17">
        <v>37.707110030000003</v>
      </c>
      <c r="S3580" s="17">
        <v>37.707110030000003</v>
      </c>
      <c r="T3580" s="17">
        <v>37.707110030000003</v>
      </c>
      <c r="U3580" s="17">
        <v>37.707110030000003</v>
      </c>
      <c r="V3580" s="17">
        <v>37.707110030000003</v>
      </c>
      <c r="W3580" s="17">
        <v>37.707110030000003</v>
      </c>
      <c r="X3580" s="17">
        <v>37.707110030000003</v>
      </c>
      <c r="Y3580" s="17">
        <v>0</v>
      </c>
      <c r="Z3580" s="17">
        <v>0</v>
      </c>
      <c r="AA3580" s="17">
        <v>0</v>
      </c>
      <c r="AB3580" s="17">
        <v>0</v>
      </c>
      <c r="AC3580" s="17">
        <v>0</v>
      </c>
      <c r="AD3580" s="17">
        <v>0</v>
      </c>
      <c r="AE3580" s="17">
        <v>0</v>
      </c>
    </row>
    <row r="3581" spans="1:31" ht="28.8" x14ac:dyDescent="0.3">
      <c r="A3581" t="str">
        <f t="shared" si="213"/>
        <v>JAAA_Firm Capacity</v>
      </c>
      <c r="B3581" t="str">
        <f t="shared" si="214"/>
        <v>JAAA_Wind PPA_Firm Capacity</v>
      </c>
      <c r="C3581" t="str">
        <f t="shared" si="215"/>
        <v>JAAA_K SPEAR3_Firm Capacity</v>
      </c>
      <c r="D3581" t="s">
        <v>353</v>
      </c>
      <c r="E3581" s="15" t="s">
        <v>92</v>
      </c>
      <c r="F3581" s="15" t="s">
        <v>146</v>
      </c>
      <c r="G3581" s="15" t="s">
        <v>75</v>
      </c>
      <c r="H3581" s="15" t="s">
        <v>153</v>
      </c>
      <c r="I3581" s="15" t="s">
        <v>148</v>
      </c>
      <c r="J3581" s="16">
        <v>1</v>
      </c>
      <c r="K3581" s="15" t="s">
        <v>96</v>
      </c>
      <c r="L3581" s="17">
        <v>38.159999999999997</v>
      </c>
      <c r="M3581" s="17">
        <v>23.096396389999999</v>
      </c>
      <c r="N3581" s="17">
        <v>23.096396389999999</v>
      </c>
      <c r="O3581" s="17">
        <v>23.096396389999999</v>
      </c>
      <c r="P3581" s="17">
        <v>23.096396389999999</v>
      </c>
      <c r="Q3581" s="17">
        <v>23.096396389999999</v>
      </c>
      <c r="R3581" s="17">
        <v>23.096396389999999</v>
      </c>
      <c r="S3581" s="17">
        <v>23.096396389999999</v>
      </c>
      <c r="T3581" s="17">
        <v>23.096396389999999</v>
      </c>
      <c r="U3581" s="17">
        <v>23.096396389999999</v>
      </c>
      <c r="V3581" s="17">
        <v>0</v>
      </c>
      <c r="W3581" s="17">
        <v>0</v>
      </c>
      <c r="X3581" s="17">
        <v>0</v>
      </c>
      <c r="Y3581" s="17">
        <v>0</v>
      </c>
      <c r="Z3581" s="17">
        <v>0</v>
      </c>
      <c r="AA3581" s="17">
        <v>0</v>
      </c>
      <c r="AB3581" s="17">
        <v>0</v>
      </c>
      <c r="AC3581" s="17">
        <v>0</v>
      </c>
      <c r="AD3581" s="17">
        <v>0</v>
      </c>
      <c r="AE3581" s="17">
        <v>0</v>
      </c>
    </row>
    <row r="3582" spans="1:31" ht="43.2" x14ac:dyDescent="0.3">
      <c r="A3582" t="str">
        <f t="shared" si="213"/>
        <v>JAAA_Firm Capacity</v>
      </c>
      <c r="B3582" t="str">
        <f t="shared" si="214"/>
        <v>JAAA_Wind PPA_Firm Capacity</v>
      </c>
      <c r="C3582" t="str">
        <f t="shared" si="215"/>
        <v>JAAA_K WAVERLY_Firm Capacity</v>
      </c>
      <c r="D3582" t="s">
        <v>353</v>
      </c>
      <c r="E3582" s="15" t="s">
        <v>92</v>
      </c>
      <c r="F3582" s="15" t="s">
        <v>146</v>
      </c>
      <c r="G3582" s="15" t="s">
        <v>77</v>
      </c>
      <c r="H3582" s="15" t="s">
        <v>153</v>
      </c>
      <c r="I3582" s="15" t="s">
        <v>148</v>
      </c>
      <c r="J3582" s="16">
        <v>1</v>
      </c>
      <c r="K3582" s="15" t="s">
        <v>96</v>
      </c>
      <c r="L3582" s="17">
        <v>62.33</v>
      </c>
      <c r="M3582" s="17">
        <v>39.871630590000002</v>
      </c>
      <c r="N3582" s="17">
        <v>39.871630590000002</v>
      </c>
      <c r="O3582" s="17">
        <v>39.871630590000002</v>
      </c>
      <c r="P3582" s="17">
        <v>39.871630590000002</v>
      </c>
      <c r="Q3582" s="17">
        <v>39.871630590000002</v>
      </c>
      <c r="R3582" s="17">
        <v>39.871630590000002</v>
      </c>
      <c r="S3582" s="17">
        <v>39.871630590000002</v>
      </c>
      <c r="T3582" s="17">
        <v>39.871630590000002</v>
      </c>
      <c r="U3582" s="17">
        <v>39.871630590000002</v>
      </c>
      <c r="V3582" s="17">
        <v>39.871630590000002</v>
      </c>
      <c r="W3582" s="17">
        <v>39.871630590000002</v>
      </c>
      <c r="X3582" s="17">
        <v>39.871630590000002</v>
      </c>
      <c r="Y3582" s="17">
        <v>0</v>
      </c>
      <c r="Z3582" s="17">
        <v>0</v>
      </c>
      <c r="AA3582" s="17">
        <v>0</v>
      </c>
      <c r="AB3582" s="17">
        <v>0</v>
      </c>
      <c r="AC3582" s="17">
        <v>0</v>
      </c>
      <c r="AD3582" s="17">
        <v>0</v>
      </c>
      <c r="AE3582" s="17">
        <v>0</v>
      </c>
    </row>
    <row r="3583" spans="1:31" ht="28.8" x14ac:dyDescent="0.3">
      <c r="A3583" t="str">
        <f t="shared" si="213"/>
        <v>JAAA_Firm Capacity</v>
      </c>
      <c r="B3583" t="str">
        <f t="shared" si="214"/>
        <v>JAAA_Hydro PPA_Firm Capacity</v>
      </c>
      <c r="C3583" t="str">
        <f t="shared" si="215"/>
        <v>JAAA_K CNPPD_Firm Capacity</v>
      </c>
      <c r="D3583" t="s">
        <v>353</v>
      </c>
      <c r="E3583" s="15" t="s">
        <v>92</v>
      </c>
      <c r="F3583" s="15" t="s">
        <v>146</v>
      </c>
      <c r="G3583" s="15" t="s">
        <v>76</v>
      </c>
      <c r="H3583" s="15" t="s">
        <v>154</v>
      </c>
      <c r="I3583" s="15" t="s">
        <v>148</v>
      </c>
      <c r="J3583" s="16">
        <v>1</v>
      </c>
      <c r="K3583" s="15" t="s">
        <v>96</v>
      </c>
      <c r="L3583" s="17">
        <v>61.54</v>
      </c>
      <c r="M3583" s="17">
        <v>0</v>
      </c>
      <c r="N3583" s="17">
        <v>0</v>
      </c>
      <c r="O3583" s="17">
        <v>0</v>
      </c>
      <c r="P3583" s="17">
        <v>0</v>
      </c>
      <c r="Q3583" s="17">
        <v>0</v>
      </c>
      <c r="R3583" s="17">
        <v>0</v>
      </c>
      <c r="S3583" s="17">
        <v>0</v>
      </c>
      <c r="T3583" s="17">
        <v>0</v>
      </c>
      <c r="U3583" s="17">
        <v>0</v>
      </c>
      <c r="V3583" s="17">
        <v>0</v>
      </c>
      <c r="W3583" s="17">
        <v>0</v>
      </c>
      <c r="X3583" s="17">
        <v>0</v>
      </c>
      <c r="Y3583" s="17">
        <v>0</v>
      </c>
      <c r="Z3583" s="17">
        <v>0</v>
      </c>
      <c r="AA3583" s="17">
        <v>0</v>
      </c>
      <c r="AB3583" s="17">
        <v>0</v>
      </c>
      <c r="AC3583" s="17">
        <v>0</v>
      </c>
      <c r="AD3583" s="17">
        <v>0</v>
      </c>
      <c r="AE3583" s="17">
        <v>0</v>
      </c>
    </row>
    <row r="3584" spans="1:31" ht="57.6" x14ac:dyDescent="0.3">
      <c r="A3584" t="str">
        <f t="shared" si="213"/>
        <v>JAAA_Firm Capacity</v>
      </c>
      <c r="B3584" t="str">
        <f t="shared" si="214"/>
        <v>JAAA_Solar_Firm Capacity</v>
      </c>
      <c r="C3584" t="str">
        <f t="shared" si="215"/>
        <v>JAAA_K HAWTHORN SOLAR_Firm Capacity</v>
      </c>
      <c r="D3584" t="s">
        <v>353</v>
      </c>
      <c r="E3584" s="15" t="s">
        <v>92</v>
      </c>
      <c r="F3584" s="15" t="s">
        <v>146</v>
      </c>
      <c r="G3584" s="15" t="s">
        <v>72</v>
      </c>
      <c r="H3584" s="15" t="s">
        <v>155</v>
      </c>
      <c r="I3584" s="15" t="s">
        <v>148</v>
      </c>
      <c r="J3584" s="16">
        <v>1</v>
      </c>
      <c r="K3584" s="15" t="s">
        <v>96</v>
      </c>
      <c r="L3584" s="17">
        <v>4.5011999999999999</v>
      </c>
      <c r="M3584" s="17">
        <v>3.3</v>
      </c>
      <c r="N3584" s="17">
        <v>3.3</v>
      </c>
      <c r="O3584" s="17">
        <v>3.3</v>
      </c>
      <c r="P3584" s="17">
        <v>3.3</v>
      </c>
      <c r="Q3584" s="17">
        <v>3.3</v>
      </c>
      <c r="R3584" s="17">
        <v>3.3</v>
      </c>
      <c r="S3584" s="17">
        <v>3.3</v>
      </c>
      <c r="T3584" s="17">
        <v>3.3</v>
      </c>
      <c r="U3584" s="17">
        <v>3.3</v>
      </c>
      <c r="V3584" s="17">
        <v>3.3</v>
      </c>
      <c r="W3584" s="17">
        <v>3.3</v>
      </c>
      <c r="X3584" s="17">
        <v>3.3</v>
      </c>
      <c r="Y3584" s="17">
        <v>3.3</v>
      </c>
      <c r="Z3584" s="17">
        <v>3.3</v>
      </c>
      <c r="AA3584" s="17">
        <v>3.3</v>
      </c>
      <c r="AB3584" s="17">
        <v>3.3</v>
      </c>
      <c r="AC3584" s="17">
        <v>3.3</v>
      </c>
      <c r="AD3584" s="17">
        <v>3.3</v>
      </c>
      <c r="AE3584" s="17">
        <v>3.3</v>
      </c>
    </row>
    <row r="3585" spans="1:31" ht="28.8" x14ac:dyDescent="0.3">
      <c r="A3585" t="str">
        <f t="shared" si="213"/>
        <v>JAAA_Firm Capacity</v>
      </c>
      <c r="B3585" t="str">
        <f t="shared" si="214"/>
        <v>JAAA_Build CC_Firm Capacity</v>
      </c>
      <c r="C3585" t="str">
        <f t="shared" si="215"/>
        <v>JAAA_Build CC 2028_Firm Capacity</v>
      </c>
      <c r="D3585" t="s">
        <v>353</v>
      </c>
      <c r="E3585" s="15" t="s">
        <v>92</v>
      </c>
      <c r="F3585" s="15" t="s">
        <v>146</v>
      </c>
      <c r="G3585" s="15" t="s">
        <v>156</v>
      </c>
      <c r="H3585" s="15" t="s">
        <v>67</v>
      </c>
      <c r="I3585" s="15" t="s">
        <v>148</v>
      </c>
      <c r="J3585" s="16">
        <v>1</v>
      </c>
      <c r="K3585" s="15" t="s">
        <v>96</v>
      </c>
      <c r="L3585" s="17">
        <v>0</v>
      </c>
      <c r="M3585" s="17">
        <v>0</v>
      </c>
      <c r="N3585" s="17">
        <v>0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  <c r="T3585" s="17">
        <v>0</v>
      </c>
      <c r="U3585" s="17">
        <v>0</v>
      </c>
      <c r="V3585" s="17">
        <v>0</v>
      </c>
      <c r="W3585" s="17">
        <v>0</v>
      </c>
      <c r="X3585" s="17">
        <v>0</v>
      </c>
      <c r="Y3585" s="17">
        <v>0</v>
      </c>
      <c r="Z3585" s="17">
        <v>0</v>
      </c>
      <c r="AA3585" s="17">
        <v>0</v>
      </c>
      <c r="AB3585" s="17">
        <v>0</v>
      </c>
      <c r="AC3585" s="17">
        <v>0</v>
      </c>
      <c r="AD3585" s="17">
        <v>0</v>
      </c>
      <c r="AE3585" s="17">
        <v>0</v>
      </c>
    </row>
    <row r="3586" spans="1:31" ht="28.8" x14ac:dyDescent="0.3">
      <c r="A3586" t="str">
        <f t="shared" si="213"/>
        <v>JAAA_Firm Capacity</v>
      </c>
      <c r="B3586" t="str">
        <f t="shared" si="214"/>
        <v>JAAA_Build CC_Firm Capacity</v>
      </c>
      <c r="C3586" t="str">
        <f t="shared" si="215"/>
        <v>JAAA_Build CC 2029_Firm Capacity</v>
      </c>
      <c r="D3586" t="s">
        <v>353</v>
      </c>
      <c r="E3586" s="15" t="s">
        <v>92</v>
      </c>
      <c r="F3586" s="15" t="s">
        <v>146</v>
      </c>
      <c r="G3586" s="15" t="s">
        <v>157</v>
      </c>
      <c r="H3586" s="15" t="s">
        <v>67</v>
      </c>
      <c r="I3586" s="15" t="s">
        <v>148</v>
      </c>
      <c r="J3586" s="16">
        <v>1</v>
      </c>
      <c r="K3586" s="15" t="s">
        <v>96</v>
      </c>
      <c r="L3586" s="17">
        <v>0</v>
      </c>
      <c r="M3586" s="17">
        <v>0</v>
      </c>
      <c r="N3586" s="17">
        <v>0</v>
      </c>
      <c r="O3586" s="17">
        <v>0</v>
      </c>
      <c r="P3586" s="17">
        <v>0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7">
        <v>0</v>
      </c>
      <c r="X3586" s="17">
        <v>0</v>
      </c>
      <c r="Y3586" s="17">
        <v>0</v>
      </c>
      <c r="Z3586" s="17">
        <v>0</v>
      </c>
      <c r="AA3586" s="17">
        <v>0</v>
      </c>
      <c r="AB3586" s="17">
        <v>0</v>
      </c>
      <c r="AC3586" s="17">
        <v>0</v>
      </c>
      <c r="AD3586" s="17">
        <v>0</v>
      </c>
      <c r="AE3586" s="17">
        <v>0</v>
      </c>
    </row>
    <row r="3587" spans="1:31" ht="28.8" x14ac:dyDescent="0.3">
      <c r="A3587" t="str">
        <f t="shared" si="213"/>
        <v>JAAA_Firm Capacity</v>
      </c>
      <c r="B3587" t="str">
        <f t="shared" si="214"/>
        <v>JAAA_Build CC_Firm Capacity</v>
      </c>
      <c r="C3587" t="str">
        <f t="shared" si="215"/>
        <v>JAAA_Build CC 2030_Firm Capacity</v>
      </c>
      <c r="D3587" t="s">
        <v>353</v>
      </c>
      <c r="E3587" s="15" t="s">
        <v>92</v>
      </c>
      <c r="F3587" s="15" t="s">
        <v>146</v>
      </c>
      <c r="G3587" s="15" t="s">
        <v>158</v>
      </c>
      <c r="H3587" s="15" t="s">
        <v>67</v>
      </c>
      <c r="I3587" s="15" t="s">
        <v>148</v>
      </c>
      <c r="J3587" s="16">
        <v>1</v>
      </c>
      <c r="K3587" s="15" t="s">
        <v>96</v>
      </c>
      <c r="L3587" s="17">
        <v>0</v>
      </c>
      <c r="M3587" s="17">
        <v>0</v>
      </c>
      <c r="N3587" s="17">
        <v>0</v>
      </c>
      <c r="O3587" s="17">
        <v>0</v>
      </c>
      <c r="P3587" s="17">
        <v>0</v>
      </c>
      <c r="Q3587" s="17">
        <v>0</v>
      </c>
      <c r="R3587" s="17">
        <v>0</v>
      </c>
      <c r="S3587" s="17">
        <v>0</v>
      </c>
      <c r="T3587" s="17">
        <v>0</v>
      </c>
      <c r="U3587" s="17">
        <v>0</v>
      </c>
      <c r="V3587" s="17">
        <v>0</v>
      </c>
      <c r="W3587" s="17">
        <v>0</v>
      </c>
      <c r="X3587" s="17">
        <v>0</v>
      </c>
      <c r="Y3587" s="17">
        <v>0</v>
      </c>
      <c r="Z3587" s="17">
        <v>0</v>
      </c>
      <c r="AA3587" s="17">
        <v>0</v>
      </c>
      <c r="AB3587" s="17">
        <v>0</v>
      </c>
      <c r="AC3587" s="17">
        <v>0</v>
      </c>
      <c r="AD3587" s="17">
        <v>0</v>
      </c>
      <c r="AE3587" s="17">
        <v>0</v>
      </c>
    </row>
    <row r="3588" spans="1:31" ht="28.8" x14ac:dyDescent="0.3">
      <c r="A3588" t="str">
        <f t="shared" si="213"/>
        <v>JAAA_Firm Capacity</v>
      </c>
      <c r="B3588" t="str">
        <f t="shared" si="214"/>
        <v>JAAA_Build CC_Firm Capacity</v>
      </c>
      <c r="C3588" t="str">
        <f t="shared" si="215"/>
        <v>JAAA_Build CC 2031_Firm Capacity</v>
      </c>
      <c r="D3588" t="s">
        <v>353</v>
      </c>
      <c r="E3588" s="15" t="s">
        <v>92</v>
      </c>
      <c r="F3588" s="15" t="s">
        <v>146</v>
      </c>
      <c r="G3588" s="15" t="s">
        <v>159</v>
      </c>
      <c r="H3588" s="15" t="s">
        <v>67</v>
      </c>
      <c r="I3588" s="15" t="s">
        <v>148</v>
      </c>
      <c r="J3588" s="16">
        <v>1</v>
      </c>
      <c r="K3588" s="15" t="s">
        <v>96</v>
      </c>
      <c r="L3588" s="17">
        <v>0</v>
      </c>
      <c r="M3588" s="17">
        <v>0</v>
      </c>
      <c r="N3588" s="17">
        <v>0</v>
      </c>
      <c r="O3588" s="17">
        <v>0</v>
      </c>
      <c r="P3588" s="17">
        <v>0</v>
      </c>
      <c r="Q3588" s="17">
        <v>0</v>
      </c>
      <c r="R3588" s="17">
        <v>0</v>
      </c>
      <c r="S3588" s="17">
        <v>0</v>
      </c>
      <c r="T3588" s="17">
        <v>0</v>
      </c>
      <c r="U3588" s="17">
        <v>0</v>
      </c>
      <c r="V3588" s="17">
        <v>0</v>
      </c>
      <c r="W3588" s="17">
        <v>0</v>
      </c>
      <c r="X3588" s="17">
        <v>0</v>
      </c>
      <c r="Y3588" s="17">
        <v>0</v>
      </c>
      <c r="Z3588" s="17">
        <v>0</v>
      </c>
      <c r="AA3588" s="17">
        <v>0</v>
      </c>
      <c r="AB3588" s="17">
        <v>0</v>
      </c>
      <c r="AC3588" s="17">
        <v>0</v>
      </c>
      <c r="AD3588" s="17">
        <v>0</v>
      </c>
      <c r="AE3588" s="17">
        <v>0</v>
      </c>
    </row>
    <row r="3589" spans="1:31" ht="28.8" x14ac:dyDescent="0.3">
      <c r="A3589" t="str">
        <f t="shared" si="213"/>
        <v>JAAA_Firm Capacity</v>
      </c>
      <c r="B3589" t="str">
        <f t="shared" si="214"/>
        <v>JAAA_Build CC_Firm Capacity</v>
      </c>
      <c r="C3589" t="str">
        <f t="shared" si="215"/>
        <v>JAAA_Build CC 2032_Firm Capacity</v>
      </c>
      <c r="D3589" t="s">
        <v>353</v>
      </c>
      <c r="E3589" s="15" t="s">
        <v>92</v>
      </c>
      <c r="F3589" s="15" t="s">
        <v>146</v>
      </c>
      <c r="G3589" s="15" t="s">
        <v>160</v>
      </c>
      <c r="H3589" s="15" t="s">
        <v>67</v>
      </c>
      <c r="I3589" s="15" t="s">
        <v>148</v>
      </c>
      <c r="J3589" s="16">
        <v>1</v>
      </c>
      <c r="K3589" s="15" t="s">
        <v>96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  <c r="S3589" s="17">
        <v>0</v>
      </c>
      <c r="T3589" s="17">
        <v>0</v>
      </c>
      <c r="U3589" s="17">
        <v>0</v>
      </c>
      <c r="V3589" s="17">
        <v>0</v>
      </c>
      <c r="W3589" s="17">
        <v>0</v>
      </c>
      <c r="X3589" s="17">
        <v>0</v>
      </c>
      <c r="Y3589" s="17">
        <v>0</v>
      </c>
      <c r="Z3589" s="17">
        <v>0</v>
      </c>
      <c r="AA3589" s="17">
        <v>0</v>
      </c>
      <c r="AB3589" s="17">
        <v>0</v>
      </c>
      <c r="AC3589" s="17">
        <v>0</v>
      </c>
      <c r="AD3589" s="17">
        <v>0</v>
      </c>
      <c r="AE3589" s="17">
        <v>0</v>
      </c>
    </row>
    <row r="3590" spans="1:31" ht="28.8" x14ac:dyDescent="0.3">
      <c r="A3590" t="str">
        <f t="shared" si="213"/>
        <v>JAAA_Firm Capacity</v>
      </c>
      <c r="B3590" t="str">
        <f t="shared" si="214"/>
        <v>JAAA_Build CC_Firm Capacity</v>
      </c>
      <c r="C3590" t="str">
        <f t="shared" si="215"/>
        <v>JAAA_Build CC 2033_Firm Capacity</v>
      </c>
      <c r="D3590" t="s">
        <v>353</v>
      </c>
      <c r="E3590" s="15" t="s">
        <v>92</v>
      </c>
      <c r="F3590" s="15" t="s">
        <v>146</v>
      </c>
      <c r="G3590" s="15" t="s">
        <v>161</v>
      </c>
      <c r="H3590" s="15" t="s">
        <v>67</v>
      </c>
      <c r="I3590" s="15" t="s">
        <v>148</v>
      </c>
      <c r="J3590" s="16">
        <v>1</v>
      </c>
      <c r="K3590" s="15" t="s">
        <v>96</v>
      </c>
      <c r="L3590" s="17">
        <v>0</v>
      </c>
      <c r="M3590" s="17">
        <v>0</v>
      </c>
      <c r="N3590" s="17">
        <v>0</v>
      </c>
      <c r="O3590" s="17">
        <v>0</v>
      </c>
      <c r="P3590" s="17">
        <v>0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7">
        <v>0</v>
      </c>
      <c r="X3590" s="17">
        <v>0</v>
      </c>
      <c r="Y3590" s="17">
        <v>0</v>
      </c>
      <c r="Z3590" s="17">
        <v>0</v>
      </c>
      <c r="AA3590" s="17">
        <v>0</v>
      </c>
      <c r="AB3590" s="17">
        <v>0</v>
      </c>
      <c r="AC3590" s="17">
        <v>0</v>
      </c>
      <c r="AD3590" s="17">
        <v>0</v>
      </c>
      <c r="AE3590" s="17">
        <v>0</v>
      </c>
    </row>
    <row r="3591" spans="1:31" ht="28.8" x14ac:dyDescent="0.3">
      <c r="A3591" t="str">
        <f t="shared" si="213"/>
        <v>JAAA_Firm Capacity</v>
      </c>
      <c r="B3591" t="str">
        <f t="shared" si="214"/>
        <v>JAAA_Build CC_Firm Capacity</v>
      </c>
      <c r="C3591" t="str">
        <f t="shared" si="215"/>
        <v>JAAA_Build CC 2034_Firm Capacity</v>
      </c>
      <c r="D3591" t="s">
        <v>353</v>
      </c>
      <c r="E3591" s="15" t="s">
        <v>92</v>
      </c>
      <c r="F3591" s="15" t="s">
        <v>146</v>
      </c>
      <c r="G3591" s="15" t="s">
        <v>162</v>
      </c>
      <c r="H3591" s="15" t="s">
        <v>67</v>
      </c>
      <c r="I3591" s="15" t="s">
        <v>148</v>
      </c>
      <c r="J3591" s="16">
        <v>1</v>
      </c>
      <c r="K3591" s="15" t="s">
        <v>96</v>
      </c>
      <c r="L3591" s="17">
        <v>0</v>
      </c>
      <c r="M3591" s="17">
        <v>0</v>
      </c>
      <c r="N3591" s="17">
        <v>0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  <c r="T3591" s="17">
        <v>0</v>
      </c>
      <c r="U3591" s="17">
        <v>0</v>
      </c>
      <c r="V3591" s="17">
        <v>0</v>
      </c>
      <c r="W3591" s="17">
        <v>0</v>
      </c>
      <c r="X3591" s="17">
        <v>0</v>
      </c>
      <c r="Y3591" s="17">
        <v>0</v>
      </c>
      <c r="Z3591" s="17">
        <v>0</v>
      </c>
      <c r="AA3591" s="17">
        <v>0</v>
      </c>
      <c r="AB3591" s="17">
        <v>0</v>
      </c>
      <c r="AC3591" s="17">
        <v>0</v>
      </c>
      <c r="AD3591" s="17">
        <v>0</v>
      </c>
      <c r="AE3591" s="17">
        <v>0</v>
      </c>
    </row>
    <row r="3592" spans="1:31" ht="28.8" x14ac:dyDescent="0.3">
      <c r="A3592" t="str">
        <f t="shared" si="213"/>
        <v>JAAA_Firm Capacity</v>
      </c>
      <c r="B3592" t="str">
        <f t="shared" si="214"/>
        <v>JAAA_Build CC_Firm Capacity</v>
      </c>
      <c r="C3592" t="str">
        <f t="shared" si="215"/>
        <v>JAAA_Build CC 2035_Firm Capacity</v>
      </c>
      <c r="D3592" t="s">
        <v>353</v>
      </c>
      <c r="E3592" s="15" t="s">
        <v>92</v>
      </c>
      <c r="F3592" s="15" t="s">
        <v>146</v>
      </c>
      <c r="G3592" s="15" t="s">
        <v>163</v>
      </c>
      <c r="H3592" s="15" t="s">
        <v>67</v>
      </c>
      <c r="I3592" s="15" t="s">
        <v>148</v>
      </c>
      <c r="J3592" s="16">
        <v>1</v>
      </c>
      <c r="K3592" s="15" t="s">
        <v>96</v>
      </c>
      <c r="L3592" s="17">
        <v>0</v>
      </c>
      <c r="M3592" s="17">
        <v>0</v>
      </c>
      <c r="N3592" s="17">
        <v>0</v>
      </c>
      <c r="O3592" s="17">
        <v>0</v>
      </c>
      <c r="P3592" s="17">
        <v>0</v>
      </c>
      <c r="Q3592" s="17">
        <v>0</v>
      </c>
      <c r="R3592" s="17">
        <v>0</v>
      </c>
      <c r="S3592" s="17">
        <v>0</v>
      </c>
      <c r="T3592" s="17">
        <v>0</v>
      </c>
      <c r="U3592" s="17">
        <v>0</v>
      </c>
      <c r="V3592" s="17">
        <v>0</v>
      </c>
      <c r="W3592" s="17">
        <v>0</v>
      </c>
      <c r="X3592" s="17">
        <v>0</v>
      </c>
      <c r="Y3592" s="17">
        <v>0</v>
      </c>
      <c r="Z3592" s="17">
        <v>0</v>
      </c>
      <c r="AA3592" s="17">
        <v>0</v>
      </c>
      <c r="AB3592" s="17">
        <v>0</v>
      </c>
      <c r="AC3592" s="17">
        <v>0</v>
      </c>
      <c r="AD3592" s="17">
        <v>0</v>
      </c>
      <c r="AE3592" s="17">
        <v>0</v>
      </c>
    </row>
    <row r="3593" spans="1:31" ht="28.8" x14ac:dyDescent="0.3">
      <c r="A3593" t="str">
        <f t="shared" si="213"/>
        <v>JAAA_Firm Capacity</v>
      </c>
      <c r="B3593" t="str">
        <f t="shared" si="214"/>
        <v>JAAA_Build CC_Firm Capacity</v>
      </c>
      <c r="C3593" t="str">
        <f t="shared" si="215"/>
        <v>JAAA_Build CC 2036_Firm Capacity</v>
      </c>
      <c r="D3593" t="s">
        <v>353</v>
      </c>
      <c r="E3593" s="15" t="s">
        <v>92</v>
      </c>
      <c r="F3593" s="15" t="s">
        <v>146</v>
      </c>
      <c r="G3593" s="15" t="s">
        <v>164</v>
      </c>
      <c r="H3593" s="15" t="s">
        <v>67</v>
      </c>
      <c r="I3593" s="15" t="s">
        <v>148</v>
      </c>
      <c r="J3593" s="16">
        <v>1</v>
      </c>
      <c r="K3593" s="15" t="s">
        <v>96</v>
      </c>
      <c r="L3593" s="17">
        <v>0</v>
      </c>
      <c r="M3593" s="17">
        <v>0</v>
      </c>
      <c r="N3593" s="17">
        <v>0</v>
      </c>
      <c r="O3593" s="17">
        <v>0</v>
      </c>
      <c r="P3593" s="17">
        <v>0</v>
      </c>
      <c r="Q3593" s="17">
        <v>0</v>
      </c>
      <c r="R3593" s="17">
        <v>0</v>
      </c>
      <c r="S3593" s="17">
        <v>0</v>
      </c>
      <c r="T3593" s="17">
        <v>0</v>
      </c>
      <c r="U3593" s="17">
        <v>0</v>
      </c>
      <c r="V3593" s="17">
        <v>0</v>
      </c>
      <c r="W3593" s="17">
        <v>0</v>
      </c>
      <c r="X3593" s="17">
        <v>0</v>
      </c>
      <c r="Y3593" s="17">
        <v>0</v>
      </c>
      <c r="Z3593" s="17">
        <v>0</v>
      </c>
      <c r="AA3593" s="17">
        <v>0</v>
      </c>
      <c r="AB3593" s="17">
        <v>0</v>
      </c>
      <c r="AC3593" s="17">
        <v>0</v>
      </c>
      <c r="AD3593" s="17">
        <v>0</v>
      </c>
      <c r="AE3593" s="17">
        <v>0</v>
      </c>
    </row>
    <row r="3594" spans="1:31" ht="28.8" x14ac:dyDescent="0.3">
      <c r="A3594" t="str">
        <f t="shared" si="213"/>
        <v>JAAA_Firm Capacity</v>
      </c>
      <c r="B3594" t="str">
        <f t="shared" si="214"/>
        <v>JAAA_Build CC_Firm Capacity</v>
      </c>
      <c r="C3594" t="str">
        <f t="shared" si="215"/>
        <v>JAAA_Build CC 2037_Firm Capacity</v>
      </c>
      <c r="D3594" t="s">
        <v>353</v>
      </c>
      <c r="E3594" s="15" t="s">
        <v>92</v>
      </c>
      <c r="F3594" s="15" t="s">
        <v>146</v>
      </c>
      <c r="G3594" s="15" t="s">
        <v>165</v>
      </c>
      <c r="H3594" s="15" t="s">
        <v>67</v>
      </c>
      <c r="I3594" s="15" t="s">
        <v>148</v>
      </c>
      <c r="J3594" s="16">
        <v>1</v>
      </c>
      <c r="K3594" s="15" t="s">
        <v>96</v>
      </c>
      <c r="L3594" s="17">
        <v>0</v>
      </c>
      <c r="M3594" s="17">
        <v>0</v>
      </c>
      <c r="N3594" s="17">
        <v>0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  <c r="T3594" s="17">
        <v>0</v>
      </c>
      <c r="U3594" s="17">
        <v>0</v>
      </c>
      <c r="V3594" s="17">
        <v>0</v>
      </c>
      <c r="W3594" s="17">
        <v>0</v>
      </c>
      <c r="X3594" s="17">
        <v>0</v>
      </c>
      <c r="Y3594" s="17">
        <v>0</v>
      </c>
      <c r="Z3594" s="17">
        <v>0</v>
      </c>
      <c r="AA3594" s="17">
        <v>0</v>
      </c>
      <c r="AB3594" s="17">
        <v>0</v>
      </c>
      <c r="AC3594" s="17">
        <v>0</v>
      </c>
      <c r="AD3594" s="17">
        <v>0</v>
      </c>
      <c r="AE3594" s="17">
        <v>0</v>
      </c>
    </row>
    <row r="3595" spans="1:31" ht="28.8" x14ac:dyDescent="0.3">
      <c r="A3595" t="str">
        <f t="shared" si="213"/>
        <v>JAAA_Firm Capacity</v>
      </c>
      <c r="B3595" t="str">
        <f t="shared" si="214"/>
        <v>JAAA_Build CC_Firm Capacity</v>
      </c>
      <c r="C3595" t="str">
        <f t="shared" si="215"/>
        <v>JAAA_Build CC 2038_Firm Capacity</v>
      </c>
      <c r="D3595" t="s">
        <v>353</v>
      </c>
      <c r="E3595" s="15" t="s">
        <v>92</v>
      </c>
      <c r="F3595" s="15" t="s">
        <v>146</v>
      </c>
      <c r="G3595" s="15" t="s">
        <v>166</v>
      </c>
      <c r="H3595" s="15" t="s">
        <v>67</v>
      </c>
      <c r="I3595" s="15" t="s">
        <v>148</v>
      </c>
      <c r="J3595" s="16">
        <v>1</v>
      </c>
      <c r="K3595" s="15" t="s">
        <v>96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  <c r="S3595" s="17">
        <v>0</v>
      </c>
      <c r="T3595" s="17">
        <v>0</v>
      </c>
      <c r="U3595" s="17">
        <v>0</v>
      </c>
      <c r="V3595" s="17">
        <v>0</v>
      </c>
      <c r="W3595" s="17">
        <v>0</v>
      </c>
      <c r="X3595" s="17">
        <v>0</v>
      </c>
      <c r="Y3595" s="17">
        <v>0</v>
      </c>
      <c r="Z3595" s="17">
        <v>0</v>
      </c>
      <c r="AA3595" s="17">
        <v>0</v>
      </c>
      <c r="AB3595" s="17">
        <v>0</v>
      </c>
      <c r="AC3595" s="17">
        <v>0</v>
      </c>
      <c r="AD3595" s="17">
        <v>0</v>
      </c>
      <c r="AE3595" s="17">
        <v>0</v>
      </c>
    </row>
    <row r="3596" spans="1:31" ht="28.8" x14ac:dyDescent="0.3">
      <c r="A3596" t="str">
        <f t="shared" si="213"/>
        <v>JAAA_Firm Capacity</v>
      </c>
      <c r="B3596" t="str">
        <f t="shared" si="214"/>
        <v>JAAA_Build CC_Firm Capacity</v>
      </c>
      <c r="C3596" t="str">
        <f t="shared" si="215"/>
        <v>JAAA_Build CC 2039_Firm Capacity</v>
      </c>
      <c r="D3596" t="s">
        <v>353</v>
      </c>
      <c r="E3596" s="15" t="s">
        <v>92</v>
      </c>
      <c r="F3596" s="15" t="s">
        <v>146</v>
      </c>
      <c r="G3596" s="15" t="s">
        <v>167</v>
      </c>
      <c r="H3596" s="15" t="s">
        <v>67</v>
      </c>
      <c r="I3596" s="15" t="s">
        <v>148</v>
      </c>
      <c r="J3596" s="16">
        <v>1</v>
      </c>
      <c r="K3596" s="15" t="s">
        <v>96</v>
      </c>
      <c r="L3596" s="17">
        <v>0</v>
      </c>
      <c r="M3596" s="17">
        <v>0</v>
      </c>
      <c r="N3596" s="17">
        <v>0</v>
      </c>
      <c r="O3596" s="17">
        <v>0</v>
      </c>
      <c r="P3596" s="17">
        <v>0</v>
      </c>
      <c r="Q3596" s="17">
        <v>0</v>
      </c>
      <c r="R3596" s="17">
        <v>0</v>
      </c>
      <c r="S3596" s="17">
        <v>0</v>
      </c>
      <c r="T3596" s="17">
        <v>0</v>
      </c>
      <c r="U3596" s="17">
        <v>0</v>
      </c>
      <c r="V3596" s="17">
        <v>0</v>
      </c>
      <c r="W3596" s="17">
        <v>0</v>
      </c>
      <c r="X3596" s="17">
        <v>0</v>
      </c>
      <c r="Y3596" s="17">
        <v>0</v>
      </c>
      <c r="Z3596" s="17">
        <v>0</v>
      </c>
      <c r="AA3596" s="17">
        <v>0</v>
      </c>
      <c r="AB3596" s="17">
        <v>260.35000000000002</v>
      </c>
      <c r="AC3596" s="17">
        <v>260.35000000000002</v>
      </c>
      <c r="AD3596" s="17">
        <v>260.35000000000002</v>
      </c>
      <c r="AE3596" s="17">
        <v>260.35000000000002</v>
      </c>
    </row>
    <row r="3597" spans="1:31" ht="28.8" x14ac:dyDescent="0.3">
      <c r="A3597" t="str">
        <f t="shared" si="213"/>
        <v>JAAA_Firm Capacity</v>
      </c>
      <c r="B3597" t="str">
        <f t="shared" si="214"/>
        <v>JAAA_Build CC_Firm Capacity</v>
      </c>
      <c r="C3597" t="str">
        <f t="shared" si="215"/>
        <v>JAAA_Build CC 2040_Firm Capacity</v>
      </c>
      <c r="D3597" t="s">
        <v>353</v>
      </c>
      <c r="E3597" s="15" t="s">
        <v>92</v>
      </c>
      <c r="F3597" s="15" t="s">
        <v>146</v>
      </c>
      <c r="G3597" s="15" t="s">
        <v>168</v>
      </c>
      <c r="H3597" s="15" t="s">
        <v>67</v>
      </c>
      <c r="I3597" s="15" t="s">
        <v>148</v>
      </c>
      <c r="J3597" s="16">
        <v>1</v>
      </c>
      <c r="K3597" s="15" t="s">
        <v>96</v>
      </c>
      <c r="L3597" s="17">
        <v>0</v>
      </c>
      <c r="M3597" s="17">
        <v>0</v>
      </c>
      <c r="N3597" s="17">
        <v>0</v>
      </c>
      <c r="O3597" s="17">
        <v>0</v>
      </c>
      <c r="P3597" s="17">
        <v>0</v>
      </c>
      <c r="Q3597" s="17">
        <v>0</v>
      </c>
      <c r="R3597" s="17">
        <v>0</v>
      </c>
      <c r="S3597" s="17">
        <v>0</v>
      </c>
      <c r="T3597" s="17">
        <v>0</v>
      </c>
      <c r="U3597" s="17">
        <v>0</v>
      </c>
      <c r="V3597" s="17">
        <v>0</v>
      </c>
      <c r="W3597" s="17">
        <v>0</v>
      </c>
      <c r="X3597" s="17">
        <v>0</v>
      </c>
      <c r="Y3597" s="17">
        <v>0</v>
      </c>
      <c r="Z3597" s="17">
        <v>0</v>
      </c>
      <c r="AA3597" s="17">
        <v>0</v>
      </c>
      <c r="AB3597" s="17">
        <v>0</v>
      </c>
      <c r="AC3597" s="17">
        <v>260.35000000000002</v>
      </c>
      <c r="AD3597" s="17">
        <v>260.35000000000002</v>
      </c>
      <c r="AE3597" s="17">
        <v>260.35000000000002</v>
      </c>
    </row>
    <row r="3598" spans="1:31" ht="28.8" x14ac:dyDescent="0.3">
      <c r="A3598" t="str">
        <f t="shared" si="213"/>
        <v>JAAA_Firm Capacity</v>
      </c>
      <c r="B3598" t="str">
        <f t="shared" si="214"/>
        <v>JAAA_Build CC_Firm Capacity</v>
      </c>
      <c r="C3598" t="str">
        <f t="shared" si="215"/>
        <v>JAAA_Build CC 2041_Firm Capacity</v>
      </c>
      <c r="D3598" t="s">
        <v>353</v>
      </c>
      <c r="E3598" s="15" t="s">
        <v>92</v>
      </c>
      <c r="F3598" s="15" t="s">
        <v>146</v>
      </c>
      <c r="G3598" s="15" t="s">
        <v>169</v>
      </c>
      <c r="H3598" s="15" t="s">
        <v>67</v>
      </c>
      <c r="I3598" s="15" t="s">
        <v>148</v>
      </c>
      <c r="J3598" s="16">
        <v>1</v>
      </c>
      <c r="K3598" s="15" t="s">
        <v>96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  <c r="S3598" s="17">
        <v>0</v>
      </c>
      <c r="T3598" s="17">
        <v>0</v>
      </c>
      <c r="U3598" s="17">
        <v>0</v>
      </c>
      <c r="V3598" s="17">
        <v>0</v>
      </c>
      <c r="W3598" s="17">
        <v>0</v>
      </c>
      <c r="X3598" s="17">
        <v>0</v>
      </c>
      <c r="Y3598" s="17">
        <v>0</v>
      </c>
      <c r="Z3598" s="17">
        <v>0</v>
      </c>
      <c r="AA3598" s="17">
        <v>0</v>
      </c>
      <c r="AB3598" s="17">
        <v>0</v>
      </c>
      <c r="AC3598" s="17">
        <v>0</v>
      </c>
      <c r="AD3598" s="17">
        <v>0</v>
      </c>
      <c r="AE3598" s="17">
        <v>0</v>
      </c>
    </row>
    <row r="3599" spans="1:31" ht="28.8" x14ac:dyDescent="0.3">
      <c r="A3599" t="str">
        <f t="shared" si="213"/>
        <v>JAAA_Firm Capacity</v>
      </c>
      <c r="B3599" t="str">
        <f t="shared" si="214"/>
        <v>JAAA_Build CC_Firm Capacity</v>
      </c>
      <c r="C3599" t="str">
        <f t="shared" si="215"/>
        <v>JAAA_Build CC 2042_Firm Capacity</v>
      </c>
      <c r="D3599" t="s">
        <v>353</v>
      </c>
      <c r="E3599" s="15" t="s">
        <v>92</v>
      </c>
      <c r="F3599" s="15" t="s">
        <v>146</v>
      </c>
      <c r="G3599" s="15" t="s">
        <v>170</v>
      </c>
      <c r="H3599" s="15" t="s">
        <v>67</v>
      </c>
      <c r="I3599" s="15" t="s">
        <v>148</v>
      </c>
      <c r="J3599" s="16">
        <v>1</v>
      </c>
      <c r="K3599" s="15" t="s">
        <v>96</v>
      </c>
      <c r="L3599" s="17">
        <v>0</v>
      </c>
      <c r="M3599" s="17">
        <v>0</v>
      </c>
      <c r="N3599" s="17">
        <v>0</v>
      </c>
      <c r="O3599" s="17">
        <v>0</v>
      </c>
      <c r="P3599" s="17">
        <v>0</v>
      </c>
      <c r="Q3599" s="17">
        <v>0</v>
      </c>
      <c r="R3599" s="17">
        <v>0</v>
      </c>
      <c r="S3599" s="17">
        <v>0</v>
      </c>
      <c r="T3599" s="17">
        <v>0</v>
      </c>
      <c r="U3599" s="17">
        <v>0</v>
      </c>
      <c r="V3599" s="17">
        <v>0</v>
      </c>
      <c r="W3599" s="17">
        <v>0</v>
      </c>
      <c r="X3599" s="17">
        <v>0</v>
      </c>
      <c r="Y3599" s="17">
        <v>0</v>
      </c>
      <c r="Z3599" s="17">
        <v>0</v>
      </c>
      <c r="AA3599" s="17">
        <v>0</v>
      </c>
      <c r="AB3599" s="17">
        <v>0</v>
      </c>
      <c r="AC3599" s="17">
        <v>0</v>
      </c>
      <c r="AD3599" s="17">
        <v>0</v>
      </c>
      <c r="AE3599" s="17">
        <v>260.35000000000002</v>
      </c>
    </row>
    <row r="3600" spans="1:31" ht="43.2" x14ac:dyDescent="0.3">
      <c r="A3600" t="str">
        <f t="shared" si="213"/>
        <v>JAAA_Firm Capacity</v>
      </c>
      <c r="B3600" t="str">
        <f t="shared" si="214"/>
        <v>JAAA_DSM Potential_Firm Capacity</v>
      </c>
      <c r="C3600" t="str">
        <f t="shared" si="215"/>
        <v>JAAA_Metro Full KS DSM_Firm Capacity</v>
      </c>
      <c r="D3600" t="s">
        <v>353</v>
      </c>
      <c r="E3600" s="15" t="s">
        <v>92</v>
      </c>
      <c r="F3600" s="15" t="s">
        <v>146</v>
      </c>
      <c r="G3600" s="15" t="s">
        <v>350</v>
      </c>
      <c r="H3600" s="15" t="s">
        <v>172</v>
      </c>
      <c r="I3600" s="15" t="s">
        <v>148</v>
      </c>
      <c r="J3600" s="16">
        <v>1</v>
      </c>
      <c r="K3600" s="15" t="s">
        <v>96</v>
      </c>
      <c r="L3600" s="17">
        <v>0</v>
      </c>
      <c r="M3600" s="17">
        <v>5.3394651900000003</v>
      </c>
      <c r="N3600" s="17">
        <v>16.778008660000001</v>
      </c>
      <c r="O3600" s="17">
        <v>30.590547990000001</v>
      </c>
      <c r="P3600" s="17">
        <v>44.518987969999998</v>
      </c>
      <c r="Q3600" s="17">
        <v>57.687953960000002</v>
      </c>
      <c r="R3600" s="17">
        <v>65.975198079999998</v>
      </c>
      <c r="S3600" s="17">
        <v>74.304586229999998</v>
      </c>
      <c r="T3600" s="17">
        <v>82.314080129999994</v>
      </c>
      <c r="U3600" s="17">
        <v>90.246151249999997</v>
      </c>
      <c r="V3600" s="17">
        <v>97.755650230000001</v>
      </c>
      <c r="W3600" s="17">
        <v>106.8723801</v>
      </c>
      <c r="X3600" s="17">
        <v>114.80577940000001</v>
      </c>
      <c r="Y3600" s="17">
        <v>119.1344424</v>
      </c>
      <c r="Z3600" s="17">
        <v>121.0784834</v>
      </c>
      <c r="AA3600" s="17">
        <v>122.14610860000001</v>
      </c>
      <c r="AB3600" s="17">
        <v>126.7006255</v>
      </c>
      <c r="AC3600" s="17">
        <v>134.7062631</v>
      </c>
      <c r="AD3600" s="17">
        <v>143.4139691</v>
      </c>
      <c r="AE3600" s="17">
        <v>151.44846029999999</v>
      </c>
    </row>
    <row r="3601" spans="1:31" ht="57.6" x14ac:dyDescent="0.3">
      <c r="A3601" t="str">
        <f t="shared" si="213"/>
        <v>JAAA_Firm Capacity</v>
      </c>
      <c r="B3601" t="str">
        <f t="shared" si="214"/>
        <v>JAAA_DSM Potential_Firm Capacity</v>
      </c>
      <c r="C3601" t="str">
        <f t="shared" si="215"/>
        <v>JAAA_Metro Full KS DSM DRDSR_Firm Capacity</v>
      </c>
      <c r="D3601" t="s">
        <v>353</v>
      </c>
      <c r="E3601" s="15" t="s">
        <v>92</v>
      </c>
      <c r="F3601" s="15" t="s">
        <v>146</v>
      </c>
      <c r="G3601" s="15" t="s">
        <v>351</v>
      </c>
      <c r="H3601" s="15" t="s">
        <v>172</v>
      </c>
      <c r="I3601" s="15" t="s">
        <v>148</v>
      </c>
      <c r="J3601" s="16">
        <v>1</v>
      </c>
      <c r="K3601" s="15" t="s">
        <v>96</v>
      </c>
      <c r="L3601" s="17">
        <v>0</v>
      </c>
      <c r="M3601" s="17">
        <v>0</v>
      </c>
      <c r="N3601" s="17">
        <v>19.372696139999999</v>
      </c>
      <c r="O3601" s="17">
        <v>25.89466195</v>
      </c>
      <c r="P3601" s="17">
        <v>39.210140770000002</v>
      </c>
      <c r="Q3601" s="17">
        <v>58.609206139999998</v>
      </c>
      <c r="R3601" s="17">
        <v>61.079789689999998</v>
      </c>
      <c r="S3601" s="17">
        <v>74.765583620000001</v>
      </c>
      <c r="T3601" s="17">
        <v>84.5975514</v>
      </c>
      <c r="U3601" s="17">
        <v>84.770002669999997</v>
      </c>
      <c r="V3601" s="17">
        <v>84.880121070000001</v>
      </c>
      <c r="W3601" s="17">
        <v>84.915616040000003</v>
      </c>
      <c r="X3601" s="17">
        <v>84.923981119999993</v>
      </c>
      <c r="Y3601" s="17">
        <v>84.869831120000001</v>
      </c>
      <c r="Z3601" s="17">
        <v>84.806477740000005</v>
      </c>
      <c r="AA3601" s="17">
        <v>84.759480659999994</v>
      </c>
      <c r="AB3601" s="17">
        <v>84.691840040000002</v>
      </c>
      <c r="AC3601" s="17">
        <v>84.78366115</v>
      </c>
      <c r="AD3601" s="17">
        <v>84.803303249999999</v>
      </c>
      <c r="AE3601" s="17">
        <v>84.820473860000007</v>
      </c>
    </row>
    <row r="3602" spans="1:31" ht="28.8" x14ac:dyDescent="0.3">
      <c r="A3602" t="str">
        <f t="shared" si="213"/>
        <v>JAAA_Firm Capacity</v>
      </c>
      <c r="B3602" t="str">
        <f t="shared" si="214"/>
        <v>JAAA_DSM Potential_Firm Capacity</v>
      </c>
      <c r="C3602" t="str">
        <f t="shared" si="215"/>
        <v>JAAA_Metro MAP_Firm Capacity</v>
      </c>
      <c r="D3602" t="s">
        <v>353</v>
      </c>
      <c r="E3602" s="15" t="s">
        <v>92</v>
      </c>
      <c r="F3602" s="15" t="s">
        <v>146</v>
      </c>
      <c r="G3602" s="15" t="s">
        <v>337</v>
      </c>
      <c r="H3602" s="15" t="s">
        <v>172</v>
      </c>
      <c r="I3602" s="15" t="s">
        <v>148</v>
      </c>
      <c r="J3602" s="16">
        <v>1</v>
      </c>
      <c r="K3602" s="15" t="s">
        <v>96</v>
      </c>
      <c r="L3602" s="17">
        <v>0</v>
      </c>
      <c r="M3602" s="17">
        <v>15.30260176</v>
      </c>
      <c r="N3602" s="17">
        <v>32.139218130000003</v>
      </c>
      <c r="O3602" s="17">
        <v>48.89049412</v>
      </c>
      <c r="P3602" s="17">
        <v>65.538104059999995</v>
      </c>
      <c r="Q3602" s="17">
        <v>82.805899260000004</v>
      </c>
      <c r="R3602" s="17">
        <v>99.789101889999998</v>
      </c>
      <c r="S3602" s="17">
        <v>117.84725570000001</v>
      </c>
      <c r="T3602" s="17">
        <v>135.8336377</v>
      </c>
      <c r="U3602" s="17">
        <v>153.5977895</v>
      </c>
      <c r="V3602" s="17">
        <v>171.14909109999999</v>
      </c>
      <c r="W3602" s="17">
        <v>187.3684552</v>
      </c>
      <c r="X3602" s="17">
        <v>203.4368695</v>
      </c>
      <c r="Y3602" s="17">
        <v>219.24350910000001</v>
      </c>
      <c r="Z3602" s="17">
        <v>234.8228336</v>
      </c>
      <c r="AA3602" s="17">
        <v>250.16363580000001</v>
      </c>
      <c r="AB3602" s="17">
        <v>262.6698773</v>
      </c>
      <c r="AC3602" s="17">
        <v>274.37330539999999</v>
      </c>
      <c r="AD3602" s="17">
        <v>285.46400879999999</v>
      </c>
      <c r="AE3602" s="17">
        <v>294.75434319999999</v>
      </c>
    </row>
    <row r="3603" spans="1:31" ht="43.2" x14ac:dyDescent="0.3">
      <c r="A3603" t="str">
        <f t="shared" si="213"/>
        <v>JAAA_Firm Capacity</v>
      </c>
      <c r="B3603" t="str">
        <f t="shared" si="214"/>
        <v>JAAA_DSM Potential_Firm Capacity</v>
      </c>
      <c r="C3603" t="str">
        <f t="shared" si="215"/>
        <v>JAAA_Metro MAP DRDSR_Firm Capacity</v>
      </c>
      <c r="D3603" t="s">
        <v>353</v>
      </c>
      <c r="E3603" s="15" t="s">
        <v>92</v>
      </c>
      <c r="F3603" s="15" t="s">
        <v>146</v>
      </c>
      <c r="G3603" s="15" t="s">
        <v>338</v>
      </c>
      <c r="H3603" s="15" t="s">
        <v>172</v>
      </c>
      <c r="I3603" s="15" t="s">
        <v>148</v>
      </c>
      <c r="J3603" s="16">
        <v>1</v>
      </c>
      <c r="K3603" s="15" t="s">
        <v>96</v>
      </c>
      <c r="L3603" s="17">
        <v>0</v>
      </c>
      <c r="M3603" s="17">
        <v>43.180500209999998</v>
      </c>
      <c r="N3603" s="17">
        <v>75.881403539999994</v>
      </c>
      <c r="O3603" s="17">
        <v>101.07374280000001</v>
      </c>
      <c r="P3603" s="17">
        <v>109.4766564</v>
      </c>
      <c r="Q3603" s="17">
        <v>115.7315866</v>
      </c>
      <c r="R3603" s="17">
        <v>119.7114493</v>
      </c>
      <c r="S3603" s="17">
        <v>122.2062528</v>
      </c>
      <c r="T3603" s="17">
        <v>123.5386384</v>
      </c>
      <c r="U3603" s="17">
        <v>124.4639483</v>
      </c>
      <c r="V3603" s="17">
        <v>125.5282287</v>
      </c>
      <c r="W3603" s="17">
        <v>125.1570887</v>
      </c>
      <c r="X3603" s="17">
        <v>125.1644443</v>
      </c>
      <c r="Y3603" s="17">
        <v>124.97537440000001</v>
      </c>
      <c r="Z3603" s="17">
        <v>124.8225984</v>
      </c>
      <c r="AA3603" s="17">
        <v>124.7033445</v>
      </c>
      <c r="AB3603" s="17">
        <v>124.6389942</v>
      </c>
      <c r="AC3603" s="17">
        <v>124.47323900000001</v>
      </c>
      <c r="AD3603" s="17">
        <v>123.9561022</v>
      </c>
      <c r="AE3603" s="17">
        <v>123.8917215</v>
      </c>
    </row>
    <row r="3604" spans="1:31" ht="28.8" x14ac:dyDescent="0.3">
      <c r="A3604" t="str">
        <f t="shared" si="213"/>
        <v>JAAA_Firm Capacity</v>
      </c>
      <c r="B3604" t="str">
        <f t="shared" si="214"/>
        <v>JAAA_Capacity Only_Firm Capacity</v>
      </c>
      <c r="C3604" t="str">
        <f t="shared" si="215"/>
        <v>JAAA_Metro Cap Buy_Firm Capacity</v>
      </c>
      <c r="D3604" t="s">
        <v>353</v>
      </c>
      <c r="E3604" s="15" t="s">
        <v>92</v>
      </c>
      <c r="F3604" s="15" t="s">
        <v>146</v>
      </c>
      <c r="G3604" s="15" t="s">
        <v>176</v>
      </c>
      <c r="H3604" s="15" t="s">
        <v>177</v>
      </c>
      <c r="I3604" s="15" t="s">
        <v>148</v>
      </c>
      <c r="J3604" s="16">
        <v>1</v>
      </c>
      <c r="K3604" s="15" t="s">
        <v>96</v>
      </c>
      <c r="L3604" s="17">
        <v>60.48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7">
        <v>0</v>
      </c>
      <c r="Z3604" s="17">
        <v>0</v>
      </c>
      <c r="AA3604" s="17">
        <v>0</v>
      </c>
      <c r="AB3604" s="17">
        <v>0</v>
      </c>
      <c r="AC3604" s="17">
        <v>0</v>
      </c>
      <c r="AD3604" s="17">
        <v>0</v>
      </c>
      <c r="AE3604" s="17">
        <v>0</v>
      </c>
    </row>
    <row r="3605" spans="1:31" ht="28.8" x14ac:dyDescent="0.3">
      <c r="A3605" t="str">
        <f t="shared" si="213"/>
        <v>JAAA_Firm Capacity</v>
      </c>
      <c r="B3605" t="str">
        <f t="shared" si="214"/>
        <v>JAAA_Capacity Only_Firm Capacity</v>
      </c>
      <c r="C3605" t="str">
        <f t="shared" si="215"/>
        <v>JAAA_Metro Cap Sale_Firm Capacity</v>
      </c>
      <c r="D3605" t="s">
        <v>353</v>
      </c>
      <c r="E3605" s="15" t="s">
        <v>92</v>
      </c>
      <c r="F3605" s="15" t="s">
        <v>146</v>
      </c>
      <c r="G3605" s="15" t="s">
        <v>178</v>
      </c>
      <c r="H3605" s="15" t="s">
        <v>177</v>
      </c>
      <c r="I3605" s="15" t="s">
        <v>148</v>
      </c>
      <c r="J3605" s="16">
        <v>1</v>
      </c>
      <c r="K3605" s="15" t="s">
        <v>96</v>
      </c>
      <c r="L3605" s="17">
        <v>-483</v>
      </c>
      <c r="M3605" s="17">
        <v>-305</v>
      </c>
      <c r="N3605" s="17">
        <v>-290</v>
      </c>
      <c r="O3605" s="17">
        <v>-255</v>
      </c>
      <c r="P3605" s="17">
        <v>-215</v>
      </c>
      <c r="Q3605" s="17">
        <v>-215</v>
      </c>
      <c r="R3605" s="17">
        <v>0</v>
      </c>
      <c r="S3605" s="17">
        <v>0</v>
      </c>
      <c r="T3605" s="17">
        <v>0</v>
      </c>
      <c r="U3605" s="17">
        <v>0</v>
      </c>
      <c r="V3605" s="17">
        <v>0</v>
      </c>
      <c r="W3605" s="17">
        <v>0</v>
      </c>
      <c r="X3605" s="17">
        <v>0</v>
      </c>
      <c r="Y3605" s="17">
        <v>0</v>
      </c>
      <c r="Z3605" s="17">
        <v>0</v>
      </c>
      <c r="AA3605" s="17">
        <v>0</v>
      </c>
      <c r="AB3605" s="17">
        <v>0</v>
      </c>
      <c r="AC3605" s="17">
        <v>0</v>
      </c>
      <c r="AD3605" s="17">
        <v>0</v>
      </c>
      <c r="AE3605" s="17">
        <v>0</v>
      </c>
    </row>
    <row r="3606" spans="1:31" ht="72" x14ac:dyDescent="0.3">
      <c r="A3606" t="str">
        <f t="shared" si="213"/>
        <v>JAAA_Firm Capacity</v>
      </c>
      <c r="B3606" t="str">
        <f t="shared" si="214"/>
        <v>JAAA_Trans Upgrades_Firm Capacity</v>
      </c>
      <c r="C3606" t="str">
        <f t="shared" si="215"/>
        <v>JAAA_Trans Upgrade Iatan1 retires 2039_Firm Capacity</v>
      </c>
      <c r="D3606" t="s">
        <v>353</v>
      </c>
      <c r="E3606" s="15" t="s">
        <v>92</v>
      </c>
      <c r="F3606" s="15" t="s">
        <v>146</v>
      </c>
      <c r="G3606" s="15" t="s">
        <v>179</v>
      </c>
      <c r="H3606" s="15" t="s">
        <v>180</v>
      </c>
      <c r="I3606" s="15" t="s">
        <v>148</v>
      </c>
      <c r="J3606" s="16">
        <v>1</v>
      </c>
      <c r="K3606" s="15" t="s">
        <v>96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7">
        <v>0</v>
      </c>
      <c r="Z3606" s="17">
        <v>0</v>
      </c>
      <c r="AA3606" s="17">
        <v>0</v>
      </c>
      <c r="AB3606" s="17">
        <v>0</v>
      </c>
      <c r="AC3606" s="17">
        <v>0</v>
      </c>
      <c r="AD3606" s="17">
        <v>0</v>
      </c>
      <c r="AE3606" s="17">
        <v>0</v>
      </c>
    </row>
    <row r="3607" spans="1:31" ht="72" x14ac:dyDescent="0.3">
      <c r="A3607" t="str">
        <f t="shared" si="213"/>
        <v>JAAA_Firm Capacity</v>
      </c>
      <c r="B3607" t="str">
        <f t="shared" si="214"/>
        <v>JAAA_Trans Upgrades_Firm Capacity</v>
      </c>
      <c r="C3607" t="str">
        <f t="shared" si="215"/>
        <v>JAAA_Trans Upgrade LAC Plant retires 2039_Firm Capacity</v>
      </c>
      <c r="D3607" t="s">
        <v>353</v>
      </c>
      <c r="E3607" s="15" t="s">
        <v>92</v>
      </c>
      <c r="F3607" s="15" t="s">
        <v>146</v>
      </c>
      <c r="G3607" s="15" t="s">
        <v>181</v>
      </c>
      <c r="H3607" s="15" t="s">
        <v>180</v>
      </c>
      <c r="I3607" s="15" t="s">
        <v>148</v>
      </c>
      <c r="J3607" s="16">
        <v>1</v>
      </c>
      <c r="K3607" s="15" t="s">
        <v>96</v>
      </c>
      <c r="L3607" s="17">
        <v>0</v>
      </c>
      <c r="M3607" s="17">
        <v>0</v>
      </c>
      <c r="N3607" s="17">
        <v>0</v>
      </c>
      <c r="O3607" s="17">
        <v>0</v>
      </c>
      <c r="P3607" s="17">
        <v>0</v>
      </c>
      <c r="Q3607" s="17">
        <v>0</v>
      </c>
      <c r="R3607" s="17">
        <v>0</v>
      </c>
      <c r="S3607" s="17">
        <v>0</v>
      </c>
      <c r="T3607" s="17">
        <v>0</v>
      </c>
      <c r="U3607" s="17">
        <v>0</v>
      </c>
      <c r="V3607" s="17">
        <v>0</v>
      </c>
      <c r="W3607" s="17">
        <v>0</v>
      </c>
      <c r="X3607" s="17">
        <v>0</v>
      </c>
      <c r="Y3607" s="17">
        <v>0</v>
      </c>
      <c r="Z3607" s="17">
        <v>0</v>
      </c>
      <c r="AA3607" s="17">
        <v>0</v>
      </c>
      <c r="AB3607" s="17">
        <v>0</v>
      </c>
      <c r="AC3607" s="17">
        <v>0</v>
      </c>
      <c r="AD3607" s="17">
        <v>0</v>
      </c>
      <c r="AE3607" s="17">
        <v>0</v>
      </c>
    </row>
    <row r="3608" spans="1:31" ht="43.2" x14ac:dyDescent="0.3">
      <c r="A3608" t="str">
        <f t="shared" si="213"/>
        <v>JAAA_Firm Capacity</v>
      </c>
      <c r="B3608" t="str">
        <f t="shared" si="214"/>
        <v>JAAA_Build Wind_Firm Capacity</v>
      </c>
      <c r="C3608" t="str">
        <f t="shared" si="215"/>
        <v>JAAA_Build Wind 2026_Firm Capacity</v>
      </c>
      <c r="D3608" t="s">
        <v>353</v>
      </c>
      <c r="E3608" s="15" t="s">
        <v>92</v>
      </c>
      <c r="F3608" s="15" t="s">
        <v>146</v>
      </c>
      <c r="G3608" s="15" t="s">
        <v>182</v>
      </c>
      <c r="H3608" s="15" t="s">
        <v>73</v>
      </c>
      <c r="I3608" s="15" t="s">
        <v>148</v>
      </c>
      <c r="J3608" s="16">
        <v>1</v>
      </c>
      <c r="K3608" s="15" t="s">
        <v>96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  <c r="S3608" s="17">
        <v>0</v>
      </c>
      <c r="T3608" s="17">
        <v>0</v>
      </c>
      <c r="U3608" s="17">
        <v>0</v>
      </c>
      <c r="V3608" s="17">
        <v>0</v>
      </c>
      <c r="W3608" s="17">
        <v>0</v>
      </c>
      <c r="X3608" s="17">
        <v>0</v>
      </c>
      <c r="Y3608" s="17">
        <v>0</v>
      </c>
      <c r="Z3608" s="17">
        <v>0</v>
      </c>
      <c r="AA3608" s="17">
        <v>0</v>
      </c>
      <c r="AB3608" s="17">
        <v>0</v>
      </c>
      <c r="AC3608" s="17">
        <v>0</v>
      </c>
      <c r="AD3608" s="17">
        <v>0</v>
      </c>
      <c r="AE3608" s="17">
        <v>0</v>
      </c>
    </row>
    <row r="3609" spans="1:31" ht="43.2" x14ac:dyDescent="0.3">
      <c r="A3609" t="str">
        <f t="shared" si="213"/>
        <v>JAAA_Firm Capacity</v>
      </c>
      <c r="B3609" t="str">
        <f t="shared" si="214"/>
        <v>JAAA_Build Wind_Firm Capacity</v>
      </c>
      <c r="C3609" t="str">
        <f t="shared" si="215"/>
        <v>JAAA_Build Wind 2027_Firm Capacity</v>
      </c>
      <c r="D3609" t="s">
        <v>353</v>
      </c>
      <c r="E3609" s="15" t="s">
        <v>92</v>
      </c>
      <c r="F3609" s="15" t="s">
        <v>146</v>
      </c>
      <c r="G3609" s="15" t="s">
        <v>183</v>
      </c>
      <c r="H3609" s="15" t="s">
        <v>73</v>
      </c>
      <c r="I3609" s="15" t="s">
        <v>148</v>
      </c>
      <c r="J3609" s="16">
        <v>1</v>
      </c>
      <c r="K3609" s="15" t="s">
        <v>96</v>
      </c>
      <c r="L3609" s="17">
        <v>0</v>
      </c>
      <c r="M3609" s="17">
        <v>0</v>
      </c>
      <c r="N3609" s="17">
        <v>0</v>
      </c>
      <c r="O3609" s="17">
        <v>0</v>
      </c>
      <c r="P3609" s="17">
        <v>0</v>
      </c>
      <c r="Q3609" s="17">
        <v>0</v>
      </c>
      <c r="R3609" s="17">
        <v>0</v>
      </c>
      <c r="S3609" s="17">
        <v>0</v>
      </c>
      <c r="T3609" s="17">
        <v>0</v>
      </c>
      <c r="U3609" s="17">
        <v>0</v>
      </c>
      <c r="V3609" s="17">
        <v>0</v>
      </c>
      <c r="W3609" s="17">
        <v>0</v>
      </c>
      <c r="X3609" s="17">
        <v>0</v>
      </c>
      <c r="Y3609" s="17">
        <v>0</v>
      </c>
      <c r="Z3609" s="17">
        <v>0</v>
      </c>
      <c r="AA3609" s="17">
        <v>0</v>
      </c>
      <c r="AB3609" s="17">
        <v>0</v>
      </c>
      <c r="AC3609" s="17">
        <v>0</v>
      </c>
      <c r="AD3609" s="17">
        <v>0</v>
      </c>
      <c r="AE3609" s="17">
        <v>0</v>
      </c>
    </row>
    <row r="3610" spans="1:31" ht="43.2" x14ac:dyDescent="0.3">
      <c r="A3610" t="str">
        <f t="shared" si="213"/>
        <v>JAAA_Firm Capacity</v>
      </c>
      <c r="B3610" t="str">
        <f t="shared" si="214"/>
        <v>JAAA_Build Wind_Firm Capacity</v>
      </c>
      <c r="C3610" t="str">
        <f t="shared" si="215"/>
        <v>JAAA_Build Wind 2028_Firm Capacity</v>
      </c>
      <c r="D3610" t="s">
        <v>353</v>
      </c>
      <c r="E3610" s="15" t="s">
        <v>92</v>
      </c>
      <c r="F3610" s="15" t="s">
        <v>146</v>
      </c>
      <c r="G3610" s="15" t="s">
        <v>184</v>
      </c>
      <c r="H3610" s="15" t="s">
        <v>73</v>
      </c>
      <c r="I3610" s="15" t="s">
        <v>148</v>
      </c>
      <c r="J3610" s="16">
        <v>1</v>
      </c>
      <c r="K3610" s="15" t="s">
        <v>96</v>
      </c>
      <c r="L3610" s="17">
        <v>0</v>
      </c>
      <c r="M3610" s="17">
        <v>0</v>
      </c>
      <c r="N3610" s="17">
        <v>0</v>
      </c>
      <c r="O3610" s="17">
        <v>0</v>
      </c>
      <c r="P3610" s="17">
        <v>0</v>
      </c>
      <c r="Q3610" s="17">
        <v>0</v>
      </c>
      <c r="R3610" s="17">
        <v>0</v>
      </c>
      <c r="S3610" s="17">
        <v>0</v>
      </c>
      <c r="T3610" s="17">
        <v>0</v>
      </c>
      <c r="U3610" s="17">
        <v>0</v>
      </c>
      <c r="V3610" s="17">
        <v>0</v>
      </c>
      <c r="W3610" s="17">
        <v>0</v>
      </c>
      <c r="X3610" s="17">
        <v>0</v>
      </c>
      <c r="Y3610" s="17">
        <v>0</v>
      </c>
      <c r="Z3610" s="17">
        <v>0</v>
      </c>
      <c r="AA3610" s="17">
        <v>0</v>
      </c>
      <c r="AB3610" s="17">
        <v>0</v>
      </c>
      <c r="AC3610" s="17">
        <v>0</v>
      </c>
      <c r="AD3610" s="17">
        <v>0</v>
      </c>
      <c r="AE3610" s="17">
        <v>0</v>
      </c>
    </row>
    <row r="3611" spans="1:31" ht="43.2" x14ac:dyDescent="0.3">
      <c r="A3611" t="str">
        <f t="shared" si="213"/>
        <v>JAAA_Firm Capacity</v>
      </c>
      <c r="B3611" t="str">
        <f t="shared" si="214"/>
        <v>JAAA_Build Wind_Firm Capacity</v>
      </c>
      <c r="C3611" t="str">
        <f t="shared" si="215"/>
        <v>JAAA_Build Wind 2029_Firm Capacity</v>
      </c>
      <c r="D3611" t="s">
        <v>353</v>
      </c>
      <c r="E3611" s="15" t="s">
        <v>92</v>
      </c>
      <c r="F3611" s="15" t="s">
        <v>146</v>
      </c>
      <c r="G3611" s="15" t="s">
        <v>185</v>
      </c>
      <c r="H3611" s="15" t="s">
        <v>73</v>
      </c>
      <c r="I3611" s="15" t="s">
        <v>148</v>
      </c>
      <c r="J3611" s="16">
        <v>1</v>
      </c>
      <c r="K3611" s="15" t="s">
        <v>96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  <c r="S3611" s="17">
        <v>0</v>
      </c>
      <c r="T3611" s="17">
        <v>0</v>
      </c>
      <c r="U3611" s="17">
        <v>0</v>
      </c>
      <c r="V3611" s="17">
        <v>0</v>
      </c>
      <c r="W3611" s="17">
        <v>0</v>
      </c>
      <c r="X3611" s="17">
        <v>0</v>
      </c>
      <c r="Y3611" s="17">
        <v>0</v>
      </c>
      <c r="Z3611" s="17">
        <v>0</v>
      </c>
      <c r="AA3611" s="17">
        <v>0</v>
      </c>
      <c r="AB3611" s="17">
        <v>0</v>
      </c>
      <c r="AC3611" s="17">
        <v>0</v>
      </c>
      <c r="AD3611" s="17">
        <v>0</v>
      </c>
      <c r="AE3611" s="17">
        <v>0</v>
      </c>
    </row>
    <row r="3612" spans="1:31" ht="43.2" x14ac:dyDescent="0.3">
      <c r="A3612" t="str">
        <f t="shared" si="213"/>
        <v>JAAA_Firm Capacity</v>
      </c>
      <c r="B3612" t="str">
        <f t="shared" si="214"/>
        <v>JAAA_Build Wind_Firm Capacity</v>
      </c>
      <c r="C3612" t="str">
        <f t="shared" si="215"/>
        <v>JAAA_Build Wind 2030_Firm Capacity</v>
      </c>
      <c r="D3612" t="s">
        <v>353</v>
      </c>
      <c r="E3612" s="15" t="s">
        <v>92</v>
      </c>
      <c r="F3612" s="15" t="s">
        <v>146</v>
      </c>
      <c r="G3612" s="15" t="s">
        <v>186</v>
      </c>
      <c r="H3612" s="15" t="s">
        <v>73</v>
      </c>
      <c r="I3612" s="15" t="s">
        <v>148</v>
      </c>
      <c r="J3612" s="16">
        <v>1</v>
      </c>
      <c r="K3612" s="15" t="s">
        <v>96</v>
      </c>
      <c r="L3612" s="17">
        <v>0</v>
      </c>
      <c r="M3612" s="17">
        <v>0</v>
      </c>
      <c r="N3612" s="17">
        <v>0</v>
      </c>
      <c r="O3612" s="17">
        <v>0</v>
      </c>
      <c r="P3612" s="17">
        <v>0</v>
      </c>
      <c r="Q3612" s="17">
        <v>0</v>
      </c>
      <c r="R3612" s="17">
        <v>0</v>
      </c>
      <c r="S3612" s="17">
        <v>0</v>
      </c>
      <c r="T3612" s="17">
        <v>0</v>
      </c>
      <c r="U3612" s="17">
        <v>0</v>
      </c>
      <c r="V3612" s="17">
        <v>0</v>
      </c>
      <c r="W3612" s="17">
        <v>0</v>
      </c>
      <c r="X3612" s="17">
        <v>0</v>
      </c>
      <c r="Y3612" s="17">
        <v>0</v>
      </c>
      <c r="Z3612" s="17">
        <v>0</v>
      </c>
      <c r="AA3612" s="17">
        <v>0</v>
      </c>
      <c r="AB3612" s="17">
        <v>0</v>
      </c>
      <c r="AC3612" s="17">
        <v>0</v>
      </c>
      <c r="AD3612" s="17">
        <v>0</v>
      </c>
      <c r="AE3612" s="17">
        <v>0</v>
      </c>
    </row>
    <row r="3613" spans="1:31" ht="43.2" x14ac:dyDescent="0.3">
      <c r="A3613" t="str">
        <f t="shared" si="213"/>
        <v>JAAA_Firm Capacity</v>
      </c>
      <c r="B3613" t="str">
        <f t="shared" si="214"/>
        <v>JAAA_Build Wind_Firm Capacity</v>
      </c>
      <c r="C3613" t="str">
        <f t="shared" si="215"/>
        <v>JAAA_Build Wind 2031_Firm Capacity</v>
      </c>
      <c r="D3613" t="s">
        <v>353</v>
      </c>
      <c r="E3613" s="15" t="s">
        <v>92</v>
      </c>
      <c r="F3613" s="15" t="s">
        <v>146</v>
      </c>
      <c r="G3613" s="15" t="s">
        <v>187</v>
      </c>
      <c r="H3613" s="15" t="s">
        <v>73</v>
      </c>
      <c r="I3613" s="15" t="s">
        <v>148</v>
      </c>
      <c r="J3613" s="16">
        <v>1</v>
      </c>
      <c r="K3613" s="15" t="s">
        <v>96</v>
      </c>
      <c r="L3613" s="17">
        <v>0</v>
      </c>
      <c r="M3613" s="17">
        <v>0</v>
      </c>
      <c r="N3613" s="17">
        <v>0</v>
      </c>
      <c r="O3613" s="17">
        <v>0</v>
      </c>
      <c r="P3613" s="17">
        <v>0</v>
      </c>
      <c r="Q3613" s="17">
        <v>0</v>
      </c>
      <c r="R3613" s="17">
        <v>0</v>
      </c>
      <c r="S3613" s="17">
        <v>0</v>
      </c>
      <c r="T3613" s="17">
        <v>0</v>
      </c>
      <c r="U3613" s="17">
        <v>0</v>
      </c>
      <c r="V3613" s="17">
        <v>0</v>
      </c>
      <c r="W3613" s="17">
        <v>0</v>
      </c>
      <c r="X3613" s="17">
        <v>0</v>
      </c>
      <c r="Y3613" s="17">
        <v>0</v>
      </c>
      <c r="Z3613" s="17">
        <v>0</v>
      </c>
      <c r="AA3613" s="17">
        <v>0</v>
      </c>
      <c r="AB3613" s="17">
        <v>0</v>
      </c>
      <c r="AC3613" s="17">
        <v>0</v>
      </c>
      <c r="AD3613" s="17">
        <v>0</v>
      </c>
      <c r="AE3613" s="17">
        <v>0</v>
      </c>
    </row>
    <row r="3614" spans="1:31" ht="43.2" x14ac:dyDescent="0.3">
      <c r="A3614" t="str">
        <f t="shared" si="213"/>
        <v>JAAA_Firm Capacity</v>
      </c>
      <c r="B3614" t="str">
        <f t="shared" si="214"/>
        <v>JAAA_Build Wind_Firm Capacity</v>
      </c>
      <c r="C3614" t="str">
        <f t="shared" si="215"/>
        <v>JAAA_Build Wind 2032_Firm Capacity</v>
      </c>
      <c r="D3614" t="s">
        <v>353</v>
      </c>
      <c r="E3614" s="15" t="s">
        <v>92</v>
      </c>
      <c r="F3614" s="15" t="s">
        <v>146</v>
      </c>
      <c r="G3614" s="15" t="s">
        <v>188</v>
      </c>
      <c r="H3614" s="15" t="s">
        <v>73</v>
      </c>
      <c r="I3614" s="15" t="s">
        <v>148</v>
      </c>
      <c r="J3614" s="16">
        <v>1</v>
      </c>
      <c r="K3614" s="15" t="s">
        <v>96</v>
      </c>
      <c r="L3614" s="17">
        <v>0</v>
      </c>
      <c r="M3614" s="17">
        <v>0</v>
      </c>
      <c r="N3614" s="17">
        <v>0</v>
      </c>
      <c r="O3614" s="17">
        <v>0</v>
      </c>
      <c r="P3614" s="17">
        <v>0</v>
      </c>
      <c r="Q3614" s="17">
        <v>0</v>
      </c>
      <c r="R3614" s="17">
        <v>0</v>
      </c>
      <c r="S3614" s="17">
        <v>0</v>
      </c>
      <c r="T3614" s="17">
        <v>0</v>
      </c>
      <c r="U3614" s="17">
        <v>15</v>
      </c>
      <c r="V3614" s="17">
        <v>15</v>
      </c>
      <c r="W3614" s="17">
        <v>15</v>
      </c>
      <c r="X3614" s="17">
        <v>15</v>
      </c>
      <c r="Y3614" s="17">
        <v>15</v>
      </c>
      <c r="Z3614" s="17">
        <v>37.5</v>
      </c>
      <c r="AA3614" s="17">
        <v>37.5</v>
      </c>
      <c r="AB3614" s="17">
        <v>37.5</v>
      </c>
      <c r="AC3614" s="17">
        <v>37.5</v>
      </c>
      <c r="AD3614" s="17">
        <v>37.5</v>
      </c>
      <c r="AE3614" s="17">
        <v>37.5</v>
      </c>
    </row>
    <row r="3615" spans="1:31" ht="43.2" x14ac:dyDescent="0.3">
      <c r="A3615" t="str">
        <f t="shared" si="213"/>
        <v>JAAA_Firm Capacity</v>
      </c>
      <c r="B3615" t="str">
        <f t="shared" si="214"/>
        <v>JAAA_Build Wind_Firm Capacity</v>
      </c>
      <c r="C3615" t="str">
        <f t="shared" si="215"/>
        <v>JAAA_Build Wind 2033_Firm Capacity</v>
      </c>
      <c r="D3615" t="s">
        <v>353</v>
      </c>
      <c r="E3615" s="15" t="s">
        <v>92</v>
      </c>
      <c r="F3615" s="15" t="s">
        <v>146</v>
      </c>
      <c r="G3615" s="15" t="s">
        <v>189</v>
      </c>
      <c r="H3615" s="15" t="s">
        <v>73</v>
      </c>
      <c r="I3615" s="15" t="s">
        <v>148</v>
      </c>
      <c r="J3615" s="16">
        <v>1</v>
      </c>
      <c r="K3615" s="15" t="s">
        <v>96</v>
      </c>
      <c r="L3615" s="17">
        <v>0</v>
      </c>
      <c r="M3615" s="17">
        <v>0</v>
      </c>
      <c r="N3615" s="17">
        <v>0</v>
      </c>
      <c r="O3615" s="17">
        <v>0</v>
      </c>
      <c r="P3615" s="17">
        <v>0</v>
      </c>
      <c r="Q3615" s="17">
        <v>0</v>
      </c>
      <c r="R3615" s="17">
        <v>0</v>
      </c>
      <c r="S3615" s="17">
        <v>0</v>
      </c>
      <c r="T3615" s="17">
        <v>0</v>
      </c>
      <c r="U3615" s="17">
        <v>0</v>
      </c>
      <c r="V3615" s="17">
        <v>15</v>
      </c>
      <c r="W3615" s="17">
        <v>15</v>
      </c>
      <c r="X3615" s="17">
        <v>15</v>
      </c>
      <c r="Y3615" s="17">
        <v>15</v>
      </c>
      <c r="Z3615" s="17">
        <v>37.5</v>
      </c>
      <c r="AA3615" s="17">
        <v>37.5</v>
      </c>
      <c r="AB3615" s="17">
        <v>37.5</v>
      </c>
      <c r="AC3615" s="17">
        <v>37.5</v>
      </c>
      <c r="AD3615" s="17">
        <v>37.5</v>
      </c>
      <c r="AE3615" s="17">
        <v>37.5</v>
      </c>
    </row>
    <row r="3616" spans="1:31" ht="43.2" x14ac:dyDescent="0.3">
      <c r="A3616" t="str">
        <f t="shared" si="213"/>
        <v>JAAA_Firm Capacity</v>
      </c>
      <c r="B3616" t="str">
        <f t="shared" si="214"/>
        <v>JAAA_Build Wind_Firm Capacity</v>
      </c>
      <c r="C3616" t="str">
        <f t="shared" si="215"/>
        <v>JAAA_Build Wind 2034_Firm Capacity</v>
      </c>
      <c r="D3616" t="s">
        <v>353</v>
      </c>
      <c r="E3616" s="15" t="s">
        <v>92</v>
      </c>
      <c r="F3616" s="15" t="s">
        <v>146</v>
      </c>
      <c r="G3616" s="15" t="s">
        <v>190</v>
      </c>
      <c r="H3616" s="15" t="s">
        <v>73</v>
      </c>
      <c r="I3616" s="15" t="s">
        <v>148</v>
      </c>
      <c r="J3616" s="16">
        <v>1</v>
      </c>
      <c r="K3616" s="15" t="s">
        <v>96</v>
      </c>
      <c r="L3616" s="17">
        <v>0</v>
      </c>
      <c r="M3616" s="17">
        <v>0</v>
      </c>
      <c r="N3616" s="17">
        <v>0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  <c r="T3616" s="17">
        <v>0</v>
      </c>
      <c r="U3616" s="17">
        <v>0</v>
      </c>
      <c r="V3616" s="17">
        <v>0</v>
      </c>
      <c r="W3616" s="17">
        <v>0</v>
      </c>
      <c r="X3616" s="17">
        <v>0</v>
      </c>
      <c r="Y3616" s="17">
        <v>0</v>
      </c>
      <c r="Z3616" s="17">
        <v>0</v>
      </c>
      <c r="AA3616" s="17">
        <v>0</v>
      </c>
      <c r="AB3616" s="17">
        <v>0</v>
      </c>
      <c r="AC3616" s="17">
        <v>0</v>
      </c>
      <c r="AD3616" s="17">
        <v>0</v>
      </c>
      <c r="AE3616" s="17">
        <v>0</v>
      </c>
    </row>
    <row r="3617" spans="1:31" ht="43.2" x14ac:dyDescent="0.3">
      <c r="A3617" t="str">
        <f t="shared" si="213"/>
        <v>JAAA_Firm Capacity</v>
      </c>
      <c r="B3617" t="str">
        <f t="shared" si="214"/>
        <v>JAAA_Build Wind_Firm Capacity</v>
      </c>
      <c r="C3617" t="str">
        <f t="shared" si="215"/>
        <v>JAAA_Build Wind 2035_Firm Capacity</v>
      </c>
      <c r="D3617" t="s">
        <v>353</v>
      </c>
      <c r="E3617" s="15" t="s">
        <v>92</v>
      </c>
      <c r="F3617" s="15" t="s">
        <v>146</v>
      </c>
      <c r="G3617" s="15" t="s">
        <v>191</v>
      </c>
      <c r="H3617" s="15" t="s">
        <v>73</v>
      </c>
      <c r="I3617" s="15" t="s">
        <v>148</v>
      </c>
      <c r="J3617" s="16">
        <v>1</v>
      </c>
      <c r="K3617" s="15" t="s">
        <v>96</v>
      </c>
      <c r="L3617" s="17">
        <v>0</v>
      </c>
      <c r="M3617" s="17">
        <v>0</v>
      </c>
      <c r="N3617" s="17">
        <v>0</v>
      </c>
      <c r="O3617" s="17">
        <v>0</v>
      </c>
      <c r="P3617" s="17">
        <v>0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7">
        <v>0</v>
      </c>
      <c r="X3617" s="17">
        <v>0</v>
      </c>
      <c r="Y3617" s="17">
        <v>0</v>
      </c>
      <c r="Z3617" s="17">
        <v>0</v>
      </c>
      <c r="AA3617" s="17">
        <v>0</v>
      </c>
      <c r="AB3617" s="17">
        <v>0</v>
      </c>
      <c r="AC3617" s="17">
        <v>0</v>
      </c>
      <c r="AD3617" s="17">
        <v>0</v>
      </c>
      <c r="AE3617" s="17">
        <v>0</v>
      </c>
    </row>
    <row r="3618" spans="1:31" ht="43.2" x14ac:dyDescent="0.3">
      <c r="A3618" t="str">
        <f t="shared" si="213"/>
        <v>JAAA_Firm Capacity</v>
      </c>
      <c r="B3618" t="str">
        <f t="shared" si="214"/>
        <v>JAAA_Build Wind_Firm Capacity</v>
      </c>
      <c r="C3618" t="str">
        <f t="shared" si="215"/>
        <v>JAAA_Build Wind 2036_Firm Capacity</v>
      </c>
      <c r="D3618" t="s">
        <v>353</v>
      </c>
      <c r="E3618" s="15" t="s">
        <v>92</v>
      </c>
      <c r="F3618" s="15" t="s">
        <v>146</v>
      </c>
      <c r="G3618" s="15" t="s">
        <v>192</v>
      </c>
      <c r="H3618" s="15" t="s">
        <v>73</v>
      </c>
      <c r="I3618" s="15" t="s">
        <v>148</v>
      </c>
      <c r="J3618" s="16">
        <v>1</v>
      </c>
      <c r="K3618" s="15" t="s">
        <v>96</v>
      </c>
      <c r="L3618" s="17">
        <v>0</v>
      </c>
      <c r="M3618" s="17">
        <v>0</v>
      </c>
      <c r="N3618" s="17">
        <v>0</v>
      </c>
      <c r="O3618" s="17">
        <v>0</v>
      </c>
      <c r="P3618" s="17">
        <v>0</v>
      </c>
      <c r="Q3618" s="17">
        <v>0</v>
      </c>
      <c r="R3618" s="17">
        <v>0</v>
      </c>
      <c r="S3618" s="17">
        <v>0</v>
      </c>
      <c r="T3618" s="17">
        <v>0</v>
      </c>
      <c r="U3618" s="17">
        <v>0</v>
      </c>
      <c r="V3618" s="17">
        <v>0</v>
      </c>
      <c r="W3618" s="17">
        <v>0</v>
      </c>
      <c r="X3618" s="17">
        <v>0</v>
      </c>
      <c r="Y3618" s="17">
        <v>0</v>
      </c>
      <c r="Z3618" s="17">
        <v>0</v>
      </c>
      <c r="AA3618" s="17">
        <v>0</v>
      </c>
      <c r="AB3618" s="17">
        <v>0</v>
      </c>
      <c r="AC3618" s="17">
        <v>0</v>
      </c>
      <c r="AD3618" s="17">
        <v>0</v>
      </c>
      <c r="AE3618" s="17">
        <v>0</v>
      </c>
    </row>
    <row r="3619" spans="1:31" ht="43.2" x14ac:dyDescent="0.3">
      <c r="A3619" t="str">
        <f t="shared" si="213"/>
        <v>JAAA_Firm Capacity</v>
      </c>
      <c r="B3619" t="str">
        <f t="shared" si="214"/>
        <v>JAAA_Build Wind_Firm Capacity</v>
      </c>
      <c r="C3619" t="str">
        <f t="shared" si="215"/>
        <v>JAAA_Build Wind 2037_Firm Capacity</v>
      </c>
      <c r="D3619" t="s">
        <v>353</v>
      </c>
      <c r="E3619" s="15" t="s">
        <v>92</v>
      </c>
      <c r="F3619" s="15" t="s">
        <v>146</v>
      </c>
      <c r="G3619" s="15" t="s">
        <v>193</v>
      </c>
      <c r="H3619" s="15" t="s">
        <v>73</v>
      </c>
      <c r="I3619" s="15" t="s">
        <v>148</v>
      </c>
      <c r="J3619" s="16">
        <v>1</v>
      </c>
      <c r="K3619" s="15" t="s">
        <v>96</v>
      </c>
      <c r="L3619" s="17">
        <v>0</v>
      </c>
      <c r="M3619" s="17">
        <v>0</v>
      </c>
      <c r="N3619" s="17">
        <v>0</v>
      </c>
      <c r="O3619" s="17">
        <v>0</v>
      </c>
      <c r="P3619" s="17">
        <v>0</v>
      </c>
      <c r="Q3619" s="17">
        <v>0</v>
      </c>
      <c r="R3619" s="17">
        <v>0</v>
      </c>
      <c r="S3619" s="17">
        <v>0</v>
      </c>
      <c r="T3619" s="17">
        <v>0</v>
      </c>
      <c r="U3619" s="17">
        <v>0</v>
      </c>
      <c r="V3619" s="17">
        <v>0</v>
      </c>
      <c r="W3619" s="17">
        <v>0</v>
      </c>
      <c r="X3619" s="17">
        <v>0</v>
      </c>
      <c r="Y3619" s="17">
        <v>0</v>
      </c>
      <c r="Z3619" s="17">
        <v>0</v>
      </c>
      <c r="AA3619" s="17">
        <v>0</v>
      </c>
      <c r="AB3619" s="17">
        <v>0</v>
      </c>
      <c r="AC3619" s="17">
        <v>0</v>
      </c>
      <c r="AD3619" s="17">
        <v>0</v>
      </c>
      <c r="AE3619" s="17">
        <v>0</v>
      </c>
    </row>
    <row r="3620" spans="1:31" ht="43.2" x14ac:dyDescent="0.3">
      <c r="A3620" t="str">
        <f t="shared" si="213"/>
        <v>JAAA_Firm Capacity</v>
      </c>
      <c r="B3620" t="str">
        <f t="shared" si="214"/>
        <v>JAAA_Build Wind_Firm Capacity</v>
      </c>
      <c r="C3620" t="str">
        <f t="shared" si="215"/>
        <v>JAAA_Build Wind 2038_Firm Capacity</v>
      </c>
      <c r="D3620" t="s">
        <v>353</v>
      </c>
      <c r="E3620" s="15" t="s">
        <v>92</v>
      </c>
      <c r="F3620" s="15" t="s">
        <v>146</v>
      </c>
      <c r="G3620" s="15" t="s">
        <v>194</v>
      </c>
      <c r="H3620" s="15" t="s">
        <v>73</v>
      </c>
      <c r="I3620" s="15" t="s">
        <v>148</v>
      </c>
      <c r="J3620" s="16">
        <v>1</v>
      </c>
      <c r="K3620" s="15" t="s">
        <v>96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  <c r="S3620" s="17">
        <v>0</v>
      </c>
      <c r="T3620" s="17">
        <v>0</v>
      </c>
      <c r="U3620" s="17">
        <v>0</v>
      </c>
      <c r="V3620" s="17">
        <v>0</v>
      </c>
      <c r="W3620" s="17">
        <v>0</v>
      </c>
      <c r="X3620" s="17">
        <v>0</v>
      </c>
      <c r="Y3620" s="17">
        <v>0</v>
      </c>
      <c r="Z3620" s="17">
        <v>0</v>
      </c>
      <c r="AA3620" s="17">
        <v>0</v>
      </c>
      <c r="AB3620" s="17">
        <v>0</v>
      </c>
      <c r="AC3620" s="17">
        <v>0</v>
      </c>
      <c r="AD3620" s="17">
        <v>0</v>
      </c>
      <c r="AE3620" s="17">
        <v>0</v>
      </c>
    </row>
    <row r="3621" spans="1:31" ht="43.2" x14ac:dyDescent="0.3">
      <c r="A3621" t="str">
        <f t="shared" si="213"/>
        <v>JAAA_Firm Capacity</v>
      </c>
      <c r="B3621" t="str">
        <f t="shared" si="214"/>
        <v>JAAA_Build Wind_Firm Capacity</v>
      </c>
      <c r="C3621" t="str">
        <f t="shared" si="215"/>
        <v>JAAA_Build Wind 2039_Firm Capacity</v>
      </c>
      <c r="D3621" t="s">
        <v>353</v>
      </c>
      <c r="E3621" s="15" t="s">
        <v>92</v>
      </c>
      <c r="F3621" s="15" t="s">
        <v>146</v>
      </c>
      <c r="G3621" s="15" t="s">
        <v>195</v>
      </c>
      <c r="H3621" s="15" t="s">
        <v>73</v>
      </c>
      <c r="I3621" s="15" t="s">
        <v>148</v>
      </c>
      <c r="J3621" s="16">
        <v>1</v>
      </c>
      <c r="K3621" s="15" t="s">
        <v>96</v>
      </c>
      <c r="L3621" s="17">
        <v>0</v>
      </c>
      <c r="M3621" s="17">
        <v>0</v>
      </c>
      <c r="N3621" s="17">
        <v>0</v>
      </c>
      <c r="O3621" s="17">
        <v>0</v>
      </c>
      <c r="P3621" s="17">
        <v>0</v>
      </c>
      <c r="Q3621" s="17">
        <v>0</v>
      </c>
      <c r="R3621" s="17">
        <v>0</v>
      </c>
      <c r="S3621" s="17">
        <v>0</v>
      </c>
      <c r="T3621" s="17">
        <v>0</v>
      </c>
      <c r="U3621" s="17">
        <v>0</v>
      </c>
      <c r="V3621" s="17">
        <v>0</v>
      </c>
      <c r="W3621" s="17">
        <v>0</v>
      </c>
      <c r="X3621" s="17">
        <v>0</v>
      </c>
      <c r="Y3621" s="17">
        <v>0</v>
      </c>
      <c r="Z3621" s="17">
        <v>0</v>
      </c>
      <c r="AA3621" s="17">
        <v>0</v>
      </c>
      <c r="AB3621" s="17">
        <v>0</v>
      </c>
      <c r="AC3621" s="17">
        <v>0</v>
      </c>
      <c r="AD3621" s="17">
        <v>0</v>
      </c>
      <c r="AE3621" s="17">
        <v>0</v>
      </c>
    </row>
    <row r="3622" spans="1:31" ht="43.2" x14ac:dyDescent="0.3">
      <c r="A3622" t="str">
        <f t="shared" si="213"/>
        <v>JAAA_Firm Capacity</v>
      </c>
      <c r="B3622" t="str">
        <f t="shared" si="214"/>
        <v>JAAA_Build Wind_Firm Capacity</v>
      </c>
      <c r="C3622" t="str">
        <f t="shared" si="215"/>
        <v>JAAA_Build Wind 2040_Firm Capacity</v>
      </c>
      <c r="D3622" t="s">
        <v>353</v>
      </c>
      <c r="E3622" s="15" t="s">
        <v>92</v>
      </c>
      <c r="F3622" s="15" t="s">
        <v>146</v>
      </c>
      <c r="G3622" s="15" t="s">
        <v>196</v>
      </c>
      <c r="H3622" s="15" t="s">
        <v>73</v>
      </c>
      <c r="I3622" s="15" t="s">
        <v>148</v>
      </c>
      <c r="J3622" s="16">
        <v>1</v>
      </c>
      <c r="K3622" s="15" t="s">
        <v>96</v>
      </c>
      <c r="L3622" s="17">
        <v>0</v>
      </c>
      <c r="M3622" s="17">
        <v>0</v>
      </c>
      <c r="N3622" s="17">
        <v>0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0</v>
      </c>
      <c r="W3622" s="17">
        <v>0</v>
      </c>
      <c r="X3622" s="17">
        <v>0</v>
      </c>
      <c r="Y3622" s="17">
        <v>0</v>
      </c>
      <c r="Z3622" s="17">
        <v>0</v>
      </c>
      <c r="AA3622" s="17">
        <v>0</v>
      </c>
      <c r="AB3622" s="17">
        <v>0</v>
      </c>
      <c r="AC3622" s="17">
        <v>0</v>
      </c>
      <c r="AD3622" s="17">
        <v>0</v>
      </c>
      <c r="AE3622" s="17">
        <v>0</v>
      </c>
    </row>
    <row r="3623" spans="1:31" ht="43.2" x14ac:dyDescent="0.3">
      <c r="A3623" t="str">
        <f t="shared" si="213"/>
        <v>JAAA_Firm Capacity</v>
      </c>
      <c r="B3623" t="str">
        <f t="shared" si="214"/>
        <v>JAAA_Build Wind_Firm Capacity</v>
      </c>
      <c r="C3623" t="str">
        <f t="shared" si="215"/>
        <v>JAAA_Build Wind 2041_Firm Capacity</v>
      </c>
      <c r="D3623" t="s">
        <v>353</v>
      </c>
      <c r="E3623" s="15" t="s">
        <v>92</v>
      </c>
      <c r="F3623" s="15" t="s">
        <v>146</v>
      </c>
      <c r="G3623" s="15" t="s">
        <v>197</v>
      </c>
      <c r="H3623" s="15" t="s">
        <v>73</v>
      </c>
      <c r="I3623" s="15" t="s">
        <v>148</v>
      </c>
      <c r="J3623" s="16">
        <v>1</v>
      </c>
      <c r="K3623" s="15" t="s">
        <v>96</v>
      </c>
      <c r="L3623" s="17">
        <v>0</v>
      </c>
      <c r="M3623" s="17">
        <v>0</v>
      </c>
      <c r="N3623" s="17">
        <v>0</v>
      </c>
      <c r="O3623" s="17">
        <v>0</v>
      </c>
      <c r="P3623" s="17">
        <v>0</v>
      </c>
      <c r="Q3623" s="17">
        <v>0</v>
      </c>
      <c r="R3623" s="17">
        <v>0</v>
      </c>
      <c r="S3623" s="17">
        <v>0</v>
      </c>
      <c r="T3623" s="17">
        <v>0</v>
      </c>
      <c r="U3623" s="17">
        <v>0</v>
      </c>
      <c r="V3623" s="17">
        <v>0</v>
      </c>
      <c r="W3623" s="17">
        <v>0</v>
      </c>
      <c r="X3623" s="17">
        <v>0</v>
      </c>
      <c r="Y3623" s="17">
        <v>0</v>
      </c>
      <c r="Z3623" s="17">
        <v>0</v>
      </c>
      <c r="AA3623" s="17">
        <v>0</v>
      </c>
      <c r="AB3623" s="17">
        <v>0</v>
      </c>
      <c r="AC3623" s="17">
        <v>0</v>
      </c>
      <c r="AD3623" s="17">
        <v>0</v>
      </c>
      <c r="AE3623" s="17">
        <v>0</v>
      </c>
    </row>
    <row r="3624" spans="1:31" ht="43.2" x14ac:dyDescent="0.3">
      <c r="A3624" t="str">
        <f t="shared" si="213"/>
        <v>JAAA_Firm Capacity</v>
      </c>
      <c r="B3624" t="str">
        <f t="shared" si="214"/>
        <v>JAAA_Build Wind_Firm Capacity</v>
      </c>
      <c r="C3624" t="str">
        <f t="shared" si="215"/>
        <v>JAAA_Build Wind 2042_Firm Capacity</v>
      </c>
      <c r="D3624" t="s">
        <v>353</v>
      </c>
      <c r="E3624" s="15" t="s">
        <v>92</v>
      </c>
      <c r="F3624" s="15" t="s">
        <v>146</v>
      </c>
      <c r="G3624" s="15" t="s">
        <v>198</v>
      </c>
      <c r="H3624" s="15" t="s">
        <v>73</v>
      </c>
      <c r="I3624" s="15" t="s">
        <v>148</v>
      </c>
      <c r="J3624" s="16">
        <v>1</v>
      </c>
      <c r="K3624" s="15" t="s">
        <v>96</v>
      </c>
      <c r="L3624" s="17">
        <v>0</v>
      </c>
      <c r="M3624" s="17">
        <v>0</v>
      </c>
      <c r="N3624" s="17">
        <v>0</v>
      </c>
      <c r="O3624" s="17">
        <v>0</v>
      </c>
      <c r="P3624" s="17">
        <v>0</v>
      </c>
      <c r="Q3624" s="17">
        <v>0</v>
      </c>
      <c r="R3624" s="17">
        <v>0</v>
      </c>
      <c r="S3624" s="17">
        <v>0</v>
      </c>
      <c r="T3624" s="17">
        <v>0</v>
      </c>
      <c r="U3624" s="17">
        <v>0</v>
      </c>
      <c r="V3624" s="17">
        <v>0</v>
      </c>
      <c r="W3624" s="17">
        <v>0</v>
      </c>
      <c r="X3624" s="17">
        <v>0</v>
      </c>
      <c r="Y3624" s="17">
        <v>0</v>
      </c>
      <c r="Z3624" s="17">
        <v>0</v>
      </c>
      <c r="AA3624" s="17">
        <v>0</v>
      </c>
      <c r="AB3624" s="17">
        <v>0</v>
      </c>
      <c r="AC3624" s="17">
        <v>0</v>
      </c>
      <c r="AD3624" s="17">
        <v>0</v>
      </c>
      <c r="AE3624" s="17">
        <v>0</v>
      </c>
    </row>
    <row r="3625" spans="1:31" ht="43.2" x14ac:dyDescent="0.3">
      <c r="A3625" t="str">
        <f t="shared" si="213"/>
        <v>JAAA_Firm Capacity</v>
      </c>
      <c r="B3625" t="str">
        <f t="shared" si="214"/>
        <v>JAAA_Build Solar_Firm Capacity</v>
      </c>
      <c r="C3625" t="str">
        <f t="shared" si="215"/>
        <v>JAAA_Build Solar 2026_Firm Capacity</v>
      </c>
      <c r="D3625" t="s">
        <v>353</v>
      </c>
      <c r="E3625" s="15" t="s">
        <v>92</v>
      </c>
      <c r="F3625" s="15" t="s">
        <v>146</v>
      </c>
      <c r="G3625" s="15" t="s">
        <v>199</v>
      </c>
      <c r="H3625" s="15" t="s">
        <v>84</v>
      </c>
      <c r="I3625" s="15" t="s">
        <v>148</v>
      </c>
      <c r="J3625" s="16">
        <v>1</v>
      </c>
      <c r="K3625" s="15" t="s">
        <v>96</v>
      </c>
      <c r="L3625" s="17">
        <v>0</v>
      </c>
      <c r="M3625" s="17">
        <v>0</v>
      </c>
      <c r="N3625" s="17">
        <v>0</v>
      </c>
      <c r="O3625" s="17">
        <v>0</v>
      </c>
      <c r="P3625" s="17">
        <v>0</v>
      </c>
      <c r="Q3625" s="17">
        <v>0</v>
      </c>
      <c r="R3625" s="17">
        <v>0</v>
      </c>
      <c r="S3625" s="17">
        <v>0</v>
      </c>
      <c r="T3625" s="17">
        <v>0</v>
      </c>
      <c r="U3625" s="17">
        <v>0</v>
      </c>
      <c r="V3625" s="17">
        <v>0</v>
      </c>
      <c r="W3625" s="17">
        <v>0</v>
      </c>
      <c r="X3625" s="17">
        <v>0</v>
      </c>
      <c r="Y3625" s="17">
        <v>0</v>
      </c>
      <c r="Z3625" s="17">
        <v>0</v>
      </c>
      <c r="AA3625" s="17">
        <v>0</v>
      </c>
      <c r="AB3625" s="17">
        <v>0</v>
      </c>
      <c r="AC3625" s="17">
        <v>0</v>
      </c>
      <c r="AD3625" s="17">
        <v>0</v>
      </c>
      <c r="AE3625" s="17">
        <v>0</v>
      </c>
    </row>
    <row r="3626" spans="1:31" ht="43.2" x14ac:dyDescent="0.3">
      <c r="A3626" t="str">
        <f t="shared" si="213"/>
        <v>JAAA_Firm Capacity</v>
      </c>
      <c r="B3626" t="str">
        <f t="shared" si="214"/>
        <v>JAAA_Build Solar_Firm Capacity</v>
      </c>
      <c r="C3626" t="str">
        <f t="shared" si="215"/>
        <v>JAAA_Build Solar 2027_Firm Capacity</v>
      </c>
      <c r="D3626" t="s">
        <v>353</v>
      </c>
      <c r="E3626" s="15" t="s">
        <v>92</v>
      </c>
      <c r="F3626" s="15" t="s">
        <v>146</v>
      </c>
      <c r="G3626" s="15" t="s">
        <v>200</v>
      </c>
      <c r="H3626" s="15" t="s">
        <v>84</v>
      </c>
      <c r="I3626" s="15" t="s">
        <v>148</v>
      </c>
      <c r="J3626" s="16">
        <v>1</v>
      </c>
      <c r="K3626" s="15" t="s">
        <v>96</v>
      </c>
      <c r="L3626" s="17">
        <v>0</v>
      </c>
      <c r="M3626" s="17">
        <v>0</v>
      </c>
      <c r="N3626" s="17">
        <v>0</v>
      </c>
      <c r="O3626" s="17">
        <v>0</v>
      </c>
      <c r="P3626" s="17">
        <v>0</v>
      </c>
      <c r="Q3626" s="17">
        <v>0</v>
      </c>
      <c r="R3626" s="17">
        <v>0</v>
      </c>
      <c r="S3626" s="17">
        <v>0</v>
      </c>
      <c r="T3626" s="17">
        <v>0</v>
      </c>
      <c r="U3626" s="17">
        <v>0</v>
      </c>
      <c r="V3626" s="17">
        <v>0</v>
      </c>
      <c r="W3626" s="17">
        <v>0</v>
      </c>
      <c r="X3626" s="17">
        <v>0</v>
      </c>
      <c r="Y3626" s="17">
        <v>0</v>
      </c>
      <c r="Z3626" s="17">
        <v>0</v>
      </c>
      <c r="AA3626" s="17">
        <v>0</v>
      </c>
      <c r="AB3626" s="17">
        <v>0</v>
      </c>
      <c r="AC3626" s="17">
        <v>0</v>
      </c>
      <c r="AD3626" s="17">
        <v>0</v>
      </c>
      <c r="AE3626" s="17">
        <v>0</v>
      </c>
    </row>
    <row r="3627" spans="1:31" ht="43.2" x14ac:dyDescent="0.3">
      <c r="A3627" t="str">
        <f t="shared" si="213"/>
        <v>JAAA_Firm Capacity</v>
      </c>
      <c r="B3627" t="str">
        <f t="shared" si="214"/>
        <v>JAAA_Build Solar_Firm Capacity</v>
      </c>
      <c r="C3627" t="str">
        <f t="shared" si="215"/>
        <v>JAAA_Build Solar 2027 T2_Firm Capacity</v>
      </c>
      <c r="D3627" t="s">
        <v>353</v>
      </c>
      <c r="E3627" s="15" t="s">
        <v>92</v>
      </c>
      <c r="F3627" s="15" t="s">
        <v>146</v>
      </c>
      <c r="G3627" s="15" t="s">
        <v>201</v>
      </c>
      <c r="H3627" s="15" t="s">
        <v>84</v>
      </c>
      <c r="I3627" s="15" t="s">
        <v>148</v>
      </c>
      <c r="J3627" s="16">
        <v>1</v>
      </c>
      <c r="K3627" s="15" t="s">
        <v>96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  <c r="S3627" s="17">
        <v>0</v>
      </c>
      <c r="T3627" s="17">
        <v>0</v>
      </c>
      <c r="U3627" s="17">
        <v>0</v>
      </c>
      <c r="V3627" s="17">
        <v>0</v>
      </c>
      <c r="W3627" s="17">
        <v>0</v>
      </c>
      <c r="X3627" s="17">
        <v>0</v>
      </c>
      <c r="Y3627" s="17">
        <v>0</v>
      </c>
      <c r="Z3627" s="17">
        <v>0</v>
      </c>
      <c r="AA3627" s="17">
        <v>0</v>
      </c>
      <c r="AB3627" s="17">
        <v>0</v>
      </c>
      <c r="AC3627" s="17">
        <v>0</v>
      </c>
      <c r="AD3627" s="17">
        <v>0</v>
      </c>
      <c r="AE3627" s="17">
        <v>0</v>
      </c>
    </row>
    <row r="3628" spans="1:31" ht="43.2" x14ac:dyDescent="0.3">
      <c r="A3628" t="str">
        <f t="shared" si="213"/>
        <v>JAAA_Firm Capacity</v>
      </c>
      <c r="B3628" t="str">
        <f t="shared" si="214"/>
        <v>JAAA_Build Solar_Firm Capacity</v>
      </c>
      <c r="C3628" t="str">
        <f t="shared" si="215"/>
        <v>JAAA_Build Solar 2028_Firm Capacity</v>
      </c>
      <c r="D3628" t="s">
        <v>353</v>
      </c>
      <c r="E3628" s="15" t="s">
        <v>92</v>
      </c>
      <c r="F3628" s="15" t="s">
        <v>146</v>
      </c>
      <c r="G3628" s="15" t="s">
        <v>202</v>
      </c>
      <c r="H3628" s="15" t="s">
        <v>84</v>
      </c>
      <c r="I3628" s="15" t="s">
        <v>148</v>
      </c>
      <c r="J3628" s="16">
        <v>1</v>
      </c>
      <c r="K3628" s="15" t="s">
        <v>96</v>
      </c>
      <c r="L3628" s="17">
        <v>0</v>
      </c>
      <c r="M3628" s="17">
        <v>0</v>
      </c>
      <c r="N3628" s="17">
        <v>0</v>
      </c>
      <c r="O3628" s="17">
        <v>0</v>
      </c>
      <c r="P3628" s="17">
        <v>0</v>
      </c>
      <c r="Q3628" s="17">
        <v>0</v>
      </c>
      <c r="R3628" s="17">
        <v>0</v>
      </c>
      <c r="S3628" s="17">
        <v>0</v>
      </c>
      <c r="T3628" s="17">
        <v>0</v>
      </c>
      <c r="U3628" s="17">
        <v>0</v>
      </c>
      <c r="V3628" s="17">
        <v>0</v>
      </c>
      <c r="W3628" s="17">
        <v>0</v>
      </c>
      <c r="X3628" s="17">
        <v>0</v>
      </c>
      <c r="Y3628" s="17">
        <v>0</v>
      </c>
      <c r="Z3628" s="17">
        <v>0</v>
      </c>
      <c r="AA3628" s="17">
        <v>0</v>
      </c>
      <c r="AB3628" s="17">
        <v>0</v>
      </c>
      <c r="AC3628" s="17">
        <v>0</v>
      </c>
      <c r="AD3628" s="17">
        <v>0</v>
      </c>
      <c r="AE3628" s="17">
        <v>0</v>
      </c>
    </row>
    <row r="3629" spans="1:31" ht="43.2" x14ac:dyDescent="0.3">
      <c r="A3629" t="str">
        <f t="shared" ref="A3629:A3692" si="216">D3629&amp;"_"&amp;I3629</f>
        <v>JAAA_Firm Capacity</v>
      </c>
      <c r="B3629" t="str">
        <f t="shared" ref="B3629:B3692" si="217">D3629&amp;"_"&amp;H3629&amp;"_"&amp;I3629</f>
        <v>JAAA_Build Solar_Firm Capacity</v>
      </c>
      <c r="C3629" t="str">
        <f t="shared" ref="C3629:C3692" si="218">D3629&amp;"_"&amp;G3629&amp;"_"&amp;I3629</f>
        <v>JAAA_Build Solar 2028 T2_Firm Capacity</v>
      </c>
      <c r="D3629" t="s">
        <v>353</v>
      </c>
      <c r="E3629" s="15" t="s">
        <v>92</v>
      </c>
      <c r="F3629" s="15" t="s">
        <v>146</v>
      </c>
      <c r="G3629" s="15" t="s">
        <v>203</v>
      </c>
      <c r="H3629" s="15" t="s">
        <v>84</v>
      </c>
      <c r="I3629" s="15" t="s">
        <v>148</v>
      </c>
      <c r="J3629" s="16">
        <v>1</v>
      </c>
      <c r="K3629" s="15" t="s">
        <v>96</v>
      </c>
      <c r="L3629" s="17">
        <v>0</v>
      </c>
      <c r="M3629" s="17">
        <v>0</v>
      </c>
      <c r="N3629" s="17">
        <v>0</v>
      </c>
      <c r="O3629" s="17">
        <v>0</v>
      </c>
      <c r="P3629" s="17">
        <v>0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7">
        <v>0</v>
      </c>
      <c r="X3629" s="17">
        <v>0</v>
      </c>
      <c r="Y3629" s="17">
        <v>0</v>
      </c>
      <c r="Z3629" s="17">
        <v>0</v>
      </c>
      <c r="AA3629" s="17">
        <v>0</v>
      </c>
      <c r="AB3629" s="17">
        <v>0</v>
      </c>
      <c r="AC3629" s="17">
        <v>0</v>
      </c>
      <c r="AD3629" s="17">
        <v>0</v>
      </c>
      <c r="AE3629" s="17">
        <v>0</v>
      </c>
    </row>
    <row r="3630" spans="1:31" ht="43.2" x14ac:dyDescent="0.3">
      <c r="A3630" t="str">
        <f t="shared" si="216"/>
        <v>JAAA_Firm Capacity</v>
      </c>
      <c r="B3630" t="str">
        <f t="shared" si="217"/>
        <v>JAAA_Build Solar_Firm Capacity</v>
      </c>
      <c r="C3630" t="str">
        <f t="shared" si="218"/>
        <v>JAAA_Build Solar 2029_Firm Capacity</v>
      </c>
      <c r="D3630" t="s">
        <v>353</v>
      </c>
      <c r="E3630" s="15" t="s">
        <v>92</v>
      </c>
      <c r="F3630" s="15" t="s">
        <v>146</v>
      </c>
      <c r="G3630" s="15" t="s">
        <v>204</v>
      </c>
      <c r="H3630" s="15" t="s">
        <v>84</v>
      </c>
      <c r="I3630" s="15" t="s">
        <v>148</v>
      </c>
      <c r="J3630" s="16">
        <v>1</v>
      </c>
      <c r="K3630" s="15" t="s">
        <v>96</v>
      </c>
      <c r="L3630" s="17">
        <v>0</v>
      </c>
      <c r="M3630" s="17">
        <v>0</v>
      </c>
      <c r="N3630" s="17">
        <v>0</v>
      </c>
      <c r="O3630" s="17">
        <v>0</v>
      </c>
      <c r="P3630" s="17">
        <v>0</v>
      </c>
      <c r="Q3630" s="17">
        <v>0</v>
      </c>
      <c r="R3630" s="17">
        <v>0</v>
      </c>
      <c r="S3630" s="17">
        <v>0</v>
      </c>
      <c r="T3630" s="17">
        <v>0</v>
      </c>
      <c r="U3630" s="17">
        <v>0</v>
      </c>
      <c r="V3630" s="17">
        <v>0</v>
      </c>
      <c r="W3630" s="17">
        <v>0</v>
      </c>
      <c r="X3630" s="17">
        <v>0</v>
      </c>
      <c r="Y3630" s="17">
        <v>0</v>
      </c>
      <c r="Z3630" s="17">
        <v>0</v>
      </c>
      <c r="AA3630" s="17">
        <v>0</v>
      </c>
      <c r="AB3630" s="17">
        <v>0</v>
      </c>
      <c r="AC3630" s="17">
        <v>0</v>
      </c>
      <c r="AD3630" s="17">
        <v>0</v>
      </c>
      <c r="AE3630" s="17">
        <v>0</v>
      </c>
    </row>
    <row r="3631" spans="1:31" ht="43.2" x14ac:dyDescent="0.3">
      <c r="A3631" t="str">
        <f t="shared" si="216"/>
        <v>JAAA_Firm Capacity</v>
      </c>
      <c r="B3631" t="str">
        <f t="shared" si="217"/>
        <v>JAAA_Build Solar_Firm Capacity</v>
      </c>
      <c r="C3631" t="str">
        <f t="shared" si="218"/>
        <v>JAAA_Build Solar 2029 T2_Firm Capacity</v>
      </c>
      <c r="D3631" t="s">
        <v>353</v>
      </c>
      <c r="E3631" s="15" t="s">
        <v>92</v>
      </c>
      <c r="F3631" s="15" t="s">
        <v>146</v>
      </c>
      <c r="G3631" s="15" t="s">
        <v>205</v>
      </c>
      <c r="H3631" s="15" t="s">
        <v>84</v>
      </c>
      <c r="I3631" s="15" t="s">
        <v>148</v>
      </c>
      <c r="J3631" s="16">
        <v>1</v>
      </c>
      <c r="K3631" s="15" t="s">
        <v>96</v>
      </c>
      <c r="L3631" s="17">
        <v>0</v>
      </c>
      <c r="M3631" s="17">
        <v>0</v>
      </c>
      <c r="N3631" s="17">
        <v>0</v>
      </c>
      <c r="O3631" s="17">
        <v>0</v>
      </c>
      <c r="P3631" s="17">
        <v>0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7">
        <v>0</v>
      </c>
      <c r="X3631" s="17">
        <v>0</v>
      </c>
      <c r="Y3631" s="17">
        <v>0</v>
      </c>
      <c r="Z3631" s="17">
        <v>0</v>
      </c>
      <c r="AA3631" s="17">
        <v>0</v>
      </c>
      <c r="AB3631" s="17">
        <v>0</v>
      </c>
      <c r="AC3631" s="17">
        <v>0</v>
      </c>
      <c r="AD3631" s="17">
        <v>0</v>
      </c>
      <c r="AE3631" s="17">
        <v>0</v>
      </c>
    </row>
    <row r="3632" spans="1:31" ht="43.2" x14ac:dyDescent="0.3">
      <c r="A3632" t="str">
        <f t="shared" si="216"/>
        <v>JAAA_Firm Capacity</v>
      </c>
      <c r="B3632" t="str">
        <f t="shared" si="217"/>
        <v>JAAA_Build Solar_Firm Capacity</v>
      </c>
      <c r="C3632" t="str">
        <f t="shared" si="218"/>
        <v>JAAA_Build Solar 2030_Firm Capacity</v>
      </c>
      <c r="D3632" t="s">
        <v>353</v>
      </c>
      <c r="E3632" s="15" t="s">
        <v>92</v>
      </c>
      <c r="F3632" s="15" t="s">
        <v>146</v>
      </c>
      <c r="G3632" s="15" t="s">
        <v>206</v>
      </c>
      <c r="H3632" s="15" t="s">
        <v>84</v>
      </c>
      <c r="I3632" s="15" t="s">
        <v>148</v>
      </c>
      <c r="J3632" s="16">
        <v>1</v>
      </c>
      <c r="K3632" s="15" t="s">
        <v>96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  <c r="S3632" s="17">
        <v>75</v>
      </c>
      <c r="T3632" s="17">
        <v>75</v>
      </c>
      <c r="U3632" s="17">
        <v>75</v>
      </c>
      <c r="V3632" s="17">
        <v>75</v>
      </c>
      <c r="W3632" s="17">
        <v>75</v>
      </c>
      <c r="X3632" s="17">
        <v>75</v>
      </c>
      <c r="Y3632" s="17">
        <v>75</v>
      </c>
      <c r="Z3632" s="17">
        <v>75</v>
      </c>
      <c r="AA3632" s="17">
        <v>75</v>
      </c>
      <c r="AB3632" s="17">
        <v>75</v>
      </c>
      <c r="AC3632" s="17">
        <v>75</v>
      </c>
      <c r="AD3632" s="17">
        <v>75</v>
      </c>
      <c r="AE3632" s="17">
        <v>75</v>
      </c>
    </row>
    <row r="3633" spans="1:31" ht="43.2" x14ac:dyDescent="0.3">
      <c r="A3633" t="str">
        <f t="shared" si="216"/>
        <v>JAAA_Firm Capacity</v>
      </c>
      <c r="B3633" t="str">
        <f t="shared" si="217"/>
        <v>JAAA_Build Solar_Firm Capacity</v>
      </c>
      <c r="C3633" t="str">
        <f t="shared" si="218"/>
        <v>JAAA_Build Solar 2030 T2_Firm Capacity</v>
      </c>
      <c r="D3633" t="s">
        <v>353</v>
      </c>
      <c r="E3633" s="15" t="s">
        <v>92</v>
      </c>
      <c r="F3633" s="15" t="s">
        <v>146</v>
      </c>
      <c r="G3633" s="15" t="s">
        <v>207</v>
      </c>
      <c r="H3633" s="15" t="s">
        <v>84</v>
      </c>
      <c r="I3633" s="15" t="s">
        <v>148</v>
      </c>
      <c r="J3633" s="16">
        <v>1</v>
      </c>
      <c r="K3633" s="15" t="s">
        <v>96</v>
      </c>
      <c r="L3633" s="17">
        <v>0</v>
      </c>
      <c r="M3633" s="17">
        <v>0</v>
      </c>
      <c r="N3633" s="17">
        <v>0</v>
      </c>
      <c r="O3633" s="17">
        <v>0</v>
      </c>
      <c r="P3633" s="17">
        <v>0</v>
      </c>
      <c r="Q3633" s="17">
        <v>0</v>
      </c>
      <c r="R3633" s="17">
        <v>0</v>
      </c>
      <c r="S3633" s="17">
        <v>0</v>
      </c>
      <c r="T3633" s="17">
        <v>0</v>
      </c>
      <c r="U3633" s="17">
        <v>0</v>
      </c>
      <c r="V3633" s="17">
        <v>0</v>
      </c>
      <c r="W3633" s="17">
        <v>0</v>
      </c>
      <c r="X3633" s="17">
        <v>0</v>
      </c>
      <c r="Y3633" s="17">
        <v>0</v>
      </c>
      <c r="Z3633" s="17">
        <v>0</v>
      </c>
      <c r="AA3633" s="17">
        <v>0</v>
      </c>
      <c r="AB3633" s="17">
        <v>0</v>
      </c>
      <c r="AC3633" s="17">
        <v>0</v>
      </c>
      <c r="AD3633" s="17">
        <v>0</v>
      </c>
      <c r="AE3633" s="17">
        <v>0</v>
      </c>
    </row>
    <row r="3634" spans="1:31" ht="43.2" x14ac:dyDescent="0.3">
      <c r="A3634" t="str">
        <f t="shared" si="216"/>
        <v>JAAA_Firm Capacity</v>
      </c>
      <c r="B3634" t="str">
        <f t="shared" si="217"/>
        <v>JAAA_Build Solar_Firm Capacity</v>
      </c>
      <c r="C3634" t="str">
        <f t="shared" si="218"/>
        <v>JAAA_Build Solar 2031_Firm Capacity</v>
      </c>
      <c r="D3634" t="s">
        <v>353</v>
      </c>
      <c r="E3634" s="15" t="s">
        <v>92</v>
      </c>
      <c r="F3634" s="15" t="s">
        <v>146</v>
      </c>
      <c r="G3634" s="15" t="s">
        <v>208</v>
      </c>
      <c r="H3634" s="15" t="s">
        <v>84</v>
      </c>
      <c r="I3634" s="15" t="s">
        <v>148</v>
      </c>
      <c r="J3634" s="16">
        <v>1</v>
      </c>
      <c r="K3634" s="15" t="s">
        <v>96</v>
      </c>
      <c r="L3634" s="17">
        <v>0</v>
      </c>
      <c r="M3634" s="17">
        <v>0</v>
      </c>
      <c r="N3634" s="17">
        <v>0</v>
      </c>
      <c r="O3634" s="17">
        <v>0</v>
      </c>
      <c r="P3634" s="17">
        <v>0</v>
      </c>
      <c r="Q3634" s="17">
        <v>0</v>
      </c>
      <c r="R3634" s="17">
        <v>0</v>
      </c>
      <c r="S3634" s="17">
        <v>0</v>
      </c>
      <c r="T3634" s="17">
        <v>75</v>
      </c>
      <c r="U3634" s="17">
        <v>75</v>
      </c>
      <c r="V3634" s="17">
        <v>75</v>
      </c>
      <c r="W3634" s="17">
        <v>75</v>
      </c>
      <c r="X3634" s="17">
        <v>75</v>
      </c>
      <c r="Y3634" s="17">
        <v>75</v>
      </c>
      <c r="Z3634" s="17">
        <v>75</v>
      </c>
      <c r="AA3634" s="17">
        <v>75</v>
      </c>
      <c r="AB3634" s="17">
        <v>75</v>
      </c>
      <c r="AC3634" s="17">
        <v>75</v>
      </c>
      <c r="AD3634" s="17">
        <v>75</v>
      </c>
      <c r="AE3634" s="17">
        <v>75</v>
      </c>
    </row>
    <row r="3635" spans="1:31" ht="43.2" x14ac:dyDescent="0.3">
      <c r="A3635" t="str">
        <f t="shared" si="216"/>
        <v>JAAA_Firm Capacity</v>
      </c>
      <c r="B3635" t="str">
        <f t="shared" si="217"/>
        <v>JAAA_Build Solar_Firm Capacity</v>
      </c>
      <c r="C3635" t="str">
        <f t="shared" si="218"/>
        <v>JAAA_Build Solar 2031 T2_Firm Capacity</v>
      </c>
      <c r="D3635" t="s">
        <v>353</v>
      </c>
      <c r="E3635" s="15" t="s">
        <v>92</v>
      </c>
      <c r="F3635" s="15" t="s">
        <v>146</v>
      </c>
      <c r="G3635" s="15" t="s">
        <v>209</v>
      </c>
      <c r="H3635" s="15" t="s">
        <v>84</v>
      </c>
      <c r="I3635" s="15" t="s">
        <v>148</v>
      </c>
      <c r="J3635" s="16">
        <v>1</v>
      </c>
      <c r="K3635" s="15" t="s">
        <v>96</v>
      </c>
      <c r="L3635" s="17">
        <v>0</v>
      </c>
      <c r="M3635" s="17">
        <v>0</v>
      </c>
      <c r="N3635" s="17">
        <v>0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  <c r="T3635" s="17">
        <v>0</v>
      </c>
      <c r="U3635" s="17">
        <v>0</v>
      </c>
      <c r="V3635" s="17">
        <v>0</v>
      </c>
      <c r="W3635" s="17">
        <v>0</v>
      </c>
      <c r="X3635" s="17">
        <v>0</v>
      </c>
      <c r="Y3635" s="17">
        <v>0</v>
      </c>
      <c r="Z3635" s="17">
        <v>0</v>
      </c>
      <c r="AA3635" s="17">
        <v>0</v>
      </c>
      <c r="AB3635" s="17">
        <v>0</v>
      </c>
      <c r="AC3635" s="17">
        <v>0</v>
      </c>
      <c r="AD3635" s="17">
        <v>0</v>
      </c>
      <c r="AE3635" s="17">
        <v>0</v>
      </c>
    </row>
    <row r="3636" spans="1:31" ht="43.2" x14ac:dyDescent="0.3">
      <c r="A3636" t="str">
        <f t="shared" si="216"/>
        <v>JAAA_Firm Capacity</v>
      </c>
      <c r="B3636" t="str">
        <f t="shared" si="217"/>
        <v>JAAA_Build Solar_Firm Capacity</v>
      </c>
      <c r="C3636" t="str">
        <f t="shared" si="218"/>
        <v>JAAA_Build Solar 2032_Firm Capacity</v>
      </c>
      <c r="D3636" t="s">
        <v>353</v>
      </c>
      <c r="E3636" s="15" t="s">
        <v>92</v>
      </c>
      <c r="F3636" s="15" t="s">
        <v>146</v>
      </c>
      <c r="G3636" s="15" t="s">
        <v>210</v>
      </c>
      <c r="H3636" s="15" t="s">
        <v>84</v>
      </c>
      <c r="I3636" s="15" t="s">
        <v>148</v>
      </c>
      <c r="J3636" s="16">
        <v>1</v>
      </c>
      <c r="K3636" s="15" t="s">
        <v>96</v>
      </c>
      <c r="L3636" s="17">
        <v>0</v>
      </c>
      <c r="M3636" s="17">
        <v>0</v>
      </c>
      <c r="N3636" s="17">
        <v>0</v>
      </c>
      <c r="O3636" s="17">
        <v>0</v>
      </c>
      <c r="P3636" s="17">
        <v>0</v>
      </c>
      <c r="Q3636" s="17">
        <v>0</v>
      </c>
      <c r="R3636" s="17">
        <v>0</v>
      </c>
      <c r="S3636" s="17">
        <v>0</v>
      </c>
      <c r="T3636" s="17">
        <v>0</v>
      </c>
      <c r="U3636" s="17">
        <v>0</v>
      </c>
      <c r="V3636" s="17">
        <v>0</v>
      </c>
      <c r="W3636" s="17">
        <v>0</v>
      </c>
      <c r="X3636" s="17">
        <v>0</v>
      </c>
      <c r="Y3636" s="17">
        <v>0</v>
      </c>
      <c r="Z3636" s="17">
        <v>0</v>
      </c>
      <c r="AA3636" s="17">
        <v>0</v>
      </c>
      <c r="AB3636" s="17">
        <v>0</v>
      </c>
      <c r="AC3636" s="17">
        <v>0</v>
      </c>
      <c r="AD3636" s="17">
        <v>0</v>
      </c>
      <c r="AE3636" s="17">
        <v>0</v>
      </c>
    </row>
    <row r="3637" spans="1:31" ht="43.2" x14ac:dyDescent="0.3">
      <c r="A3637" t="str">
        <f t="shared" si="216"/>
        <v>JAAA_Firm Capacity</v>
      </c>
      <c r="B3637" t="str">
        <f t="shared" si="217"/>
        <v>JAAA_Build Solar_Firm Capacity</v>
      </c>
      <c r="C3637" t="str">
        <f t="shared" si="218"/>
        <v>JAAA_Build Solar 2032 T2_Firm Capacity</v>
      </c>
      <c r="D3637" t="s">
        <v>353</v>
      </c>
      <c r="E3637" s="15" t="s">
        <v>92</v>
      </c>
      <c r="F3637" s="15" t="s">
        <v>146</v>
      </c>
      <c r="G3637" s="15" t="s">
        <v>211</v>
      </c>
      <c r="H3637" s="15" t="s">
        <v>84</v>
      </c>
      <c r="I3637" s="15" t="s">
        <v>148</v>
      </c>
      <c r="J3637" s="16">
        <v>1</v>
      </c>
      <c r="K3637" s="15" t="s">
        <v>96</v>
      </c>
      <c r="L3637" s="17">
        <v>0</v>
      </c>
      <c r="M3637" s="17">
        <v>0</v>
      </c>
      <c r="N3637" s="17">
        <v>0</v>
      </c>
      <c r="O3637" s="17">
        <v>0</v>
      </c>
      <c r="P3637" s="17">
        <v>0</v>
      </c>
      <c r="Q3637" s="17">
        <v>0</v>
      </c>
      <c r="R3637" s="17">
        <v>0</v>
      </c>
      <c r="S3637" s="17">
        <v>0</v>
      </c>
      <c r="T3637" s="17">
        <v>0</v>
      </c>
      <c r="U3637" s="17">
        <v>0</v>
      </c>
      <c r="V3637" s="17">
        <v>0</v>
      </c>
      <c r="W3637" s="17">
        <v>0</v>
      </c>
      <c r="X3637" s="17">
        <v>0</v>
      </c>
      <c r="Y3637" s="17">
        <v>0</v>
      </c>
      <c r="Z3637" s="17">
        <v>0</v>
      </c>
      <c r="AA3637" s="17">
        <v>0</v>
      </c>
      <c r="AB3637" s="17">
        <v>0</v>
      </c>
      <c r="AC3637" s="17">
        <v>0</v>
      </c>
      <c r="AD3637" s="17">
        <v>0</v>
      </c>
      <c r="AE3637" s="17">
        <v>0</v>
      </c>
    </row>
    <row r="3638" spans="1:31" ht="43.2" x14ac:dyDescent="0.3">
      <c r="A3638" t="str">
        <f t="shared" si="216"/>
        <v>JAAA_Firm Capacity</v>
      </c>
      <c r="B3638" t="str">
        <f t="shared" si="217"/>
        <v>JAAA_Build Solar_Firm Capacity</v>
      </c>
      <c r="C3638" t="str">
        <f t="shared" si="218"/>
        <v>JAAA_Build Solar 2033_Firm Capacity</v>
      </c>
      <c r="D3638" t="s">
        <v>353</v>
      </c>
      <c r="E3638" s="15" t="s">
        <v>92</v>
      </c>
      <c r="F3638" s="15" t="s">
        <v>146</v>
      </c>
      <c r="G3638" s="15" t="s">
        <v>212</v>
      </c>
      <c r="H3638" s="15" t="s">
        <v>84</v>
      </c>
      <c r="I3638" s="15" t="s">
        <v>148</v>
      </c>
      <c r="J3638" s="16">
        <v>1</v>
      </c>
      <c r="K3638" s="15" t="s">
        <v>96</v>
      </c>
      <c r="L3638" s="17">
        <v>0</v>
      </c>
      <c r="M3638" s="17">
        <v>0</v>
      </c>
      <c r="N3638" s="17">
        <v>0</v>
      </c>
      <c r="O3638" s="17">
        <v>0</v>
      </c>
      <c r="P3638" s="17">
        <v>0</v>
      </c>
      <c r="Q3638" s="17">
        <v>0</v>
      </c>
      <c r="R3638" s="17">
        <v>0</v>
      </c>
      <c r="S3638" s="17">
        <v>0</v>
      </c>
      <c r="T3638" s="17">
        <v>0</v>
      </c>
      <c r="U3638" s="17">
        <v>0</v>
      </c>
      <c r="V3638" s="17">
        <v>0</v>
      </c>
      <c r="W3638" s="17">
        <v>0</v>
      </c>
      <c r="X3638" s="17">
        <v>0</v>
      </c>
      <c r="Y3638" s="17">
        <v>0</v>
      </c>
      <c r="Z3638" s="17">
        <v>0</v>
      </c>
      <c r="AA3638" s="17">
        <v>0</v>
      </c>
      <c r="AB3638" s="17">
        <v>0</v>
      </c>
      <c r="AC3638" s="17">
        <v>0</v>
      </c>
      <c r="AD3638" s="17">
        <v>0</v>
      </c>
      <c r="AE3638" s="17">
        <v>0</v>
      </c>
    </row>
    <row r="3639" spans="1:31" ht="43.2" x14ac:dyDescent="0.3">
      <c r="A3639" t="str">
        <f t="shared" si="216"/>
        <v>JAAA_Firm Capacity</v>
      </c>
      <c r="B3639" t="str">
        <f t="shared" si="217"/>
        <v>JAAA_Build Solar_Firm Capacity</v>
      </c>
      <c r="C3639" t="str">
        <f t="shared" si="218"/>
        <v>JAAA_Build Solar 2033 T2_Firm Capacity</v>
      </c>
      <c r="D3639" t="s">
        <v>353</v>
      </c>
      <c r="E3639" s="15" t="s">
        <v>92</v>
      </c>
      <c r="F3639" s="15" t="s">
        <v>146</v>
      </c>
      <c r="G3639" s="15" t="s">
        <v>213</v>
      </c>
      <c r="H3639" s="15" t="s">
        <v>84</v>
      </c>
      <c r="I3639" s="15" t="s">
        <v>148</v>
      </c>
      <c r="J3639" s="16">
        <v>1</v>
      </c>
      <c r="K3639" s="15" t="s">
        <v>96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7">
        <v>0</v>
      </c>
      <c r="X3639" s="17">
        <v>0</v>
      </c>
      <c r="Y3639" s="17">
        <v>0</v>
      </c>
      <c r="Z3639" s="17">
        <v>0</v>
      </c>
      <c r="AA3639" s="17">
        <v>0</v>
      </c>
      <c r="AB3639" s="17">
        <v>0</v>
      </c>
      <c r="AC3639" s="17">
        <v>0</v>
      </c>
      <c r="AD3639" s="17">
        <v>0</v>
      </c>
      <c r="AE3639" s="17">
        <v>0</v>
      </c>
    </row>
    <row r="3640" spans="1:31" ht="43.2" x14ac:dyDescent="0.3">
      <c r="A3640" t="str">
        <f t="shared" si="216"/>
        <v>JAAA_Firm Capacity</v>
      </c>
      <c r="B3640" t="str">
        <f t="shared" si="217"/>
        <v>JAAA_Build Solar_Firm Capacity</v>
      </c>
      <c r="C3640" t="str">
        <f t="shared" si="218"/>
        <v>JAAA_Build Solar 2034_Firm Capacity</v>
      </c>
      <c r="D3640" t="s">
        <v>353</v>
      </c>
      <c r="E3640" s="15" t="s">
        <v>92</v>
      </c>
      <c r="F3640" s="15" t="s">
        <v>146</v>
      </c>
      <c r="G3640" s="15" t="s">
        <v>214</v>
      </c>
      <c r="H3640" s="15" t="s">
        <v>84</v>
      </c>
      <c r="I3640" s="15" t="s">
        <v>148</v>
      </c>
      <c r="J3640" s="16">
        <v>1</v>
      </c>
      <c r="K3640" s="15" t="s">
        <v>96</v>
      </c>
      <c r="L3640" s="17">
        <v>0</v>
      </c>
      <c r="M3640" s="17">
        <v>0</v>
      </c>
      <c r="N3640" s="17">
        <v>0</v>
      </c>
      <c r="O3640" s="17">
        <v>0</v>
      </c>
      <c r="P3640" s="17">
        <v>0</v>
      </c>
      <c r="Q3640" s="17">
        <v>0</v>
      </c>
      <c r="R3640" s="17">
        <v>0</v>
      </c>
      <c r="S3640" s="17">
        <v>0</v>
      </c>
      <c r="T3640" s="17">
        <v>0</v>
      </c>
      <c r="U3640" s="17">
        <v>0</v>
      </c>
      <c r="V3640" s="17">
        <v>0</v>
      </c>
      <c r="W3640" s="17">
        <v>75</v>
      </c>
      <c r="X3640" s="17">
        <v>75</v>
      </c>
      <c r="Y3640" s="17">
        <v>75</v>
      </c>
      <c r="Z3640" s="17">
        <v>75</v>
      </c>
      <c r="AA3640" s="17">
        <v>75</v>
      </c>
      <c r="AB3640" s="17">
        <v>75</v>
      </c>
      <c r="AC3640" s="17">
        <v>75</v>
      </c>
      <c r="AD3640" s="17">
        <v>75</v>
      </c>
      <c r="AE3640" s="17">
        <v>75</v>
      </c>
    </row>
    <row r="3641" spans="1:31" ht="43.2" x14ac:dyDescent="0.3">
      <c r="A3641" t="str">
        <f t="shared" si="216"/>
        <v>JAAA_Firm Capacity</v>
      </c>
      <c r="B3641" t="str">
        <f t="shared" si="217"/>
        <v>JAAA_Build Solar_Firm Capacity</v>
      </c>
      <c r="C3641" t="str">
        <f t="shared" si="218"/>
        <v>JAAA_Build Solar 2034 T2_Firm Capacity</v>
      </c>
      <c r="D3641" t="s">
        <v>353</v>
      </c>
      <c r="E3641" s="15" t="s">
        <v>92</v>
      </c>
      <c r="F3641" s="15" t="s">
        <v>146</v>
      </c>
      <c r="G3641" s="15" t="s">
        <v>215</v>
      </c>
      <c r="H3641" s="15" t="s">
        <v>84</v>
      </c>
      <c r="I3641" s="15" t="s">
        <v>148</v>
      </c>
      <c r="J3641" s="16">
        <v>1</v>
      </c>
      <c r="K3641" s="15" t="s">
        <v>96</v>
      </c>
      <c r="L3641" s="17">
        <v>0</v>
      </c>
      <c r="M3641" s="17">
        <v>0</v>
      </c>
      <c r="N3641" s="17">
        <v>0</v>
      </c>
      <c r="O3641" s="17">
        <v>0</v>
      </c>
      <c r="P3641" s="17">
        <v>0</v>
      </c>
      <c r="Q3641" s="17">
        <v>0</v>
      </c>
      <c r="R3641" s="17">
        <v>0</v>
      </c>
      <c r="S3641" s="17">
        <v>0</v>
      </c>
      <c r="T3641" s="17">
        <v>0</v>
      </c>
      <c r="U3641" s="17">
        <v>0</v>
      </c>
      <c r="V3641" s="17">
        <v>0</v>
      </c>
      <c r="W3641" s="17">
        <v>0</v>
      </c>
      <c r="X3641" s="17">
        <v>0</v>
      </c>
      <c r="Y3641" s="17">
        <v>0</v>
      </c>
      <c r="Z3641" s="17">
        <v>0</v>
      </c>
      <c r="AA3641" s="17">
        <v>0</v>
      </c>
      <c r="AB3641" s="17">
        <v>0</v>
      </c>
      <c r="AC3641" s="17">
        <v>0</v>
      </c>
      <c r="AD3641" s="17">
        <v>0</v>
      </c>
      <c r="AE3641" s="17">
        <v>0</v>
      </c>
    </row>
    <row r="3642" spans="1:31" ht="43.2" x14ac:dyDescent="0.3">
      <c r="A3642" t="str">
        <f t="shared" si="216"/>
        <v>JAAA_Firm Capacity</v>
      </c>
      <c r="B3642" t="str">
        <f t="shared" si="217"/>
        <v>JAAA_Build Solar_Firm Capacity</v>
      </c>
      <c r="C3642" t="str">
        <f t="shared" si="218"/>
        <v>JAAA_Build Solar 2035_Firm Capacity</v>
      </c>
      <c r="D3642" t="s">
        <v>353</v>
      </c>
      <c r="E3642" s="15" t="s">
        <v>92</v>
      </c>
      <c r="F3642" s="15" t="s">
        <v>146</v>
      </c>
      <c r="G3642" s="15" t="s">
        <v>216</v>
      </c>
      <c r="H3642" s="15" t="s">
        <v>84</v>
      </c>
      <c r="I3642" s="15" t="s">
        <v>148</v>
      </c>
      <c r="J3642" s="16">
        <v>1</v>
      </c>
      <c r="K3642" s="15" t="s">
        <v>96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7">
        <v>0</v>
      </c>
      <c r="Z3642" s="17">
        <v>0</v>
      </c>
      <c r="AA3642" s="17">
        <v>0</v>
      </c>
      <c r="AB3642" s="17">
        <v>0</v>
      </c>
      <c r="AC3642" s="17">
        <v>0</v>
      </c>
      <c r="AD3642" s="17">
        <v>0</v>
      </c>
      <c r="AE3642" s="17">
        <v>0</v>
      </c>
    </row>
    <row r="3643" spans="1:31" ht="43.2" x14ac:dyDescent="0.3">
      <c r="A3643" t="str">
        <f t="shared" si="216"/>
        <v>JAAA_Firm Capacity</v>
      </c>
      <c r="B3643" t="str">
        <f t="shared" si="217"/>
        <v>JAAA_Build Solar_Firm Capacity</v>
      </c>
      <c r="C3643" t="str">
        <f t="shared" si="218"/>
        <v>JAAA_Build Solar 2035 T2_Firm Capacity</v>
      </c>
      <c r="D3643" t="s">
        <v>353</v>
      </c>
      <c r="E3643" s="15" t="s">
        <v>92</v>
      </c>
      <c r="F3643" s="15" t="s">
        <v>146</v>
      </c>
      <c r="G3643" s="15" t="s">
        <v>217</v>
      </c>
      <c r="H3643" s="15" t="s">
        <v>84</v>
      </c>
      <c r="I3643" s="15" t="s">
        <v>148</v>
      </c>
      <c r="J3643" s="16">
        <v>1</v>
      </c>
      <c r="K3643" s="15" t="s">
        <v>96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7">
        <v>0</v>
      </c>
      <c r="Z3643" s="17">
        <v>0</v>
      </c>
      <c r="AA3643" s="17">
        <v>0</v>
      </c>
      <c r="AB3643" s="17">
        <v>0</v>
      </c>
      <c r="AC3643" s="17">
        <v>0</v>
      </c>
      <c r="AD3643" s="17">
        <v>0</v>
      </c>
      <c r="AE3643" s="17">
        <v>0</v>
      </c>
    </row>
    <row r="3644" spans="1:31" ht="43.2" x14ac:dyDescent="0.3">
      <c r="A3644" t="str">
        <f t="shared" si="216"/>
        <v>JAAA_Firm Capacity</v>
      </c>
      <c r="B3644" t="str">
        <f t="shared" si="217"/>
        <v>JAAA_Build Solar_Firm Capacity</v>
      </c>
      <c r="C3644" t="str">
        <f t="shared" si="218"/>
        <v>JAAA_Build Solar 2036_Firm Capacity</v>
      </c>
      <c r="D3644" t="s">
        <v>353</v>
      </c>
      <c r="E3644" s="15" t="s">
        <v>92</v>
      </c>
      <c r="F3644" s="15" t="s">
        <v>146</v>
      </c>
      <c r="G3644" s="15" t="s">
        <v>218</v>
      </c>
      <c r="H3644" s="15" t="s">
        <v>84</v>
      </c>
      <c r="I3644" s="15" t="s">
        <v>148</v>
      </c>
      <c r="J3644" s="16">
        <v>1</v>
      </c>
      <c r="K3644" s="15" t="s">
        <v>96</v>
      </c>
      <c r="L3644" s="17">
        <v>0</v>
      </c>
      <c r="M3644" s="17">
        <v>0</v>
      </c>
      <c r="N3644" s="17">
        <v>0</v>
      </c>
      <c r="O3644" s="17">
        <v>0</v>
      </c>
      <c r="P3644" s="17">
        <v>0</v>
      </c>
      <c r="Q3644" s="17">
        <v>0</v>
      </c>
      <c r="R3644" s="17">
        <v>0</v>
      </c>
      <c r="S3644" s="17">
        <v>0</v>
      </c>
      <c r="T3644" s="17">
        <v>0</v>
      </c>
      <c r="U3644" s="17">
        <v>0</v>
      </c>
      <c r="V3644" s="17">
        <v>0</v>
      </c>
      <c r="W3644" s="17">
        <v>0</v>
      </c>
      <c r="X3644" s="17">
        <v>0</v>
      </c>
      <c r="Y3644" s="17">
        <v>0</v>
      </c>
      <c r="Z3644" s="17">
        <v>0</v>
      </c>
      <c r="AA3644" s="17">
        <v>0</v>
      </c>
      <c r="AB3644" s="17">
        <v>0</v>
      </c>
      <c r="AC3644" s="17">
        <v>0</v>
      </c>
      <c r="AD3644" s="17">
        <v>0</v>
      </c>
      <c r="AE3644" s="17">
        <v>0</v>
      </c>
    </row>
    <row r="3645" spans="1:31" ht="43.2" x14ac:dyDescent="0.3">
      <c r="A3645" t="str">
        <f t="shared" si="216"/>
        <v>JAAA_Firm Capacity</v>
      </c>
      <c r="B3645" t="str">
        <f t="shared" si="217"/>
        <v>JAAA_Build Solar_Firm Capacity</v>
      </c>
      <c r="C3645" t="str">
        <f t="shared" si="218"/>
        <v>JAAA_Build Solar 2036 T2_Firm Capacity</v>
      </c>
      <c r="D3645" t="s">
        <v>353</v>
      </c>
      <c r="E3645" s="15" t="s">
        <v>92</v>
      </c>
      <c r="F3645" s="15" t="s">
        <v>146</v>
      </c>
      <c r="G3645" s="15" t="s">
        <v>219</v>
      </c>
      <c r="H3645" s="15" t="s">
        <v>84</v>
      </c>
      <c r="I3645" s="15" t="s">
        <v>148</v>
      </c>
      <c r="J3645" s="16">
        <v>1</v>
      </c>
      <c r="K3645" s="15" t="s">
        <v>96</v>
      </c>
      <c r="L3645" s="17">
        <v>0</v>
      </c>
      <c r="M3645" s="17">
        <v>0</v>
      </c>
      <c r="N3645" s="17">
        <v>0</v>
      </c>
      <c r="O3645" s="17">
        <v>0</v>
      </c>
      <c r="P3645" s="17">
        <v>0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7">
        <v>0</v>
      </c>
      <c r="X3645" s="17">
        <v>0</v>
      </c>
      <c r="Y3645" s="17">
        <v>0</v>
      </c>
      <c r="Z3645" s="17">
        <v>0</v>
      </c>
      <c r="AA3645" s="17">
        <v>0</v>
      </c>
      <c r="AB3645" s="17">
        <v>0</v>
      </c>
      <c r="AC3645" s="17">
        <v>0</v>
      </c>
      <c r="AD3645" s="17">
        <v>0</v>
      </c>
      <c r="AE3645" s="17">
        <v>0</v>
      </c>
    </row>
    <row r="3646" spans="1:31" ht="43.2" x14ac:dyDescent="0.3">
      <c r="A3646" t="str">
        <f t="shared" si="216"/>
        <v>JAAA_Firm Capacity</v>
      </c>
      <c r="B3646" t="str">
        <f t="shared" si="217"/>
        <v>JAAA_Build Solar_Firm Capacity</v>
      </c>
      <c r="C3646" t="str">
        <f t="shared" si="218"/>
        <v>JAAA_Build Solar 2037_Firm Capacity</v>
      </c>
      <c r="D3646" t="s">
        <v>353</v>
      </c>
      <c r="E3646" s="15" t="s">
        <v>92</v>
      </c>
      <c r="F3646" s="15" t="s">
        <v>146</v>
      </c>
      <c r="G3646" s="15" t="s">
        <v>220</v>
      </c>
      <c r="H3646" s="15" t="s">
        <v>84</v>
      </c>
      <c r="I3646" s="15" t="s">
        <v>148</v>
      </c>
      <c r="J3646" s="16">
        <v>1</v>
      </c>
      <c r="K3646" s="15" t="s">
        <v>96</v>
      </c>
      <c r="L3646" s="17">
        <v>0</v>
      </c>
      <c r="M3646" s="17">
        <v>0</v>
      </c>
      <c r="N3646" s="17">
        <v>0</v>
      </c>
      <c r="O3646" s="17">
        <v>0</v>
      </c>
      <c r="P3646" s="17">
        <v>0</v>
      </c>
      <c r="Q3646" s="17">
        <v>0</v>
      </c>
      <c r="R3646" s="17">
        <v>0</v>
      </c>
      <c r="S3646" s="17">
        <v>0</v>
      </c>
      <c r="T3646" s="17">
        <v>0</v>
      </c>
      <c r="U3646" s="17">
        <v>0</v>
      </c>
      <c r="V3646" s="17">
        <v>0</v>
      </c>
      <c r="W3646" s="17">
        <v>0</v>
      </c>
      <c r="X3646" s="17">
        <v>0</v>
      </c>
      <c r="Y3646" s="17">
        <v>0</v>
      </c>
      <c r="Z3646" s="17">
        <v>0</v>
      </c>
      <c r="AA3646" s="17">
        <v>0</v>
      </c>
      <c r="AB3646" s="17">
        <v>0</v>
      </c>
      <c r="AC3646" s="17">
        <v>0</v>
      </c>
      <c r="AD3646" s="17">
        <v>0</v>
      </c>
      <c r="AE3646" s="17">
        <v>0</v>
      </c>
    </row>
    <row r="3647" spans="1:31" ht="43.2" x14ac:dyDescent="0.3">
      <c r="A3647" t="str">
        <f t="shared" si="216"/>
        <v>JAAA_Firm Capacity</v>
      </c>
      <c r="B3647" t="str">
        <f t="shared" si="217"/>
        <v>JAAA_Build Solar_Firm Capacity</v>
      </c>
      <c r="C3647" t="str">
        <f t="shared" si="218"/>
        <v>JAAA_Build Solar 2037 T2_Firm Capacity</v>
      </c>
      <c r="D3647" t="s">
        <v>353</v>
      </c>
      <c r="E3647" s="15" t="s">
        <v>92</v>
      </c>
      <c r="F3647" s="15" t="s">
        <v>146</v>
      </c>
      <c r="G3647" s="15" t="s">
        <v>221</v>
      </c>
      <c r="H3647" s="15" t="s">
        <v>84</v>
      </c>
      <c r="I3647" s="15" t="s">
        <v>148</v>
      </c>
      <c r="J3647" s="16">
        <v>1</v>
      </c>
      <c r="K3647" s="15" t="s">
        <v>96</v>
      </c>
      <c r="L3647" s="17">
        <v>0</v>
      </c>
      <c r="M3647" s="17">
        <v>0</v>
      </c>
      <c r="N3647" s="17">
        <v>0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17">
        <v>0</v>
      </c>
      <c r="U3647" s="17">
        <v>0</v>
      </c>
      <c r="V3647" s="17">
        <v>0</v>
      </c>
      <c r="W3647" s="17">
        <v>0</v>
      </c>
      <c r="X3647" s="17">
        <v>0</v>
      </c>
      <c r="Y3647" s="17">
        <v>0</v>
      </c>
      <c r="Z3647" s="17">
        <v>0</v>
      </c>
      <c r="AA3647" s="17">
        <v>0</v>
      </c>
      <c r="AB3647" s="17">
        <v>0</v>
      </c>
      <c r="AC3647" s="17">
        <v>0</v>
      </c>
      <c r="AD3647" s="17">
        <v>0</v>
      </c>
      <c r="AE3647" s="17">
        <v>0</v>
      </c>
    </row>
    <row r="3648" spans="1:31" ht="43.2" x14ac:dyDescent="0.3">
      <c r="A3648" t="str">
        <f t="shared" si="216"/>
        <v>JAAA_Firm Capacity</v>
      </c>
      <c r="B3648" t="str">
        <f t="shared" si="217"/>
        <v>JAAA_Build Solar_Firm Capacity</v>
      </c>
      <c r="C3648" t="str">
        <f t="shared" si="218"/>
        <v>JAAA_Build Solar 2038_Firm Capacity</v>
      </c>
      <c r="D3648" t="s">
        <v>353</v>
      </c>
      <c r="E3648" s="15" t="s">
        <v>92</v>
      </c>
      <c r="F3648" s="15" t="s">
        <v>146</v>
      </c>
      <c r="G3648" s="15" t="s">
        <v>222</v>
      </c>
      <c r="H3648" s="15" t="s">
        <v>84</v>
      </c>
      <c r="I3648" s="15" t="s">
        <v>148</v>
      </c>
      <c r="J3648" s="16">
        <v>1</v>
      </c>
      <c r="K3648" s="15" t="s">
        <v>96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  <c r="S3648" s="17">
        <v>0</v>
      </c>
      <c r="T3648" s="17">
        <v>0</v>
      </c>
      <c r="U3648" s="17">
        <v>0</v>
      </c>
      <c r="V3648" s="17">
        <v>0</v>
      </c>
      <c r="W3648" s="17">
        <v>0</v>
      </c>
      <c r="X3648" s="17">
        <v>0</v>
      </c>
      <c r="Y3648" s="17">
        <v>0</v>
      </c>
      <c r="Z3648" s="17">
        <v>0</v>
      </c>
      <c r="AA3648" s="17">
        <v>0</v>
      </c>
      <c r="AB3648" s="17">
        <v>0</v>
      </c>
      <c r="AC3648" s="17">
        <v>0</v>
      </c>
      <c r="AD3648" s="17">
        <v>0</v>
      </c>
      <c r="AE3648" s="17">
        <v>0</v>
      </c>
    </row>
    <row r="3649" spans="1:31" ht="43.2" x14ac:dyDescent="0.3">
      <c r="A3649" t="str">
        <f t="shared" si="216"/>
        <v>JAAA_Firm Capacity</v>
      </c>
      <c r="B3649" t="str">
        <f t="shared" si="217"/>
        <v>JAAA_Build Solar_Firm Capacity</v>
      </c>
      <c r="C3649" t="str">
        <f t="shared" si="218"/>
        <v>JAAA_Build Solar 2038 T2_Firm Capacity</v>
      </c>
      <c r="D3649" t="s">
        <v>353</v>
      </c>
      <c r="E3649" s="15" t="s">
        <v>92</v>
      </c>
      <c r="F3649" s="15" t="s">
        <v>146</v>
      </c>
      <c r="G3649" s="15" t="s">
        <v>223</v>
      </c>
      <c r="H3649" s="15" t="s">
        <v>84</v>
      </c>
      <c r="I3649" s="15" t="s">
        <v>148</v>
      </c>
      <c r="J3649" s="16">
        <v>1</v>
      </c>
      <c r="K3649" s="15" t="s">
        <v>96</v>
      </c>
      <c r="L3649" s="17">
        <v>0</v>
      </c>
      <c r="M3649" s="17">
        <v>0</v>
      </c>
      <c r="N3649" s="17">
        <v>0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0</v>
      </c>
      <c r="U3649" s="17">
        <v>0</v>
      </c>
      <c r="V3649" s="17">
        <v>0</v>
      </c>
      <c r="W3649" s="17">
        <v>0</v>
      </c>
      <c r="X3649" s="17">
        <v>0</v>
      </c>
      <c r="Y3649" s="17">
        <v>0</v>
      </c>
      <c r="Z3649" s="17">
        <v>0</v>
      </c>
      <c r="AA3649" s="17">
        <v>0</v>
      </c>
      <c r="AB3649" s="17">
        <v>0</v>
      </c>
      <c r="AC3649" s="17">
        <v>0</v>
      </c>
      <c r="AD3649" s="17">
        <v>0</v>
      </c>
      <c r="AE3649" s="17">
        <v>0</v>
      </c>
    </row>
    <row r="3650" spans="1:31" ht="43.2" x14ac:dyDescent="0.3">
      <c r="A3650" t="str">
        <f t="shared" si="216"/>
        <v>JAAA_Firm Capacity</v>
      </c>
      <c r="B3650" t="str">
        <f t="shared" si="217"/>
        <v>JAAA_Build Solar_Firm Capacity</v>
      </c>
      <c r="C3650" t="str">
        <f t="shared" si="218"/>
        <v>JAAA_Build Solar 2039_Firm Capacity</v>
      </c>
      <c r="D3650" t="s">
        <v>353</v>
      </c>
      <c r="E3650" s="15" t="s">
        <v>92</v>
      </c>
      <c r="F3650" s="15" t="s">
        <v>146</v>
      </c>
      <c r="G3650" s="15" t="s">
        <v>224</v>
      </c>
      <c r="H3650" s="15" t="s">
        <v>84</v>
      </c>
      <c r="I3650" s="15" t="s">
        <v>148</v>
      </c>
      <c r="J3650" s="16">
        <v>1</v>
      </c>
      <c r="K3650" s="15" t="s">
        <v>96</v>
      </c>
      <c r="L3650" s="17">
        <v>0</v>
      </c>
      <c r="M3650" s="17">
        <v>0</v>
      </c>
      <c r="N3650" s="17">
        <v>0</v>
      </c>
      <c r="O3650" s="17">
        <v>0</v>
      </c>
      <c r="P3650" s="17">
        <v>0</v>
      </c>
      <c r="Q3650" s="17">
        <v>0</v>
      </c>
      <c r="R3650" s="17">
        <v>0</v>
      </c>
      <c r="S3650" s="17">
        <v>0</v>
      </c>
      <c r="T3650" s="17">
        <v>0</v>
      </c>
      <c r="U3650" s="17">
        <v>0</v>
      </c>
      <c r="V3650" s="17">
        <v>0</v>
      </c>
      <c r="W3650" s="17">
        <v>0</v>
      </c>
      <c r="X3650" s="17">
        <v>0</v>
      </c>
      <c r="Y3650" s="17">
        <v>0</v>
      </c>
      <c r="Z3650" s="17">
        <v>0</v>
      </c>
      <c r="AA3650" s="17">
        <v>0</v>
      </c>
      <c r="AB3650" s="17">
        <v>0</v>
      </c>
      <c r="AC3650" s="17">
        <v>0</v>
      </c>
      <c r="AD3650" s="17">
        <v>0</v>
      </c>
      <c r="AE3650" s="17">
        <v>0</v>
      </c>
    </row>
    <row r="3651" spans="1:31" ht="43.2" x14ac:dyDescent="0.3">
      <c r="A3651" t="str">
        <f t="shared" si="216"/>
        <v>JAAA_Firm Capacity</v>
      </c>
      <c r="B3651" t="str">
        <f t="shared" si="217"/>
        <v>JAAA_Build Solar_Firm Capacity</v>
      </c>
      <c r="C3651" t="str">
        <f t="shared" si="218"/>
        <v>JAAA_Build Solar 2039 T2_Firm Capacity</v>
      </c>
      <c r="D3651" t="s">
        <v>353</v>
      </c>
      <c r="E3651" s="15" t="s">
        <v>92</v>
      </c>
      <c r="F3651" s="15" t="s">
        <v>146</v>
      </c>
      <c r="G3651" s="15" t="s">
        <v>225</v>
      </c>
      <c r="H3651" s="15" t="s">
        <v>84</v>
      </c>
      <c r="I3651" s="15" t="s">
        <v>148</v>
      </c>
      <c r="J3651" s="16">
        <v>1</v>
      </c>
      <c r="K3651" s="15" t="s">
        <v>96</v>
      </c>
      <c r="L3651" s="17">
        <v>0</v>
      </c>
      <c r="M3651" s="17">
        <v>0</v>
      </c>
      <c r="N3651" s="17">
        <v>0</v>
      </c>
      <c r="O3651" s="17">
        <v>0</v>
      </c>
      <c r="P3651" s="17">
        <v>0</v>
      </c>
      <c r="Q3651" s="17">
        <v>0</v>
      </c>
      <c r="R3651" s="17">
        <v>0</v>
      </c>
      <c r="S3651" s="17">
        <v>0</v>
      </c>
      <c r="T3651" s="17">
        <v>0</v>
      </c>
      <c r="U3651" s="17">
        <v>0</v>
      </c>
      <c r="V3651" s="17">
        <v>0</v>
      </c>
      <c r="W3651" s="17">
        <v>0</v>
      </c>
      <c r="X3651" s="17">
        <v>0</v>
      </c>
      <c r="Y3651" s="17">
        <v>0</v>
      </c>
      <c r="Z3651" s="17">
        <v>0</v>
      </c>
      <c r="AA3651" s="17">
        <v>0</v>
      </c>
      <c r="AB3651" s="17">
        <v>0</v>
      </c>
      <c r="AC3651" s="17">
        <v>0</v>
      </c>
      <c r="AD3651" s="17">
        <v>0</v>
      </c>
      <c r="AE3651" s="17">
        <v>0</v>
      </c>
    </row>
    <row r="3652" spans="1:31" ht="43.2" x14ac:dyDescent="0.3">
      <c r="A3652" t="str">
        <f t="shared" si="216"/>
        <v>JAAA_Firm Capacity</v>
      </c>
      <c r="B3652" t="str">
        <f t="shared" si="217"/>
        <v>JAAA_Build Solar_Firm Capacity</v>
      </c>
      <c r="C3652" t="str">
        <f t="shared" si="218"/>
        <v>JAAA_Build Solar 2040_Firm Capacity</v>
      </c>
      <c r="D3652" t="s">
        <v>353</v>
      </c>
      <c r="E3652" s="15" t="s">
        <v>92</v>
      </c>
      <c r="F3652" s="15" t="s">
        <v>146</v>
      </c>
      <c r="G3652" s="15" t="s">
        <v>226</v>
      </c>
      <c r="H3652" s="15" t="s">
        <v>84</v>
      </c>
      <c r="I3652" s="15" t="s">
        <v>148</v>
      </c>
      <c r="J3652" s="16">
        <v>1</v>
      </c>
      <c r="K3652" s="15" t="s">
        <v>96</v>
      </c>
      <c r="L3652" s="17">
        <v>0</v>
      </c>
      <c r="M3652" s="17">
        <v>0</v>
      </c>
      <c r="N3652" s="17">
        <v>0</v>
      </c>
      <c r="O3652" s="17">
        <v>0</v>
      </c>
      <c r="P3652" s="17">
        <v>0</v>
      </c>
      <c r="Q3652" s="17">
        <v>0</v>
      </c>
      <c r="R3652" s="17">
        <v>0</v>
      </c>
      <c r="S3652" s="17">
        <v>0</v>
      </c>
      <c r="T3652" s="17">
        <v>0</v>
      </c>
      <c r="U3652" s="17">
        <v>0</v>
      </c>
      <c r="V3652" s="17">
        <v>0</v>
      </c>
      <c r="W3652" s="17">
        <v>0</v>
      </c>
      <c r="X3652" s="17">
        <v>0</v>
      </c>
      <c r="Y3652" s="17">
        <v>0</v>
      </c>
      <c r="Z3652" s="17">
        <v>0</v>
      </c>
      <c r="AA3652" s="17">
        <v>0</v>
      </c>
      <c r="AB3652" s="17">
        <v>0</v>
      </c>
      <c r="AC3652" s="17">
        <v>0</v>
      </c>
      <c r="AD3652" s="17">
        <v>0</v>
      </c>
      <c r="AE3652" s="17">
        <v>0</v>
      </c>
    </row>
    <row r="3653" spans="1:31" ht="43.2" x14ac:dyDescent="0.3">
      <c r="A3653" t="str">
        <f t="shared" si="216"/>
        <v>JAAA_Firm Capacity</v>
      </c>
      <c r="B3653" t="str">
        <f t="shared" si="217"/>
        <v>JAAA_Build Solar_Firm Capacity</v>
      </c>
      <c r="C3653" t="str">
        <f t="shared" si="218"/>
        <v>JAAA_Build Solar 2040 T2_Firm Capacity</v>
      </c>
      <c r="D3653" t="s">
        <v>353</v>
      </c>
      <c r="E3653" s="15" t="s">
        <v>92</v>
      </c>
      <c r="F3653" s="15" t="s">
        <v>146</v>
      </c>
      <c r="G3653" s="15" t="s">
        <v>227</v>
      </c>
      <c r="H3653" s="15" t="s">
        <v>84</v>
      </c>
      <c r="I3653" s="15" t="s">
        <v>148</v>
      </c>
      <c r="J3653" s="16">
        <v>1</v>
      </c>
      <c r="K3653" s="15" t="s">
        <v>96</v>
      </c>
      <c r="L3653" s="17">
        <v>0</v>
      </c>
      <c r="M3653" s="17">
        <v>0</v>
      </c>
      <c r="N3653" s="17">
        <v>0</v>
      </c>
      <c r="O3653" s="17">
        <v>0</v>
      </c>
      <c r="P3653" s="17">
        <v>0</v>
      </c>
      <c r="Q3653" s="17">
        <v>0</v>
      </c>
      <c r="R3653" s="17">
        <v>0</v>
      </c>
      <c r="S3653" s="17">
        <v>0</v>
      </c>
      <c r="T3653" s="17">
        <v>0</v>
      </c>
      <c r="U3653" s="17">
        <v>0</v>
      </c>
      <c r="V3653" s="17">
        <v>0</v>
      </c>
      <c r="W3653" s="17">
        <v>0</v>
      </c>
      <c r="X3653" s="17">
        <v>0</v>
      </c>
      <c r="Y3653" s="17">
        <v>0</v>
      </c>
      <c r="Z3653" s="17">
        <v>0</v>
      </c>
      <c r="AA3653" s="17">
        <v>0</v>
      </c>
      <c r="AB3653" s="17">
        <v>0</v>
      </c>
      <c r="AC3653" s="17">
        <v>0</v>
      </c>
      <c r="AD3653" s="17">
        <v>0</v>
      </c>
      <c r="AE3653" s="17">
        <v>0</v>
      </c>
    </row>
    <row r="3654" spans="1:31" ht="43.2" x14ac:dyDescent="0.3">
      <c r="A3654" t="str">
        <f t="shared" si="216"/>
        <v>JAAA_Firm Capacity</v>
      </c>
      <c r="B3654" t="str">
        <f t="shared" si="217"/>
        <v>JAAA_Build Solar_Firm Capacity</v>
      </c>
      <c r="C3654" t="str">
        <f t="shared" si="218"/>
        <v>JAAA_Build Solar 2041_Firm Capacity</v>
      </c>
      <c r="D3654" t="s">
        <v>353</v>
      </c>
      <c r="E3654" s="15" t="s">
        <v>92</v>
      </c>
      <c r="F3654" s="15" t="s">
        <v>146</v>
      </c>
      <c r="G3654" s="15" t="s">
        <v>228</v>
      </c>
      <c r="H3654" s="15" t="s">
        <v>84</v>
      </c>
      <c r="I3654" s="15" t="s">
        <v>148</v>
      </c>
      <c r="J3654" s="16">
        <v>1</v>
      </c>
      <c r="K3654" s="15" t="s">
        <v>96</v>
      </c>
      <c r="L3654" s="17">
        <v>0</v>
      </c>
      <c r="M3654" s="17">
        <v>0</v>
      </c>
      <c r="N3654" s="17">
        <v>0</v>
      </c>
      <c r="O3654" s="17">
        <v>0</v>
      </c>
      <c r="P3654" s="17">
        <v>0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7">
        <v>0</v>
      </c>
      <c r="X3654" s="17">
        <v>0</v>
      </c>
      <c r="Y3654" s="17">
        <v>0</v>
      </c>
      <c r="Z3654" s="17">
        <v>0</v>
      </c>
      <c r="AA3654" s="17">
        <v>0</v>
      </c>
      <c r="AB3654" s="17">
        <v>0</v>
      </c>
      <c r="AC3654" s="17">
        <v>0</v>
      </c>
      <c r="AD3654" s="17">
        <v>0</v>
      </c>
      <c r="AE3654" s="17">
        <v>0</v>
      </c>
    </row>
    <row r="3655" spans="1:31" ht="43.2" x14ac:dyDescent="0.3">
      <c r="A3655" t="str">
        <f t="shared" si="216"/>
        <v>JAAA_Firm Capacity</v>
      </c>
      <c r="B3655" t="str">
        <f t="shared" si="217"/>
        <v>JAAA_Build Solar_Firm Capacity</v>
      </c>
      <c r="C3655" t="str">
        <f t="shared" si="218"/>
        <v>JAAA_Build Solar 2041 T2_Firm Capacity</v>
      </c>
      <c r="D3655" t="s">
        <v>353</v>
      </c>
      <c r="E3655" s="15" t="s">
        <v>92</v>
      </c>
      <c r="F3655" s="15" t="s">
        <v>146</v>
      </c>
      <c r="G3655" s="15" t="s">
        <v>229</v>
      </c>
      <c r="H3655" s="15" t="s">
        <v>84</v>
      </c>
      <c r="I3655" s="15" t="s">
        <v>148</v>
      </c>
      <c r="J3655" s="16">
        <v>1</v>
      </c>
      <c r="K3655" s="15" t="s">
        <v>96</v>
      </c>
      <c r="L3655" s="17">
        <v>0</v>
      </c>
      <c r="M3655" s="17">
        <v>0</v>
      </c>
      <c r="N3655" s="17">
        <v>0</v>
      </c>
      <c r="O3655" s="17">
        <v>0</v>
      </c>
      <c r="P3655" s="17">
        <v>0</v>
      </c>
      <c r="Q3655" s="17">
        <v>0</v>
      </c>
      <c r="R3655" s="17">
        <v>0</v>
      </c>
      <c r="S3655" s="17">
        <v>0</v>
      </c>
      <c r="T3655" s="17">
        <v>0</v>
      </c>
      <c r="U3655" s="17">
        <v>0</v>
      </c>
      <c r="V3655" s="17">
        <v>0</v>
      </c>
      <c r="W3655" s="17">
        <v>0</v>
      </c>
      <c r="X3655" s="17">
        <v>0</v>
      </c>
      <c r="Y3655" s="17">
        <v>0</v>
      </c>
      <c r="Z3655" s="17">
        <v>0</v>
      </c>
      <c r="AA3655" s="17">
        <v>0</v>
      </c>
      <c r="AB3655" s="17">
        <v>0</v>
      </c>
      <c r="AC3655" s="17">
        <v>0</v>
      </c>
      <c r="AD3655" s="17">
        <v>15</v>
      </c>
      <c r="AE3655" s="17">
        <v>14.925000000000001</v>
      </c>
    </row>
    <row r="3656" spans="1:31" ht="43.2" x14ac:dyDescent="0.3">
      <c r="A3656" t="str">
        <f t="shared" si="216"/>
        <v>JAAA_Firm Capacity</v>
      </c>
      <c r="B3656" t="str">
        <f t="shared" si="217"/>
        <v>JAAA_Build Solar_Firm Capacity</v>
      </c>
      <c r="C3656" t="str">
        <f t="shared" si="218"/>
        <v>JAAA_Build Solar 2042_Firm Capacity</v>
      </c>
      <c r="D3656" t="s">
        <v>353</v>
      </c>
      <c r="E3656" s="15" t="s">
        <v>92</v>
      </c>
      <c r="F3656" s="15" t="s">
        <v>146</v>
      </c>
      <c r="G3656" s="15" t="s">
        <v>230</v>
      </c>
      <c r="H3656" s="15" t="s">
        <v>84</v>
      </c>
      <c r="I3656" s="15" t="s">
        <v>148</v>
      </c>
      <c r="J3656" s="16">
        <v>1</v>
      </c>
      <c r="K3656" s="15" t="s">
        <v>96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  <c r="S3656" s="17">
        <v>0</v>
      </c>
      <c r="T3656" s="17">
        <v>0</v>
      </c>
      <c r="U3656" s="17">
        <v>0</v>
      </c>
      <c r="V3656" s="17">
        <v>0</v>
      </c>
      <c r="W3656" s="17">
        <v>0</v>
      </c>
      <c r="X3656" s="17">
        <v>0</v>
      </c>
      <c r="Y3656" s="17">
        <v>0</v>
      </c>
      <c r="Z3656" s="17">
        <v>0</v>
      </c>
      <c r="AA3656" s="17">
        <v>0</v>
      </c>
      <c r="AB3656" s="17">
        <v>0</v>
      </c>
      <c r="AC3656" s="17">
        <v>0</v>
      </c>
      <c r="AD3656" s="17">
        <v>0</v>
      </c>
      <c r="AE3656" s="17">
        <v>0</v>
      </c>
    </row>
    <row r="3657" spans="1:31" ht="43.2" x14ac:dyDescent="0.3">
      <c r="A3657" t="str">
        <f t="shared" si="216"/>
        <v>JAAA_Firm Capacity</v>
      </c>
      <c r="B3657" t="str">
        <f t="shared" si="217"/>
        <v>JAAA_Build Solar_Firm Capacity</v>
      </c>
      <c r="C3657" t="str">
        <f t="shared" si="218"/>
        <v>JAAA_Build Solar 2042 T2_Firm Capacity</v>
      </c>
      <c r="D3657" t="s">
        <v>353</v>
      </c>
      <c r="E3657" s="15" t="s">
        <v>92</v>
      </c>
      <c r="F3657" s="15" t="s">
        <v>146</v>
      </c>
      <c r="G3657" s="15" t="s">
        <v>231</v>
      </c>
      <c r="H3657" s="15" t="s">
        <v>84</v>
      </c>
      <c r="I3657" s="15" t="s">
        <v>148</v>
      </c>
      <c r="J3657" s="16">
        <v>1</v>
      </c>
      <c r="K3657" s="15" t="s">
        <v>96</v>
      </c>
      <c r="L3657" s="17">
        <v>0</v>
      </c>
      <c r="M3657" s="17">
        <v>0</v>
      </c>
      <c r="N3657" s="17">
        <v>0</v>
      </c>
      <c r="O3657" s="17">
        <v>0</v>
      </c>
      <c r="P3657" s="17">
        <v>0</v>
      </c>
      <c r="Q3657" s="17">
        <v>0</v>
      </c>
      <c r="R3657" s="17">
        <v>0</v>
      </c>
      <c r="S3657" s="17">
        <v>0</v>
      </c>
      <c r="T3657" s="17">
        <v>0</v>
      </c>
      <c r="U3657" s="17">
        <v>0</v>
      </c>
      <c r="V3657" s="17">
        <v>0</v>
      </c>
      <c r="W3657" s="17">
        <v>0</v>
      </c>
      <c r="X3657" s="17">
        <v>0</v>
      </c>
      <c r="Y3657" s="17">
        <v>0</v>
      </c>
      <c r="Z3657" s="17">
        <v>0</v>
      </c>
      <c r="AA3657" s="17">
        <v>0</v>
      </c>
      <c r="AB3657" s="17">
        <v>0</v>
      </c>
      <c r="AC3657" s="17">
        <v>0</v>
      </c>
      <c r="AD3657" s="17">
        <v>0</v>
      </c>
      <c r="AE3657" s="17">
        <v>0</v>
      </c>
    </row>
    <row r="3658" spans="1:31" ht="28.8" x14ac:dyDescent="0.3">
      <c r="A3658" t="str">
        <f t="shared" si="216"/>
        <v>JAAA_Firm Capacity</v>
      </c>
      <c r="B3658" t="str">
        <f t="shared" si="217"/>
        <v>JAAA_Build CT_Firm Capacity</v>
      </c>
      <c r="C3658" t="str">
        <f t="shared" si="218"/>
        <v>JAAA_Build CT 2028_Firm Capacity</v>
      </c>
      <c r="D3658" t="s">
        <v>353</v>
      </c>
      <c r="E3658" s="15" t="s">
        <v>92</v>
      </c>
      <c r="F3658" s="15" t="s">
        <v>146</v>
      </c>
      <c r="G3658" s="15" t="s">
        <v>232</v>
      </c>
      <c r="H3658" s="15" t="s">
        <v>68</v>
      </c>
      <c r="I3658" s="15" t="s">
        <v>148</v>
      </c>
      <c r="J3658" s="16">
        <v>1</v>
      </c>
      <c r="K3658" s="15" t="s">
        <v>96</v>
      </c>
      <c r="L3658" s="17">
        <v>0</v>
      </c>
      <c r="M3658" s="17">
        <v>0</v>
      </c>
      <c r="N3658" s="17">
        <v>0</v>
      </c>
      <c r="O3658" s="17">
        <v>0</v>
      </c>
      <c r="P3658" s="17">
        <v>0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7">
        <v>0</v>
      </c>
      <c r="X3658" s="17">
        <v>0</v>
      </c>
      <c r="Y3658" s="17">
        <v>0</v>
      </c>
      <c r="Z3658" s="17">
        <v>0</v>
      </c>
      <c r="AA3658" s="17">
        <v>0</v>
      </c>
      <c r="AB3658" s="17">
        <v>0</v>
      </c>
      <c r="AC3658" s="17">
        <v>0</v>
      </c>
      <c r="AD3658" s="17">
        <v>0</v>
      </c>
      <c r="AE3658" s="17">
        <v>0</v>
      </c>
    </row>
    <row r="3659" spans="1:31" ht="28.8" x14ac:dyDescent="0.3">
      <c r="A3659" t="str">
        <f t="shared" si="216"/>
        <v>JAAA_Firm Capacity</v>
      </c>
      <c r="B3659" t="str">
        <f t="shared" si="217"/>
        <v>JAAA_Build CT_Firm Capacity</v>
      </c>
      <c r="C3659" t="str">
        <f t="shared" si="218"/>
        <v>JAAA_Build CT 2029_Firm Capacity</v>
      </c>
      <c r="D3659" t="s">
        <v>353</v>
      </c>
      <c r="E3659" s="15" t="s">
        <v>92</v>
      </c>
      <c r="F3659" s="15" t="s">
        <v>146</v>
      </c>
      <c r="G3659" s="15" t="s">
        <v>233</v>
      </c>
      <c r="H3659" s="15" t="s">
        <v>68</v>
      </c>
      <c r="I3659" s="15" t="s">
        <v>148</v>
      </c>
      <c r="J3659" s="16">
        <v>1</v>
      </c>
      <c r="K3659" s="15" t="s">
        <v>96</v>
      </c>
      <c r="L3659" s="17">
        <v>0</v>
      </c>
      <c r="M3659" s="17">
        <v>0</v>
      </c>
      <c r="N3659" s="17">
        <v>0</v>
      </c>
      <c r="O3659" s="17">
        <v>0</v>
      </c>
      <c r="P3659" s="17">
        <v>0</v>
      </c>
      <c r="Q3659" s="17">
        <v>0</v>
      </c>
      <c r="R3659" s="17">
        <v>0</v>
      </c>
      <c r="S3659" s="17">
        <v>0</v>
      </c>
      <c r="T3659" s="17">
        <v>0</v>
      </c>
      <c r="U3659" s="17">
        <v>0</v>
      </c>
      <c r="V3659" s="17">
        <v>0</v>
      </c>
      <c r="W3659" s="17">
        <v>0</v>
      </c>
      <c r="X3659" s="17">
        <v>0</v>
      </c>
      <c r="Y3659" s="17">
        <v>0</v>
      </c>
      <c r="Z3659" s="17">
        <v>0</v>
      </c>
      <c r="AA3659" s="17">
        <v>0</v>
      </c>
      <c r="AB3659" s="17">
        <v>0</v>
      </c>
      <c r="AC3659" s="17">
        <v>0</v>
      </c>
      <c r="AD3659" s="17">
        <v>0</v>
      </c>
      <c r="AE3659" s="17">
        <v>0</v>
      </c>
    </row>
    <row r="3660" spans="1:31" ht="28.8" x14ac:dyDescent="0.3">
      <c r="A3660" t="str">
        <f t="shared" si="216"/>
        <v>JAAA_Firm Capacity</v>
      </c>
      <c r="B3660" t="str">
        <f t="shared" si="217"/>
        <v>JAAA_Build CT_Firm Capacity</v>
      </c>
      <c r="C3660" t="str">
        <f t="shared" si="218"/>
        <v>JAAA_Build CT 2030_Firm Capacity</v>
      </c>
      <c r="D3660" t="s">
        <v>353</v>
      </c>
      <c r="E3660" s="15" t="s">
        <v>92</v>
      </c>
      <c r="F3660" s="15" t="s">
        <v>146</v>
      </c>
      <c r="G3660" s="15" t="s">
        <v>234</v>
      </c>
      <c r="H3660" s="15" t="s">
        <v>68</v>
      </c>
      <c r="I3660" s="15" t="s">
        <v>148</v>
      </c>
      <c r="J3660" s="16">
        <v>1</v>
      </c>
      <c r="K3660" s="15" t="s">
        <v>96</v>
      </c>
      <c r="L3660" s="17">
        <v>0</v>
      </c>
      <c r="M3660" s="17">
        <v>0</v>
      </c>
      <c r="N3660" s="17">
        <v>0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0</v>
      </c>
      <c r="U3660" s="17">
        <v>0</v>
      </c>
      <c r="V3660" s="17">
        <v>0</v>
      </c>
      <c r="W3660" s="17">
        <v>0</v>
      </c>
      <c r="X3660" s="17">
        <v>0</v>
      </c>
      <c r="Y3660" s="17">
        <v>0</v>
      </c>
      <c r="Z3660" s="17">
        <v>0</v>
      </c>
      <c r="AA3660" s="17">
        <v>0</v>
      </c>
      <c r="AB3660" s="17">
        <v>0</v>
      </c>
      <c r="AC3660" s="17">
        <v>0</v>
      </c>
      <c r="AD3660" s="17">
        <v>0</v>
      </c>
      <c r="AE3660" s="17">
        <v>0</v>
      </c>
    </row>
    <row r="3661" spans="1:31" ht="28.8" x14ac:dyDescent="0.3">
      <c r="A3661" t="str">
        <f t="shared" si="216"/>
        <v>JAAA_Firm Capacity</v>
      </c>
      <c r="B3661" t="str">
        <f t="shared" si="217"/>
        <v>JAAA_Build CT_Firm Capacity</v>
      </c>
      <c r="C3661" t="str">
        <f t="shared" si="218"/>
        <v>JAAA_Build CT 2031_Firm Capacity</v>
      </c>
      <c r="D3661" t="s">
        <v>353</v>
      </c>
      <c r="E3661" s="15" t="s">
        <v>92</v>
      </c>
      <c r="F3661" s="15" t="s">
        <v>146</v>
      </c>
      <c r="G3661" s="15" t="s">
        <v>235</v>
      </c>
      <c r="H3661" s="15" t="s">
        <v>68</v>
      </c>
      <c r="I3661" s="15" t="s">
        <v>148</v>
      </c>
      <c r="J3661" s="16">
        <v>1</v>
      </c>
      <c r="K3661" s="15" t="s">
        <v>96</v>
      </c>
      <c r="L3661" s="17">
        <v>0</v>
      </c>
      <c r="M3661" s="17">
        <v>0</v>
      </c>
      <c r="N3661" s="17">
        <v>0</v>
      </c>
      <c r="O3661" s="17">
        <v>0</v>
      </c>
      <c r="P3661" s="17">
        <v>0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7">
        <v>0</v>
      </c>
      <c r="X3661" s="17">
        <v>0</v>
      </c>
      <c r="Y3661" s="17">
        <v>0</v>
      </c>
      <c r="Z3661" s="17">
        <v>0</v>
      </c>
      <c r="AA3661" s="17">
        <v>0</v>
      </c>
      <c r="AB3661" s="17">
        <v>0</v>
      </c>
      <c r="AC3661" s="17">
        <v>0</v>
      </c>
      <c r="AD3661" s="17">
        <v>0</v>
      </c>
      <c r="AE3661" s="17">
        <v>0</v>
      </c>
    </row>
    <row r="3662" spans="1:31" ht="28.8" x14ac:dyDescent="0.3">
      <c r="A3662" t="str">
        <f t="shared" si="216"/>
        <v>JAAA_Firm Capacity</v>
      </c>
      <c r="B3662" t="str">
        <f t="shared" si="217"/>
        <v>JAAA_Build CT_Firm Capacity</v>
      </c>
      <c r="C3662" t="str">
        <f t="shared" si="218"/>
        <v>JAAA_Build CT 2032_Firm Capacity</v>
      </c>
      <c r="D3662" t="s">
        <v>353</v>
      </c>
      <c r="E3662" s="15" t="s">
        <v>92</v>
      </c>
      <c r="F3662" s="15" t="s">
        <v>146</v>
      </c>
      <c r="G3662" s="15" t="s">
        <v>236</v>
      </c>
      <c r="H3662" s="15" t="s">
        <v>68</v>
      </c>
      <c r="I3662" s="15" t="s">
        <v>148</v>
      </c>
      <c r="J3662" s="16">
        <v>1</v>
      </c>
      <c r="K3662" s="15" t="s">
        <v>96</v>
      </c>
      <c r="L3662" s="17">
        <v>0</v>
      </c>
      <c r="M3662" s="17">
        <v>0</v>
      </c>
      <c r="N3662" s="17">
        <v>0</v>
      </c>
      <c r="O3662" s="17">
        <v>0</v>
      </c>
      <c r="P3662" s="17">
        <v>0</v>
      </c>
      <c r="Q3662" s="17">
        <v>0</v>
      </c>
      <c r="R3662" s="17">
        <v>0</v>
      </c>
      <c r="S3662" s="17">
        <v>0</v>
      </c>
      <c r="T3662" s="17">
        <v>0</v>
      </c>
      <c r="U3662" s="17">
        <v>0</v>
      </c>
      <c r="V3662" s="17">
        <v>0</v>
      </c>
      <c r="W3662" s="17">
        <v>0</v>
      </c>
      <c r="X3662" s="17">
        <v>0</v>
      </c>
      <c r="Y3662" s="17">
        <v>0</v>
      </c>
      <c r="Z3662" s="17">
        <v>0</v>
      </c>
      <c r="AA3662" s="17">
        <v>0</v>
      </c>
      <c r="AB3662" s="17">
        <v>0</v>
      </c>
      <c r="AC3662" s="17">
        <v>0</v>
      </c>
      <c r="AD3662" s="17">
        <v>0</v>
      </c>
      <c r="AE3662" s="17">
        <v>0</v>
      </c>
    </row>
    <row r="3663" spans="1:31" ht="28.8" x14ac:dyDescent="0.3">
      <c r="A3663" t="str">
        <f t="shared" si="216"/>
        <v>JAAA_Firm Capacity</v>
      </c>
      <c r="B3663" t="str">
        <f t="shared" si="217"/>
        <v>JAAA_Build CT_Firm Capacity</v>
      </c>
      <c r="C3663" t="str">
        <f t="shared" si="218"/>
        <v>JAAA_Build CT 2033_Firm Capacity</v>
      </c>
      <c r="D3663" t="s">
        <v>353</v>
      </c>
      <c r="E3663" s="15" t="s">
        <v>92</v>
      </c>
      <c r="F3663" s="15" t="s">
        <v>146</v>
      </c>
      <c r="G3663" s="15" t="s">
        <v>237</v>
      </c>
      <c r="H3663" s="15" t="s">
        <v>68</v>
      </c>
      <c r="I3663" s="15" t="s">
        <v>148</v>
      </c>
      <c r="J3663" s="16">
        <v>1</v>
      </c>
      <c r="K3663" s="15" t="s">
        <v>96</v>
      </c>
      <c r="L3663" s="17">
        <v>0</v>
      </c>
      <c r="M3663" s="17">
        <v>0</v>
      </c>
      <c r="N3663" s="17">
        <v>0</v>
      </c>
      <c r="O3663" s="17">
        <v>0</v>
      </c>
      <c r="P3663" s="17">
        <v>0</v>
      </c>
      <c r="Q3663" s="17">
        <v>0</v>
      </c>
      <c r="R3663" s="17">
        <v>0</v>
      </c>
      <c r="S3663" s="17">
        <v>0</v>
      </c>
      <c r="T3663" s="17">
        <v>0</v>
      </c>
      <c r="U3663" s="17">
        <v>0</v>
      </c>
      <c r="V3663" s="17">
        <v>0</v>
      </c>
      <c r="W3663" s="17">
        <v>0</v>
      </c>
      <c r="X3663" s="17">
        <v>0</v>
      </c>
      <c r="Y3663" s="17">
        <v>0</v>
      </c>
      <c r="Z3663" s="17">
        <v>0</v>
      </c>
      <c r="AA3663" s="17">
        <v>0</v>
      </c>
      <c r="AB3663" s="17">
        <v>0</v>
      </c>
      <c r="AC3663" s="17">
        <v>0</v>
      </c>
      <c r="AD3663" s="17">
        <v>0</v>
      </c>
      <c r="AE3663" s="17">
        <v>0</v>
      </c>
    </row>
    <row r="3664" spans="1:31" ht="28.8" x14ac:dyDescent="0.3">
      <c r="A3664" t="str">
        <f t="shared" si="216"/>
        <v>JAAA_Firm Capacity</v>
      </c>
      <c r="B3664" t="str">
        <f t="shared" si="217"/>
        <v>JAAA_Build CT_Firm Capacity</v>
      </c>
      <c r="C3664" t="str">
        <f t="shared" si="218"/>
        <v>JAAA_Build CT 2034_Firm Capacity</v>
      </c>
      <c r="D3664" t="s">
        <v>353</v>
      </c>
      <c r="E3664" s="15" t="s">
        <v>92</v>
      </c>
      <c r="F3664" s="15" t="s">
        <v>146</v>
      </c>
      <c r="G3664" s="15" t="s">
        <v>238</v>
      </c>
      <c r="H3664" s="15" t="s">
        <v>68</v>
      </c>
      <c r="I3664" s="15" t="s">
        <v>148</v>
      </c>
      <c r="J3664" s="16">
        <v>1</v>
      </c>
      <c r="K3664" s="15" t="s">
        <v>96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0</v>
      </c>
      <c r="U3664" s="17">
        <v>0</v>
      </c>
      <c r="V3664" s="17">
        <v>0</v>
      </c>
      <c r="W3664" s="17">
        <v>0</v>
      </c>
      <c r="X3664" s="17">
        <v>0</v>
      </c>
      <c r="Y3664" s="17">
        <v>0</v>
      </c>
      <c r="Z3664" s="17">
        <v>0</v>
      </c>
      <c r="AA3664" s="17">
        <v>0</v>
      </c>
      <c r="AB3664" s="17">
        <v>0</v>
      </c>
      <c r="AC3664" s="17">
        <v>0</v>
      </c>
      <c r="AD3664" s="17">
        <v>0</v>
      </c>
      <c r="AE3664" s="17">
        <v>0</v>
      </c>
    </row>
    <row r="3665" spans="1:31" ht="28.8" x14ac:dyDescent="0.3">
      <c r="A3665" t="str">
        <f t="shared" si="216"/>
        <v>JAAA_Firm Capacity</v>
      </c>
      <c r="B3665" t="str">
        <f t="shared" si="217"/>
        <v>JAAA_Build CT_Firm Capacity</v>
      </c>
      <c r="C3665" t="str">
        <f t="shared" si="218"/>
        <v>JAAA_Build CT 2035_Firm Capacity</v>
      </c>
      <c r="D3665" t="s">
        <v>353</v>
      </c>
      <c r="E3665" s="15" t="s">
        <v>92</v>
      </c>
      <c r="F3665" s="15" t="s">
        <v>146</v>
      </c>
      <c r="G3665" s="15" t="s">
        <v>239</v>
      </c>
      <c r="H3665" s="15" t="s">
        <v>68</v>
      </c>
      <c r="I3665" s="15" t="s">
        <v>148</v>
      </c>
      <c r="J3665" s="16">
        <v>1</v>
      </c>
      <c r="K3665" s="15" t="s">
        <v>96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7">
        <v>0</v>
      </c>
      <c r="Z3665" s="17">
        <v>0</v>
      </c>
      <c r="AA3665" s="17">
        <v>0</v>
      </c>
      <c r="AB3665" s="17">
        <v>0</v>
      </c>
      <c r="AC3665" s="17">
        <v>0</v>
      </c>
      <c r="AD3665" s="17">
        <v>0</v>
      </c>
      <c r="AE3665" s="17">
        <v>0</v>
      </c>
    </row>
    <row r="3666" spans="1:31" ht="28.8" x14ac:dyDescent="0.3">
      <c r="A3666" t="str">
        <f t="shared" si="216"/>
        <v>JAAA_Firm Capacity</v>
      </c>
      <c r="B3666" t="str">
        <f t="shared" si="217"/>
        <v>JAAA_Build CT_Firm Capacity</v>
      </c>
      <c r="C3666" t="str">
        <f t="shared" si="218"/>
        <v>JAAA_Build CT 2036_Firm Capacity</v>
      </c>
      <c r="D3666" t="s">
        <v>353</v>
      </c>
      <c r="E3666" s="15" t="s">
        <v>92</v>
      </c>
      <c r="F3666" s="15" t="s">
        <v>146</v>
      </c>
      <c r="G3666" s="15" t="s">
        <v>240</v>
      </c>
      <c r="H3666" s="15" t="s">
        <v>68</v>
      </c>
      <c r="I3666" s="15" t="s">
        <v>148</v>
      </c>
      <c r="J3666" s="16">
        <v>1</v>
      </c>
      <c r="K3666" s="15" t="s">
        <v>96</v>
      </c>
      <c r="L3666" s="17">
        <v>0</v>
      </c>
      <c r="M3666" s="17">
        <v>0</v>
      </c>
      <c r="N3666" s="17">
        <v>0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0</v>
      </c>
      <c r="U3666" s="17">
        <v>0</v>
      </c>
      <c r="V3666" s="17">
        <v>0</v>
      </c>
      <c r="W3666" s="17">
        <v>0</v>
      </c>
      <c r="X3666" s="17">
        <v>0</v>
      </c>
      <c r="Y3666" s="17">
        <v>0</v>
      </c>
      <c r="Z3666" s="17">
        <v>0</v>
      </c>
      <c r="AA3666" s="17">
        <v>0</v>
      </c>
      <c r="AB3666" s="17">
        <v>0</v>
      </c>
      <c r="AC3666" s="17">
        <v>0</v>
      </c>
      <c r="AD3666" s="17">
        <v>0</v>
      </c>
      <c r="AE3666" s="17">
        <v>0</v>
      </c>
    </row>
    <row r="3667" spans="1:31" ht="28.8" x14ac:dyDescent="0.3">
      <c r="A3667" t="str">
        <f t="shared" si="216"/>
        <v>JAAA_Firm Capacity</v>
      </c>
      <c r="B3667" t="str">
        <f t="shared" si="217"/>
        <v>JAAA_Build CT_Firm Capacity</v>
      </c>
      <c r="C3667" t="str">
        <f t="shared" si="218"/>
        <v>JAAA_Build CT 2037_Firm Capacity</v>
      </c>
      <c r="D3667" t="s">
        <v>353</v>
      </c>
      <c r="E3667" s="15" t="s">
        <v>92</v>
      </c>
      <c r="F3667" s="15" t="s">
        <v>146</v>
      </c>
      <c r="G3667" s="15" t="s">
        <v>241</v>
      </c>
      <c r="H3667" s="15" t="s">
        <v>68</v>
      </c>
      <c r="I3667" s="15" t="s">
        <v>148</v>
      </c>
      <c r="J3667" s="16">
        <v>1</v>
      </c>
      <c r="K3667" s="15" t="s">
        <v>96</v>
      </c>
      <c r="L3667" s="17">
        <v>0</v>
      </c>
      <c r="M3667" s="17">
        <v>0</v>
      </c>
      <c r="N3667" s="17">
        <v>0</v>
      </c>
      <c r="O3667" s="17">
        <v>0</v>
      </c>
      <c r="P3667" s="17">
        <v>0</v>
      </c>
      <c r="Q3667" s="17">
        <v>0</v>
      </c>
      <c r="R3667" s="17">
        <v>0</v>
      </c>
      <c r="S3667" s="17">
        <v>0</v>
      </c>
      <c r="T3667" s="17">
        <v>0</v>
      </c>
      <c r="U3667" s="17">
        <v>0</v>
      </c>
      <c r="V3667" s="17">
        <v>0</v>
      </c>
      <c r="W3667" s="17">
        <v>0</v>
      </c>
      <c r="X3667" s="17">
        <v>0</v>
      </c>
      <c r="Y3667" s="17">
        <v>0</v>
      </c>
      <c r="Z3667" s="17">
        <v>0</v>
      </c>
      <c r="AA3667" s="17">
        <v>0</v>
      </c>
      <c r="AB3667" s="17">
        <v>0</v>
      </c>
      <c r="AC3667" s="17">
        <v>0</v>
      </c>
      <c r="AD3667" s="17">
        <v>0</v>
      </c>
      <c r="AE3667" s="17">
        <v>0</v>
      </c>
    </row>
    <row r="3668" spans="1:31" ht="28.8" x14ac:dyDescent="0.3">
      <c r="A3668" t="str">
        <f t="shared" si="216"/>
        <v>JAAA_Firm Capacity</v>
      </c>
      <c r="B3668" t="str">
        <f t="shared" si="217"/>
        <v>JAAA_Build CT_Firm Capacity</v>
      </c>
      <c r="C3668" t="str">
        <f t="shared" si="218"/>
        <v>JAAA_Build CT 2038_Firm Capacity</v>
      </c>
      <c r="D3668" t="s">
        <v>353</v>
      </c>
      <c r="E3668" s="15" t="s">
        <v>92</v>
      </c>
      <c r="F3668" s="15" t="s">
        <v>146</v>
      </c>
      <c r="G3668" s="15" t="s">
        <v>242</v>
      </c>
      <c r="H3668" s="15" t="s">
        <v>68</v>
      </c>
      <c r="I3668" s="15" t="s">
        <v>148</v>
      </c>
      <c r="J3668" s="16">
        <v>1</v>
      </c>
      <c r="K3668" s="15" t="s">
        <v>96</v>
      </c>
      <c r="L3668" s="17">
        <v>0</v>
      </c>
      <c r="M3668" s="17">
        <v>0</v>
      </c>
      <c r="N3668" s="17">
        <v>0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0</v>
      </c>
      <c r="U3668" s="17">
        <v>0</v>
      </c>
      <c r="V3668" s="17">
        <v>0</v>
      </c>
      <c r="W3668" s="17">
        <v>0</v>
      </c>
      <c r="X3668" s="17">
        <v>0</v>
      </c>
      <c r="Y3668" s="17">
        <v>0</v>
      </c>
      <c r="Z3668" s="17">
        <v>0</v>
      </c>
      <c r="AA3668" s="17">
        <v>0</v>
      </c>
      <c r="AB3668" s="17">
        <v>0</v>
      </c>
      <c r="AC3668" s="17">
        <v>0</v>
      </c>
      <c r="AD3668" s="17">
        <v>0</v>
      </c>
      <c r="AE3668" s="17">
        <v>0</v>
      </c>
    </row>
    <row r="3669" spans="1:31" ht="28.8" x14ac:dyDescent="0.3">
      <c r="A3669" t="str">
        <f t="shared" si="216"/>
        <v>JAAA_Firm Capacity</v>
      </c>
      <c r="B3669" t="str">
        <f t="shared" si="217"/>
        <v>JAAA_Build CT_Firm Capacity</v>
      </c>
      <c r="C3669" t="str">
        <f t="shared" si="218"/>
        <v>JAAA_Build CT 2039_Firm Capacity</v>
      </c>
      <c r="D3669" t="s">
        <v>353</v>
      </c>
      <c r="E3669" s="15" t="s">
        <v>92</v>
      </c>
      <c r="F3669" s="15" t="s">
        <v>146</v>
      </c>
      <c r="G3669" s="15" t="s">
        <v>243</v>
      </c>
      <c r="H3669" s="15" t="s">
        <v>68</v>
      </c>
      <c r="I3669" s="15" t="s">
        <v>148</v>
      </c>
      <c r="J3669" s="16">
        <v>1</v>
      </c>
      <c r="K3669" s="18" t="s">
        <v>96</v>
      </c>
      <c r="L3669" s="17">
        <v>0</v>
      </c>
      <c r="M3669" s="17">
        <v>0</v>
      </c>
      <c r="N3669" s="17">
        <v>0</v>
      </c>
      <c r="O3669" s="17">
        <v>0</v>
      </c>
      <c r="P3669" s="17">
        <v>0</v>
      </c>
      <c r="Q3669" s="17">
        <v>0</v>
      </c>
      <c r="R3669" s="17">
        <v>0</v>
      </c>
      <c r="S3669" s="17">
        <v>0</v>
      </c>
      <c r="T3669" s="17">
        <v>0</v>
      </c>
      <c r="U3669" s="17">
        <v>0</v>
      </c>
      <c r="V3669" s="17">
        <v>0</v>
      </c>
      <c r="W3669" s="17">
        <v>0</v>
      </c>
      <c r="X3669" s="17">
        <v>0</v>
      </c>
      <c r="Y3669" s="17">
        <v>0</v>
      </c>
      <c r="Z3669" s="17">
        <v>0</v>
      </c>
      <c r="AA3669" s="17">
        <v>0</v>
      </c>
      <c r="AB3669" s="17">
        <v>0</v>
      </c>
      <c r="AC3669" s="17">
        <v>0</v>
      </c>
      <c r="AD3669" s="17">
        <v>0</v>
      </c>
      <c r="AE3669" s="17">
        <v>0</v>
      </c>
    </row>
    <row r="3670" spans="1:31" ht="28.8" x14ac:dyDescent="0.3">
      <c r="A3670" t="str">
        <f t="shared" si="216"/>
        <v>JAAA_Firm Capacity</v>
      </c>
      <c r="B3670" t="str">
        <f t="shared" si="217"/>
        <v>JAAA_Build CT_Firm Capacity</v>
      </c>
      <c r="C3670" t="str">
        <f t="shared" si="218"/>
        <v>JAAA_Build CT 2040_Firm Capacity</v>
      </c>
      <c r="D3670" t="s">
        <v>353</v>
      </c>
      <c r="E3670" s="15" t="s">
        <v>92</v>
      </c>
      <c r="F3670" s="15" t="s">
        <v>146</v>
      </c>
      <c r="G3670" s="15" t="s">
        <v>244</v>
      </c>
      <c r="H3670" s="15" t="s">
        <v>68</v>
      </c>
      <c r="I3670" s="15" t="s">
        <v>148</v>
      </c>
      <c r="J3670" s="16">
        <v>1</v>
      </c>
      <c r="K3670" s="18" t="s">
        <v>96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0</v>
      </c>
      <c r="S3670" s="17">
        <v>0</v>
      </c>
      <c r="T3670" s="17">
        <v>0</v>
      </c>
      <c r="U3670" s="17">
        <v>0</v>
      </c>
      <c r="V3670" s="17">
        <v>0</v>
      </c>
      <c r="W3670" s="17">
        <v>0</v>
      </c>
      <c r="X3670" s="17">
        <v>0</v>
      </c>
      <c r="Y3670" s="17">
        <v>0</v>
      </c>
      <c r="Z3670" s="17">
        <v>0</v>
      </c>
      <c r="AA3670" s="17">
        <v>0</v>
      </c>
      <c r="AB3670" s="17">
        <v>0</v>
      </c>
      <c r="AC3670" s="17">
        <v>0</v>
      </c>
      <c r="AD3670" s="17">
        <v>0</v>
      </c>
      <c r="AE3670" s="17">
        <v>0</v>
      </c>
    </row>
    <row r="3671" spans="1:31" ht="28.8" x14ac:dyDescent="0.3">
      <c r="A3671" t="str">
        <f t="shared" si="216"/>
        <v>JAAA_Firm Capacity</v>
      </c>
      <c r="B3671" t="str">
        <f t="shared" si="217"/>
        <v>JAAA_Build CT_Firm Capacity</v>
      </c>
      <c r="C3671" t="str">
        <f t="shared" si="218"/>
        <v>JAAA_Build CT 2041_Firm Capacity</v>
      </c>
      <c r="D3671" t="s">
        <v>353</v>
      </c>
      <c r="E3671" s="15" t="s">
        <v>92</v>
      </c>
      <c r="F3671" s="15" t="s">
        <v>146</v>
      </c>
      <c r="G3671" s="15" t="s">
        <v>245</v>
      </c>
      <c r="H3671" s="15" t="s">
        <v>68</v>
      </c>
      <c r="I3671" s="15" t="s">
        <v>148</v>
      </c>
      <c r="J3671" s="16">
        <v>1</v>
      </c>
      <c r="K3671" s="18" t="s">
        <v>96</v>
      </c>
      <c r="L3671" s="17">
        <v>0</v>
      </c>
      <c r="M3671" s="17">
        <v>0</v>
      </c>
      <c r="N3671" s="17">
        <v>0</v>
      </c>
      <c r="O3671" s="17">
        <v>0</v>
      </c>
      <c r="P3671" s="17">
        <v>0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7">
        <v>0</v>
      </c>
      <c r="X3671" s="17">
        <v>0</v>
      </c>
      <c r="Y3671" s="17">
        <v>0</v>
      </c>
      <c r="Z3671" s="17">
        <v>0</v>
      </c>
      <c r="AA3671" s="17">
        <v>0</v>
      </c>
      <c r="AB3671" s="17">
        <v>0</v>
      </c>
      <c r="AC3671" s="17">
        <v>0</v>
      </c>
      <c r="AD3671" s="17">
        <v>0</v>
      </c>
      <c r="AE3671" s="17">
        <v>0</v>
      </c>
    </row>
    <row r="3672" spans="1:31" ht="28.8" x14ac:dyDescent="0.3">
      <c r="A3672" t="str">
        <f t="shared" si="216"/>
        <v>JAAA_Firm Capacity</v>
      </c>
      <c r="B3672" t="str">
        <f t="shared" si="217"/>
        <v>JAAA_Build CT_Firm Capacity</v>
      </c>
      <c r="C3672" t="str">
        <f t="shared" si="218"/>
        <v>JAAA_Build CT 2042_Firm Capacity</v>
      </c>
      <c r="D3672" t="s">
        <v>353</v>
      </c>
      <c r="E3672" s="15" t="s">
        <v>92</v>
      </c>
      <c r="F3672" s="15" t="s">
        <v>146</v>
      </c>
      <c r="G3672" s="15" t="s">
        <v>246</v>
      </c>
      <c r="H3672" s="15" t="s">
        <v>68</v>
      </c>
      <c r="I3672" s="15" t="s">
        <v>148</v>
      </c>
      <c r="J3672" s="16">
        <v>1</v>
      </c>
      <c r="K3672" s="18" t="s">
        <v>96</v>
      </c>
      <c r="L3672" s="17">
        <v>0</v>
      </c>
      <c r="M3672" s="17">
        <v>0</v>
      </c>
      <c r="N3672" s="17">
        <v>0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0</v>
      </c>
      <c r="U3672" s="17">
        <v>0</v>
      </c>
      <c r="V3672" s="17">
        <v>0</v>
      </c>
      <c r="W3672" s="17">
        <v>0</v>
      </c>
      <c r="X3672" s="17">
        <v>0</v>
      </c>
      <c r="Y3672" s="17">
        <v>0</v>
      </c>
      <c r="Z3672" s="17">
        <v>0</v>
      </c>
      <c r="AA3672" s="17">
        <v>0</v>
      </c>
      <c r="AB3672" s="17">
        <v>0</v>
      </c>
      <c r="AC3672" s="17">
        <v>0</v>
      </c>
      <c r="AD3672" s="17">
        <v>0</v>
      </c>
      <c r="AE3672" s="17">
        <v>0</v>
      </c>
    </row>
    <row r="3673" spans="1:31" ht="43.2" x14ac:dyDescent="0.3">
      <c r="A3673" t="str">
        <f t="shared" si="216"/>
        <v>JAAA_Firm Capacity</v>
      </c>
      <c r="B3673" t="str">
        <f t="shared" si="217"/>
        <v>JAAA_Build Capacity_Firm Capacity</v>
      </c>
      <c r="C3673" t="str">
        <f t="shared" si="218"/>
        <v>JAAA_Build Capacity Only_Firm Capacity</v>
      </c>
      <c r="D3673" t="s">
        <v>353</v>
      </c>
      <c r="E3673" s="15" t="s">
        <v>92</v>
      </c>
      <c r="F3673" s="15" t="s">
        <v>146</v>
      </c>
      <c r="G3673" s="15" t="s">
        <v>247</v>
      </c>
      <c r="H3673" s="15" t="s">
        <v>89</v>
      </c>
      <c r="I3673" s="15" t="s">
        <v>148</v>
      </c>
      <c r="J3673" s="16">
        <v>1</v>
      </c>
      <c r="K3673" s="15" t="s">
        <v>96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0</v>
      </c>
      <c r="X3673" s="17">
        <v>0</v>
      </c>
      <c r="Y3673" s="17">
        <v>0</v>
      </c>
      <c r="Z3673" s="17">
        <v>0</v>
      </c>
      <c r="AA3673" s="17">
        <v>0</v>
      </c>
      <c r="AB3673" s="17">
        <v>0</v>
      </c>
      <c r="AC3673" s="17">
        <v>0</v>
      </c>
      <c r="AD3673" s="17">
        <v>0</v>
      </c>
      <c r="AE3673" s="17">
        <v>0</v>
      </c>
    </row>
    <row r="3674" spans="1:31" ht="43.2" x14ac:dyDescent="0.3">
      <c r="A3674" t="str">
        <f t="shared" si="216"/>
        <v>JAAA_Firm Capacity</v>
      </c>
      <c r="B3674" t="str">
        <f t="shared" si="217"/>
        <v>JAAA_Sell Capacity_Firm Capacity</v>
      </c>
      <c r="C3674" t="str">
        <f t="shared" si="218"/>
        <v>JAAA_Sell Capacity Only_Firm Capacity</v>
      </c>
      <c r="D3674" t="s">
        <v>353</v>
      </c>
      <c r="E3674" s="15" t="s">
        <v>92</v>
      </c>
      <c r="F3674" s="15" t="s">
        <v>146</v>
      </c>
      <c r="G3674" s="15" t="s">
        <v>248</v>
      </c>
      <c r="H3674" s="15" t="s">
        <v>90</v>
      </c>
      <c r="I3674" s="15" t="s">
        <v>148</v>
      </c>
      <c r="J3674" s="16">
        <v>1</v>
      </c>
      <c r="K3674" s="15" t="s">
        <v>96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-15</v>
      </c>
      <c r="U3674" s="17">
        <v>-30</v>
      </c>
      <c r="V3674" s="17">
        <v>-45</v>
      </c>
      <c r="W3674" s="17">
        <v>-60</v>
      </c>
      <c r="X3674" s="17">
        <v>-75</v>
      </c>
      <c r="Y3674" s="17">
        <v>-75</v>
      </c>
      <c r="Z3674" s="17">
        <v>-75</v>
      </c>
      <c r="AA3674" s="17">
        <v>-100</v>
      </c>
      <c r="AB3674" s="17">
        <v>-100</v>
      </c>
      <c r="AC3674" s="17">
        <v>-4</v>
      </c>
      <c r="AD3674" s="17">
        <v>-8</v>
      </c>
      <c r="AE3674" s="17">
        <v>-100</v>
      </c>
    </row>
    <row r="3675" spans="1:31" ht="43.2" x14ac:dyDescent="0.3">
      <c r="A3675" t="str">
        <f t="shared" si="216"/>
        <v>JAAA_Firm Capacity</v>
      </c>
      <c r="B3675" t="str">
        <f t="shared" si="217"/>
        <v>JAAA_DSM Existing_Firm Capacity</v>
      </c>
      <c r="C3675" t="str">
        <f t="shared" si="218"/>
        <v>JAAA_K DSM Existing DSRDR_Firm Capacity</v>
      </c>
      <c r="D3675" t="s">
        <v>353</v>
      </c>
      <c r="E3675" s="15" t="s">
        <v>92</v>
      </c>
      <c r="F3675" s="15" t="s">
        <v>146</v>
      </c>
      <c r="G3675" s="15" t="s">
        <v>249</v>
      </c>
      <c r="H3675" s="15" t="s">
        <v>250</v>
      </c>
      <c r="I3675" s="15" t="s">
        <v>148</v>
      </c>
      <c r="J3675" s="16">
        <v>1</v>
      </c>
      <c r="K3675" s="15" t="s">
        <v>96</v>
      </c>
      <c r="L3675" s="17">
        <v>59.129808750000002</v>
      </c>
      <c r="M3675" s="17">
        <v>38.729343499999999</v>
      </c>
      <c r="N3675" s="17">
        <v>38.592137000000001</v>
      </c>
      <c r="O3675" s="17">
        <v>35.187837999999999</v>
      </c>
      <c r="P3675" s="17">
        <v>31.783539000000001</v>
      </c>
      <c r="Q3675" s="17">
        <v>28.379239999999999</v>
      </c>
      <c r="R3675" s="17">
        <v>24.974941000000001</v>
      </c>
      <c r="S3675" s="17">
        <v>21.570641999999999</v>
      </c>
      <c r="T3675" s="17">
        <v>18.166343000000001</v>
      </c>
      <c r="U3675" s="17">
        <v>14.762043999999999</v>
      </c>
      <c r="V3675" s="17">
        <v>3.2670925</v>
      </c>
      <c r="W3675" s="17">
        <v>0</v>
      </c>
      <c r="X3675" s="17">
        <v>0</v>
      </c>
      <c r="Y3675" s="17">
        <v>0</v>
      </c>
      <c r="Z3675" s="17">
        <v>0</v>
      </c>
      <c r="AA3675" s="17">
        <v>0</v>
      </c>
      <c r="AB3675" s="17">
        <v>0</v>
      </c>
      <c r="AC3675" s="17">
        <v>0</v>
      </c>
      <c r="AD3675" s="17">
        <v>0</v>
      </c>
      <c r="AE3675" s="17">
        <v>0</v>
      </c>
    </row>
    <row r="3676" spans="1:31" ht="28.8" x14ac:dyDescent="0.3">
      <c r="A3676" t="str">
        <f t="shared" si="216"/>
        <v>JAAA_Firm Capacity</v>
      </c>
      <c r="B3676" t="str">
        <f t="shared" si="217"/>
        <v>JAAA_TOU Rate Impact_Firm Capacity</v>
      </c>
      <c r="C3676" t="str">
        <f t="shared" si="218"/>
        <v>JAAA_Metro TOU_Firm Capacity</v>
      </c>
      <c r="D3676" t="s">
        <v>353</v>
      </c>
      <c r="E3676" s="15" t="s">
        <v>92</v>
      </c>
      <c r="F3676" s="15" t="s">
        <v>146</v>
      </c>
      <c r="G3676" s="15" t="s">
        <v>251</v>
      </c>
      <c r="H3676" s="15" t="s">
        <v>252</v>
      </c>
      <c r="I3676" s="15" t="s">
        <v>148</v>
      </c>
      <c r="J3676" s="16">
        <v>1</v>
      </c>
      <c r="K3676" s="15" t="s">
        <v>96</v>
      </c>
      <c r="L3676" s="17">
        <v>0</v>
      </c>
      <c r="M3676" s="17">
        <v>9.4599648399999996</v>
      </c>
      <c r="N3676" s="17">
        <v>16.551802080000002</v>
      </c>
      <c r="O3676" s="17">
        <v>24.762811670000001</v>
      </c>
      <c r="P3676" s="17">
        <v>32.952282820000001</v>
      </c>
      <c r="Q3676" s="17">
        <v>32.898660409999998</v>
      </c>
      <c r="R3676" s="17">
        <v>32.812320479999997</v>
      </c>
      <c r="S3676" s="17">
        <v>32.7212575</v>
      </c>
      <c r="T3676" s="17">
        <v>32.678978190000002</v>
      </c>
      <c r="U3676" s="17">
        <v>32.709868790000002</v>
      </c>
      <c r="V3676" s="17">
        <v>32.619226329999996</v>
      </c>
      <c r="W3676" s="17">
        <v>32.579755319999997</v>
      </c>
      <c r="X3676" s="17">
        <v>32.582112160000001</v>
      </c>
      <c r="Y3676" s="17">
        <v>32.648407050000003</v>
      </c>
      <c r="Z3676" s="17">
        <v>32.6356222</v>
      </c>
      <c r="AA3676" s="17">
        <v>32.655033709999998</v>
      </c>
      <c r="AB3676" s="17">
        <v>32.684706200000001</v>
      </c>
      <c r="AC3676" s="17">
        <v>32.730465760000001</v>
      </c>
      <c r="AD3676" s="17">
        <v>32.611748839999997</v>
      </c>
      <c r="AE3676" s="17">
        <v>32.694610679999997</v>
      </c>
    </row>
    <row r="3677" spans="1:31" ht="43.2" x14ac:dyDescent="0.3">
      <c r="A3677" t="str">
        <f t="shared" si="216"/>
        <v>JAAA_Firm Capacity</v>
      </c>
      <c r="B3677" t="str">
        <f t="shared" si="217"/>
        <v>JAAA_Reserve Buffer_Firm Capacity</v>
      </c>
      <c r="C3677" t="str">
        <f t="shared" si="218"/>
        <v>JAAA_Metro Extra Capacity_Firm Capacity</v>
      </c>
      <c r="D3677" t="s">
        <v>353</v>
      </c>
      <c r="E3677" s="15" t="s">
        <v>92</v>
      </c>
      <c r="F3677" s="15" t="s">
        <v>146</v>
      </c>
      <c r="G3677" s="15" t="s">
        <v>253</v>
      </c>
      <c r="H3677" s="15" t="s">
        <v>254</v>
      </c>
      <c r="I3677" s="15" t="s">
        <v>148</v>
      </c>
      <c r="J3677" s="16">
        <v>1</v>
      </c>
      <c r="K3677" s="18" t="s">
        <v>96</v>
      </c>
      <c r="L3677" s="17">
        <v>0</v>
      </c>
      <c r="M3677" s="17">
        <v>0</v>
      </c>
      <c r="N3677" s="17">
        <v>0</v>
      </c>
      <c r="O3677" s="17">
        <v>-60</v>
      </c>
      <c r="P3677" s="17">
        <v>-100</v>
      </c>
      <c r="Q3677" s="17">
        <v>-100</v>
      </c>
      <c r="R3677" s="17">
        <v>-100</v>
      </c>
      <c r="S3677" s="17">
        <v>-100</v>
      </c>
      <c r="T3677" s="17">
        <v>-100</v>
      </c>
      <c r="U3677" s="17">
        <v>-100</v>
      </c>
      <c r="V3677" s="17">
        <v>-100</v>
      </c>
      <c r="W3677" s="17">
        <v>-100</v>
      </c>
      <c r="X3677" s="17">
        <v>-100</v>
      </c>
      <c r="Y3677" s="17">
        <v>-100</v>
      </c>
      <c r="Z3677" s="17">
        <v>-100</v>
      </c>
      <c r="AA3677" s="17">
        <v>-100</v>
      </c>
      <c r="AB3677" s="17">
        <v>-100</v>
      </c>
      <c r="AC3677" s="17">
        <v>-100</v>
      </c>
      <c r="AD3677" s="17">
        <v>-100</v>
      </c>
      <c r="AE3677" s="17">
        <v>-100</v>
      </c>
    </row>
    <row r="3678" spans="1:31" ht="43.2" x14ac:dyDescent="0.3">
      <c r="A3678" t="str">
        <f t="shared" si="216"/>
        <v>JAAA_Firm Capacity</v>
      </c>
      <c r="B3678" t="str">
        <f t="shared" si="217"/>
        <v>JAAA_Build Hy-Solar_Firm Capacity</v>
      </c>
      <c r="C3678" t="str">
        <f t="shared" si="218"/>
        <v>JAAA_Build Hy-Solar 2027_Firm Capacity</v>
      </c>
      <c r="D3678" t="s">
        <v>353</v>
      </c>
      <c r="E3678" s="15" t="s">
        <v>92</v>
      </c>
      <c r="F3678" s="15" t="s">
        <v>146</v>
      </c>
      <c r="G3678" s="15" t="s">
        <v>255</v>
      </c>
      <c r="H3678" s="15" t="s">
        <v>85</v>
      </c>
      <c r="I3678" s="15" t="s">
        <v>148</v>
      </c>
      <c r="J3678" s="16">
        <v>1</v>
      </c>
      <c r="K3678" s="18" t="s">
        <v>96</v>
      </c>
      <c r="L3678" s="17">
        <v>0</v>
      </c>
      <c r="M3678" s="17">
        <v>0</v>
      </c>
      <c r="N3678" s="17">
        <v>0</v>
      </c>
      <c r="O3678" s="17">
        <v>0</v>
      </c>
      <c r="P3678" s="17">
        <v>0</v>
      </c>
      <c r="Q3678" s="17">
        <v>0</v>
      </c>
      <c r="R3678" s="17">
        <v>0</v>
      </c>
      <c r="S3678" s="17">
        <v>0</v>
      </c>
      <c r="T3678" s="17">
        <v>0</v>
      </c>
      <c r="U3678" s="17">
        <v>0</v>
      </c>
      <c r="V3678" s="17">
        <v>0</v>
      </c>
      <c r="W3678" s="17">
        <v>0</v>
      </c>
      <c r="X3678" s="17">
        <v>0</v>
      </c>
      <c r="Y3678" s="17">
        <v>0</v>
      </c>
      <c r="Z3678" s="17">
        <v>0</v>
      </c>
      <c r="AA3678" s="17">
        <v>0</v>
      </c>
      <c r="AB3678" s="17">
        <v>0</v>
      </c>
      <c r="AC3678" s="17">
        <v>0</v>
      </c>
      <c r="AD3678" s="17">
        <v>0</v>
      </c>
      <c r="AE3678" s="17">
        <v>0</v>
      </c>
    </row>
    <row r="3679" spans="1:31" ht="43.2" x14ac:dyDescent="0.3">
      <c r="A3679" t="str">
        <f t="shared" si="216"/>
        <v>JAAA_Firm Capacity</v>
      </c>
      <c r="B3679" t="str">
        <f t="shared" si="217"/>
        <v>JAAA_Build Hy-Solar_Firm Capacity</v>
      </c>
      <c r="C3679" t="str">
        <f t="shared" si="218"/>
        <v>JAAA_Build Hy-Solar 2028_Firm Capacity</v>
      </c>
      <c r="D3679" t="s">
        <v>353</v>
      </c>
      <c r="E3679" s="15" t="s">
        <v>92</v>
      </c>
      <c r="F3679" s="15" t="s">
        <v>146</v>
      </c>
      <c r="G3679" s="15" t="s">
        <v>256</v>
      </c>
      <c r="H3679" s="15" t="s">
        <v>85</v>
      </c>
      <c r="I3679" s="15" t="s">
        <v>148</v>
      </c>
      <c r="J3679" s="16">
        <v>1</v>
      </c>
      <c r="K3679" s="15" t="s">
        <v>96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7">
        <v>0</v>
      </c>
      <c r="X3679" s="17">
        <v>0</v>
      </c>
      <c r="Y3679" s="17">
        <v>0</v>
      </c>
      <c r="Z3679" s="17">
        <v>0</v>
      </c>
      <c r="AA3679" s="17">
        <v>0</v>
      </c>
      <c r="AB3679" s="17">
        <v>0</v>
      </c>
      <c r="AC3679" s="17">
        <v>0</v>
      </c>
      <c r="AD3679" s="17">
        <v>0</v>
      </c>
      <c r="AE3679" s="17">
        <v>0</v>
      </c>
    </row>
    <row r="3680" spans="1:31" ht="43.2" x14ac:dyDescent="0.3">
      <c r="A3680" t="str">
        <f t="shared" si="216"/>
        <v>JAAA_Firm Capacity</v>
      </c>
      <c r="B3680" t="str">
        <f t="shared" si="217"/>
        <v>JAAA_Build Hy-Solar_Firm Capacity</v>
      </c>
      <c r="C3680" t="str">
        <f t="shared" si="218"/>
        <v>JAAA_Build Hy-Solar 2029_Firm Capacity</v>
      </c>
      <c r="D3680" t="s">
        <v>353</v>
      </c>
      <c r="E3680" s="15" t="s">
        <v>92</v>
      </c>
      <c r="F3680" s="15" t="s">
        <v>146</v>
      </c>
      <c r="G3680" s="15" t="s">
        <v>257</v>
      </c>
      <c r="H3680" s="15" t="s">
        <v>85</v>
      </c>
      <c r="I3680" s="15" t="s">
        <v>148</v>
      </c>
      <c r="J3680" s="16">
        <v>1</v>
      </c>
      <c r="K3680" s="18" t="s">
        <v>96</v>
      </c>
      <c r="L3680" s="17">
        <v>0</v>
      </c>
      <c r="M3680" s="17">
        <v>0</v>
      </c>
      <c r="N3680" s="17">
        <v>0</v>
      </c>
      <c r="O3680" s="17">
        <v>0</v>
      </c>
      <c r="P3680" s="17">
        <v>0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7">
        <v>0</v>
      </c>
      <c r="X3680" s="17">
        <v>0</v>
      </c>
      <c r="Y3680" s="17">
        <v>0</v>
      </c>
      <c r="Z3680" s="17">
        <v>0</v>
      </c>
      <c r="AA3680" s="17">
        <v>0</v>
      </c>
      <c r="AB3680" s="17">
        <v>0</v>
      </c>
      <c r="AC3680" s="17">
        <v>0</v>
      </c>
      <c r="AD3680" s="17">
        <v>0</v>
      </c>
      <c r="AE3680" s="17">
        <v>0</v>
      </c>
    </row>
    <row r="3681" spans="1:31" ht="43.2" x14ac:dyDescent="0.3">
      <c r="A3681" t="str">
        <f t="shared" si="216"/>
        <v>JAAA_Firm Capacity</v>
      </c>
      <c r="B3681" t="str">
        <f t="shared" si="217"/>
        <v>JAAA_Build Hy-Solar_Firm Capacity</v>
      </c>
      <c r="C3681" t="str">
        <f t="shared" si="218"/>
        <v>JAAA_Build Hy-Solar 2030_Firm Capacity</v>
      </c>
      <c r="D3681" t="s">
        <v>353</v>
      </c>
      <c r="E3681" s="15" t="s">
        <v>92</v>
      </c>
      <c r="F3681" s="15" t="s">
        <v>146</v>
      </c>
      <c r="G3681" s="15" t="s">
        <v>258</v>
      </c>
      <c r="H3681" s="15" t="s">
        <v>85</v>
      </c>
      <c r="I3681" s="15" t="s">
        <v>148</v>
      </c>
      <c r="J3681" s="16">
        <v>1</v>
      </c>
      <c r="K3681" s="18" t="s">
        <v>96</v>
      </c>
      <c r="L3681" s="17">
        <v>0</v>
      </c>
      <c r="M3681" s="17">
        <v>0</v>
      </c>
      <c r="N3681" s="17">
        <v>0</v>
      </c>
      <c r="O3681" s="17">
        <v>0</v>
      </c>
      <c r="P3681" s="17">
        <v>0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0</v>
      </c>
      <c r="W3681" s="17">
        <v>0</v>
      </c>
      <c r="X3681" s="17">
        <v>0</v>
      </c>
      <c r="Y3681" s="17">
        <v>0</v>
      </c>
      <c r="Z3681" s="17">
        <v>0</v>
      </c>
      <c r="AA3681" s="17">
        <v>0</v>
      </c>
      <c r="AB3681" s="17">
        <v>0</v>
      </c>
      <c r="AC3681" s="17">
        <v>0</v>
      </c>
      <c r="AD3681" s="17">
        <v>0</v>
      </c>
      <c r="AE3681" s="17">
        <v>0</v>
      </c>
    </row>
    <row r="3682" spans="1:31" ht="43.2" x14ac:dyDescent="0.3">
      <c r="A3682" t="str">
        <f t="shared" si="216"/>
        <v>JAAA_Firm Capacity</v>
      </c>
      <c r="B3682" t="str">
        <f t="shared" si="217"/>
        <v>JAAA_Build Hy-Solar_Firm Capacity</v>
      </c>
      <c r="C3682" t="str">
        <f t="shared" si="218"/>
        <v>JAAA_Build Hy-Solar 2031_Firm Capacity</v>
      </c>
      <c r="D3682" t="s">
        <v>353</v>
      </c>
      <c r="E3682" s="15" t="s">
        <v>92</v>
      </c>
      <c r="F3682" s="15" t="s">
        <v>146</v>
      </c>
      <c r="G3682" s="15" t="s">
        <v>259</v>
      </c>
      <c r="H3682" s="15" t="s">
        <v>85</v>
      </c>
      <c r="I3682" s="15" t="s">
        <v>148</v>
      </c>
      <c r="J3682" s="16">
        <v>1</v>
      </c>
      <c r="K3682" s="18" t="s">
        <v>96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0</v>
      </c>
      <c r="U3682" s="17">
        <v>0</v>
      </c>
      <c r="V3682" s="17">
        <v>0</v>
      </c>
      <c r="W3682" s="17">
        <v>0</v>
      </c>
      <c r="X3682" s="17">
        <v>0</v>
      </c>
      <c r="Y3682" s="17">
        <v>0</v>
      </c>
      <c r="Z3682" s="17">
        <v>0</v>
      </c>
      <c r="AA3682" s="17">
        <v>0</v>
      </c>
      <c r="AB3682" s="17">
        <v>0</v>
      </c>
      <c r="AC3682" s="17">
        <v>0</v>
      </c>
      <c r="AD3682" s="17">
        <v>0</v>
      </c>
      <c r="AE3682" s="17">
        <v>0</v>
      </c>
    </row>
    <row r="3683" spans="1:31" ht="43.2" x14ac:dyDescent="0.3">
      <c r="A3683" t="str">
        <f t="shared" si="216"/>
        <v>JAAA_Firm Capacity</v>
      </c>
      <c r="B3683" t="str">
        <f t="shared" si="217"/>
        <v>JAAA_Build Hy-Solar_Firm Capacity</v>
      </c>
      <c r="C3683" t="str">
        <f t="shared" si="218"/>
        <v>JAAA_Build Hy-Solar 2032_Firm Capacity</v>
      </c>
      <c r="D3683" t="s">
        <v>353</v>
      </c>
      <c r="E3683" s="15" t="s">
        <v>92</v>
      </c>
      <c r="F3683" s="15" t="s">
        <v>146</v>
      </c>
      <c r="G3683" s="15" t="s">
        <v>260</v>
      </c>
      <c r="H3683" s="15" t="s">
        <v>85</v>
      </c>
      <c r="I3683" s="15" t="s">
        <v>148</v>
      </c>
      <c r="J3683" s="16">
        <v>1</v>
      </c>
      <c r="K3683" s="18" t="s">
        <v>96</v>
      </c>
      <c r="L3683" s="17">
        <v>0</v>
      </c>
      <c r="M3683" s="17">
        <v>0</v>
      </c>
      <c r="N3683" s="17">
        <v>0</v>
      </c>
      <c r="O3683" s="17">
        <v>0</v>
      </c>
      <c r="P3683" s="17">
        <v>0</v>
      </c>
      <c r="Q3683" s="17">
        <v>0</v>
      </c>
      <c r="R3683" s="17">
        <v>0</v>
      </c>
      <c r="S3683" s="17">
        <v>0</v>
      </c>
      <c r="T3683" s="17">
        <v>0</v>
      </c>
      <c r="U3683" s="17">
        <v>0</v>
      </c>
      <c r="V3683" s="17">
        <v>0</v>
      </c>
      <c r="W3683" s="17">
        <v>0</v>
      </c>
      <c r="X3683" s="17">
        <v>0</v>
      </c>
      <c r="Y3683" s="17">
        <v>0</v>
      </c>
      <c r="Z3683" s="17">
        <v>0</v>
      </c>
      <c r="AA3683" s="17">
        <v>0</v>
      </c>
      <c r="AB3683" s="17">
        <v>0</v>
      </c>
      <c r="AC3683" s="17">
        <v>0</v>
      </c>
      <c r="AD3683" s="17">
        <v>0</v>
      </c>
      <c r="AE3683" s="17">
        <v>0</v>
      </c>
    </row>
    <row r="3684" spans="1:31" ht="43.2" x14ac:dyDescent="0.3">
      <c r="A3684" t="str">
        <f t="shared" si="216"/>
        <v>JAAA_Firm Capacity</v>
      </c>
      <c r="B3684" t="str">
        <f t="shared" si="217"/>
        <v>JAAA_Build Hy-Solar_Firm Capacity</v>
      </c>
      <c r="C3684" t="str">
        <f t="shared" si="218"/>
        <v>JAAA_Build Hy-Solar 2033_Firm Capacity</v>
      </c>
      <c r="D3684" t="s">
        <v>353</v>
      </c>
      <c r="E3684" s="15" t="s">
        <v>92</v>
      </c>
      <c r="F3684" s="15" t="s">
        <v>146</v>
      </c>
      <c r="G3684" s="15" t="s">
        <v>261</v>
      </c>
      <c r="H3684" s="15" t="s">
        <v>85</v>
      </c>
      <c r="I3684" s="15" t="s">
        <v>148</v>
      </c>
      <c r="J3684" s="16">
        <v>1</v>
      </c>
      <c r="K3684" s="18" t="s">
        <v>96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7">
        <v>0</v>
      </c>
      <c r="Z3684" s="17">
        <v>0</v>
      </c>
      <c r="AA3684" s="17">
        <v>0</v>
      </c>
      <c r="AB3684" s="17">
        <v>0</v>
      </c>
      <c r="AC3684" s="17">
        <v>0</v>
      </c>
      <c r="AD3684" s="17">
        <v>0</v>
      </c>
      <c r="AE3684" s="17">
        <v>0</v>
      </c>
    </row>
    <row r="3685" spans="1:31" ht="43.2" x14ac:dyDescent="0.3">
      <c r="A3685" t="str">
        <f t="shared" si="216"/>
        <v>JAAA_Firm Capacity</v>
      </c>
      <c r="B3685" t="str">
        <f t="shared" si="217"/>
        <v>JAAA_Build Hy-Solar_Firm Capacity</v>
      </c>
      <c r="C3685" t="str">
        <f t="shared" si="218"/>
        <v>JAAA_Build Hy-Solar 2034_Firm Capacity</v>
      </c>
      <c r="D3685" t="s">
        <v>353</v>
      </c>
      <c r="E3685" s="15" t="s">
        <v>92</v>
      </c>
      <c r="F3685" s="15" t="s">
        <v>146</v>
      </c>
      <c r="G3685" s="15" t="s">
        <v>262</v>
      </c>
      <c r="H3685" s="15" t="s">
        <v>85</v>
      </c>
      <c r="I3685" s="15" t="s">
        <v>148</v>
      </c>
      <c r="J3685" s="16">
        <v>1</v>
      </c>
      <c r="K3685" s="15" t="s">
        <v>96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  <c r="S3685" s="17">
        <v>0</v>
      </c>
      <c r="T3685" s="17">
        <v>0</v>
      </c>
      <c r="U3685" s="17">
        <v>0</v>
      </c>
      <c r="V3685" s="17">
        <v>0</v>
      </c>
      <c r="W3685" s="17">
        <v>0</v>
      </c>
      <c r="X3685" s="17">
        <v>0</v>
      </c>
      <c r="Y3685" s="17">
        <v>0</v>
      </c>
      <c r="Z3685" s="17">
        <v>0</v>
      </c>
      <c r="AA3685" s="17">
        <v>0</v>
      </c>
      <c r="AB3685" s="17">
        <v>0</v>
      </c>
      <c r="AC3685" s="17">
        <v>0</v>
      </c>
      <c r="AD3685" s="17">
        <v>0</v>
      </c>
      <c r="AE3685" s="17">
        <v>0</v>
      </c>
    </row>
    <row r="3686" spans="1:31" ht="43.2" x14ac:dyDescent="0.3">
      <c r="A3686" t="str">
        <f t="shared" si="216"/>
        <v>JAAA_Firm Capacity</v>
      </c>
      <c r="B3686" t="str">
        <f t="shared" si="217"/>
        <v>JAAA_Build Hy-Solar_Firm Capacity</v>
      </c>
      <c r="C3686" t="str">
        <f t="shared" si="218"/>
        <v>JAAA_Build Hy-Solar 2035_Firm Capacity</v>
      </c>
      <c r="D3686" t="s">
        <v>353</v>
      </c>
      <c r="E3686" s="15" t="s">
        <v>92</v>
      </c>
      <c r="F3686" s="15" t="s">
        <v>146</v>
      </c>
      <c r="G3686" s="15" t="s">
        <v>263</v>
      </c>
      <c r="H3686" s="15" t="s">
        <v>85</v>
      </c>
      <c r="I3686" s="15" t="s">
        <v>148</v>
      </c>
      <c r="J3686" s="16">
        <v>1</v>
      </c>
      <c r="K3686" s="18" t="s">
        <v>96</v>
      </c>
      <c r="L3686" s="17">
        <v>0</v>
      </c>
      <c r="M3686" s="17">
        <v>0</v>
      </c>
      <c r="N3686" s="17">
        <v>0</v>
      </c>
      <c r="O3686" s="17">
        <v>0</v>
      </c>
      <c r="P3686" s="17">
        <v>0</v>
      </c>
      <c r="Q3686" s="17">
        <v>0</v>
      </c>
      <c r="R3686" s="17">
        <v>0</v>
      </c>
      <c r="S3686" s="17">
        <v>0</v>
      </c>
      <c r="T3686" s="17">
        <v>0</v>
      </c>
      <c r="U3686" s="17">
        <v>0</v>
      </c>
      <c r="V3686" s="17">
        <v>0</v>
      </c>
      <c r="W3686" s="17">
        <v>0</v>
      </c>
      <c r="X3686" s="17">
        <v>0</v>
      </c>
      <c r="Y3686" s="17">
        <v>0</v>
      </c>
      <c r="Z3686" s="17">
        <v>0</v>
      </c>
      <c r="AA3686" s="17">
        <v>0</v>
      </c>
      <c r="AB3686" s="17">
        <v>0</v>
      </c>
      <c r="AC3686" s="17">
        <v>0</v>
      </c>
      <c r="AD3686" s="17">
        <v>0</v>
      </c>
      <c r="AE3686" s="17">
        <v>0</v>
      </c>
    </row>
    <row r="3687" spans="1:31" ht="43.2" x14ac:dyDescent="0.3">
      <c r="A3687" t="str">
        <f t="shared" si="216"/>
        <v>JAAA_Firm Capacity</v>
      </c>
      <c r="B3687" t="str">
        <f t="shared" si="217"/>
        <v>JAAA_Build Hy-Solar_Firm Capacity</v>
      </c>
      <c r="C3687" t="str">
        <f t="shared" si="218"/>
        <v>JAAA_Build Hy-Solar 2036_Firm Capacity</v>
      </c>
      <c r="D3687" t="s">
        <v>353</v>
      </c>
      <c r="E3687" s="15" t="s">
        <v>92</v>
      </c>
      <c r="F3687" s="15" t="s">
        <v>146</v>
      </c>
      <c r="G3687" s="15" t="s">
        <v>264</v>
      </c>
      <c r="H3687" s="15" t="s">
        <v>85</v>
      </c>
      <c r="I3687" s="15" t="s">
        <v>148</v>
      </c>
      <c r="J3687" s="16">
        <v>1</v>
      </c>
      <c r="K3687" s="18" t="s">
        <v>96</v>
      </c>
      <c r="L3687" s="17">
        <v>0</v>
      </c>
      <c r="M3687" s="17">
        <v>0</v>
      </c>
      <c r="N3687" s="17">
        <v>0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7">
        <v>0</v>
      </c>
      <c r="X3687" s="17">
        <v>0</v>
      </c>
      <c r="Y3687" s="17">
        <v>0</v>
      </c>
      <c r="Z3687" s="17">
        <v>0</v>
      </c>
      <c r="AA3687" s="17">
        <v>0</v>
      </c>
      <c r="AB3687" s="17">
        <v>0</v>
      </c>
      <c r="AC3687" s="17">
        <v>0</v>
      </c>
      <c r="AD3687" s="17">
        <v>0</v>
      </c>
      <c r="AE3687" s="17">
        <v>0</v>
      </c>
    </row>
    <row r="3688" spans="1:31" ht="43.2" x14ac:dyDescent="0.3">
      <c r="A3688" t="str">
        <f t="shared" si="216"/>
        <v>JAAA_Firm Capacity</v>
      </c>
      <c r="B3688" t="str">
        <f t="shared" si="217"/>
        <v>JAAA_Build Hy-Solar_Firm Capacity</v>
      </c>
      <c r="C3688" t="str">
        <f t="shared" si="218"/>
        <v>JAAA_Build Hy-Solar 2037_Firm Capacity</v>
      </c>
      <c r="D3688" t="s">
        <v>353</v>
      </c>
      <c r="E3688" s="15" t="s">
        <v>92</v>
      </c>
      <c r="F3688" s="15" t="s">
        <v>146</v>
      </c>
      <c r="G3688" s="15" t="s">
        <v>265</v>
      </c>
      <c r="H3688" s="15" t="s">
        <v>85</v>
      </c>
      <c r="I3688" s="15" t="s">
        <v>148</v>
      </c>
      <c r="J3688" s="16">
        <v>1</v>
      </c>
      <c r="K3688" s="18" t="s">
        <v>96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0</v>
      </c>
      <c r="U3688" s="17">
        <v>0</v>
      </c>
      <c r="V3688" s="17">
        <v>0</v>
      </c>
      <c r="W3688" s="17">
        <v>0</v>
      </c>
      <c r="X3688" s="17">
        <v>0</v>
      </c>
      <c r="Y3688" s="17">
        <v>0</v>
      </c>
      <c r="Z3688" s="17">
        <v>0</v>
      </c>
      <c r="AA3688" s="17">
        <v>0</v>
      </c>
      <c r="AB3688" s="17">
        <v>0</v>
      </c>
      <c r="AC3688" s="17">
        <v>0</v>
      </c>
      <c r="AD3688" s="17">
        <v>0</v>
      </c>
      <c r="AE3688" s="17">
        <v>0</v>
      </c>
    </row>
    <row r="3689" spans="1:31" ht="43.2" x14ac:dyDescent="0.3">
      <c r="A3689" t="str">
        <f t="shared" si="216"/>
        <v>JAAA_Firm Capacity</v>
      </c>
      <c r="B3689" t="str">
        <f t="shared" si="217"/>
        <v>JAAA_Build Hy-Solar_Firm Capacity</v>
      </c>
      <c r="C3689" t="str">
        <f t="shared" si="218"/>
        <v>JAAA_Build Hy-Solar 2038_Firm Capacity</v>
      </c>
      <c r="D3689" t="s">
        <v>353</v>
      </c>
      <c r="E3689" s="15" t="s">
        <v>92</v>
      </c>
      <c r="F3689" s="15" t="s">
        <v>146</v>
      </c>
      <c r="G3689" s="15" t="s">
        <v>266</v>
      </c>
      <c r="H3689" s="15" t="s">
        <v>85</v>
      </c>
      <c r="I3689" s="15" t="s">
        <v>148</v>
      </c>
      <c r="J3689" s="16">
        <v>1</v>
      </c>
      <c r="K3689" s="18" t="s">
        <v>96</v>
      </c>
      <c r="L3689" s="17">
        <v>0</v>
      </c>
      <c r="M3689" s="17">
        <v>0</v>
      </c>
      <c r="N3689" s="17">
        <v>0</v>
      </c>
      <c r="O3689" s="17">
        <v>0</v>
      </c>
      <c r="P3689" s="17">
        <v>0</v>
      </c>
      <c r="Q3689" s="17">
        <v>0</v>
      </c>
      <c r="R3689" s="17">
        <v>0</v>
      </c>
      <c r="S3689" s="17">
        <v>0</v>
      </c>
      <c r="T3689" s="17">
        <v>0</v>
      </c>
      <c r="U3689" s="17">
        <v>0</v>
      </c>
      <c r="V3689" s="17">
        <v>0</v>
      </c>
      <c r="W3689" s="17">
        <v>0</v>
      </c>
      <c r="X3689" s="17">
        <v>0</v>
      </c>
      <c r="Y3689" s="17">
        <v>0</v>
      </c>
      <c r="Z3689" s="17">
        <v>0</v>
      </c>
      <c r="AA3689" s="17">
        <v>0</v>
      </c>
      <c r="AB3689" s="17">
        <v>0</v>
      </c>
      <c r="AC3689" s="17">
        <v>0</v>
      </c>
      <c r="AD3689" s="17">
        <v>0</v>
      </c>
      <c r="AE3689" s="17">
        <v>0</v>
      </c>
    </row>
    <row r="3690" spans="1:31" ht="43.2" x14ac:dyDescent="0.3">
      <c r="A3690" t="str">
        <f t="shared" si="216"/>
        <v>JAAA_Firm Capacity</v>
      </c>
      <c r="B3690" t="str">
        <f t="shared" si="217"/>
        <v>JAAA_Build Hy-Solar_Firm Capacity</v>
      </c>
      <c r="C3690" t="str">
        <f t="shared" si="218"/>
        <v>JAAA_Build Hy-Solar 2039_Firm Capacity</v>
      </c>
      <c r="D3690" t="s">
        <v>353</v>
      </c>
      <c r="E3690" s="15" t="s">
        <v>92</v>
      </c>
      <c r="F3690" s="15" t="s">
        <v>146</v>
      </c>
      <c r="G3690" s="15" t="s">
        <v>267</v>
      </c>
      <c r="H3690" s="15" t="s">
        <v>85</v>
      </c>
      <c r="I3690" s="15" t="s">
        <v>148</v>
      </c>
      <c r="J3690" s="16">
        <v>1</v>
      </c>
      <c r="K3690" s="18" t="s">
        <v>96</v>
      </c>
      <c r="L3690" s="17">
        <v>0</v>
      </c>
      <c r="M3690" s="17">
        <v>0</v>
      </c>
      <c r="N3690" s="17">
        <v>0</v>
      </c>
      <c r="O3690" s="17">
        <v>0</v>
      </c>
      <c r="P3690" s="17">
        <v>0</v>
      </c>
      <c r="Q3690" s="17">
        <v>0</v>
      </c>
      <c r="R3690" s="17">
        <v>0</v>
      </c>
      <c r="S3690" s="17">
        <v>0</v>
      </c>
      <c r="T3690" s="17">
        <v>0</v>
      </c>
      <c r="U3690" s="17">
        <v>0</v>
      </c>
      <c r="V3690" s="17">
        <v>0</v>
      </c>
      <c r="W3690" s="17">
        <v>0</v>
      </c>
      <c r="X3690" s="17">
        <v>0</v>
      </c>
      <c r="Y3690" s="17">
        <v>0</v>
      </c>
      <c r="Z3690" s="17">
        <v>0</v>
      </c>
      <c r="AA3690" s="17">
        <v>0</v>
      </c>
      <c r="AB3690" s="17">
        <v>0</v>
      </c>
      <c r="AC3690" s="17">
        <v>0</v>
      </c>
      <c r="AD3690" s="17">
        <v>0</v>
      </c>
      <c r="AE3690" s="17">
        <v>0</v>
      </c>
    </row>
    <row r="3691" spans="1:31" ht="43.2" x14ac:dyDescent="0.3">
      <c r="A3691" t="str">
        <f t="shared" si="216"/>
        <v>JAAA_Firm Capacity</v>
      </c>
      <c r="B3691" t="str">
        <f t="shared" si="217"/>
        <v>JAAA_Build Hy-Solar_Firm Capacity</v>
      </c>
      <c r="C3691" t="str">
        <f t="shared" si="218"/>
        <v>JAAA_Build Hy-Solar 2040_Firm Capacity</v>
      </c>
      <c r="D3691" t="s">
        <v>353</v>
      </c>
      <c r="E3691" s="15" t="s">
        <v>92</v>
      </c>
      <c r="F3691" s="15" t="s">
        <v>146</v>
      </c>
      <c r="G3691" s="15" t="s">
        <v>268</v>
      </c>
      <c r="H3691" s="15" t="s">
        <v>85</v>
      </c>
      <c r="I3691" s="15" t="s">
        <v>148</v>
      </c>
      <c r="J3691" s="16">
        <v>1</v>
      </c>
      <c r="K3691" s="18" t="s">
        <v>96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0</v>
      </c>
      <c r="S3691" s="17">
        <v>0</v>
      </c>
      <c r="T3691" s="17">
        <v>0</v>
      </c>
      <c r="U3691" s="17">
        <v>0</v>
      </c>
      <c r="V3691" s="17">
        <v>0</v>
      </c>
      <c r="W3691" s="17">
        <v>0</v>
      </c>
      <c r="X3691" s="17">
        <v>0</v>
      </c>
      <c r="Y3691" s="17">
        <v>0</v>
      </c>
      <c r="Z3691" s="17">
        <v>0</v>
      </c>
      <c r="AA3691" s="17">
        <v>0</v>
      </c>
      <c r="AB3691" s="17">
        <v>0</v>
      </c>
      <c r="AC3691" s="17">
        <v>0</v>
      </c>
      <c r="AD3691" s="17">
        <v>0</v>
      </c>
      <c r="AE3691" s="17">
        <v>0</v>
      </c>
    </row>
    <row r="3692" spans="1:31" ht="43.2" x14ac:dyDescent="0.3">
      <c r="A3692" t="str">
        <f t="shared" si="216"/>
        <v>JAAA_Firm Capacity</v>
      </c>
      <c r="B3692" t="str">
        <f t="shared" si="217"/>
        <v>JAAA_Build Hy-Solar_Firm Capacity</v>
      </c>
      <c r="C3692" t="str">
        <f t="shared" si="218"/>
        <v>JAAA_Build Hy-Solar 2041_Firm Capacity</v>
      </c>
      <c r="D3692" t="s">
        <v>353</v>
      </c>
      <c r="E3692" s="15" t="s">
        <v>92</v>
      </c>
      <c r="F3692" s="15" t="s">
        <v>146</v>
      </c>
      <c r="G3692" s="15" t="s">
        <v>269</v>
      </c>
      <c r="H3692" s="15" t="s">
        <v>85</v>
      </c>
      <c r="I3692" s="15" t="s">
        <v>148</v>
      </c>
      <c r="J3692" s="16">
        <v>1</v>
      </c>
      <c r="K3692" s="18" t="s">
        <v>96</v>
      </c>
      <c r="L3692" s="17">
        <v>0</v>
      </c>
      <c r="M3692" s="17">
        <v>0</v>
      </c>
      <c r="N3692" s="17">
        <v>0</v>
      </c>
      <c r="O3692" s="17">
        <v>0</v>
      </c>
      <c r="P3692" s="17">
        <v>0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7">
        <v>0</v>
      </c>
      <c r="X3692" s="17">
        <v>0</v>
      </c>
      <c r="Y3692" s="17">
        <v>0</v>
      </c>
      <c r="Z3692" s="17">
        <v>0</v>
      </c>
      <c r="AA3692" s="17">
        <v>0</v>
      </c>
      <c r="AB3692" s="17">
        <v>0</v>
      </c>
      <c r="AC3692" s="17">
        <v>0</v>
      </c>
      <c r="AD3692" s="17">
        <v>0</v>
      </c>
      <c r="AE3692" s="17">
        <v>0</v>
      </c>
    </row>
    <row r="3693" spans="1:31" ht="43.2" x14ac:dyDescent="0.3">
      <c r="A3693" t="str">
        <f t="shared" ref="A3693:A3702" si="219">D3693&amp;"_"&amp;I3693</f>
        <v>JAAA_Firm Capacity</v>
      </c>
      <c r="B3693" t="str">
        <f t="shared" ref="B3693:B3702" si="220">D3693&amp;"_"&amp;H3693&amp;"_"&amp;I3693</f>
        <v>JAAA_Build Hy-Solar_Firm Capacity</v>
      </c>
      <c r="C3693" t="str">
        <f t="shared" ref="C3693:C3702" si="221">D3693&amp;"_"&amp;G3693&amp;"_"&amp;I3693</f>
        <v>JAAA_Build Hy-Solar 2042_Firm Capacity</v>
      </c>
      <c r="D3693" t="s">
        <v>353</v>
      </c>
      <c r="E3693" s="15" t="s">
        <v>92</v>
      </c>
      <c r="F3693" s="15" t="s">
        <v>146</v>
      </c>
      <c r="G3693" s="15" t="s">
        <v>270</v>
      </c>
      <c r="H3693" s="15" t="s">
        <v>85</v>
      </c>
      <c r="I3693" s="15" t="s">
        <v>148</v>
      </c>
      <c r="J3693" s="16">
        <v>1</v>
      </c>
      <c r="K3693" s="18" t="s">
        <v>96</v>
      </c>
      <c r="L3693" s="17">
        <v>0</v>
      </c>
      <c r="M3693" s="17">
        <v>0</v>
      </c>
      <c r="N3693" s="17">
        <v>0</v>
      </c>
      <c r="O3693" s="17">
        <v>0</v>
      </c>
      <c r="P3693" s="17">
        <v>0</v>
      </c>
      <c r="Q3693" s="17">
        <v>0</v>
      </c>
      <c r="R3693" s="17">
        <v>0</v>
      </c>
      <c r="S3693" s="17">
        <v>0</v>
      </c>
      <c r="T3693" s="17">
        <v>0</v>
      </c>
      <c r="U3693" s="17">
        <v>0</v>
      </c>
      <c r="V3693" s="17">
        <v>0</v>
      </c>
      <c r="W3693" s="17">
        <v>0</v>
      </c>
      <c r="X3693" s="17">
        <v>0</v>
      </c>
      <c r="Y3693" s="17">
        <v>0</v>
      </c>
      <c r="Z3693" s="17">
        <v>0</v>
      </c>
      <c r="AA3693" s="17">
        <v>0</v>
      </c>
      <c r="AB3693" s="17">
        <v>0</v>
      </c>
      <c r="AC3693" s="17">
        <v>0</v>
      </c>
      <c r="AD3693" s="17">
        <v>0</v>
      </c>
      <c r="AE3693" s="17">
        <v>0</v>
      </c>
    </row>
    <row r="3694" spans="1:31" ht="57.6" x14ac:dyDescent="0.3">
      <c r="A3694" t="str">
        <f t="shared" si="219"/>
        <v>JAAA_Firm Generation Capacity</v>
      </c>
      <c r="B3694" t="str">
        <f t="shared" si="220"/>
        <v>JAAA_Zonal Regions_Firm Generation Capacity</v>
      </c>
      <c r="C3694" t="str">
        <f t="shared" si="221"/>
        <v>JAAA_Build Zonal Region_Firm Generation Capacity</v>
      </c>
      <c r="D3694" t="s">
        <v>353</v>
      </c>
      <c r="E3694" s="15" t="s">
        <v>92</v>
      </c>
      <c r="F3694" s="15" t="s">
        <v>271</v>
      </c>
      <c r="G3694" s="15" t="s">
        <v>272</v>
      </c>
      <c r="H3694" s="15" t="s">
        <v>273</v>
      </c>
      <c r="I3694" s="15" t="s">
        <v>95</v>
      </c>
      <c r="J3694" s="16">
        <v>1</v>
      </c>
      <c r="K3694" s="18" t="s">
        <v>96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  <c r="S3694" s="17">
        <v>75</v>
      </c>
      <c r="T3694" s="17">
        <v>135</v>
      </c>
      <c r="U3694" s="17">
        <v>135</v>
      </c>
      <c r="V3694" s="17">
        <v>135</v>
      </c>
      <c r="W3694" s="17">
        <v>195</v>
      </c>
      <c r="X3694" s="17">
        <v>180</v>
      </c>
      <c r="Y3694" s="17">
        <v>180</v>
      </c>
      <c r="Z3694" s="17">
        <v>225</v>
      </c>
      <c r="AA3694" s="17">
        <v>200</v>
      </c>
      <c r="AB3694" s="17">
        <v>460.35</v>
      </c>
      <c r="AC3694" s="17">
        <v>816.7</v>
      </c>
      <c r="AD3694" s="17">
        <v>827.7</v>
      </c>
      <c r="AE3694" s="17">
        <v>995.97500000000002</v>
      </c>
    </row>
    <row r="3695" spans="1:31" ht="43.2" x14ac:dyDescent="0.3">
      <c r="A3695" t="str">
        <f t="shared" si="219"/>
        <v>JAAA_Planning Peak Load</v>
      </c>
      <c r="B3695" t="str">
        <f t="shared" si="220"/>
        <v>JAAA_Zonal Regions_Planning Peak Load</v>
      </c>
      <c r="C3695" t="str">
        <f t="shared" si="221"/>
        <v>JAAA_Build Zonal Region_Planning Peak Load</v>
      </c>
      <c r="D3695" t="s">
        <v>353</v>
      </c>
      <c r="E3695" s="15" t="s">
        <v>92</v>
      </c>
      <c r="F3695" s="15" t="s">
        <v>271</v>
      </c>
      <c r="G3695" s="15" t="s">
        <v>272</v>
      </c>
      <c r="H3695" s="15" t="s">
        <v>273</v>
      </c>
      <c r="I3695" s="15" t="s">
        <v>274</v>
      </c>
      <c r="J3695" s="16">
        <v>1</v>
      </c>
      <c r="K3695" s="18" t="s">
        <v>96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7">
        <v>0</v>
      </c>
      <c r="Z3695" s="17">
        <v>0</v>
      </c>
      <c r="AA3695" s="17">
        <v>0</v>
      </c>
      <c r="AB3695" s="17">
        <v>0</v>
      </c>
      <c r="AC3695" s="17">
        <v>0</v>
      </c>
      <c r="AD3695" s="17">
        <v>0</v>
      </c>
      <c r="AE3695" s="17">
        <v>0</v>
      </c>
    </row>
    <row r="3696" spans="1:31" ht="57.6" x14ac:dyDescent="0.3">
      <c r="A3696" t="str">
        <f t="shared" si="219"/>
        <v>JAAA_Firm Generation Capacity</v>
      </c>
      <c r="B3696" t="str">
        <f t="shared" si="220"/>
        <v>JAAA_Zonal Regions_Firm Generation Capacity</v>
      </c>
      <c r="C3696" t="str">
        <f t="shared" si="221"/>
        <v>JAAA_External Sales Metro_Firm Generation Capacity</v>
      </c>
      <c r="D3696" t="s">
        <v>353</v>
      </c>
      <c r="E3696" s="15" t="s">
        <v>92</v>
      </c>
      <c r="F3696" s="15" t="s">
        <v>271</v>
      </c>
      <c r="G3696" s="15" t="s">
        <v>275</v>
      </c>
      <c r="H3696" s="15" t="s">
        <v>273</v>
      </c>
      <c r="I3696" s="15" t="s">
        <v>95</v>
      </c>
      <c r="J3696" s="16">
        <v>1</v>
      </c>
      <c r="K3696" s="18" t="s">
        <v>96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7">
        <v>0</v>
      </c>
      <c r="Z3696" s="17">
        <v>0</v>
      </c>
      <c r="AA3696" s="17">
        <v>0</v>
      </c>
      <c r="AB3696" s="17">
        <v>0</v>
      </c>
      <c r="AC3696" s="17">
        <v>0</v>
      </c>
      <c r="AD3696" s="17">
        <v>0</v>
      </c>
      <c r="AE3696" s="17">
        <v>0</v>
      </c>
    </row>
    <row r="3697" spans="1:31" ht="43.2" x14ac:dyDescent="0.3">
      <c r="A3697" t="str">
        <f t="shared" si="219"/>
        <v>JAAA_Planning Peak Load</v>
      </c>
      <c r="B3697" t="str">
        <f t="shared" si="220"/>
        <v>JAAA_Zonal Regions_Planning Peak Load</v>
      </c>
      <c r="C3697" t="str">
        <f t="shared" si="221"/>
        <v>JAAA_External Sales Metro_Planning Peak Load</v>
      </c>
      <c r="D3697" t="s">
        <v>353</v>
      </c>
      <c r="E3697" s="15" t="s">
        <v>92</v>
      </c>
      <c r="F3697" s="15" t="s">
        <v>271</v>
      </c>
      <c r="G3697" s="15" t="s">
        <v>275</v>
      </c>
      <c r="H3697" s="15" t="s">
        <v>273</v>
      </c>
      <c r="I3697" s="15" t="s">
        <v>274</v>
      </c>
      <c r="J3697" s="16">
        <v>1</v>
      </c>
      <c r="K3697" s="18" t="s">
        <v>96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  <c r="S3697" s="17">
        <v>0</v>
      </c>
      <c r="T3697" s="17">
        <v>0</v>
      </c>
      <c r="U3697" s="17">
        <v>0</v>
      </c>
      <c r="V3697" s="17">
        <v>0</v>
      </c>
      <c r="W3697" s="17">
        <v>0</v>
      </c>
      <c r="X3697" s="17">
        <v>0</v>
      </c>
      <c r="Y3697" s="17">
        <v>0</v>
      </c>
      <c r="Z3697" s="17">
        <v>0</v>
      </c>
      <c r="AA3697" s="17">
        <v>0</v>
      </c>
      <c r="AB3697" s="17">
        <v>0</v>
      </c>
      <c r="AC3697" s="17">
        <v>0</v>
      </c>
      <c r="AD3697" s="17">
        <v>0</v>
      </c>
      <c r="AE3697" s="17">
        <v>0</v>
      </c>
    </row>
    <row r="3698" spans="1:31" ht="57.6" x14ac:dyDescent="0.3">
      <c r="A3698" t="str">
        <f t="shared" si="219"/>
        <v>JAAA_Firm Generation Capacity</v>
      </c>
      <c r="B3698" t="str">
        <f t="shared" si="220"/>
        <v>JAAA_Zonal Regions_Firm Generation Capacity</v>
      </c>
      <c r="C3698" t="str">
        <f t="shared" si="221"/>
        <v>JAAA_Metro Zonal Region_Firm Generation Capacity</v>
      </c>
      <c r="D3698" t="s">
        <v>353</v>
      </c>
      <c r="E3698" s="15" t="s">
        <v>92</v>
      </c>
      <c r="F3698" s="15" t="s">
        <v>271</v>
      </c>
      <c r="G3698" s="15" t="s">
        <v>276</v>
      </c>
      <c r="H3698" s="15" t="s">
        <v>273</v>
      </c>
      <c r="I3698" s="15" t="s">
        <v>95</v>
      </c>
      <c r="J3698" s="16">
        <v>1</v>
      </c>
      <c r="K3698" s="18" t="s">
        <v>96</v>
      </c>
      <c r="L3698" s="17">
        <v>4150.9176072700002</v>
      </c>
      <c r="M3698" s="17">
        <v>4070.8657392599998</v>
      </c>
      <c r="N3698" s="17">
        <v>4173.1691293100002</v>
      </c>
      <c r="O3698" s="17">
        <v>4215.2539602899997</v>
      </c>
      <c r="P3698" s="17">
        <v>4272.3335747800002</v>
      </c>
      <c r="Q3698" s="17">
        <v>4324.9664101300004</v>
      </c>
      <c r="R3698" s="17">
        <v>4568.1966641999998</v>
      </c>
      <c r="S3698" s="17">
        <v>4607.2694416100003</v>
      </c>
      <c r="T3698" s="17">
        <v>4640.9830925799997</v>
      </c>
      <c r="U3698" s="17">
        <v>4628.5271392799996</v>
      </c>
      <c r="V3698" s="17">
        <v>4241.0803483099999</v>
      </c>
      <c r="W3698" s="17">
        <v>4262.7742337400005</v>
      </c>
      <c r="X3698" s="17">
        <v>4286.79412486</v>
      </c>
      <c r="Y3698" s="17">
        <v>4229.1737618300003</v>
      </c>
      <c r="Z3698" s="17">
        <v>4223.5481692800004</v>
      </c>
      <c r="AA3698" s="17">
        <v>4199.7331176199996</v>
      </c>
      <c r="AB3698" s="17">
        <v>4216.6915575900002</v>
      </c>
      <c r="AC3698" s="17">
        <v>3391.4341522200002</v>
      </c>
      <c r="AD3698" s="17">
        <v>3395.3602808000001</v>
      </c>
      <c r="AE3698" s="17">
        <v>3412.7207581500002</v>
      </c>
    </row>
    <row r="3699" spans="1:31" ht="43.2" x14ac:dyDescent="0.3">
      <c r="A3699" t="str">
        <f t="shared" si="219"/>
        <v>JAAA_Planning Peak Load</v>
      </c>
      <c r="B3699" t="str">
        <f t="shared" si="220"/>
        <v>JAAA_Zonal Regions_Planning Peak Load</v>
      </c>
      <c r="C3699" t="str">
        <f t="shared" si="221"/>
        <v>JAAA_Metro Zonal Region_Planning Peak Load</v>
      </c>
      <c r="D3699" t="s">
        <v>353</v>
      </c>
      <c r="E3699" s="15" t="s">
        <v>92</v>
      </c>
      <c r="F3699" s="15" t="s">
        <v>271</v>
      </c>
      <c r="G3699" s="15" t="s">
        <v>276</v>
      </c>
      <c r="H3699" s="15" t="s">
        <v>273</v>
      </c>
      <c r="I3699" s="15" t="s">
        <v>274</v>
      </c>
      <c r="J3699" s="16">
        <v>1</v>
      </c>
      <c r="K3699" s="18" t="s">
        <v>96</v>
      </c>
      <c r="L3699" s="17">
        <v>3437</v>
      </c>
      <c r="M3699" s="17">
        <v>3444</v>
      </c>
      <c r="N3699" s="17">
        <v>3450</v>
      </c>
      <c r="O3699" s="17">
        <v>3462</v>
      </c>
      <c r="P3699" s="17">
        <v>3473</v>
      </c>
      <c r="Q3699" s="17">
        <v>3487</v>
      </c>
      <c r="R3699" s="17">
        <v>3496</v>
      </c>
      <c r="S3699" s="17">
        <v>3502</v>
      </c>
      <c r="T3699" s="17">
        <v>3507</v>
      </c>
      <c r="U3699" s="17">
        <v>3521</v>
      </c>
      <c r="V3699" s="17">
        <v>3531</v>
      </c>
      <c r="W3699" s="17">
        <v>3548</v>
      </c>
      <c r="X3699" s="17">
        <v>3566</v>
      </c>
      <c r="Y3699" s="17">
        <v>3585</v>
      </c>
      <c r="Z3699" s="17">
        <v>3600</v>
      </c>
      <c r="AA3699" s="17">
        <v>3618</v>
      </c>
      <c r="AB3699" s="17">
        <v>3637</v>
      </c>
      <c r="AC3699" s="17">
        <v>3659</v>
      </c>
      <c r="AD3699" s="17">
        <v>3672</v>
      </c>
      <c r="AE3699" s="17">
        <v>3675</v>
      </c>
    </row>
    <row r="3700" spans="1:31" ht="57.6" x14ac:dyDescent="0.3">
      <c r="A3700" t="str">
        <f t="shared" si="219"/>
        <v>JAAA_Firm Generation Capacity</v>
      </c>
      <c r="B3700" t="str">
        <f t="shared" si="220"/>
        <v>JAAA_Zonal Regions_Firm Generation Capacity</v>
      </c>
      <c r="C3700" t="str">
        <f t="shared" si="221"/>
        <v>JAAA_SPP Zonal Region_Firm Generation Capacity</v>
      </c>
      <c r="D3700" t="s">
        <v>353</v>
      </c>
      <c r="E3700" s="15" t="s">
        <v>92</v>
      </c>
      <c r="F3700" s="15" t="s">
        <v>271</v>
      </c>
      <c r="G3700" s="15" t="s">
        <v>277</v>
      </c>
      <c r="H3700" s="15" t="s">
        <v>273</v>
      </c>
      <c r="I3700" s="15" t="s">
        <v>95</v>
      </c>
      <c r="J3700" s="16">
        <v>1</v>
      </c>
      <c r="K3700" s="18" t="s">
        <v>96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  <c r="S3700" s="17">
        <v>0</v>
      </c>
      <c r="T3700" s="17">
        <v>0</v>
      </c>
      <c r="U3700" s="17">
        <v>0</v>
      </c>
      <c r="V3700" s="17">
        <v>0</v>
      </c>
      <c r="W3700" s="17">
        <v>0</v>
      </c>
      <c r="X3700" s="17">
        <v>0</v>
      </c>
      <c r="Y3700" s="17">
        <v>0</v>
      </c>
      <c r="Z3700" s="17">
        <v>0</v>
      </c>
      <c r="AA3700" s="17">
        <v>0</v>
      </c>
      <c r="AB3700" s="17">
        <v>0</v>
      </c>
      <c r="AC3700" s="17">
        <v>0</v>
      </c>
      <c r="AD3700" s="17">
        <v>0</v>
      </c>
      <c r="AE3700" s="17">
        <v>0</v>
      </c>
    </row>
    <row r="3701" spans="1:31" ht="43.2" x14ac:dyDescent="0.3">
      <c r="A3701" t="str">
        <f t="shared" si="219"/>
        <v>JAAA_Planning Peak Load</v>
      </c>
      <c r="B3701" t="str">
        <f t="shared" si="220"/>
        <v>JAAA_Zonal Regions_Planning Peak Load</v>
      </c>
      <c r="C3701" t="str">
        <f t="shared" si="221"/>
        <v>JAAA_SPP Zonal Region_Planning Peak Load</v>
      </c>
      <c r="D3701" t="s">
        <v>353</v>
      </c>
      <c r="E3701" s="15" t="s">
        <v>92</v>
      </c>
      <c r="F3701" s="15" t="s">
        <v>271</v>
      </c>
      <c r="G3701" s="15" t="s">
        <v>277</v>
      </c>
      <c r="H3701" s="15" t="s">
        <v>273</v>
      </c>
      <c r="I3701" s="15" t="s">
        <v>274</v>
      </c>
      <c r="J3701" s="16">
        <v>1</v>
      </c>
      <c r="K3701" s="18" t="s">
        <v>96</v>
      </c>
      <c r="L3701" s="17">
        <v>0</v>
      </c>
      <c r="M3701" s="17">
        <v>0</v>
      </c>
      <c r="N3701" s="17">
        <v>0</v>
      </c>
      <c r="O3701" s="17">
        <v>0</v>
      </c>
      <c r="P3701" s="17">
        <v>0</v>
      </c>
      <c r="Q3701" s="17">
        <v>0</v>
      </c>
      <c r="R3701" s="17">
        <v>0</v>
      </c>
      <c r="S3701" s="17">
        <v>0</v>
      </c>
      <c r="T3701" s="17">
        <v>0</v>
      </c>
      <c r="U3701" s="17">
        <v>0</v>
      </c>
      <c r="V3701" s="17">
        <v>0</v>
      </c>
      <c r="W3701" s="17">
        <v>0</v>
      </c>
      <c r="X3701" s="17">
        <v>0</v>
      </c>
      <c r="Y3701" s="17">
        <v>0</v>
      </c>
      <c r="Z3701" s="17">
        <v>0</v>
      </c>
      <c r="AA3701" s="17">
        <v>0</v>
      </c>
      <c r="AB3701" s="17">
        <v>0</v>
      </c>
      <c r="AC3701" s="17">
        <v>0</v>
      </c>
      <c r="AD3701" s="17">
        <v>0</v>
      </c>
      <c r="AE3701" s="17">
        <v>0</v>
      </c>
    </row>
    <row r="3702" spans="1:31" ht="57.6" x14ac:dyDescent="0.3">
      <c r="A3702" t="str">
        <f t="shared" si="219"/>
        <v>KAAA_Firm Generation Capacity</v>
      </c>
      <c r="B3702" t="str">
        <f t="shared" si="220"/>
        <v>KAAA_Build Battery-Wind_Firm Generation Capacity</v>
      </c>
      <c r="C3702" t="str">
        <f t="shared" si="221"/>
        <v>KAAA_Build Battery-Wind 2026_Firm Generation Capacity</v>
      </c>
      <c r="D3702" t="s">
        <v>354</v>
      </c>
      <c r="E3702" s="15" t="s">
        <v>92</v>
      </c>
      <c r="F3702" s="15" t="s">
        <v>93</v>
      </c>
      <c r="G3702" s="15" t="s">
        <v>94</v>
      </c>
      <c r="H3702" s="15" t="s">
        <v>88</v>
      </c>
      <c r="I3702" s="15" t="s">
        <v>95</v>
      </c>
      <c r="J3702" s="16">
        <v>1</v>
      </c>
      <c r="K3702" s="15" t="s">
        <v>96</v>
      </c>
      <c r="L3702" s="17">
        <v>0</v>
      </c>
      <c r="M3702" s="17">
        <v>0</v>
      </c>
      <c r="N3702" s="17">
        <v>0</v>
      </c>
      <c r="O3702" s="17">
        <v>0</v>
      </c>
      <c r="P3702" s="17">
        <v>0</v>
      </c>
      <c r="Q3702" s="17">
        <v>0</v>
      </c>
      <c r="R3702" s="17">
        <v>0</v>
      </c>
      <c r="S3702" s="17">
        <v>0</v>
      </c>
      <c r="T3702" s="17">
        <v>0</v>
      </c>
      <c r="U3702" s="17">
        <v>0</v>
      </c>
      <c r="V3702" s="17">
        <v>0</v>
      </c>
      <c r="W3702" s="17">
        <v>0</v>
      </c>
      <c r="X3702" s="17">
        <v>0</v>
      </c>
      <c r="Y3702" s="17">
        <v>0</v>
      </c>
      <c r="Z3702" s="17">
        <v>0</v>
      </c>
      <c r="AA3702" s="17">
        <v>0</v>
      </c>
      <c r="AB3702" s="17">
        <v>0</v>
      </c>
      <c r="AC3702" s="17">
        <v>0</v>
      </c>
      <c r="AD3702" s="17">
        <v>0</v>
      </c>
      <c r="AE3702" s="17">
        <v>0</v>
      </c>
    </row>
    <row r="3703" spans="1:31" ht="57.6" x14ac:dyDescent="0.3">
      <c r="A3703" t="str">
        <f t="shared" ref="A3703:A3766" si="222">D3703&amp;"_"&amp;I3703</f>
        <v>KAAA_Firm Generation Capacity</v>
      </c>
      <c r="B3703" t="str">
        <f t="shared" ref="B3703:B3766" si="223">D3703&amp;"_"&amp;H3703&amp;"_"&amp;I3703</f>
        <v>KAAA_Build Battery-Wind_Firm Generation Capacity</v>
      </c>
      <c r="C3703" t="str">
        <f t="shared" ref="C3703:C3766" si="224">D3703&amp;"_"&amp;G3703&amp;"_"&amp;I3703</f>
        <v>KAAA_Build Battery-Wind 2027_Firm Generation Capacity</v>
      </c>
      <c r="D3703" t="s">
        <v>354</v>
      </c>
      <c r="E3703" s="15" t="s">
        <v>92</v>
      </c>
      <c r="F3703" s="15" t="s">
        <v>93</v>
      </c>
      <c r="G3703" s="15" t="s">
        <v>97</v>
      </c>
      <c r="H3703" s="15" t="s">
        <v>88</v>
      </c>
      <c r="I3703" s="15" t="s">
        <v>95</v>
      </c>
      <c r="J3703" s="16">
        <v>1</v>
      </c>
      <c r="K3703" s="15" t="s">
        <v>96</v>
      </c>
      <c r="L3703" s="17">
        <v>0</v>
      </c>
      <c r="M3703" s="17">
        <v>0</v>
      </c>
      <c r="N3703" s="17">
        <v>0</v>
      </c>
      <c r="O3703" s="17">
        <v>0</v>
      </c>
      <c r="P3703" s="17">
        <v>0</v>
      </c>
      <c r="Q3703" s="17">
        <v>0</v>
      </c>
      <c r="R3703" s="17">
        <v>0</v>
      </c>
      <c r="S3703" s="17">
        <v>0</v>
      </c>
      <c r="T3703" s="17">
        <v>0</v>
      </c>
      <c r="U3703" s="17">
        <v>0</v>
      </c>
      <c r="V3703" s="17">
        <v>0</v>
      </c>
      <c r="W3703" s="17">
        <v>0</v>
      </c>
      <c r="X3703" s="17">
        <v>0</v>
      </c>
      <c r="Y3703" s="17">
        <v>0</v>
      </c>
      <c r="Z3703" s="17">
        <v>0</v>
      </c>
      <c r="AA3703" s="17">
        <v>0</v>
      </c>
      <c r="AB3703" s="17">
        <v>0</v>
      </c>
      <c r="AC3703" s="17">
        <v>0</v>
      </c>
      <c r="AD3703" s="17">
        <v>0</v>
      </c>
      <c r="AE3703" s="17">
        <v>0</v>
      </c>
    </row>
    <row r="3704" spans="1:31" ht="57.6" x14ac:dyDescent="0.3">
      <c r="A3704" t="str">
        <f t="shared" si="222"/>
        <v>KAAA_Firm Generation Capacity</v>
      </c>
      <c r="B3704" t="str">
        <f t="shared" si="223"/>
        <v>KAAA_Build Battery-Wind_Firm Generation Capacity</v>
      </c>
      <c r="C3704" t="str">
        <f t="shared" si="224"/>
        <v>KAAA_Build Battery-Wind 2028_Firm Generation Capacity</v>
      </c>
      <c r="D3704" t="s">
        <v>354</v>
      </c>
      <c r="E3704" s="15" t="s">
        <v>92</v>
      </c>
      <c r="F3704" s="15" t="s">
        <v>93</v>
      </c>
      <c r="G3704" s="15" t="s">
        <v>98</v>
      </c>
      <c r="H3704" s="15" t="s">
        <v>88</v>
      </c>
      <c r="I3704" s="15" t="s">
        <v>95</v>
      </c>
      <c r="J3704" s="16">
        <v>1</v>
      </c>
      <c r="K3704" s="15" t="s">
        <v>96</v>
      </c>
      <c r="L3704" s="17">
        <v>0</v>
      </c>
      <c r="M3704" s="17">
        <v>0</v>
      </c>
      <c r="N3704" s="17">
        <v>0</v>
      </c>
      <c r="O3704" s="17">
        <v>0</v>
      </c>
      <c r="P3704" s="17">
        <v>0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7">
        <v>0</v>
      </c>
      <c r="X3704" s="17">
        <v>0</v>
      </c>
      <c r="Y3704" s="17">
        <v>0</v>
      </c>
      <c r="Z3704" s="17">
        <v>0</v>
      </c>
      <c r="AA3704" s="17">
        <v>0</v>
      </c>
      <c r="AB3704" s="17">
        <v>0</v>
      </c>
      <c r="AC3704" s="17">
        <v>0</v>
      </c>
      <c r="AD3704" s="17">
        <v>0</v>
      </c>
      <c r="AE3704" s="17">
        <v>0</v>
      </c>
    </row>
    <row r="3705" spans="1:31" ht="57.6" x14ac:dyDescent="0.3">
      <c r="A3705" t="str">
        <f t="shared" si="222"/>
        <v>KAAA_Firm Generation Capacity</v>
      </c>
      <c r="B3705" t="str">
        <f t="shared" si="223"/>
        <v>KAAA_Build Battery-Wind_Firm Generation Capacity</v>
      </c>
      <c r="C3705" t="str">
        <f t="shared" si="224"/>
        <v>KAAA_Build Battery-Wind 2029_Firm Generation Capacity</v>
      </c>
      <c r="D3705" t="s">
        <v>354</v>
      </c>
      <c r="E3705" s="15" t="s">
        <v>92</v>
      </c>
      <c r="F3705" s="15" t="s">
        <v>93</v>
      </c>
      <c r="G3705" s="15" t="s">
        <v>99</v>
      </c>
      <c r="H3705" s="15" t="s">
        <v>88</v>
      </c>
      <c r="I3705" s="15" t="s">
        <v>95</v>
      </c>
      <c r="J3705" s="16">
        <v>1</v>
      </c>
      <c r="K3705" s="15" t="s">
        <v>96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7">
        <v>0</v>
      </c>
      <c r="X3705" s="17">
        <v>0</v>
      </c>
      <c r="Y3705" s="17">
        <v>0</v>
      </c>
      <c r="Z3705" s="17">
        <v>0</v>
      </c>
      <c r="AA3705" s="17">
        <v>0</v>
      </c>
      <c r="AB3705" s="17">
        <v>0</v>
      </c>
      <c r="AC3705" s="17">
        <v>0</v>
      </c>
      <c r="AD3705" s="17">
        <v>0</v>
      </c>
      <c r="AE3705" s="17">
        <v>0</v>
      </c>
    </row>
    <row r="3706" spans="1:31" ht="57.6" x14ac:dyDescent="0.3">
      <c r="A3706" t="str">
        <f t="shared" si="222"/>
        <v>KAAA_Firm Generation Capacity</v>
      </c>
      <c r="B3706" t="str">
        <f t="shared" si="223"/>
        <v>KAAA_Build Battery-Wind_Firm Generation Capacity</v>
      </c>
      <c r="C3706" t="str">
        <f t="shared" si="224"/>
        <v>KAAA_Build Battery-Wind 2030_Firm Generation Capacity</v>
      </c>
      <c r="D3706" t="s">
        <v>354</v>
      </c>
      <c r="E3706" s="15" t="s">
        <v>92</v>
      </c>
      <c r="F3706" s="15" t="s">
        <v>93</v>
      </c>
      <c r="G3706" s="15" t="s">
        <v>100</v>
      </c>
      <c r="H3706" s="15" t="s">
        <v>88</v>
      </c>
      <c r="I3706" s="15" t="s">
        <v>95</v>
      </c>
      <c r="J3706" s="16">
        <v>1</v>
      </c>
      <c r="K3706" s="15" t="s">
        <v>96</v>
      </c>
      <c r="L3706" s="17">
        <v>0</v>
      </c>
      <c r="M3706" s="17">
        <v>0</v>
      </c>
      <c r="N3706" s="17">
        <v>0</v>
      </c>
      <c r="O3706" s="17">
        <v>0</v>
      </c>
      <c r="P3706" s="17">
        <v>0</v>
      </c>
      <c r="Q3706" s="17">
        <v>0</v>
      </c>
      <c r="R3706" s="17">
        <v>0</v>
      </c>
      <c r="S3706" s="17">
        <v>0</v>
      </c>
      <c r="T3706" s="17">
        <v>0</v>
      </c>
      <c r="U3706" s="17">
        <v>0</v>
      </c>
      <c r="V3706" s="17">
        <v>0</v>
      </c>
      <c r="W3706" s="17">
        <v>0</v>
      </c>
      <c r="X3706" s="17">
        <v>0</v>
      </c>
      <c r="Y3706" s="17">
        <v>0</v>
      </c>
      <c r="Z3706" s="17">
        <v>0</v>
      </c>
      <c r="AA3706" s="17">
        <v>0</v>
      </c>
      <c r="AB3706" s="17">
        <v>0</v>
      </c>
      <c r="AC3706" s="17">
        <v>0</v>
      </c>
      <c r="AD3706" s="17">
        <v>0</v>
      </c>
      <c r="AE3706" s="17">
        <v>0</v>
      </c>
    </row>
    <row r="3707" spans="1:31" ht="57.6" x14ac:dyDescent="0.3">
      <c r="A3707" t="str">
        <f t="shared" si="222"/>
        <v>KAAA_Firm Generation Capacity</v>
      </c>
      <c r="B3707" t="str">
        <f t="shared" si="223"/>
        <v>KAAA_Build Battery-Wind_Firm Generation Capacity</v>
      </c>
      <c r="C3707" t="str">
        <f t="shared" si="224"/>
        <v>KAAA_Build Battery-Wind 2031_Firm Generation Capacity</v>
      </c>
      <c r="D3707" t="s">
        <v>354</v>
      </c>
      <c r="E3707" s="15" t="s">
        <v>92</v>
      </c>
      <c r="F3707" s="15" t="s">
        <v>93</v>
      </c>
      <c r="G3707" s="15" t="s">
        <v>101</v>
      </c>
      <c r="H3707" s="15" t="s">
        <v>88</v>
      </c>
      <c r="I3707" s="15" t="s">
        <v>95</v>
      </c>
      <c r="J3707" s="16">
        <v>1</v>
      </c>
      <c r="K3707" s="15" t="s">
        <v>96</v>
      </c>
      <c r="L3707" s="17">
        <v>0</v>
      </c>
      <c r="M3707" s="17">
        <v>0</v>
      </c>
      <c r="N3707" s="17">
        <v>0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  <c r="T3707" s="17">
        <v>0</v>
      </c>
      <c r="U3707" s="17">
        <v>0</v>
      </c>
      <c r="V3707" s="17">
        <v>0</v>
      </c>
      <c r="W3707" s="17">
        <v>0</v>
      </c>
      <c r="X3707" s="17">
        <v>0</v>
      </c>
      <c r="Y3707" s="17">
        <v>0</v>
      </c>
      <c r="Z3707" s="17">
        <v>0</v>
      </c>
      <c r="AA3707" s="17">
        <v>0</v>
      </c>
      <c r="AB3707" s="17">
        <v>0</v>
      </c>
      <c r="AC3707" s="17">
        <v>0</v>
      </c>
      <c r="AD3707" s="17">
        <v>0</v>
      </c>
      <c r="AE3707" s="17">
        <v>0</v>
      </c>
    </row>
    <row r="3708" spans="1:31" ht="57.6" x14ac:dyDescent="0.3">
      <c r="A3708" t="str">
        <f t="shared" si="222"/>
        <v>KAAA_Firm Generation Capacity</v>
      </c>
      <c r="B3708" t="str">
        <f t="shared" si="223"/>
        <v>KAAA_Build Battery-Wind_Firm Generation Capacity</v>
      </c>
      <c r="C3708" t="str">
        <f t="shared" si="224"/>
        <v>KAAA_Build Battery-Wind 2032_Firm Generation Capacity</v>
      </c>
      <c r="D3708" t="s">
        <v>354</v>
      </c>
      <c r="E3708" s="15" t="s">
        <v>92</v>
      </c>
      <c r="F3708" s="15" t="s">
        <v>93</v>
      </c>
      <c r="G3708" s="15" t="s">
        <v>102</v>
      </c>
      <c r="H3708" s="15" t="s">
        <v>88</v>
      </c>
      <c r="I3708" s="15" t="s">
        <v>95</v>
      </c>
      <c r="J3708" s="16">
        <v>1</v>
      </c>
      <c r="K3708" s="15" t="s">
        <v>96</v>
      </c>
      <c r="L3708" s="17">
        <v>0</v>
      </c>
      <c r="M3708" s="17">
        <v>0</v>
      </c>
      <c r="N3708" s="17">
        <v>0</v>
      </c>
      <c r="O3708" s="17">
        <v>0</v>
      </c>
      <c r="P3708" s="17">
        <v>0</v>
      </c>
      <c r="Q3708" s="17">
        <v>0</v>
      </c>
      <c r="R3708" s="17">
        <v>0</v>
      </c>
      <c r="S3708" s="17">
        <v>0</v>
      </c>
      <c r="T3708" s="17">
        <v>0</v>
      </c>
      <c r="U3708" s="17">
        <v>0</v>
      </c>
      <c r="V3708" s="17">
        <v>0</v>
      </c>
      <c r="W3708" s="17">
        <v>0</v>
      </c>
      <c r="X3708" s="17">
        <v>0</v>
      </c>
      <c r="Y3708" s="17">
        <v>0</v>
      </c>
      <c r="Z3708" s="17">
        <v>0</v>
      </c>
      <c r="AA3708" s="17">
        <v>0</v>
      </c>
      <c r="AB3708" s="17">
        <v>0</v>
      </c>
      <c r="AC3708" s="17">
        <v>0</v>
      </c>
      <c r="AD3708" s="17">
        <v>0</v>
      </c>
      <c r="AE3708" s="17">
        <v>0</v>
      </c>
    </row>
    <row r="3709" spans="1:31" ht="57.6" x14ac:dyDescent="0.3">
      <c r="A3709" t="str">
        <f t="shared" si="222"/>
        <v>KAAA_Firm Generation Capacity</v>
      </c>
      <c r="B3709" t="str">
        <f t="shared" si="223"/>
        <v>KAAA_Build Battery-Wind_Firm Generation Capacity</v>
      </c>
      <c r="C3709" t="str">
        <f t="shared" si="224"/>
        <v>KAAA_Build Battery-Wind 2033_Firm Generation Capacity</v>
      </c>
      <c r="D3709" t="s">
        <v>354</v>
      </c>
      <c r="E3709" s="15" t="s">
        <v>92</v>
      </c>
      <c r="F3709" s="15" t="s">
        <v>93</v>
      </c>
      <c r="G3709" s="15" t="s">
        <v>103</v>
      </c>
      <c r="H3709" s="15" t="s">
        <v>88</v>
      </c>
      <c r="I3709" s="15" t="s">
        <v>95</v>
      </c>
      <c r="J3709" s="16">
        <v>1</v>
      </c>
      <c r="K3709" s="15" t="s">
        <v>96</v>
      </c>
      <c r="L3709" s="17">
        <v>0</v>
      </c>
      <c r="M3709" s="17">
        <v>0</v>
      </c>
      <c r="N3709" s="17">
        <v>0</v>
      </c>
      <c r="O3709" s="17">
        <v>0</v>
      </c>
      <c r="P3709" s="17">
        <v>0</v>
      </c>
      <c r="Q3709" s="17">
        <v>0</v>
      </c>
      <c r="R3709" s="17">
        <v>0</v>
      </c>
      <c r="S3709" s="17">
        <v>0</v>
      </c>
      <c r="T3709" s="17">
        <v>0</v>
      </c>
      <c r="U3709" s="17">
        <v>0</v>
      </c>
      <c r="V3709" s="17">
        <v>0</v>
      </c>
      <c r="W3709" s="17">
        <v>0</v>
      </c>
      <c r="X3709" s="17">
        <v>0</v>
      </c>
      <c r="Y3709" s="17">
        <v>0</v>
      </c>
      <c r="Z3709" s="17">
        <v>0</v>
      </c>
      <c r="AA3709" s="17">
        <v>0</v>
      </c>
      <c r="AB3709" s="17">
        <v>0</v>
      </c>
      <c r="AC3709" s="17">
        <v>0</v>
      </c>
      <c r="AD3709" s="17">
        <v>0</v>
      </c>
      <c r="AE3709" s="17">
        <v>0</v>
      </c>
    </row>
    <row r="3710" spans="1:31" ht="57.6" x14ac:dyDescent="0.3">
      <c r="A3710" t="str">
        <f t="shared" si="222"/>
        <v>KAAA_Firm Generation Capacity</v>
      </c>
      <c r="B3710" t="str">
        <f t="shared" si="223"/>
        <v>KAAA_Build Battery-Wind_Firm Generation Capacity</v>
      </c>
      <c r="C3710" t="str">
        <f t="shared" si="224"/>
        <v>KAAA_Build Battery-Wind 2034_Firm Generation Capacity</v>
      </c>
      <c r="D3710" t="s">
        <v>354</v>
      </c>
      <c r="E3710" s="15" t="s">
        <v>92</v>
      </c>
      <c r="F3710" s="15" t="s">
        <v>93</v>
      </c>
      <c r="G3710" s="15" t="s">
        <v>104</v>
      </c>
      <c r="H3710" s="15" t="s">
        <v>88</v>
      </c>
      <c r="I3710" s="15" t="s">
        <v>95</v>
      </c>
      <c r="J3710" s="16">
        <v>1</v>
      </c>
      <c r="K3710" s="15" t="s">
        <v>96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  <c r="S3710" s="17">
        <v>0</v>
      </c>
      <c r="T3710" s="17">
        <v>0</v>
      </c>
      <c r="U3710" s="17">
        <v>0</v>
      </c>
      <c r="V3710" s="17">
        <v>0</v>
      </c>
      <c r="W3710" s="17">
        <v>0</v>
      </c>
      <c r="X3710" s="17">
        <v>0</v>
      </c>
      <c r="Y3710" s="17">
        <v>0</v>
      </c>
      <c r="Z3710" s="17">
        <v>0</v>
      </c>
      <c r="AA3710" s="17">
        <v>0</v>
      </c>
      <c r="AB3710" s="17">
        <v>0</v>
      </c>
      <c r="AC3710" s="17">
        <v>0</v>
      </c>
      <c r="AD3710" s="17">
        <v>0</v>
      </c>
      <c r="AE3710" s="17">
        <v>0</v>
      </c>
    </row>
    <row r="3711" spans="1:31" ht="57.6" x14ac:dyDescent="0.3">
      <c r="A3711" t="str">
        <f t="shared" si="222"/>
        <v>KAAA_Firm Generation Capacity</v>
      </c>
      <c r="B3711" t="str">
        <f t="shared" si="223"/>
        <v>KAAA_Build Battery-Wind_Firm Generation Capacity</v>
      </c>
      <c r="C3711" t="str">
        <f t="shared" si="224"/>
        <v>KAAA_Build Battery-Wind 2035_Firm Generation Capacity</v>
      </c>
      <c r="D3711" t="s">
        <v>354</v>
      </c>
      <c r="E3711" s="15" t="s">
        <v>92</v>
      </c>
      <c r="F3711" s="15" t="s">
        <v>93</v>
      </c>
      <c r="G3711" s="15" t="s">
        <v>105</v>
      </c>
      <c r="H3711" s="15" t="s">
        <v>88</v>
      </c>
      <c r="I3711" s="15" t="s">
        <v>95</v>
      </c>
      <c r="J3711" s="16">
        <v>1</v>
      </c>
      <c r="K3711" s="15" t="s">
        <v>96</v>
      </c>
      <c r="L3711" s="17">
        <v>0</v>
      </c>
      <c r="M3711" s="17">
        <v>0</v>
      </c>
      <c r="N3711" s="17">
        <v>0</v>
      </c>
      <c r="O3711" s="17">
        <v>0</v>
      </c>
      <c r="P3711" s="17">
        <v>0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7">
        <v>0</v>
      </c>
      <c r="X3711" s="17">
        <v>0</v>
      </c>
      <c r="Y3711" s="17">
        <v>0</v>
      </c>
      <c r="Z3711" s="17">
        <v>0</v>
      </c>
      <c r="AA3711" s="17">
        <v>0</v>
      </c>
      <c r="AB3711" s="17">
        <v>0</v>
      </c>
      <c r="AC3711" s="17">
        <v>0</v>
      </c>
      <c r="AD3711" s="17">
        <v>0</v>
      </c>
      <c r="AE3711" s="17">
        <v>0</v>
      </c>
    </row>
    <row r="3712" spans="1:31" ht="57.6" x14ac:dyDescent="0.3">
      <c r="A3712" t="str">
        <f t="shared" si="222"/>
        <v>KAAA_Firm Generation Capacity</v>
      </c>
      <c r="B3712" t="str">
        <f t="shared" si="223"/>
        <v>KAAA_Build Battery-Wind_Firm Generation Capacity</v>
      </c>
      <c r="C3712" t="str">
        <f t="shared" si="224"/>
        <v>KAAA_Build Battery-Wind 2036_Firm Generation Capacity</v>
      </c>
      <c r="D3712" t="s">
        <v>354</v>
      </c>
      <c r="E3712" s="15" t="s">
        <v>92</v>
      </c>
      <c r="F3712" s="15" t="s">
        <v>93</v>
      </c>
      <c r="G3712" s="15" t="s">
        <v>106</v>
      </c>
      <c r="H3712" s="15" t="s">
        <v>88</v>
      </c>
      <c r="I3712" s="15" t="s">
        <v>95</v>
      </c>
      <c r="J3712" s="16">
        <v>1</v>
      </c>
      <c r="K3712" s="15" t="s">
        <v>96</v>
      </c>
      <c r="L3712" s="17">
        <v>0</v>
      </c>
      <c r="M3712" s="17">
        <v>0</v>
      </c>
      <c r="N3712" s="17">
        <v>0</v>
      </c>
      <c r="O3712" s="17">
        <v>0</v>
      </c>
      <c r="P3712" s="17">
        <v>0</v>
      </c>
      <c r="Q3712" s="17">
        <v>0</v>
      </c>
      <c r="R3712" s="17">
        <v>0</v>
      </c>
      <c r="S3712" s="17">
        <v>0</v>
      </c>
      <c r="T3712" s="17">
        <v>0</v>
      </c>
      <c r="U3712" s="17">
        <v>0</v>
      </c>
      <c r="V3712" s="17">
        <v>0</v>
      </c>
      <c r="W3712" s="17">
        <v>0</v>
      </c>
      <c r="X3712" s="17">
        <v>0</v>
      </c>
      <c r="Y3712" s="17">
        <v>0</v>
      </c>
      <c r="Z3712" s="17">
        <v>0</v>
      </c>
      <c r="AA3712" s="17">
        <v>0</v>
      </c>
      <c r="AB3712" s="17">
        <v>0</v>
      </c>
      <c r="AC3712" s="17">
        <v>0</v>
      </c>
      <c r="AD3712" s="17">
        <v>0</v>
      </c>
      <c r="AE3712" s="17">
        <v>0</v>
      </c>
    </row>
    <row r="3713" spans="1:31" ht="57.6" x14ac:dyDescent="0.3">
      <c r="A3713" t="str">
        <f t="shared" si="222"/>
        <v>KAAA_Firm Generation Capacity</v>
      </c>
      <c r="B3713" t="str">
        <f t="shared" si="223"/>
        <v>KAAA_Build Battery-Wind_Firm Generation Capacity</v>
      </c>
      <c r="C3713" t="str">
        <f t="shared" si="224"/>
        <v>KAAA_Build Battery-Wind 2037_Firm Generation Capacity</v>
      </c>
      <c r="D3713" t="s">
        <v>354</v>
      </c>
      <c r="E3713" s="15" t="s">
        <v>92</v>
      </c>
      <c r="F3713" s="15" t="s">
        <v>93</v>
      </c>
      <c r="G3713" s="15" t="s">
        <v>107</v>
      </c>
      <c r="H3713" s="15" t="s">
        <v>88</v>
      </c>
      <c r="I3713" s="15" t="s">
        <v>95</v>
      </c>
      <c r="J3713" s="16">
        <v>1</v>
      </c>
      <c r="K3713" s="15" t="s">
        <v>96</v>
      </c>
      <c r="L3713" s="17">
        <v>0</v>
      </c>
      <c r="M3713" s="17">
        <v>0</v>
      </c>
      <c r="N3713" s="17">
        <v>0</v>
      </c>
      <c r="O3713" s="17">
        <v>0</v>
      </c>
      <c r="P3713" s="17">
        <v>0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7">
        <v>0</v>
      </c>
      <c r="X3713" s="17">
        <v>0</v>
      </c>
      <c r="Y3713" s="17">
        <v>0</v>
      </c>
      <c r="Z3713" s="17">
        <v>0</v>
      </c>
      <c r="AA3713" s="17">
        <v>0</v>
      </c>
      <c r="AB3713" s="17">
        <v>0</v>
      </c>
      <c r="AC3713" s="17">
        <v>0</v>
      </c>
      <c r="AD3713" s="17">
        <v>0</v>
      </c>
      <c r="AE3713" s="17">
        <v>0</v>
      </c>
    </row>
    <row r="3714" spans="1:31" ht="57.6" x14ac:dyDescent="0.3">
      <c r="A3714" t="str">
        <f t="shared" si="222"/>
        <v>KAAA_Firm Generation Capacity</v>
      </c>
      <c r="B3714" t="str">
        <f t="shared" si="223"/>
        <v>KAAA_Build Battery-Wind_Firm Generation Capacity</v>
      </c>
      <c r="C3714" t="str">
        <f t="shared" si="224"/>
        <v>KAAA_Build Battery-Wind 2038_Firm Generation Capacity</v>
      </c>
      <c r="D3714" t="s">
        <v>354</v>
      </c>
      <c r="E3714" s="15" t="s">
        <v>92</v>
      </c>
      <c r="F3714" s="15" t="s">
        <v>93</v>
      </c>
      <c r="G3714" s="15" t="s">
        <v>108</v>
      </c>
      <c r="H3714" s="15" t="s">
        <v>88</v>
      </c>
      <c r="I3714" s="15" t="s">
        <v>95</v>
      </c>
      <c r="J3714" s="16">
        <v>1</v>
      </c>
      <c r="K3714" s="15" t="s">
        <v>96</v>
      </c>
      <c r="L3714" s="17">
        <v>0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  <c r="S3714" s="17">
        <v>0</v>
      </c>
      <c r="T3714" s="17">
        <v>0</v>
      </c>
      <c r="U3714" s="17">
        <v>0</v>
      </c>
      <c r="V3714" s="17">
        <v>0</v>
      </c>
      <c r="W3714" s="17">
        <v>0</v>
      </c>
      <c r="X3714" s="17">
        <v>0</v>
      </c>
      <c r="Y3714" s="17">
        <v>0</v>
      </c>
      <c r="Z3714" s="17">
        <v>0</v>
      </c>
      <c r="AA3714" s="17">
        <v>0</v>
      </c>
      <c r="AB3714" s="17">
        <v>0</v>
      </c>
      <c r="AC3714" s="17">
        <v>0</v>
      </c>
      <c r="AD3714" s="17">
        <v>0</v>
      </c>
      <c r="AE3714" s="17">
        <v>0</v>
      </c>
    </row>
    <row r="3715" spans="1:31" ht="57.6" x14ac:dyDescent="0.3">
      <c r="A3715" t="str">
        <f t="shared" si="222"/>
        <v>KAAA_Firm Generation Capacity</v>
      </c>
      <c r="B3715" t="str">
        <f t="shared" si="223"/>
        <v>KAAA_Build Battery-Wind_Firm Generation Capacity</v>
      </c>
      <c r="C3715" t="str">
        <f t="shared" si="224"/>
        <v>KAAA_Build Battery-Wind 2039_Firm Generation Capacity</v>
      </c>
      <c r="D3715" t="s">
        <v>354</v>
      </c>
      <c r="E3715" s="15" t="s">
        <v>92</v>
      </c>
      <c r="F3715" s="15" t="s">
        <v>93</v>
      </c>
      <c r="G3715" s="15" t="s">
        <v>109</v>
      </c>
      <c r="H3715" s="15" t="s">
        <v>88</v>
      </c>
      <c r="I3715" s="15" t="s">
        <v>95</v>
      </c>
      <c r="J3715" s="16">
        <v>1</v>
      </c>
      <c r="K3715" s="15" t="s">
        <v>96</v>
      </c>
      <c r="L3715" s="17">
        <v>0</v>
      </c>
      <c r="M3715" s="17">
        <v>0</v>
      </c>
      <c r="N3715" s="17">
        <v>0</v>
      </c>
      <c r="O3715" s="17">
        <v>0</v>
      </c>
      <c r="P3715" s="17">
        <v>0</v>
      </c>
      <c r="Q3715" s="17">
        <v>0</v>
      </c>
      <c r="R3715" s="17">
        <v>0</v>
      </c>
      <c r="S3715" s="17">
        <v>0</v>
      </c>
      <c r="T3715" s="17">
        <v>0</v>
      </c>
      <c r="U3715" s="17">
        <v>0</v>
      </c>
      <c r="V3715" s="17">
        <v>0</v>
      </c>
      <c r="W3715" s="17">
        <v>0</v>
      </c>
      <c r="X3715" s="17">
        <v>0</v>
      </c>
      <c r="Y3715" s="17">
        <v>0</v>
      </c>
      <c r="Z3715" s="17">
        <v>0</v>
      </c>
      <c r="AA3715" s="17">
        <v>0</v>
      </c>
      <c r="AB3715" s="17">
        <v>0</v>
      </c>
      <c r="AC3715" s="17">
        <v>0</v>
      </c>
      <c r="AD3715" s="17">
        <v>0</v>
      </c>
      <c r="AE3715" s="17">
        <v>0</v>
      </c>
    </row>
    <row r="3716" spans="1:31" ht="57.6" x14ac:dyDescent="0.3">
      <c r="A3716" t="str">
        <f t="shared" si="222"/>
        <v>KAAA_Firm Generation Capacity</v>
      </c>
      <c r="B3716" t="str">
        <f t="shared" si="223"/>
        <v>KAAA_Build Battery-Wind_Firm Generation Capacity</v>
      </c>
      <c r="C3716" t="str">
        <f t="shared" si="224"/>
        <v>KAAA_Build Battery-Wind 2040_Firm Generation Capacity</v>
      </c>
      <c r="D3716" t="s">
        <v>354</v>
      </c>
      <c r="E3716" s="15" t="s">
        <v>92</v>
      </c>
      <c r="F3716" s="15" t="s">
        <v>93</v>
      </c>
      <c r="G3716" s="15" t="s">
        <v>110</v>
      </c>
      <c r="H3716" s="15" t="s">
        <v>88</v>
      </c>
      <c r="I3716" s="15" t="s">
        <v>95</v>
      </c>
      <c r="J3716" s="16">
        <v>1</v>
      </c>
      <c r="K3716" s="15" t="s">
        <v>96</v>
      </c>
      <c r="L3716" s="17">
        <v>0</v>
      </c>
      <c r="M3716" s="17">
        <v>0</v>
      </c>
      <c r="N3716" s="17">
        <v>0</v>
      </c>
      <c r="O3716" s="17">
        <v>0</v>
      </c>
      <c r="P3716" s="17">
        <v>0</v>
      </c>
      <c r="Q3716" s="17">
        <v>0</v>
      </c>
      <c r="R3716" s="17">
        <v>0</v>
      </c>
      <c r="S3716" s="17">
        <v>0</v>
      </c>
      <c r="T3716" s="17">
        <v>0</v>
      </c>
      <c r="U3716" s="17">
        <v>0</v>
      </c>
      <c r="V3716" s="17">
        <v>0</v>
      </c>
      <c r="W3716" s="17">
        <v>0</v>
      </c>
      <c r="X3716" s="17">
        <v>0</v>
      </c>
      <c r="Y3716" s="17">
        <v>0</v>
      </c>
      <c r="Z3716" s="17">
        <v>0</v>
      </c>
      <c r="AA3716" s="17">
        <v>0</v>
      </c>
      <c r="AB3716" s="17">
        <v>0</v>
      </c>
      <c r="AC3716" s="17">
        <v>0</v>
      </c>
      <c r="AD3716" s="17">
        <v>0</v>
      </c>
      <c r="AE3716" s="17">
        <v>0</v>
      </c>
    </row>
    <row r="3717" spans="1:31" ht="57.6" x14ac:dyDescent="0.3">
      <c r="A3717" t="str">
        <f t="shared" si="222"/>
        <v>KAAA_Firm Generation Capacity</v>
      </c>
      <c r="B3717" t="str">
        <f t="shared" si="223"/>
        <v>KAAA_Build Battery-Wind_Firm Generation Capacity</v>
      </c>
      <c r="C3717" t="str">
        <f t="shared" si="224"/>
        <v>KAAA_Build Battery-Wind 2041_Firm Generation Capacity</v>
      </c>
      <c r="D3717" t="s">
        <v>354</v>
      </c>
      <c r="E3717" s="15" t="s">
        <v>92</v>
      </c>
      <c r="F3717" s="15" t="s">
        <v>93</v>
      </c>
      <c r="G3717" s="15" t="s">
        <v>111</v>
      </c>
      <c r="H3717" s="15" t="s">
        <v>88</v>
      </c>
      <c r="I3717" s="15" t="s">
        <v>95</v>
      </c>
      <c r="J3717" s="16">
        <v>1</v>
      </c>
      <c r="K3717" s="15" t="s">
        <v>96</v>
      </c>
      <c r="L3717" s="17">
        <v>0</v>
      </c>
      <c r="M3717" s="17">
        <v>0</v>
      </c>
      <c r="N3717" s="17">
        <v>0</v>
      </c>
      <c r="O3717" s="17">
        <v>0</v>
      </c>
      <c r="P3717" s="17">
        <v>0</v>
      </c>
      <c r="Q3717" s="17">
        <v>0</v>
      </c>
      <c r="R3717" s="17">
        <v>0</v>
      </c>
      <c r="S3717" s="17">
        <v>0</v>
      </c>
      <c r="T3717" s="17">
        <v>0</v>
      </c>
      <c r="U3717" s="17">
        <v>0</v>
      </c>
      <c r="V3717" s="17">
        <v>0</v>
      </c>
      <c r="W3717" s="17">
        <v>0</v>
      </c>
      <c r="X3717" s="17">
        <v>0</v>
      </c>
      <c r="Y3717" s="17">
        <v>0</v>
      </c>
      <c r="Z3717" s="17">
        <v>0</v>
      </c>
      <c r="AA3717" s="17">
        <v>0</v>
      </c>
      <c r="AB3717" s="17">
        <v>0</v>
      </c>
      <c r="AC3717" s="17">
        <v>0</v>
      </c>
      <c r="AD3717" s="17">
        <v>0</v>
      </c>
      <c r="AE3717" s="17">
        <v>0</v>
      </c>
    </row>
    <row r="3718" spans="1:31" ht="57.6" x14ac:dyDescent="0.3">
      <c r="A3718" t="str">
        <f t="shared" si="222"/>
        <v>KAAA_Firm Generation Capacity</v>
      </c>
      <c r="B3718" t="str">
        <f t="shared" si="223"/>
        <v>KAAA_Build Battery-Wind_Firm Generation Capacity</v>
      </c>
      <c r="C3718" t="str">
        <f t="shared" si="224"/>
        <v>KAAA_Build Battery-Wind 2042_Firm Generation Capacity</v>
      </c>
      <c r="D3718" t="s">
        <v>354</v>
      </c>
      <c r="E3718" s="15" t="s">
        <v>92</v>
      </c>
      <c r="F3718" s="15" t="s">
        <v>93</v>
      </c>
      <c r="G3718" s="15" t="s">
        <v>112</v>
      </c>
      <c r="H3718" s="15" t="s">
        <v>88</v>
      </c>
      <c r="I3718" s="15" t="s">
        <v>95</v>
      </c>
      <c r="J3718" s="16">
        <v>1</v>
      </c>
      <c r="K3718" s="15" t="s">
        <v>96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7">
        <v>0</v>
      </c>
      <c r="X3718" s="17">
        <v>0</v>
      </c>
      <c r="Y3718" s="17">
        <v>0</v>
      </c>
      <c r="Z3718" s="17">
        <v>0</v>
      </c>
      <c r="AA3718" s="17">
        <v>0</v>
      </c>
      <c r="AB3718" s="17">
        <v>0</v>
      </c>
      <c r="AC3718" s="17">
        <v>0</v>
      </c>
      <c r="AD3718" s="17">
        <v>0</v>
      </c>
      <c r="AE3718" s="17">
        <v>0</v>
      </c>
    </row>
    <row r="3719" spans="1:31" ht="57.6" x14ac:dyDescent="0.3">
      <c r="A3719" t="str">
        <f t="shared" si="222"/>
        <v>KAAA_Firm Generation Capacity</v>
      </c>
      <c r="B3719" t="str">
        <f t="shared" si="223"/>
        <v>KAAA_Build Battery-Gen_Firm Generation Capacity</v>
      </c>
      <c r="C3719" t="str">
        <f t="shared" si="224"/>
        <v>KAAA_Build Battery-Gen 2026_Firm Generation Capacity</v>
      </c>
      <c r="D3719" t="s">
        <v>354</v>
      </c>
      <c r="E3719" s="15" t="s">
        <v>92</v>
      </c>
      <c r="F3719" s="15" t="s">
        <v>93</v>
      </c>
      <c r="G3719" s="15" t="s">
        <v>113</v>
      </c>
      <c r="H3719" s="15" t="s">
        <v>87</v>
      </c>
      <c r="I3719" s="15" t="s">
        <v>95</v>
      </c>
      <c r="J3719" s="16">
        <v>1</v>
      </c>
      <c r="K3719" s="15" t="s">
        <v>96</v>
      </c>
      <c r="L3719" s="17">
        <v>0</v>
      </c>
      <c r="M3719" s="17">
        <v>0</v>
      </c>
      <c r="N3719" s="17">
        <v>0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0</v>
      </c>
      <c r="U3719" s="17">
        <v>0</v>
      </c>
      <c r="V3719" s="17">
        <v>0</v>
      </c>
      <c r="W3719" s="17">
        <v>0</v>
      </c>
      <c r="X3719" s="17">
        <v>0</v>
      </c>
      <c r="Y3719" s="17">
        <v>0</v>
      </c>
      <c r="Z3719" s="17">
        <v>0</v>
      </c>
      <c r="AA3719" s="17">
        <v>0</v>
      </c>
      <c r="AB3719" s="17">
        <v>0</v>
      </c>
      <c r="AC3719" s="17">
        <v>0</v>
      </c>
      <c r="AD3719" s="17">
        <v>0</v>
      </c>
      <c r="AE3719" s="17">
        <v>0</v>
      </c>
    </row>
    <row r="3720" spans="1:31" ht="57.6" x14ac:dyDescent="0.3">
      <c r="A3720" t="str">
        <f t="shared" si="222"/>
        <v>KAAA_Firm Generation Capacity</v>
      </c>
      <c r="B3720" t="str">
        <f t="shared" si="223"/>
        <v>KAAA_Build Battery-Gen_Firm Generation Capacity</v>
      </c>
      <c r="C3720" t="str">
        <f t="shared" si="224"/>
        <v>KAAA_Build Battery-Gen 2027_Firm Generation Capacity</v>
      </c>
      <c r="D3720" t="s">
        <v>354</v>
      </c>
      <c r="E3720" s="15" t="s">
        <v>92</v>
      </c>
      <c r="F3720" s="15" t="s">
        <v>93</v>
      </c>
      <c r="G3720" s="15" t="s">
        <v>114</v>
      </c>
      <c r="H3720" s="15" t="s">
        <v>87</v>
      </c>
      <c r="I3720" s="15" t="s">
        <v>95</v>
      </c>
      <c r="J3720" s="16">
        <v>1</v>
      </c>
      <c r="K3720" s="15" t="s">
        <v>96</v>
      </c>
      <c r="L3720" s="17">
        <v>0</v>
      </c>
      <c r="M3720" s="17">
        <v>0</v>
      </c>
      <c r="N3720" s="17">
        <v>0</v>
      </c>
      <c r="O3720" s="17">
        <v>0</v>
      </c>
      <c r="P3720" s="17">
        <v>0</v>
      </c>
      <c r="Q3720" s="17">
        <v>0</v>
      </c>
      <c r="R3720" s="17">
        <v>0</v>
      </c>
      <c r="S3720" s="17">
        <v>0</v>
      </c>
      <c r="T3720" s="17">
        <v>0</v>
      </c>
      <c r="U3720" s="17">
        <v>0</v>
      </c>
      <c r="V3720" s="17">
        <v>0</v>
      </c>
      <c r="W3720" s="17">
        <v>0</v>
      </c>
      <c r="X3720" s="17">
        <v>0</v>
      </c>
      <c r="Y3720" s="17">
        <v>0</v>
      </c>
      <c r="Z3720" s="17">
        <v>0</v>
      </c>
      <c r="AA3720" s="17">
        <v>0</v>
      </c>
      <c r="AB3720" s="17">
        <v>0</v>
      </c>
      <c r="AC3720" s="17">
        <v>0</v>
      </c>
      <c r="AD3720" s="17">
        <v>0</v>
      </c>
      <c r="AE3720" s="17">
        <v>0</v>
      </c>
    </row>
    <row r="3721" spans="1:31" ht="57.6" x14ac:dyDescent="0.3">
      <c r="A3721" t="str">
        <f t="shared" si="222"/>
        <v>KAAA_Firm Generation Capacity</v>
      </c>
      <c r="B3721" t="str">
        <f t="shared" si="223"/>
        <v>KAAA_Build Battery-Gen_Firm Generation Capacity</v>
      </c>
      <c r="C3721" t="str">
        <f t="shared" si="224"/>
        <v>KAAA_Build Battery-Gen 2028_Firm Generation Capacity</v>
      </c>
      <c r="D3721" t="s">
        <v>354</v>
      </c>
      <c r="E3721" s="15" t="s">
        <v>92</v>
      </c>
      <c r="F3721" s="15" t="s">
        <v>93</v>
      </c>
      <c r="G3721" s="15" t="s">
        <v>115</v>
      </c>
      <c r="H3721" s="15" t="s">
        <v>87</v>
      </c>
      <c r="I3721" s="15" t="s">
        <v>95</v>
      </c>
      <c r="J3721" s="16">
        <v>1</v>
      </c>
      <c r="K3721" s="15" t="s">
        <v>96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  <c r="S3721" s="17">
        <v>0</v>
      </c>
      <c r="T3721" s="17">
        <v>0</v>
      </c>
      <c r="U3721" s="17">
        <v>0</v>
      </c>
      <c r="V3721" s="17">
        <v>0</v>
      </c>
      <c r="W3721" s="17">
        <v>0</v>
      </c>
      <c r="X3721" s="17">
        <v>0</v>
      </c>
      <c r="Y3721" s="17">
        <v>0</v>
      </c>
      <c r="Z3721" s="17">
        <v>0</v>
      </c>
      <c r="AA3721" s="17">
        <v>0</v>
      </c>
      <c r="AB3721" s="17">
        <v>0</v>
      </c>
      <c r="AC3721" s="17">
        <v>0</v>
      </c>
      <c r="AD3721" s="17">
        <v>0</v>
      </c>
      <c r="AE3721" s="17">
        <v>0</v>
      </c>
    </row>
    <row r="3722" spans="1:31" ht="57.6" x14ac:dyDescent="0.3">
      <c r="A3722" t="str">
        <f t="shared" si="222"/>
        <v>KAAA_Firm Generation Capacity</v>
      </c>
      <c r="B3722" t="str">
        <f t="shared" si="223"/>
        <v>KAAA_Build Battery-Gen_Firm Generation Capacity</v>
      </c>
      <c r="C3722" t="str">
        <f t="shared" si="224"/>
        <v>KAAA_Build Battery-Gen 2029_Firm Generation Capacity</v>
      </c>
      <c r="D3722" t="s">
        <v>354</v>
      </c>
      <c r="E3722" s="15" t="s">
        <v>92</v>
      </c>
      <c r="F3722" s="15" t="s">
        <v>93</v>
      </c>
      <c r="G3722" s="15" t="s">
        <v>116</v>
      </c>
      <c r="H3722" s="15" t="s">
        <v>87</v>
      </c>
      <c r="I3722" s="15" t="s">
        <v>95</v>
      </c>
      <c r="J3722" s="16">
        <v>1</v>
      </c>
      <c r="K3722" s="15" t="s">
        <v>96</v>
      </c>
      <c r="L3722" s="17">
        <v>0</v>
      </c>
      <c r="M3722" s="17">
        <v>0</v>
      </c>
      <c r="N3722" s="17">
        <v>0</v>
      </c>
      <c r="O3722" s="17">
        <v>0</v>
      </c>
      <c r="P3722" s="17">
        <v>0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7">
        <v>0</v>
      </c>
      <c r="X3722" s="17">
        <v>0</v>
      </c>
      <c r="Y3722" s="17">
        <v>0</v>
      </c>
      <c r="Z3722" s="17">
        <v>0</v>
      </c>
      <c r="AA3722" s="17">
        <v>0</v>
      </c>
      <c r="AB3722" s="17">
        <v>0</v>
      </c>
      <c r="AC3722" s="17">
        <v>0</v>
      </c>
      <c r="AD3722" s="17">
        <v>0</v>
      </c>
      <c r="AE3722" s="17">
        <v>0</v>
      </c>
    </row>
    <row r="3723" spans="1:31" ht="57.6" x14ac:dyDescent="0.3">
      <c r="A3723" t="str">
        <f t="shared" si="222"/>
        <v>KAAA_Firm Generation Capacity</v>
      </c>
      <c r="B3723" t="str">
        <f t="shared" si="223"/>
        <v>KAAA_Build Battery-Gen_Firm Generation Capacity</v>
      </c>
      <c r="C3723" t="str">
        <f t="shared" si="224"/>
        <v>KAAA_Build Battery-Gen 2030_Firm Generation Capacity</v>
      </c>
      <c r="D3723" t="s">
        <v>354</v>
      </c>
      <c r="E3723" s="15" t="s">
        <v>92</v>
      </c>
      <c r="F3723" s="15" t="s">
        <v>93</v>
      </c>
      <c r="G3723" s="15" t="s">
        <v>117</v>
      </c>
      <c r="H3723" s="15" t="s">
        <v>87</v>
      </c>
      <c r="I3723" s="15" t="s">
        <v>95</v>
      </c>
      <c r="J3723" s="16">
        <v>1</v>
      </c>
      <c r="K3723" s="15" t="s">
        <v>96</v>
      </c>
      <c r="L3723" s="17">
        <v>0</v>
      </c>
      <c r="M3723" s="17">
        <v>0</v>
      </c>
      <c r="N3723" s="17">
        <v>0</v>
      </c>
      <c r="O3723" s="17">
        <v>0</v>
      </c>
      <c r="P3723" s="17">
        <v>0</v>
      </c>
      <c r="Q3723" s="17">
        <v>0</v>
      </c>
      <c r="R3723" s="17">
        <v>0</v>
      </c>
      <c r="S3723" s="17">
        <v>0</v>
      </c>
      <c r="T3723" s="17">
        <v>0</v>
      </c>
      <c r="U3723" s="17">
        <v>0</v>
      </c>
      <c r="V3723" s="17">
        <v>0</v>
      </c>
      <c r="W3723" s="17">
        <v>0</v>
      </c>
      <c r="X3723" s="17">
        <v>0</v>
      </c>
      <c r="Y3723" s="17">
        <v>0</v>
      </c>
      <c r="Z3723" s="17">
        <v>0</v>
      </c>
      <c r="AA3723" s="17">
        <v>0</v>
      </c>
      <c r="AB3723" s="17">
        <v>0</v>
      </c>
      <c r="AC3723" s="17">
        <v>0</v>
      </c>
      <c r="AD3723" s="17">
        <v>0</v>
      </c>
      <c r="AE3723" s="17">
        <v>0</v>
      </c>
    </row>
    <row r="3724" spans="1:31" ht="57.6" x14ac:dyDescent="0.3">
      <c r="A3724" t="str">
        <f t="shared" si="222"/>
        <v>KAAA_Firm Generation Capacity</v>
      </c>
      <c r="B3724" t="str">
        <f t="shared" si="223"/>
        <v>KAAA_Build Battery-Gen_Firm Generation Capacity</v>
      </c>
      <c r="C3724" t="str">
        <f t="shared" si="224"/>
        <v>KAAA_Build Battery-Gen 2031_Firm Generation Capacity</v>
      </c>
      <c r="D3724" t="s">
        <v>354</v>
      </c>
      <c r="E3724" s="15" t="s">
        <v>92</v>
      </c>
      <c r="F3724" s="15" t="s">
        <v>93</v>
      </c>
      <c r="G3724" s="15" t="s">
        <v>118</v>
      </c>
      <c r="H3724" s="15" t="s">
        <v>87</v>
      </c>
      <c r="I3724" s="15" t="s">
        <v>95</v>
      </c>
      <c r="J3724" s="16">
        <v>1</v>
      </c>
      <c r="K3724" s="15" t="s">
        <v>96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  <c r="S3724" s="17">
        <v>0</v>
      </c>
      <c r="T3724" s="17">
        <v>0</v>
      </c>
      <c r="U3724" s="17">
        <v>0</v>
      </c>
      <c r="V3724" s="17">
        <v>0</v>
      </c>
      <c r="W3724" s="17">
        <v>0</v>
      </c>
      <c r="X3724" s="17">
        <v>0</v>
      </c>
      <c r="Y3724" s="17">
        <v>0</v>
      </c>
      <c r="Z3724" s="17">
        <v>0</v>
      </c>
      <c r="AA3724" s="17">
        <v>0</v>
      </c>
      <c r="AB3724" s="17">
        <v>0</v>
      </c>
      <c r="AC3724" s="17">
        <v>0</v>
      </c>
      <c r="AD3724" s="17">
        <v>0</v>
      </c>
      <c r="AE3724" s="17">
        <v>0</v>
      </c>
    </row>
    <row r="3725" spans="1:31" ht="57.6" x14ac:dyDescent="0.3">
      <c r="A3725" t="str">
        <f t="shared" si="222"/>
        <v>KAAA_Firm Generation Capacity</v>
      </c>
      <c r="B3725" t="str">
        <f t="shared" si="223"/>
        <v>KAAA_Build Battery-Gen_Firm Generation Capacity</v>
      </c>
      <c r="C3725" t="str">
        <f t="shared" si="224"/>
        <v>KAAA_Build Battery-Gen 2032_Firm Generation Capacity</v>
      </c>
      <c r="D3725" t="s">
        <v>354</v>
      </c>
      <c r="E3725" s="15" t="s">
        <v>92</v>
      </c>
      <c r="F3725" s="15" t="s">
        <v>93</v>
      </c>
      <c r="G3725" s="15" t="s">
        <v>119</v>
      </c>
      <c r="H3725" s="15" t="s">
        <v>87</v>
      </c>
      <c r="I3725" s="15" t="s">
        <v>95</v>
      </c>
      <c r="J3725" s="16">
        <v>1</v>
      </c>
      <c r="K3725" s="15" t="s">
        <v>96</v>
      </c>
      <c r="L3725" s="17">
        <v>0</v>
      </c>
      <c r="M3725" s="17">
        <v>0</v>
      </c>
      <c r="N3725" s="17">
        <v>0</v>
      </c>
      <c r="O3725" s="17">
        <v>0</v>
      </c>
      <c r="P3725" s="17">
        <v>0</v>
      </c>
      <c r="Q3725" s="17">
        <v>0</v>
      </c>
      <c r="R3725" s="17">
        <v>0</v>
      </c>
      <c r="S3725" s="17">
        <v>0</v>
      </c>
      <c r="T3725" s="17">
        <v>0</v>
      </c>
      <c r="U3725" s="17">
        <v>0</v>
      </c>
      <c r="V3725" s="17">
        <v>0</v>
      </c>
      <c r="W3725" s="17">
        <v>0</v>
      </c>
      <c r="X3725" s="17">
        <v>0</v>
      </c>
      <c r="Y3725" s="17">
        <v>0</v>
      </c>
      <c r="Z3725" s="17">
        <v>0</v>
      </c>
      <c r="AA3725" s="17">
        <v>0</v>
      </c>
      <c r="AB3725" s="17">
        <v>0</v>
      </c>
      <c r="AC3725" s="17">
        <v>0</v>
      </c>
      <c r="AD3725" s="17">
        <v>0</v>
      </c>
      <c r="AE3725" s="17">
        <v>0</v>
      </c>
    </row>
    <row r="3726" spans="1:31" ht="57.6" x14ac:dyDescent="0.3">
      <c r="A3726" t="str">
        <f t="shared" si="222"/>
        <v>KAAA_Firm Generation Capacity</v>
      </c>
      <c r="B3726" t="str">
        <f t="shared" si="223"/>
        <v>KAAA_Build Battery-Gen_Firm Generation Capacity</v>
      </c>
      <c r="C3726" t="str">
        <f t="shared" si="224"/>
        <v>KAAA_Build Battery-Gen 2033_Firm Generation Capacity</v>
      </c>
      <c r="D3726" t="s">
        <v>354</v>
      </c>
      <c r="E3726" s="15" t="s">
        <v>92</v>
      </c>
      <c r="F3726" s="15" t="s">
        <v>93</v>
      </c>
      <c r="G3726" s="15" t="s">
        <v>120</v>
      </c>
      <c r="H3726" s="15" t="s">
        <v>87</v>
      </c>
      <c r="I3726" s="15" t="s">
        <v>95</v>
      </c>
      <c r="J3726" s="16">
        <v>1</v>
      </c>
      <c r="K3726" s="15" t="s">
        <v>96</v>
      </c>
      <c r="L3726" s="17">
        <v>0</v>
      </c>
      <c r="M3726" s="17">
        <v>0</v>
      </c>
      <c r="N3726" s="17">
        <v>0</v>
      </c>
      <c r="O3726" s="17">
        <v>0</v>
      </c>
      <c r="P3726" s="17">
        <v>0</v>
      </c>
      <c r="Q3726" s="17">
        <v>0</v>
      </c>
      <c r="R3726" s="17">
        <v>0</v>
      </c>
      <c r="S3726" s="17">
        <v>0</v>
      </c>
      <c r="T3726" s="17">
        <v>0</v>
      </c>
      <c r="U3726" s="17">
        <v>0</v>
      </c>
      <c r="V3726" s="17">
        <v>0</v>
      </c>
      <c r="W3726" s="17">
        <v>0</v>
      </c>
      <c r="X3726" s="17">
        <v>0</v>
      </c>
      <c r="Y3726" s="17">
        <v>0</v>
      </c>
      <c r="Z3726" s="17">
        <v>0</v>
      </c>
      <c r="AA3726" s="17">
        <v>0</v>
      </c>
      <c r="AB3726" s="17">
        <v>0</v>
      </c>
      <c r="AC3726" s="17">
        <v>0</v>
      </c>
      <c r="AD3726" s="17">
        <v>0</v>
      </c>
      <c r="AE3726" s="17">
        <v>0</v>
      </c>
    </row>
    <row r="3727" spans="1:31" ht="57.6" x14ac:dyDescent="0.3">
      <c r="A3727" t="str">
        <f t="shared" si="222"/>
        <v>KAAA_Firm Generation Capacity</v>
      </c>
      <c r="B3727" t="str">
        <f t="shared" si="223"/>
        <v>KAAA_Build Battery-Gen_Firm Generation Capacity</v>
      </c>
      <c r="C3727" t="str">
        <f t="shared" si="224"/>
        <v>KAAA_Build Battery-Gen 2034_Firm Generation Capacity</v>
      </c>
      <c r="D3727" t="s">
        <v>354</v>
      </c>
      <c r="E3727" s="15" t="s">
        <v>92</v>
      </c>
      <c r="F3727" s="15" t="s">
        <v>93</v>
      </c>
      <c r="G3727" s="15" t="s">
        <v>121</v>
      </c>
      <c r="H3727" s="15" t="s">
        <v>87</v>
      </c>
      <c r="I3727" s="15" t="s">
        <v>95</v>
      </c>
      <c r="J3727" s="16">
        <v>1</v>
      </c>
      <c r="K3727" s="15" t="s">
        <v>96</v>
      </c>
      <c r="L3727" s="17">
        <v>0</v>
      </c>
      <c r="M3727" s="17">
        <v>0</v>
      </c>
      <c r="N3727" s="17">
        <v>0</v>
      </c>
      <c r="O3727" s="17">
        <v>0</v>
      </c>
      <c r="P3727" s="17">
        <v>0</v>
      </c>
      <c r="Q3727" s="17">
        <v>0</v>
      </c>
      <c r="R3727" s="17">
        <v>0</v>
      </c>
      <c r="S3727" s="17">
        <v>0</v>
      </c>
      <c r="T3727" s="17">
        <v>0</v>
      </c>
      <c r="U3727" s="17">
        <v>0</v>
      </c>
      <c r="V3727" s="17">
        <v>0</v>
      </c>
      <c r="W3727" s="17">
        <v>0</v>
      </c>
      <c r="X3727" s="17">
        <v>0</v>
      </c>
      <c r="Y3727" s="17">
        <v>0</v>
      </c>
      <c r="Z3727" s="17">
        <v>0</v>
      </c>
      <c r="AA3727" s="17">
        <v>0</v>
      </c>
      <c r="AB3727" s="17">
        <v>0</v>
      </c>
      <c r="AC3727" s="17">
        <v>0</v>
      </c>
      <c r="AD3727" s="17">
        <v>0</v>
      </c>
      <c r="AE3727" s="17">
        <v>0</v>
      </c>
    </row>
    <row r="3728" spans="1:31" ht="57.6" x14ac:dyDescent="0.3">
      <c r="A3728" t="str">
        <f t="shared" si="222"/>
        <v>KAAA_Firm Generation Capacity</v>
      </c>
      <c r="B3728" t="str">
        <f t="shared" si="223"/>
        <v>KAAA_Build Battery-Gen_Firm Generation Capacity</v>
      </c>
      <c r="C3728" t="str">
        <f t="shared" si="224"/>
        <v>KAAA_Build Battery-Gen 2035_Firm Generation Capacity</v>
      </c>
      <c r="D3728" t="s">
        <v>354</v>
      </c>
      <c r="E3728" s="15" t="s">
        <v>92</v>
      </c>
      <c r="F3728" s="15" t="s">
        <v>93</v>
      </c>
      <c r="G3728" s="15" t="s">
        <v>122</v>
      </c>
      <c r="H3728" s="15" t="s">
        <v>87</v>
      </c>
      <c r="I3728" s="15" t="s">
        <v>95</v>
      </c>
      <c r="J3728" s="16">
        <v>1</v>
      </c>
      <c r="K3728" s="15" t="s">
        <v>96</v>
      </c>
      <c r="L3728" s="17">
        <v>0</v>
      </c>
      <c r="M3728" s="17">
        <v>0</v>
      </c>
      <c r="N3728" s="17">
        <v>0</v>
      </c>
      <c r="O3728" s="17">
        <v>0</v>
      </c>
      <c r="P3728" s="17">
        <v>0</v>
      </c>
      <c r="Q3728" s="17">
        <v>0</v>
      </c>
      <c r="R3728" s="17">
        <v>0</v>
      </c>
      <c r="S3728" s="17">
        <v>0</v>
      </c>
      <c r="T3728" s="17">
        <v>0</v>
      </c>
      <c r="U3728" s="17">
        <v>0</v>
      </c>
      <c r="V3728" s="17">
        <v>0</v>
      </c>
      <c r="W3728" s="17">
        <v>0</v>
      </c>
      <c r="X3728" s="17">
        <v>0</v>
      </c>
      <c r="Y3728" s="17">
        <v>0</v>
      </c>
      <c r="Z3728" s="17">
        <v>0</v>
      </c>
      <c r="AA3728" s="17">
        <v>0</v>
      </c>
      <c r="AB3728" s="17">
        <v>0</v>
      </c>
      <c r="AC3728" s="17">
        <v>0</v>
      </c>
      <c r="AD3728" s="17">
        <v>0</v>
      </c>
      <c r="AE3728" s="17">
        <v>0</v>
      </c>
    </row>
    <row r="3729" spans="1:31" ht="57.6" x14ac:dyDescent="0.3">
      <c r="A3729" t="str">
        <f t="shared" si="222"/>
        <v>KAAA_Firm Generation Capacity</v>
      </c>
      <c r="B3729" t="str">
        <f t="shared" si="223"/>
        <v>KAAA_Build Battery-Gen_Firm Generation Capacity</v>
      </c>
      <c r="C3729" t="str">
        <f t="shared" si="224"/>
        <v>KAAA_Build Battery-Gen 2036_Firm Generation Capacity</v>
      </c>
      <c r="D3729" t="s">
        <v>354</v>
      </c>
      <c r="E3729" s="15" t="s">
        <v>92</v>
      </c>
      <c r="F3729" s="15" t="s">
        <v>93</v>
      </c>
      <c r="G3729" s="15" t="s">
        <v>123</v>
      </c>
      <c r="H3729" s="15" t="s">
        <v>87</v>
      </c>
      <c r="I3729" s="15" t="s">
        <v>95</v>
      </c>
      <c r="J3729" s="16">
        <v>1</v>
      </c>
      <c r="K3729" s="15" t="s">
        <v>96</v>
      </c>
      <c r="L3729" s="17">
        <v>0</v>
      </c>
      <c r="M3729" s="17">
        <v>0</v>
      </c>
      <c r="N3729" s="17">
        <v>0</v>
      </c>
      <c r="O3729" s="17">
        <v>0</v>
      </c>
      <c r="P3729" s="17">
        <v>0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7">
        <v>0</v>
      </c>
      <c r="X3729" s="17">
        <v>0</v>
      </c>
      <c r="Y3729" s="17">
        <v>0</v>
      </c>
      <c r="Z3729" s="17">
        <v>0</v>
      </c>
      <c r="AA3729" s="17">
        <v>0</v>
      </c>
      <c r="AB3729" s="17">
        <v>0</v>
      </c>
      <c r="AC3729" s="17">
        <v>0</v>
      </c>
      <c r="AD3729" s="17">
        <v>0</v>
      </c>
      <c r="AE3729" s="17">
        <v>0</v>
      </c>
    </row>
    <row r="3730" spans="1:31" ht="57.6" x14ac:dyDescent="0.3">
      <c r="A3730" t="str">
        <f t="shared" si="222"/>
        <v>KAAA_Firm Generation Capacity</v>
      </c>
      <c r="B3730" t="str">
        <f t="shared" si="223"/>
        <v>KAAA_Build Battery-Gen_Firm Generation Capacity</v>
      </c>
      <c r="C3730" t="str">
        <f t="shared" si="224"/>
        <v>KAAA_Build Battery-Gen 2037_Firm Generation Capacity</v>
      </c>
      <c r="D3730" t="s">
        <v>354</v>
      </c>
      <c r="E3730" s="15" t="s">
        <v>92</v>
      </c>
      <c r="F3730" s="15" t="s">
        <v>93</v>
      </c>
      <c r="G3730" s="15" t="s">
        <v>124</v>
      </c>
      <c r="H3730" s="15" t="s">
        <v>87</v>
      </c>
      <c r="I3730" s="15" t="s">
        <v>95</v>
      </c>
      <c r="J3730" s="16">
        <v>1</v>
      </c>
      <c r="K3730" s="15" t="s">
        <v>96</v>
      </c>
      <c r="L3730" s="17">
        <v>0</v>
      </c>
      <c r="M3730" s="17">
        <v>0</v>
      </c>
      <c r="N3730" s="17">
        <v>0</v>
      </c>
      <c r="O3730" s="17">
        <v>0</v>
      </c>
      <c r="P3730" s="17">
        <v>0</v>
      </c>
      <c r="Q3730" s="17">
        <v>0</v>
      </c>
      <c r="R3730" s="17">
        <v>0</v>
      </c>
      <c r="S3730" s="17">
        <v>0</v>
      </c>
      <c r="T3730" s="17">
        <v>0</v>
      </c>
      <c r="U3730" s="17">
        <v>0</v>
      </c>
      <c r="V3730" s="17">
        <v>0</v>
      </c>
      <c r="W3730" s="17">
        <v>0</v>
      </c>
      <c r="X3730" s="17">
        <v>0</v>
      </c>
      <c r="Y3730" s="17">
        <v>0</v>
      </c>
      <c r="Z3730" s="17">
        <v>0</v>
      </c>
      <c r="AA3730" s="17">
        <v>0</v>
      </c>
      <c r="AB3730" s="17">
        <v>0</v>
      </c>
      <c r="AC3730" s="17">
        <v>0</v>
      </c>
      <c r="AD3730" s="17">
        <v>0</v>
      </c>
      <c r="AE3730" s="17">
        <v>0</v>
      </c>
    </row>
    <row r="3731" spans="1:31" ht="57.6" x14ac:dyDescent="0.3">
      <c r="A3731" t="str">
        <f t="shared" si="222"/>
        <v>KAAA_Firm Generation Capacity</v>
      </c>
      <c r="B3731" t="str">
        <f t="shared" si="223"/>
        <v>KAAA_Build Battery-Gen_Firm Generation Capacity</v>
      </c>
      <c r="C3731" t="str">
        <f t="shared" si="224"/>
        <v>KAAA_Build Battery-Gen 2038_Firm Generation Capacity</v>
      </c>
      <c r="D3731" t="s">
        <v>354</v>
      </c>
      <c r="E3731" s="15" t="s">
        <v>92</v>
      </c>
      <c r="F3731" s="15" t="s">
        <v>93</v>
      </c>
      <c r="G3731" s="15" t="s">
        <v>125</v>
      </c>
      <c r="H3731" s="15" t="s">
        <v>87</v>
      </c>
      <c r="I3731" s="15" t="s">
        <v>95</v>
      </c>
      <c r="J3731" s="16">
        <v>1</v>
      </c>
      <c r="K3731" s="15" t="s">
        <v>96</v>
      </c>
      <c r="L3731" s="17">
        <v>0</v>
      </c>
      <c r="M3731" s="17">
        <v>0</v>
      </c>
      <c r="N3731" s="17">
        <v>0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0</v>
      </c>
      <c r="W3731" s="17">
        <v>0</v>
      </c>
      <c r="X3731" s="17">
        <v>0</v>
      </c>
      <c r="Y3731" s="17">
        <v>0</v>
      </c>
      <c r="Z3731" s="17">
        <v>0</v>
      </c>
      <c r="AA3731" s="17">
        <v>0</v>
      </c>
      <c r="AB3731" s="17">
        <v>0</v>
      </c>
      <c r="AC3731" s="17">
        <v>0</v>
      </c>
      <c r="AD3731" s="17">
        <v>0</v>
      </c>
      <c r="AE3731" s="17">
        <v>0</v>
      </c>
    </row>
    <row r="3732" spans="1:31" ht="57.6" x14ac:dyDescent="0.3">
      <c r="A3732" t="str">
        <f t="shared" si="222"/>
        <v>KAAA_Firm Generation Capacity</v>
      </c>
      <c r="B3732" t="str">
        <f t="shared" si="223"/>
        <v>KAAA_Build Battery-Gen_Firm Generation Capacity</v>
      </c>
      <c r="C3732" t="str">
        <f t="shared" si="224"/>
        <v>KAAA_Build Battery-Gen 2039_Firm Generation Capacity</v>
      </c>
      <c r="D3732" t="s">
        <v>354</v>
      </c>
      <c r="E3732" s="15" t="s">
        <v>92</v>
      </c>
      <c r="F3732" s="15" t="s">
        <v>93</v>
      </c>
      <c r="G3732" s="15" t="s">
        <v>126</v>
      </c>
      <c r="H3732" s="15" t="s">
        <v>87</v>
      </c>
      <c r="I3732" s="15" t="s">
        <v>95</v>
      </c>
      <c r="J3732" s="16">
        <v>1</v>
      </c>
      <c r="K3732" s="15" t="s">
        <v>96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  <c r="S3732" s="17">
        <v>0</v>
      </c>
      <c r="T3732" s="17">
        <v>0</v>
      </c>
      <c r="U3732" s="17">
        <v>0</v>
      </c>
      <c r="V3732" s="17">
        <v>0</v>
      </c>
      <c r="W3732" s="17">
        <v>0</v>
      </c>
      <c r="X3732" s="17">
        <v>0</v>
      </c>
      <c r="Y3732" s="17">
        <v>0</v>
      </c>
      <c r="Z3732" s="17">
        <v>0</v>
      </c>
      <c r="AA3732" s="17">
        <v>0</v>
      </c>
      <c r="AB3732" s="17">
        <v>0</v>
      </c>
      <c r="AC3732" s="17">
        <v>0</v>
      </c>
      <c r="AD3732" s="17">
        <v>0</v>
      </c>
      <c r="AE3732" s="17">
        <v>0</v>
      </c>
    </row>
    <row r="3733" spans="1:31" ht="57.6" x14ac:dyDescent="0.3">
      <c r="A3733" t="str">
        <f t="shared" si="222"/>
        <v>KAAA_Firm Generation Capacity</v>
      </c>
      <c r="B3733" t="str">
        <f t="shared" si="223"/>
        <v>KAAA_Build Battery-Gen_Firm Generation Capacity</v>
      </c>
      <c r="C3733" t="str">
        <f t="shared" si="224"/>
        <v>KAAA_Build Battery-Gen 2040_Firm Generation Capacity</v>
      </c>
      <c r="D3733" t="s">
        <v>354</v>
      </c>
      <c r="E3733" s="15" t="s">
        <v>92</v>
      </c>
      <c r="F3733" s="15" t="s">
        <v>93</v>
      </c>
      <c r="G3733" s="15" t="s">
        <v>127</v>
      </c>
      <c r="H3733" s="15" t="s">
        <v>87</v>
      </c>
      <c r="I3733" s="15" t="s">
        <v>95</v>
      </c>
      <c r="J3733" s="16">
        <v>1</v>
      </c>
      <c r="K3733" s="15" t="s">
        <v>96</v>
      </c>
      <c r="L3733" s="17">
        <v>0</v>
      </c>
      <c r="M3733" s="17">
        <v>0</v>
      </c>
      <c r="N3733" s="17">
        <v>0</v>
      </c>
      <c r="O3733" s="17">
        <v>0</v>
      </c>
      <c r="P3733" s="17">
        <v>0</v>
      </c>
      <c r="Q3733" s="17">
        <v>0</v>
      </c>
      <c r="R3733" s="17">
        <v>0</v>
      </c>
      <c r="S3733" s="17">
        <v>0</v>
      </c>
      <c r="T3733" s="17">
        <v>0</v>
      </c>
      <c r="U3733" s="17">
        <v>0</v>
      </c>
      <c r="V3733" s="17">
        <v>0</v>
      </c>
      <c r="W3733" s="17">
        <v>0</v>
      </c>
      <c r="X3733" s="17">
        <v>0</v>
      </c>
      <c r="Y3733" s="17">
        <v>0</v>
      </c>
      <c r="Z3733" s="17">
        <v>0</v>
      </c>
      <c r="AA3733" s="17">
        <v>0</v>
      </c>
      <c r="AB3733" s="17">
        <v>0</v>
      </c>
      <c r="AC3733" s="17">
        <v>0</v>
      </c>
      <c r="AD3733" s="17">
        <v>0</v>
      </c>
      <c r="AE3733" s="17">
        <v>0</v>
      </c>
    </row>
    <row r="3734" spans="1:31" ht="57.6" x14ac:dyDescent="0.3">
      <c r="A3734" t="str">
        <f t="shared" si="222"/>
        <v>KAAA_Firm Generation Capacity</v>
      </c>
      <c r="B3734" t="str">
        <f t="shared" si="223"/>
        <v>KAAA_Build Battery-Gen_Firm Generation Capacity</v>
      </c>
      <c r="C3734" t="str">
        <f t="shared" si="224"/>
        <v>KAAA_Build Battery-Gen 2041_Firm Generation Capacity</v>
      </c>
      <c r="D3734" t="s">
        <v>354</v>
      </c>
      <c r="E3734" s="15" t="s">
        <v>92</v>
      </c>
      <c r="F3734" s="15" t="s">
        <v>93</v>
      </c>
      <c r="G3734" s="15" t="s">
        <v>128</v>
      </c>
      <c r="H3734" s="15" t="s">
        <v>87</v>
      </c>
      <c r="I3734" s="15" t="s">
        <v>95</v>
      </c>
      <c r="J3734" s="16">
        <v>1</v>
      </c>
      <c r="K3734" s="15" t="s">
        <v>96</v>
      </c>
      <c r="L3734" s="17">
        <v>0</v>
      </c>
      <c r="M3734" s="17">
        <v>0</v>
      </c>
      <c r="N3734" s="17">
        <v>0</v>
      </c>
      <c r="O3734" s="17">
        <v>0</v>
      </c>
      <c r="P3734" s="17">
        <v>0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7">
        <v>0</v>
      </c>
      <c r="X3734" s="17">
        <v>0</v>
      </c>
      <c r="Y3734" s="17">
        <v>0</v>
      </c>
      <c r="Z3734" s="17">
        <v>0</v>
      </c>
      <c r="AA3734" s="17">
        <v>0</v>
      </c>
      <c r="AB3734" s="17">
        <v>0</v>
      </c>
      <c r="AC3734" s="17">
        <v>0</v>
      </c>
      <c r="AD3734" s="17">
        <v>0</v>
      </c>
      <c r="AE3734" s="17">
        <v>0</v>
      </c>
    </row>
    <row r="3735" spans="1:31" ht="57.6" x14ac:dyDescent="0.3">
      <c r="A3735" t="str">
        <f t="shared" si="222"/>
        <v>KAAA_Firm Generation Capacity</v>
      </c>
      <c r="B3735" t="str">
        <f t="shared" si="223"/>
        <v>KAAA_Build Battery-Gen_Firm Generation Capacity</v>
      </c>
      <c r="C3735" t="str">
        <f t="shared" si="224"/>
        <v>KAAA_Build Battery-Gen 2042_Firm Generation Capacity</v>
      </c>
      <c r="D3735" t="s">
        <v>354</v>
      </c>
      <c r="E3735" s="15" t="s">
        <v>92</v>
      </c>
      <c r="F3735" s="15" t="s">
        <v>93</v>
      </c>
      <c r="G3735" s="15" t="s">
        <v>129</v>
      </c>
      <c r="H3735" s="15" t="s">
        <v>87</v>
      </c>
      <c r="I3735" s="15" t="s">
        <v>95</v>
      </c>
      <c r="J3735" s="16">
        <v>1</v>
      </c>
      <c r="K3735" s="15" t="s">
        <v>96</v>
      </c>
      <c r="L3735" s="17">
        <v>0</v>
      </c>
      <c r="M3735" s="17">
        <v>0</v>
      </c>
      <c r="N3735" s="17">
        <v>0</v>
      </c>
      <c r="O3735" s="17">
        <v>0</v>
      </c>
      <c r="P3735" s="17">
        <v>0</v>
      </c>
      <c r="Q3735" s="17">
        <v>0</v>
      </c>
      <c r="R3735" s="17">
        <v>0</v>
      </c>
      <c r="S3735" s="17">
        <v>0</v>
      </c>
      <c r="T3735" s="17">
        <v>0</v>
      </c>
      <c r="U3735" s="17">
        <v>0</v>
      </c>
      <c r="V3735" s="17">
        <v>0</v>
      </c>
      <c r="W3735" s="17">
        <v>0</v>
      </c>
      <c r="X3735" s="17">
        <v>0</v>
      </c>
      <c r="Y3735" s="17">
        <v>0</v>
      </c>
      <c r="Z3735" s="17">
        <v>0</v>
      </c>
      <c r="AA3735" s="17">
        <v>0</v>
      </c>
      <c r="AB3735" s="17">
        <v>0</v>
      </c>
      <c r="AC3735" s="17">
        <v>0</v>
      </c>
      <c r="AD3735" s="17">
        <v>0</v>
      </c>
      <c r="AE3735" s="17">
        <v>0</v>
      </c>
    </row>
    <row r="3736" spans="1:31" ht="57.6" x14ac:dyDescent="0.3">
      <c r="A3736" t="str">
        <f t="shared" si="222"/>
        <v>KAAA_Firm Generation Capacity</v>
      </c>
      <c r="B3736" t="str">
        <f t="shared" si="223"/>
        <v>KAAA_Build Hy-Batt_Firm Generation Capacity</v>
      </c>
      <c r="C3736" t="str">
        <f t="shared" si="224"/>
        <v>KAAA_Build Hy-Batt 2027_Firm Generation Capacity</v>
      </c>
      <c r="D3736" t="s">
        <v>354</v>
      </c>
      <c r="E3736" s="15" t="s">
        <v>92</v>
      </c>
      <c r="F3736" s="15" t="s">
        <v>93</v>
      </c>
      <c r="G3736" s="15" t="s">
        <v>130</v>
      </c>
      <c r="H3736" s="15" t="s">
        <v>86</v>
      </c>
      <c r="I3736" s="15" t="s">
        <v>95</v>
      </c>
      <c r="J3736" s="16">
        <v>1</v>
      </c>
      <c r="K3736" s="15" t="s">
        <v>96</v>
      </c>
      <c r="L3736" s="17">
        <v>0</v>
      </c>
      <c r="M3736" s="17">
        <v>0</v>
      </c>
      <c r="N3736" s="17">
        <v>0</v>
      </c>
      <c r="O3736" s="17">
        <v>0</v>
      </c>
      <c r="P3736" s="17">
        <v>0</v>
      </c>
      <c r="Q3736" s="17">
        <v>0</v>
      </c>
      <c r="R3736" s="17">
        <v>0</v>
      </c>
      <c r="S3736" s="17">
        <v>0</v>
      </c>
      <c r="T3736" s="17">
        <v>0</v>
      </c>
      <c r="U3736" s="17">
        <v>0</v>
      </c>
      <c r="V3736" s="17">
        <v>0</v>
      </c>
      <c r="W3736" s="17">
        <v>0</v>
      </c>
      <c r="X3736" s="17">
        <v>0</v>
      </c>
      <c r="Y3736" s="17">
        <v>0</v>
      </c>
      <c r="Z3736" s="17">
        <v>0</v>
      </c>
      <c r="AA3736" s="17">
        <v>0</v>
      </c>
      <c r="AB3736" s="17">
        <v>0</v>
      </c>
      <c r="AC3736" s="17">
        <v>0</v>
      </c>
      <c r="AD3736" s="17">
        <v>0</v>
      </c>
      <c r="AE3736" s="17">
        <v>0</v>
      </c>
    </row>
    <row r="3737" spans="1:31" ht="57.6" x14ac:dyDescent="0.3">
      <c r="A3737" t="str">
        <f t="shared" si="222"/>
        <v>KAAA_Firm Generation Capacity</v>
      </c>
      <c r="B3737" t="str">
        <f t="shared" si="223"/>
        <v>KAAA_Build Hy-Batt_Firm Generation Capacity</v>
      </c>
      <c r="C3737" t="str">
        <f t="shared" si="224"/>
        <v>KAAA_Build Hy-Batt 2028_Firm Generation Capacity</v>
      </c>
      <c r="D3737" t="s">
        <v>354</v>
      </c>
      <c r="E3737" s="15" t="s">
        <v>92</v>
      </c>
      <c r="F3737" s="15" t="s">
        <v>93</v>
      </c>
      <c r="G3737" s="15" t="s">
        <v>131</v>
      </c>
      <c r="H3737" s="15" t="s">
        <v>86</v>
      </c>
      <c r="I3737" s="15" t="s">
        <v>95</v>
      </c>
      <c r="J3737" s="16">
        <v>1</v>
      </c>
      <c r="K3737" s="15" t="s">
        <v>96</v>
      </c>
      <c r="L3737" s="17">
        <v>0</v>
      </c>
      <c r="M3737" s="17">
        <v>0</v>
      </c>
      <c r="N3737" s="17">
        <v>0</v>
      </c>
      <c r="O3737" s="17">
        <v>0</v>
      </c>
      <c r="P3737" s="17">
        <v>0</v>
      </c>
      <c r="Q3737" s="17">
        <v>0</v>
      </c>
      <c r="R3737" s="17">
        <v>0</v>
      </c>
      <c r="S3737" s="17">
        <v>0</v>
      </c>
      <c r="T3737" s="17">
        <v>0</v>
      </c>
      <c r="U3737" s="17">
        <v>0</v>
      </c>
      <c r="V3737" s="17">
        <v>0</v>
      </c>
      <c r="W3737" s="17">
        <v>0</v>
      </c>
      <c r="X3737" s="17">
        <v>0</v>
      </c>
      <c r="Y3737" s="17">
        <v>0</v>
      </c>
      <c r="Z3737" s="17">
        <v>0</v>
      </c>
      <c r="AA3737" s="17">
        <v>0</v>
      </c>
      <c r="AB3737" s="17">
        <v>0</v>
      </c>
      <c r="AC3737" s="17">
        <v>0</v>
      </c>
      <c r="AD3737" s="17">
        <v>0</v>
      </c>
      <c r="AE3737" s="17">
        <v>0</v>
      </c>
    </row>
    <row r="3738" spans="1:31" ht="57.6" x14ac:dyDescent="0.3">
      <c r="A3738" t="str">
        <f t="shared" si="222"/>
        <v>KAAA_Firm Generation Capacity</v>
      </c>
      <c r="B3738" t="str">
        <f t="shared" si="223"/>
        <v>KAAA_Build Hy-Batt_Firm Generation Capacity</v>
      </c>
      <c r="C3738" t="str">
        <f t="shared" si="224"/>
        <v>KAAA_Build Hy-Batt 2029_Firm Generation Capacity</v>
      </c>
      <c r="D3738" t="s">
        <v>354</v>
      </c>
      <c r="E3738" s="15" t="s">
        <v>92</v>
      </c>
      <c r="F3738" s="15" t="s">
        <v>93</v>
      </c>
      <c r="G3738" s="15" t="s">
        <v>132</v>
      </c>
      <c r="H3738" s="15" t="s">
        <v>86</v>
      </c>
      <c r="I3738" s="15" t="s">
        <v>95</v>
      </c>
      <c r="J3738" s="16">
        <v>1</v>
      </c>
      <c r="K3738" s="15" t="s">
        <v>96</v>
      </c>
      <c r="L3738" s="17">
        <v>0</v>
      </c>
      <c r="M3738" s="17">
        <v>0</v>
      </c>
      <c r="N3738" s="17">
        <v>0</v>
      </c>
      <c r="O3738" s="17">
        <v>0</v>
      </c>
      <c r="P3738" s="17">
        <v>0</v>
      </c>
      <c r="Q3738" s="17">
        <v>0</v>
      </c>
      <c r="R3738" s="17">
        <v>0</v>
      </c>
      <c r="S3738" s="17">
        <v>0</v>
      </c>
      <c r="T3738" s="17">
        <v>0</v>
      </c>
      <c r="U3738" s="17">
        <v>0</v>
      </c>
      <c r="V3738" s="17">
        <v>0</v>
      </c>
      <c r="W3738" s="17">
        <v>0</v>
      </c>
      <c r="X3738" s="17">
        <v>0</v>
      </c>
      <c r="Y3738" s="17">
        <v>0</v>
      </c>
      <c r="Z3738" s="17">
        <v>0</v>
      </c>
      <c r="AA3738" s="17">
        <v>0</v>
      </c>
      <c r="AB3738" s="17">
        <v>0</v>
      </c>
      <c r="AC3738" s="17">
        <v>0</v>
      </c>
      <c r="AD3738" s="17">
        <v>0</v>
      </c>
      <c r="AE3738" s="17">
        <v>0</v>
      </c>
    </row>
    <row r="3739" spans="1:31" ht="57.6" x14ac:dyDescent="0.3">
      <c r="A3739" t="str">
        <f t="shared" si="222"/>
        <v>KAAA_Firm Generation Capacity</v>
      </c>
      <c r="B3739" t="str">
        <f t="shared" si="223"/>
        <v>KAAA_Build Hy-Batt_Firm Generation Capacity</v>
      </c>
      <c r="C3739" t="str">
        <f t="shared" si="224"/>
        <v>KAAA_Build Hy-Batt 2030_Firm Generation Capacity</v>
      </c>
      <c r="D3739" t="s">
        <v>354</v>
      </c>
      <c r="E3739" s="15" t="s">
        <v>92</v>
      </c>
      <c r="F3739" s="15" t="s">
        <v>93</v>
      </c>
      <c r="G3739" s="15" t="s">
        <v>133</v>
      </c>
      <c r="H3739" s="15" t="s">
        <v>86</v>
      </c>
      <c r="I3739" s="15" t="s">
        <v>95</v>
      </c>
      <c r="J3739" s="16">
        <v>1</v>
      </c>
      <c r="K3739" s="15" t="s">
        <v>96</v>
      </c>
      <c r="L3739" s="17">
        <v>0</v>
      </c>
      <c r="M3739" s="17">
        <v>0</v>
      </c>
      <c r="N3739" s="17">
        <v>0</v>
      </c>
      <c r="O3739" s="17">
        <v>0</v>
      </c>
      <c r="P3739" s="17">
        <v>0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7">
        <v>0</v>
      </c>
      <c r="X3739" s="17">
        <v>0</v>
      </c>
      <c r="Y3739" s="17">
        <v>0</v>
      </c>
      <c r="Z3739" s="17">
        <v>0</v>
      </c>
      <c r="AA3739" s="17">
        <v>0</v>
      </c>
      <c r="AB3739" s="17">
        <v>0</v>
      </c>
      <c r="AC3739" s="17">
        <v>0</v>
      </c>
      <c r="AD3739" s="17">
        <v>0</v>
      </c>
      <c r="AE3739" s="17">
        <v>0</v>
      </c>
    </row>
    <row r="3740" spans="1:31" ht="57.6" x14ac:dyDescent="0.3">
      <c r="A3740" t="str">
        <f t="shared" si="222"/>
        <v>KAAA_Firm Generation Capacity</v>
      </c>
      <c r="B3740" t="str">
        <f t="shared" si="223"/>
        <v>KAAA_Build Hy-Batt_Firm Generation Capacity</v>
      </c>
      <c r="C3740" t="str">
        <f t="shared" si="224"/>
        <v>KAAA_Build Hy-Batt 2031_Firm Generation Capacity</v>
      </c>
      <c r="D3740" t="s">
        <v>354</v>
      </c>
      <c r="E3740" s="15" t="s">
        <v>92</v>
      </c>
      <c r="F3740" s="15" t="s">
        <v>93</v>
      </c>
      <c r="G3740" s="15" t="s">
        <v>134</v>
      </c>
      <c r="H3740" s="15" t="s">
        <v>86</v>
      </c>
      <c r="I3740" s="15" t="s">
        <v>95</v>
      </c>
      <c r="J3740" s="16">
        <v>1</v>
      </c>
      <c r="K3740" s="15" t="s">
        <v>96</v>
      </c>
      <c r="L3740" s="17">
        <v>0</v>
      </c>
      <c r="M3740" s="17">
        <v>0</v>
      </c>
      <c r="N3740" s="17">
        <v>0</v>
      </c>
      <c r="O3740" s="17">
        <v>0</v>
      </c>
      <c r="P3740" s="17">
        <v>0</v>
      </c>
      <c r="Q3740" s="17">
        <v>0</v>
      </c>
      <c r="R3740" s="17">
        <v>0</v>
      </c>
      <c r="S3740" s="17">
        <v>0</v>
      </c>
      <c r="T3740" s="17">
        <v>0</v>
      </c>
      <c r="U3740" s="17">
        <v>0</v>
      </c>
      <c r="V3740" s="17">
        <v>0</v>
      </c>
      <c r="W3740" s="17">
        <v>0</v>
      </c>
      <c r="X3740" s="17">
        <v>0</v>
      </c>
      <c r="Y3740" s="17">
        <v>0</v>
      </c>
      <c r="Z3740" s="17">
        <v>0</v>
      </c>
      <c r="AA3740" s="17">
        <v>0</v>
      </c>
      <c r="AB3740" s="17">
        <v>0</v>
      </c>
      <c r="AC3740" s="17">
        <v>0</v>
      </c>
      <c r="AD3740" s="17">
        <v>0</v>
      </c>
      <c r="AE3740" s="17">
        <v>0</v>
      </c>
    </row>
    <row r="3741" spans="1:31" ht="57.6" x14ac:dyDescent="0.3">
      <c r="A3741" t="str">
        <f t="shared" si="222"/>
        <v>KAAA_Firm Generation Capacity</v>
      </c>
      <c r="B3741" t="str">
        <f t="shared" si="223"/>
        <v>KAAA_Build Hy-Batt_Firm Generation Capacity</v>
      </c>
      <c r="C3741" t="str">
        <f t="shared" si="224"/>
        <v>KAAA_Build Hy-Batt 2032_Firm Generation Capacity</v>
      </c>
      <c r="D3741" t="s">
        <v>354</v>
      </c>
      <c r="E3741" s="15" t="s">
        <v>92</v>
      </c>
      <c r="F3741" s="15" t="s">
        <v>93</v>
      </c>
      <c r="G3741" s="15" t="s">
        <v>135</v>
      </c>
      <c r="H3741" s="15" t="s">
        <v>86</v>
      </c>
      <c r="I3741" s="15" t="s">
        <v>95</v>
      </c>
      <c r="J3741" s="16">
        <v>1</v>
      </c>
      <c r="K3741" s="15" t="s">
        <v>96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0</v>
      </c>
      <c r="S3741" s="17">
        <v>0</v>
      </c>
      <c r="T3741" s="17">
        <v>0</v>
      </c>
      <c r="U3741" s="17">
        <v>0</v>
      </c>
      <c r="V3741" s="17">
        <v>0</v>
      </c>
      <c r="W3741" s="17">
        <v>0</v>
      </c>
      <c r="X3741" s="17">
        <v>0</v>
      </c>
      <c r="Y3741" s="17">
        <v>0</v>
      </c>
      <c r="Z3741" s="17">
        <v>0</v>
      </c>
      <c r="AA3741" s="17">
        <v>0</v>
      </c>
      <c r="AB3741" s="17">
        <v>0</v>
      </c>
      <c r="AC3741" s="17">
        <v>0</v>
      </c>
      <c r="AD3741" s="17">
        <v>0</v>
      </c>
      <c r="AE3741" s="17">
        <v>0</v>
      </c>
    </row>
    <row r="3742" spans="1:31" ht="57.6" x14ac:dyDescent="0.3">
      <c r="A3742" t="str">
        <f t="shared" si="222"/>
        <v>KAAA_Firm Generation Capacity</v>
      </c>
      <c r="B3742" t="str">
        <f t="shared" si="223"/>
        <v>KAAA_Build Hy-Batt_Firm Generation Capacity</v>
      </c>
      <c r="C3742" t="str">
        <f t="shared" si="224"/>
        <v>KAAA_Build Hy-Batt 2033_Firm Generation Capacity</v>
      </c>
      <c r="D3742" t="s">
        <v>354</v>
      </c>
      <c r="E3742" s="15" t="s">
        <v>92</v>
      </c>
      <c r="F3742" s="15" t="s">
        <v>93</v>
      </c>
      <c r="G3742" s="15" t="s">
        <v>136</v>
      </c>
      <c r="H3742" s="15" t="s">
        <v>86</v>
      </c>
      <c r="I3742" s="15" t="s">
        <v>95</v>
      </c>
      <c r="J3742" s="16">
        <v>1</v>
      </c>
      <c r="K3742" s="15" t="s">
        <v>96</v>
      </c>
      <c r="L3742" s="17">
        <v>0</v>
      </c>
      <c r="M3742" s="17">
        <v>0</v>
      </c>
      <c r="N3742" s="17">
        <v>0</v>
      </c>
      <c r="O3742" s="17">
        <v>0</v>
      </c>
      <c r="P3742" s="17">
        <v>0</v>
      </c>
      <c r="Q3742" s="17">
        <v>0</v>
      </c>
      <c r="R3742" s="17">
        <v>0</v>
      </c>
      <c r="S3742" s="17">
        <v>0</v>
      </c>
      <c r="T3742" s="17">
        <v>0</v>
      </c>
      <c r="U3742" s="17">
        <v>0</v>
      </c>
      <c r="V3742" s="17">
        <v>0</v>
      </c>
      <c r="W3742" s="17">
        <v>0</v>
      </c>
      <c r="X3742" s="17">
        <v>0</v>
      </c>
      <c r="Y3742" s="17">
        <v>0</v>
      </c>
      <c r="Z3742" s="17">
        <v>0</v>
      </c>
      <c r="AA3742" s="17">
        <v>0</v>
      </c>
      <c r="AB3742" s="17">
        <v>0</v>
      </c>
      <c r="AC3742" s="17">
        <v>0</v>
      </c>
      <c r="AD3742" s="17">
        <v>0</v>
      </c>
      <c r="AE3742" s="17">
        <v>0</v>
      </c>
    </row>
    <row r="3743" spans="1:31" ht="57.6" x14ac:dyDescent="0.3">
      <c r="A3743" t="str">
        <f t="shared" si="222"/>
        <v>KAAA_Firm Generation Capacity</v>
      </c>
      <c r="B3743" t="str">
        <f t="shared" si="223"/>
        <v>KAAA_Build Hy-Batt_Firm Generation Capacity</v>
      </c>
      <c r="C3743" t="str">
        <f t="shared" si="224"/>
        <v>KAAA_Build Hy-Batt 2034_Firm Generation Capacity</v>
      </c>
      <c r="D3743" t="s">
        <v>354</v>
      </c>
      <c r="E3743" s="15" t="s">
        <v>92</v>
      </c>
      <c r="F3743" s="15" t="s">
        <v>93</v>
      </c>
      <c r="G3743" s="15" t="s">
        <v>137</v>
      </c>
      <c r="H3743" s="15" t="s">
        <v>86</v>
      </c>
      <c r="I3743" s="15" t="s">
        <v>95</v>
      </c>
      <c r="J3743" s="16">
        <v>1</v>
      </c>
      <c r="K3743" s="15" t="s">
        <v>96</v>
      </c>
      <c r="L3743" s="17">
        <v>0</v>
      </c>
      <c r="M3743" s="17">
        <v>0</v>
      </c>
      <c r="N3743" s="17">
        <v>0</v>
      </c>
      <c r="O3743" s="17">
        <v>0</v>
      </c>
      <c r="P3743" s="17">
        <v>0</v>
      </c>
      <c r="Q3743" s="17">
        <v>0</v>
      </c>
      <c r="R3743" s="17">
        <v>0</v>
      </c>
      <c r="S3743" s="17">
        <v>0</v>
      </c>
      <c r="T3743" s="17">
        <v>0</v>
      </c>
      <c r="U3743" s="17">
        <v>0</v>
      </c>
      <c r="V3743" s="17">
        <v>0</v>
      </c>
      <c r="W3743" s="17">
        <v>0</v>
      </c>
      <c r="X3743" s="17">
        <v>0</v>
      </c>
      <c r="Y3743" s="17">
        <v>0</v>
      </c>
      <c r="Z3743" s="17">
        <v>0</v>
      </c>
      <c r="AA3743" s="17">
        <v>0</v>
      </c>
      <c r="AB3743" s="17">
        <v>0</v>
      </c>
      <c r="AC3743" s="17">
        <v>0</v>
      </c>
      <c r="AD3743" s="17">
        <v>0</v>
      </c>
      <c r="AE3743" s="17">
        <v>0</v>
      </c>
    </row>
    <row r="3744" spans="1:31" ht="57.6" x14ac:dyDescent="0.3">
      <c r="A3744" t="str">
        <f t="shared" si="222"/>
        <v>KAAA_Firm Generation Capacity</v>
      </c>
      <c r="B3744" t="str">
        <f t="shared" si="223"/>
        <v>KAAA_Build Hy-Batt_Firm Generation Capacity</v>
      </c>
      <c r="C3744" t="str">
        <f t="shared" si="224"/>
        <v>KAAA_Build Hy-Batt 2035_Firm Generation Capacity</v>
      </c>
      <c r="D3744" t="s">
        <v>354</v>
      </c>
      <c r="E3744" s="15" t="s">
        <v>92</v>
      </c>
      <c r="F3744" s="15" t="s">
        <v>93</v>
      </c>
      <c r="G3744" s="15" t="s">
        <v>138</v>
      </c>
      <c r="H3744" s="15" t="s">
        <v>86</v>
      </c>
      <c r="I3744" s="15" t="s">
        <v>95</v>
      </c>
      <c r="J3744" s="16">
        <v>1</v>
      </c>
      <c r="K3744" s="15" t="s">
        <v>96</v>
      </c>
      <c r="L3744" s="17">
        <v>0</v>
      </c>
      <c r="M3744" s="17">
        <v>0</v>
      </c>
      <c r="N3744" s="17">
        <v>0</v>
      </c>
      <c r="O3744" s="17">
        <v>0</v>
      </c>
      <c r="P3744" s="17">
        <v>0</v>
      </c>
      <c r="Q3744" s="17">
        <v>0</v>
      </c>
      <c r="R3744" s="17">
        <v>0</v>
      </c>
      <c r="S3744" s="17">
        <v>0</v>
      </c>
      <c r="T3744" s="17">
        <v>0</v>
      </c>
      <c r="U3744" s="17">
        <v>0</v>
      </c>
      <c r="V3744" s="17">
        <v>0</v>
      </c>
      <c r="W3744" s="17">
        <v>0</v>
      </c>
      <c r="X3744" s="17">
        <v>0</v>
      </c>
      <c r="Y3744" s="17">
        <v>0</v>
      </c>
      <c r="Z3744" s="17">
        <v>0</v>
      </c>
      <c r="AA3744" s="17">
        <v>0</v>
      </c>
      <c r="AB3744" s="17">
        <v>0</v>
      </c>
      <c r="AC3744" s="17">
        <v>0</v>
      </c>
      <c r="AD3744" s="17">
        <v>0</v>
      </c>
      <c r="AE3744" s="17">
        <v>0</v>
      </c>
    </row>
    <row r="3745" spans="1:31" ht="57.6" x14ac:dyDescent="0.3">
      <c r="A3745" t="str">
        <f t="shared" si="222"/>
        <v>KAAA_Firm Generation Capacity</v>
      </c>
      <c r="B3745" t="str">
        <f t="shared" si="223"/>
        <v>KAAA_Build Hy-Batt_Firm Generation Capacity</v>
      </c>
      <c r="C3745" t="str">
        <f t="shared" si="224"/>
        <v>KAAA_Build Hy-Batt 2036_Firm Generation Capacity</v>
      </c>
      <c r="D3745" t="s">
        <v>354</v>
      </c>
      <c r="E3745" s="15" t="s">
        <v>92</v>
      </c>
      <c r="F3745" s="15" t="s">
        <v>93</v>
      </c>
      <c r="G3745" s="15" t="s">
        <v>139</v>
      </c>
      <c r="H3745" s="15" t="s">
        <v>86</v>
      </c>
      <c r="I3745" s="15" t="s">
        <v>95</v>
      </c>
      <c r="J3745" s="16">
        <v>1</v>
      </c>
      <c r="K3745" s="15" t="s">
        <v>96</v>
      </c>
      <c r="L3745" s="17">
        <v>0</v>
      </c>
      <c r="M3745" s="17">
        <v>0</v>
      </c>
      <c r="N3745" s="17">
        <v>0</v>
      </c>
      <c r="O3745" s="17">
        <v>0</v>
      </c>
      <c r="P3745" s="17">
        <v>0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7">
        <v>0</v>
      </c>
      <c r="X3745" s="17">
        <v>0</v>
      </c>
      <c r="Y3745" s="17">
        <v>0</v>
      </c>
      <c r="Z3745" s="17">
        <v>0</v>
      </c>
      <c r="AA3745" s="17">
        <v>0</v>
      </c>
      <c r="AB3745" s="17">
        <v>0</v>
      </c>
      <c r="AC3745" s="17">
        <v>0</v>
      </c>
      <c r="AD3745" s="17">
        <v>0</v>
      </c>
      <c r="AE3745" s="17">
        <v>0</v>
      </c>
    </row>
    <row r="3746" spans="1:31" ht="57.6" x14ac:dyDescent="0.3">
      <c r="A3746" t="str">
        <f t="shared" si="222"/>
        <v>KAAA_Firm Generation Capacity</v>
      </c>
      <c r="B3746" t="str">
        <f t="shared" si="223"/>
        <v>KAAA_Build Hy-Batt_Firm Generation Capacity</v>
      </c>
      <c r="C3746" t="str">
        <f t="shared" si="224"/>
        <v>KAAA_Build Hy-Batt 2037_Firm Generation Capacity</v>
      </c>
      <c r="D3746" t="s">
        <v>354</v>
      </c>
      <c r="E3746" s="15" t="s">
        <v>92</v>
      </c>
      <c r="F3746" s="15" t="s">
        <v>93</v>
      </c>
      <c r="G3746" s="15" t="s">
        <v>140</v>
      </c>
      <c r="H3746" s="15" t="s">
        <v>86</v>
      </c>
      <c r="I3746" s="15" t="s">
        <v>95</v>
      </c>
      <c r="J3746" s="16">
        <v>1</v>
      </c>
      <c r="K3746" s="15" t="s">
        <v>96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7">
        <v>0</v>
      </c>
      <c r="X3746" s="17">
        <v>0</v>
      </c>
      <c r="Y3746" s="17">
        <v>0</v>
      </c>
      <c r="Z3746" s="17">
        <v>0</v>
      </c>
      <c r="AA3746" s="17">
        <v>0</v>
      </c>
      <c r="AB3746" s="17">
        <v>0</v>
      </c>
      <c r="AC3746" s="17">
        <v>0</v>
      </c>
      <c r="AD3746" s="17">
        <v>0</v>
      </c>
      <c r="AE3746" s="17">
        <v>0</v>
      </c>
    </row>
    <row r="3747" spans="1:31" ht="57.6" x14ac:dyDescent="0.3">
      <c r="A3747" t="str">
        <f t="shared" si="222"/>
        <v>KAAA_Firm Generation Capacity</v>
      </c>
      <c r="B3747" t="str">
        <f t="shared" si="223"/>
        <v>KAAA_Build Hy-Batt_Firm Generation Capacity</v>
      </c>
      <c r="C3747" t="str">
        <f t="shared" si="224"/>
        <v>KAAA_Build Hy-Batt 2038_Firm Generation Capacity</v>
      </c>
      <c r="D3747" t="s">
        <v>354</v>
      </c>
      <c r="E3747" s="15" t="s">
        <v>92</v>
      </c>
      <c r="F3747" s="15" t="s">
        <v>93</v>
      </c>
      <c r="G3747" s="15" t="s">
        <v>141</v>
      </c>
      <c r="H3747" s="15" t="s">
        <v>86</v>
      </c>
      <c r="I3747" s="15" t="s">
        <v>95</v>
      </c>
      <c r="J3747" s="16">
        <v>1</v>
      </c>
      <c r="K3747" s="15" t="s">
        <v>96</v>
      </c>
      <c r="L3747" s="17">
        <v>0</v>
      </c>
      <c r="M3747" s="17">
        <v>0</v>
      </c>
      <c r="N3747" s="17">
        <v>0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7">
        <v>0</v>
      </c>
      <c r="X3747" s="17">
        <v>0</v>
      </c>
      <c r="Y3747" s="17">
        <v>0</v>
      </c>
      <c r="Z3747" s="17">
        <v>0</v>
      </c>
      <c r="AA3747" s="17">
        <v>0</v>
      </c>
      <c r="AB3747" s="17">
        <v>0</v>
      </c>
      <c r="AC3747" s="17">
        <v>0</v>
      </c>
      <c r="AD3747" s="17">
        <v>0</v>
      </c>
      <c r="AE3747" s="17">
        <v>0</v>
      </c>
    </row>
    <row r="3748" spans="1:31" ht="57.6" x14ac:dyDescent="0.3">
      <c r="A3748" t="str">
        <f t="shared" si="222"/>
        <v>KAAA_Firm Generation Capacity</v>
      </c>
      <c r="B3748" t="str">
        <f t="shared" si="223"/>
        <v>KAAA_Build Hy-Batt_Firm Generation Capacity</v>
      </c>
      <c r="C3748" t="str">
        <f t="shared" si="224"/>
        <v>KAAA_Build Hy-Batt 2039_Firm Generation Capacity</v>
      </c>
      <c r="D3748" t="s">
        <v>354</v>
      </c>
      <c r="E3748" s="15" t="s">
        <v>92</v>
      </c>
      <c r="F3748" s="15" t="s">
        <v>93</v>
      </c>
      <c r="G3748" s="15" t="s">
        <v>142</v>
      </c>
      <c r="H3748" s="15" t="s">
        <v>86</v>
      </c>
      <c r="I3748" s="15" t="s">
        <v>95</v>
      </c>
      <c r="J3748" s="16">
        <v>1</v>
      </c>
      <c r="K3748" s="15" t="s">
        <v>96</v>
      </c>
      <c r="L3748" s="17">
        <v>0</v>
      </c>
      <c r="M3748" s="17">
        <v>0</v>
      </c>
      <c r="N3748" s="17">
        <v>0</v>
      </c>
      <c r="O3748" s="17">
        <v>0</v>
      </c>
      <c r="P3748" s="17">
        <v>0</v>
      </c>
      <c r="Q3748" s="17">
        <v>0</v>
      </c>
      <c r="R3748" s="17">
        <v>0</v>
      </c>
      <c r="S3748" s="17">
        <v>0</v>
      </c>
      <c r="T3748" s="17">
        <v>0</v>
      </c>
      <c r="U3748" s="17">
        <v>0</v>
      </c>
      <c r="V3748" s="17">
        <v>0</v>
      </c>
      <c r="W3748" s="17">
        <v>0</v>
      </c>
      <c r="X3748" s="17">
        <v>0</v>
      </c>
      <c r="Y3748" s="17">
        <v>0</v>
      </c>
      <c r="Z3748" s="17">
        <v>0</v>
      </c>
      <c r="AA3748" s="17">
        <v>0</v>
      </c>
      <c r="AB3748" s="17">
        <v>0</v>
      </c>
      <c r="AC3748" s="17">
        <v>0</v>
      </c>
      <c r="AD3748" s="17">
        <v>0</v>
      </c>
      <c r="AE3748" s="17">
        <v>0</v>
      </c>
    </row>
    <row r="3749" spans="1:31" ht="57.6" x14ac:dyDescent="0.3">
      <c r="A3749" t="str">
        <f t="shared" si="222"/>
        <v>KAAA_Firm Generation Capacity</v>
      </c>
      <c r="B3749" t="str">
        <f t="shared" si="223"/>
        <v>KAAA_Build Hy-Batt_Firm Generation Capacity</v>
      </c>
      <c r="C3749" t="str">
        <f t="shared" si="224"/>
        <v>KAAA_Build Hy-Batt 2040_Firm Generation Capacity</v>
      </c>
      <c r="D3749" t="s">
        <v>354</v>
      </c>
      <c r="E3749" s="15" t="s">
        <v>92</v>
      </c>
      <c r="F3749" s="15" t="s">
        <v>93</v>
      </c>
      <c r="G3749" s="15" t="s">
        <v>143</v>
      </c>
      <c r="H3749" s="15" t="s">
        <v>86</v>
      </c>
      <c r="I3749" s="15" t="s">
        <v>95</v>
      </c>
      <c r="J3749" s="16">
        <v>1</v>
      </c>
      <c r="K3749" s="15" t="s">
        <v>96</v>
      </c>
      <c r="L3749" s="17">
        <v>0</v>
      </c>
      <c r="M3749" s="17">
        <v>0</v>
      </c>
      <c r="N3749" s="17">
        <v>0</v>
      </c>
      <c r="O3749" s="17">
        <v>0</v>
      </c>
      <c r="P3749" s="17">
        <v>0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7">
        <v>0</v>
      </c>
      <c r="X3749" s="17">
        <v>0</v>
      </c>
      <c r="Y3749" s="17">
        <v>0</v>
      </c>
      <c r="Z3749" s="17">
        <v>0</v>
      </c>
      <c r="AA3749" s="17">
        <v>0</v>
      </c>
      <c r="AB3749" s="17">
        <v>0</v>
      </c>
      <c r="AC3749" s="17">
        <v>0</v>
      </c>
      <c r="AD3749" s="17">
        <v>0</v>
      </c>
      <c r="AE3749" s="17">
        <v>0</v>
      </c>
    </row>
    <row r="3750" spans="1:31" ht="57.6" x14ac:dyDescent="0.3">
      <c r="A3750" t="str">
        <f t="shared" si="222"/>
        <v>KAAA_Firm Generation Capacity</v>
      </c>
      <c r="B3750" t="str">
        <f t="shared" si="223"/>
        <v>KAAA_Build Hy-Batt_Firm Generation Capacity</v>
      </c>
      <c r="C3750" t="str">
        <f t="shared" si="224"/>
        <v>KAAA_Build Hy-Batt 2041_Firm Generation Capacity</v>
      </c>
      <c r="D3750" t="s">
        <v>354</v>
      </c>
      <c r="E3750" s="15" t="s">
        <v>92</v>
      </c>
      <c r="F3750" s="15" t="s">
        <v>93</v>
      </c>
      <c r="G3750" s="15" t="s">
        <v>144</v>
      </c>
      <c r="H3750" s="15" t="s">
        <v>86</v>
      </c>
      <c r="I3750" s="15" t="s">
        <v>95</v>
      </c>
      <c r="J3750" s="16">
        <v>1</v>
      </c>
      <c r="K3750" s="15" t="s">
        <v>96</v>
      </c>
      <c r="L3750" s="17">
        <v>0</v>
      </c>
      <c r="M3750" s="17">
        <v>0</v>
      </c>
      <c r="N3750" s="17">
        <v>0</v>
      </c>
      <c r="O3750" s="17">
        <v>0</v>
      </c>
      <c r="P3750" s="17">
        <v>0</v>
      </c>
      <c r="Q3750" s="17">
        <v>0</v>
      </c>
      <c r="R3750" s="17">
        <v>0</v>
      </c>
      <c r="S3750" s="17">
        <v>0</v>
      </c>
      <c r="T3750" s="17">
        <v>0</v>
      </c>
      <c r="U3750" s="17">
        <v>0</v>
      </c>
      <c r="V3750" s="17">
        <v>0</v>
      </c>
      <c r="W3750" s="17">
        <v>0</v>
      </c>
      <c r="X3750" s="17">
        <v>0</v>
      </c>
      <c r="Y3750" s="17">
        <v>0</v>
      </c>
      <c r="Z3750" s="17">
        <v>0</v>
      </c>
      <c r="AA3750" s="17">
        <v>0</v>
      </c>
      <c r="AB3750" s="17">
        <v>0</v>
      </c>
      <c r="AC3750" s="17">
        <v>0</v>
      </c>
      <c r="AD3750" s="17">
        <v>0</v>
      </c>
      <c r="AE3750" s="17">
        <v>0</v>
      </c>
    </row>
    <row r="3751" spans="1:31" ht="57.6" x14ac:dyDescent="0.3">
      <c r="A3751" t="str">
        <f t="shared" si="222"/>
        <v>KAAA_Firm Generation Capacity</v>
      </c>
      <c r="B3751" t="str">
        <f t="shared" si="223"/>
        <v>KAAA_Build Hy-Batt_Firm Generation Capacity</v>
      </c>
      <c r="C3751" t="str">
        <f t="shared" si="224"/>
        <v>KAAA_Build Hy-Batt 2042_Firm Generation Capacity</v>
      </c>
      <c r="D3751" t="s">
        <v>354</v>
      </c>
      <c r="E3751" s="15" t="s">
        <v>92</v>
      </c>
      <c r="F3751" s="15" t="s">
        <v>93</v>
      </c>
      <c r="G3751" s="15" t="s">
        <v>145</v>
      </c>
      <c r="H3751" s="15" t="s">
        <v>86</v>
      </c>
      <c r="I3751" s="15" t="s">
        <v>95</v>
      </c>
      <c r="J3751" s="16">
        <v>1</v>
      </c>
      <c r="K3751" s="15" t="s">
        <v>96</v>
      </c>
      <c r="L3751" s="17">
        <v>0</v>
      </c>
      <c r="M3751" s="17">
        <v>0</v>
      </c>
      <c r="N3751" s="17">
        <v>0</v>
      </c>
      <c r="O3751" s="17">
        <v>0</v>
      </c>
      <c r="P3751" s="17">
        <v>0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7">
        <v>0</v>
      </c>
      <c r="X3751" s="17">
        <v>0</v>
      </c>
      <c r="Y3751" s="17">
        <v>0</v>
      </c>
      <c r="Z3751" s="17">
        <v>0</v>
      </c>
      <c r="AA3751" s="17">
        <v>0</v>
      </c>
      <c r="AB3751" s="17">
        <v>0</v>
      </c>
      <c r="AC3751" s="17">
        <v>0</v>
      </c>
      <c r="AD3751" s="17">
        <v>0</v>
      </c>
      <c r="AE3751" s="17">
        <v>0</v>
      </c>
    </row>
    <row r="3752" spans="1:31" ht="28.8" x14ac:dyDescent="0.3">
      <c r="A3752" t="str">
        <f t="shared" si="222"/>
        <v>KAAA_Firm Capacity</v>
      </c>
      <c r="B3752" t="str">
        <f t="shared" si="223"/>
        <v>KAAA_Nuclear_Firm Capacity</v>
      </c>
      <c r="C3752" t="str">
        <f t="shared" si="224"/>
        <v>KAAA_J WCK_Firm Capacity</v>
      </c>
      <c r="D3752" t="s">
        <v>354</v>
      </c>
      <c r="E3752" s="15" t="s">
        <v>92</v>
      </c>
      <c r="F3752" s="15" t="s">
        <v>146</v>
      </c>
      <c r="G3752" s="15" t="s">
        <v>45</v>
      </c>
      <c r="H3752" s="15" t="s">
        <v>147</v>
      </c>
      <c r="I3752" s="15" t="s">
        <v>148</v>
      </c>
      <c r="J3752" s="16">
        <v>1</v>
      </c>
      <c r="K3752" s="15" t="s">
        <v>96</v>
      </c>
      <c r="L3752" s="17">
        <v>552.6</v>
      </c>
      <c r="M3752" s="17">
        <v>552.6</v>
      </c>
      <c r="N3752" s="17">
        <v>552.6</v>
      </c>
      <c r="O3752" s="17">
        <v>552.6</v>
      </c>
      <c r="P3752" s="17">
        <v>552.6</v>
      </c>
      <c r="Q3752" s="17">
        <v>552.6</v>
      </c>
      <c r="R3752" s="17">
        <v>552.6</v>
      </c>
      <c r="S3752" s="17">
        <v>552.6</v>
      </c>
      <c r="T3752" s="17">
        <v>552.6</v>
      </c>
      <c r="U3752" s="17">
        <v>552.6</v>
      </c>
      <c r="V3752" s="17">
        <v>552.6</v>
      </c>
      <c r="W3752" s="17">
        <v>552.6</v>
      </c>
      <c r="X3752" s="17">
        <v>552.6</v>
      </c>
      <c r="Y3752" s="17">
        <v>552.6</v>
      </c>
      <c r="Z3752" s="17">
        <v>552.6</v>
      </c>
      <c r="AA3752" s="17">
        <v>552.6</v>
      </c>
      <c r="AB3752" s="17">
        <v>552.6</v>
      </c>
      <c r="AC3752" s="17">
        <v>552.6</v>
      </c>
      <c r="AD3752" s="17">
        <v>552.6</v>
      </c>
      <c r="AE3752" s="17">
        <v>552.6</v>
      </c>
    </row>
    <row r="3753" spans="1:31" ht="28.8" x14ac:dyDescent="0.3">
      <c r="A3753" t="str">
        <f t="shared" si="222"/>
        <v>KAAA_Firm Capacity</v>
      </c>
      <c r="B3753" t="str">
        <f t="shared" si="223"/>
        <v>KAAA_Coal_Firm Capacity</v>
      </c>
      <c r="C3753" t="str">
        <f t="shared" si="224"/>
        <v>KAAA_J IATAN1_Firm Capacity</v>
      </c>
      <c r="D3753" t="s">
        <v>354</v>
      </c>
      <c r="E3753" s="15" t="s">
        <v>92</v>
      </c>
      <c r="F3753" s="15" t="s">
        <v>146</v>
      </c>
      <c r="G3753" s="15" t="s">
        <v>46</v>
      </c>
      <c r="H3753" s="15" t="s">
        <v>149</v>
      </c>
      <c r="I3753" s="15" t="s">
        <v>148</v>
      </c>
      <c r="J3753" s="16">
        <v>1</v>
      </c>
      <c r="K3753" s="15" t="s">
        <v>96</v>
      </c>
      <c r="L3753" s="17">
        <v>491.8</v>
      </c>
      <c r="M3753" s="17">
        <v>491.8</v>
      </c>
      <c r="N3753" s="17">
        <v>491.8</v>
      </c>
      <c r="O3753" s="17">
        <v>491.8</v>
      </c>
      <c r="P3753" s="17">
        <v>491.8</v>
      </c>
      <c r="Q3753" s="17">
        <v>491.8</v>
      </c>
      <c r="R3753" s="17">
        <v>491.8</v>
      </c>
      <c r="S3753" s="17">
        <v>491.8</v>
      </c>
      <c r="T3753" s="17">
        <v>491.8</v>
      </c>
      <c r="U3753" s="17">
        <v>491.8</v>
      </c>
      <c r="V3753" s="17">
        <v>491.8</v>
      </c>
      <c r="W3753" s="17">
        <v>491.8</v>
      </c>
      <c r="X3753" s="17">
        <v>491.8</v>
      </c>
      <c r="Y3753" s="17">
        <v>491.8</v>
      </c>
      <c r="Z3753" s="17">
        <v>491.8</v>
      </c>
      <c r="AA3753" s="17">
        <v>491.8</v>
      </c>
      <c r="AB3753" s="17">
        <v>491.8</v>
      </c>
      <c r="AC3753" s="17">
        <v>0</v>
      </c>
      <c r="AD3753" s="17">
        <v>0</v>
      </c>
      <c r="AE3753" s="17">
        <v>0</v>
      </c>
    </row>
    <row r="3754" spans="1:31" ht="28.8" x14ac:dyDescent="0.3">
      <c r="A3754" t="str">
        <f t="shared" si="222"/>
        <v>KAAA_Firm Capacity</v>
      </c>
      <c r="B3754" t="str">
        <f t="shared" si="223"/>
        <v>KAAA_Coal_Firm Capacity</v>
      </c>
      <c r="C3754" t="str">
        <f t="shared" si="224"/>
        <v>KAAA_J IATAN2_Firm Capacity</v>
      </c>
      <c r="D3754" t="s">
        <v>354</v>
      </c>
      <c r="E3754" s="15" t="s">
        <v>92</v>
      </c>
      <c r="F3754" s="15" t="s">
        <v>146</v>
      </c>
      <c r="G3754" s="15" t="s">
        <v>47</v>
      </c>
      <c r="H3754" s="15" t="s">
        <v>149</v>
      </c>
      <c r="I3754" s="15" t="s">
        <v>148</v>
      </c>
      <c r="J3754" s="16">
        <v>1</v>
      </c>
      <c r="K3754" s="15" t="s">
        <v>96</v>
      </c>
      <c r="L3754" s="17">
        <v>490.80340999999999</v>
      </c>
      <c r="M3754" s="17">
        <v>490.80340999999999</v>
      </c>
      <c r="N3754" s="17">
        <v>490.80340999999999</v>
      </c>
      <c r="O3754" s="17">
        <v>490.80340999999999</v>
      </c>
      <c r="P3754" s="17">
        <v>490.80340999999999</v>
      </c>
      <c r="Q3754" s="17">
        <v>490.80340999999999</v>
      </c>
      <c r="R3754" s="17">
        <v>490.80340999999999</v>
      </c>
      <c r="S3754" s="17">
        <v>490.80340999999999</v>
      </c>
      <c r="T3754" s="17">
        <v>490.80340999999999</v>
      </c>
      <c r="U3754" s="17">
        <v>490.80340999999999</v>
      </c>
      <c r="V3754" s="17">
        <v>490.80340999999999</v>
      </c>
      <c r="W3754" s="17">
        <v>490.80340999999999</v>
      </c>
      <c r="X3754" s="17">
        <v>490.80340999999999</v>
      </c>
      <c r="Y3754" s="17">
        <v>490.80340999999999</v>
      </c>
      <c r="Z3754" s="17">
        <v>490.80340999999999</v>
      </c>
      <c r="AA3754" s="17">
        <v>490.80340999999999</v>
      </c>
      <c r="AB3754" s="17">
        <v>490.80340999999999</v>
      </c>
      <c r="AC3754" s="17">
        <v>490.80340999999999</v>
      </c>
      <c r="AD3754" s="17">
        <v>490.80340999999999</v>
      </c>
      <c r="AE3754" s="17">
        <v>490.80340999999999</v>
      </c>
    </row>
    <row r="3755" spans="1:31" ht="28.8" x14ac:dyDescent="0.3">
      <c r="A3755" t="str">
        <f t="shared" si="222"/>
        <v>KAAA_Firm Capacity</v>
      </c>
      <c r="B3755" t="str">
        <f t="shared" si="223"/>
        <v>KAAA_Coal_Firm Capacity</v>
      </c>
      <c r="C3755" t="str">
        <f t="shared" si="224"/>
        <v>KAAA_J LAC1_Firm Capacity</v>
      </c>
      <c r="D3755" t="s">
        <v>354</v>
      </c>
      <c r="E3755" s="15" t="s">
        <v>92</v>
      </c>
      <c r="F3755" s="15" t="s">
        <v>146</v>
      </c>
      <c r="G3755" s="15" t="s">
        <v>49</v>
      </c>
      <c r="H3755" s="15" t="s">
        <v>149</v>
      </c>
      <c r="I3755" s="15" t="s">
        <v>148</v>
      </c>
      <c r="J3755" s="16">
        <v>1</v>
      </c>
      <c r="K3755" s="15" t="s">
        <v>96</v>
      </c>
      <c r="L3755" s="17">
        <v>379</v>
      </c>
      <c r="M3755" s="17">
        <v>379</v>
      </c>
      <c r="N3755" s="17">
        <v>379</v>
      </c>
      <c r="O3755" s="17">
        <v>379</v>
      </c>
      <c r="P3755" s="17">
        <v>379</v>
      </c>
      <c r="Q3755" s="17">
        <v>379</v>
      </c>
      <c r="R3755" s="17">
        <v>379</v>
      </c>
      <c r="S3755" s="17">
        <v>379</v>
      </c>
      <c r="T3755" s="17">
        <v>379</v>
      </c>
      <c r="U3755" s="17">
        <v>379</v>
      </c>
      <c r="V3755" s="17">
        <v>0</v>
      </c>
      <c r="W3755" s="17">
        <v>0</v>
      </c>
      <c r="X3755" s="17">
        <v>0</v>
      </c>
      <c r="Y3755" s="17">
        <v>0</v>
      </c>
      <c r="Z3755" s="17">
        <v>0</v>
      </c>
      <c r="AA3755" s="17">
        <v>0</v>
      </c>
      <c r="AB3755" s="17">
        <v>0</v>
      </c>
      <c r="AC3755" s="17">
        <v>0</v>
      </c>
      <c r="AD3755" s="17">
        <v>0</v>
      </c>
      <c r="AE3755" s="17">
        <v>0</v>
      </c>
    </row>
    <row r="3756" spans="1:31" ht="28.8" x14ac:dyDescent="0.3">
      <c r="A3756" t="str">
        <f t="shared" si="222"/>
        <v>KAAA_Firm Capacity</v>
      </c>
      <c r="B3756" t="str">
        <f t="shared" si="223"/>
        <v>KAAA_Coal_Firm Capacity</v>
      </c>
      <c r="C3756" t="str">
        <f t="shared" si="224"/>
        <v>KAAA_J LAC2_Firm Capacity</v>
      </c>
      <c r="D3756" t="s">
        <v>354</v>
      </c>
      <c r="E3756" s="15" t="s">
        <v>92</v>
      </c>
      <c r="F3756" s="15" t="s">
        <v>146</v>
      </c>
      <c r="G3756" s="15" t="s">
        <v>50</v>
      </c>
      <c r="H3756" s="15" t="s">
        <v>149</v>
      </c>
      <c r="I3756" s="15" t="s">
        <v>148</v>
      </c>
      <c r="J3756" s="16">
        <v>1</v>
      </c>
      <c r="K3756" s="15" t="s">
        <v>96</v>
      </c>
      <c r="L3756" s="17">
        <v>334</v>
      </c>
      <c r="M3756" s="17">
        <v>334</v>
      </c>
      <c r="N3756" s="17">
        <v>334</v>
      </c>
      <c r="O3756" s="17">
        <v>334</v>
      </c>
      <c r="P3756" s="17">
        <v>334</v>
      </c>
      <c r="Q3756" s="17">
        <v>334</v>
      </c>
      <c r="R3756" s="17">
        <v>334</v>
      </c>
      <c r="S3756" s="17">
        <v>334</v>
      </c>
      <c r="T3756" s="17">
        <v>334</v>
      </c>
      <c r="U3756" s="17">
        <v>334</v>
      </c>
      <c r="V3756" s="17">
        <v>334</v>
      </c>
      <c r="W3756" s="17">
        <v>334</v>
      </c>
      <c r="X3756" s="17">
        <v>334</v>
      </c>
      <c r="Y3756" s="17">
        <v>334</v>
      </c>
      <c r="Z3756" s="17">
        <v>334</v>
      </c>
      <c r="AA3756" s="17">
        <v>334</v>
      </c>
      <c r="AB3756" s="17">
        <v>334</v>
      </c>
      <c r="AC3756" s="17">
        <v>0</v>
      </c>
      <c r="AD3756" s="17">
        <v>0</v>
      </c>
      <c r="AE3756" s="17">
        <v>0</v>
      </c>
    </row>
    <row r="3757" spans="1:31" ht="43.2" x14ac:dyDescent="0.3">
      <c r="A3757" t="str">
        <f t="shared" si="222"/>
        <v>KAAA_Firm Capacity</v>
      </c>
      <c r="B3757" t="str">
        <f t="shared" si="223"/>
        <v>KAAA_Coal_Firm Capacity</v>
      </c>
      <c r="C3757" t="str">
        <f t="shared" si="224"/>
        <v>KAAA_K HAWTHORN5_Firm Capacity</v>
      </c>
      <c r="D3757" t="s">
        <v>354</v>
      </c>
      <c r="E3757" s="15" t="s">
        <v>92</v>
      </c>
      <c r="F3757" s="15" t="s">
        <v>146</v>
      </c>
      <c r="G3757" s="15" t="s">
        <v>48</v>
      </c>
      <c r="H3757" s="15" t="s">
        <v>149</v>
      </c>
      <c r="I3757" s="15" t="s">
        <v>148</v>
      </c>
      <c r="J3757" s="16">
        <v>1</v>
      </c>
      <c r="K3757" s="15" t="s">
        <v>96</v>
      </c>
      <c r="L3757" s="17">
        <v>561.6</v>
      </c>
      <c r="M3757" s="17">
        <v>561.6</v>
      </c>
      <c r="N3757" s="17">
        <v>561.6</v>
      </c>
      <c r="O3757" s="17">
        <v>561.6</v>
      </c>
      <c r="P3757" s="17">
        <v>561.6</v>
      </c>
      <c r="Q3757" s="17">
        <v>561.6</v>
      </c>
      <c r="R3757" s="17">
        <v>561.6</v>
      </c>
      <c r="S3757" s="17">
        <v>561.6</v>
      </c>
      <c r="T3757" s="17">
        <v>561.6</v>
      </c>
      <c r="U3757" s="17">
        <v>561.6</v>
      </c>
      <c r="V3757" s="17">
        <v>561.6</v>
      </c>
      <c r="W3757" s="17">
        <v>561.6</v>
      </c>
      <c r="X3757" s="17">
        <v>561.6</v>
      </c>
      <c r="Y3757" s="17">
        <v>561.6</v>
      </c>
      <c r="Z3757" s="17">
        <v>561.6</v>
      </c>
      <c r="AA3757" s="17">
        <v>561.6</v>
      </c>
      <c r="AB3757" s="17">
        <v>561.6</v>
      </c>
      <c r="AC3757" s="17">
        <v>561.6</v>
      </c>
      <c r="AD3757" s="17">
        <v>561.6</v>
      </c>
      <c r="AE3757" s="17">
        <v>561.6</v>
      </c>
    </row>
    <row r="3758" spans="1:31" ht="43.2" x14ac:dyDescent="0.3">
      <c r="A3758" t="str">
        <f t="shared" si="222"/>
        <v>KAAA_Firm Capacity</v>
      </c>
      <c r="B3758" t="str">
        <f t="shared" si="223"/>
        <v>KAAA_Gas_Firm Capacity</v>
      </c>
      <c r="C3758" t="str">
        <f t="shared" si="224"/>
        <v>KAAA_K HAWTHORN69_Firm Capacity</v>
      </c>
      <c r="D3758" t="s">
        <v>354</v>
      </c>
      <c r="E3758" s="15" t="s">
        <v>92</v>
      </c>
      <c r="F3758" s="15" t="s">
        <v>146</v>
      </c>
      <c r="G3758" s="15" t="s">
        <v>51</v>
      </c>
      <c r="H3758" s="15" t="s">
        <v>150</v>
      </c>
      <c r="I3758" s="15" t="s">
        <v>148</v>
      </c>
      <c r="J3758" s="16">
        <v>1</v>
      </c>
      <c r="K3758" s="15" t="s">
        <v>96</v>
      </c>
      <c r="L3758" s="17">
        <v>234.7</v>
      </c>
      <c r="M3758" s="17">
        <v>234.7</v>
      </c>
      <c r="N3758" s="17">
        <v>234.7</v>
      </c>
      <c r="O3758" s="17">
        <v>234.7</v>
      </c>
      <c r="P3758" s="17">
        <v>234.7</v>
      </c>
      <c r="Q3758" s="17">
        <v>234.7</v>
      </c>
      <c r="R3758" s="17">
        <v>234.7</v>
      </c>
      <c r="S3758" s="17">
        <v>234.7</v>
      </c>
      <c r="T3758" s="17">
        <v>234.7</v>
      </c>
      <c r="U3758" s="17">
        <v>234.7</v>
      </c>
      <c r="V3758" s="17">
        <v>234.7</v>
      </c>
      <c r="W3758" s="17">
        <v>234.7</v>
      </c>
      <c r="X3758" s="17">
        <v>234.7</v>
      </c>
      <c r="Y3758" s="17">
        <v>234.7</v>
      </c>
      <c r="Z3758" s="17">
        <v>234.7</v>
      </c>
      <c r="AA3758" s="17">
        <v>234.7</v>
      </c>
      <c r="AB3758" s="17">
        <v>234.7</v>
      </c>
      <c r="AC3758" s="17">
        <v>234.7</v>
      </c>
      <c r="AD3758" s="17">
        <v>234.7</v>
      </c>
      <c r="AE3758" s="17">
        <v>234.7</v>
      </c>
    </row>
    <row r="3759" spans="1:31" ht="43.2" x14ac:dyDescent="0.3">
      <c r="A3759" t="str">
        <f t="shared" si="222"/>
        <v>KAAA_Firm Capacity</v>
      </c>
      <c r="B3759" t="str">
        <f t="shared" si="223"/>
        <v>KAAA_Gas_Firm Capacity</v>
      </c>
      <c r="C3759" t="str">
        <f t="shared" si="224"/>
        <v>KAAA_K HAWTHORN7_Firm Capacity</v>
      </c>
      <c r="D3759" t="s">
        <v>354</v>
      </c>
      <c r="E3759" s="15" t="s">
        <v>92</v>
      </c>
      <c r="F3759" s="15" t="s">
        <v>146</v>
      </c>
      <c r="G3759" s="15" t="s">
        <v>52</v>
      </c>
      <c r="H3759" s="15" t="s">
        <v>150</v>
      </c>
      <c r="I3759" s="15" t="s">
        <v>148</v>
      </c>
      <c r="J3759" s="16">
        <v>1</v>
      </c>
      <c r="K3759" s="15" t="s">
        <v>96</v>
      </c>
      <c r="L3759" s="17">
        <v>76.2</v>
      </c>
      <c r="M3759" s="17">
        <v>76.2</v>
      </c>
      <c r="N3759" s="17">
        <v>76.2</v>
      </c>
      <c r="O3759" s="17">
        <v>76.2</v>
      </c>
      <c r="P3759" s="17">
        <v>76.2</v>
      </c>
      <c r="Q3759" s="17">
        <v>76.2</v>
      </c>
      <c r="R3759" s="17">
        <v>76.2</v>
      </c>
      <c r="S3759" s="17">
        <v>76.2</v>
      </c>
      <c r="T3759" s="17">
        <v>76.2</v>
      </c>
      <c r="U3759" s="17">
        <v>76.2</v>
      </c>
      <c r="V3759" s="17">
        <v>76.2</v>
      </c>
      <c r="W3759" s="17">
        <v>76.2</v>
      </c>
      <c r="X3759" s="17">
        <v>76.2</v>
      </c>
      <c r="Y3759" s="17">
        <v>76.2</v>
      </c>
      <c r="Z3759" s="17">
        <v>76.2</v>
      </c>
      <c r="AA3759" s="17">
        <v>76.2</v>
      </c>
      <c r="AB3759" s="17">
        <v>76.2</v>
      </c>
      <c r="AC3759" s="17">
        <v>76.2</v>
      </c>
      <c r="AD3759" s="17">
        <v>76.2</v>
      </c>
      <c r="AE3759" s="17">
        <v>76.2</v>
      </c>
    </row>
    <row r="3760" spans="1:31" ht="43.2" x14ac:dyDescent="0.3">
      <c r="A3760" t="str">
        <f t="shared" si="222"/>
        <v>KAAA_Firm Capacity</v>
      </c>
      <c r="B3760" t="str">
        <f t="shared" si="223"/>
        <v>KAAA_Gas_Firm Capacity</v>
      </c>
      <c r="C3760" t="str">
        <f t="shared" si="224"/>
        <v>KAAA_K HAWTHORN8_Firm Capacity</v>
      </c>
      <c r="D3760" t="s">
        <v>354</v>
      </c>
      <c r="E3760" s="15" t="s">
        <v>92</v>
      </c>
      <c r="F3760" s="15" t="s">
        <v>146</v>
      </c>
      <c r="G3760" s="15" t="s">
        <v>53</v>
      </c>
      <c r="H3760" s="15" t="s">
        <v>150</v>
      </c>
      <c r="I3760" s="15" t="s">
        <v>148</v>
      </c>
      <c r="J3760" s="16">
        <v>1</v>
      </c>
      <c r="K3760" s="15" t="s">
        <v>96</v>
      </c>
      <c r="L3760" s="17">
        <v>77.2</v>
      </c>
      <c r="M3760" s="17">
        <v>77.2</v>
      </c>
      <c r="N3760" s="17">
        <v>77.2</v>
      </c>
      <c r="O3760" s="17">
        <v>77.2</v>
      </c>
      <c r="P3760" s="17">
        <v>77.2</v>
      </c>
      <c r="Q3760" s="17">
        <v>77.2</v>
      </c>
      <c r="R3760" s="17">
        <v>77.2</v>
      </c>
      <c r="S3760" s="17">
        <v>77.2</v>
      </c>
      <c r="T3760" s="17">
        <v>77.2</v>
      </c>
      <c r="U3760" s="17">
        <v>77.2</v>
      </c>
      <c r="V3760" s="17">
        <v>77.2</v>
      </c>
      <c r="W3760" s="17">
        <v>77.2</v>
      </c>
      <c r="X3760" s="17">
        <v>77.2</v>
      </c>
      <c r="Y3760" s="17">
        <v>77.2</v>
      </c>
      <c r="Z3760" s="17">
        <v>77.2</v>
      </c>
      <c r="AA3760" s="17">
        <v>77.2</v>
      </c>
      <c r="AB3760" s="17">
        <v>77.2</v>
      </c>
      <c r="AC3760" s="17">
        <v>77.2</v>
      </c>
      <c r="AD3760" s="17">
        <v>77.2</v>
      </c>
      <c r="AE3760" s="17">
        <v>77.2</v>
      </c>
    </row>
    <row r="3761" spans="1:31" ht="43.2" x14ac:dyDescent="0.3">
      <c r="A3761" t="str">
        <f t="shared" si="222"/>
        <v>KAAA_Firm Capacity</v>
      </c>
      <c r="B3761" t="str">
        <f t="shared" si="223"/>
        <v>KAAA_Gas_Firm Capacity</v>
      </c>
      <c r="C3761" t="str">
        <f t="shared" si="224"/>
        <v>KAAA_K Osawatomie_Firm Capacity</v>
      </c>
      <c r="D3761" t="s">
        <v>354</v>
      </c>
      <c r="E3761" s="15" t="s">
        <v>92</v>
      </c>
      <c r="F3761" s="15" t="s">
        <v>146</v>
      </c>
      <c r="G3761" s="15" t="s">
        <v>66</v>
      </c>
      <c r="H3761" s="15" t="s">
        <v>150</v>
      </c>
      <c r="I3761" s="15" t="s">
        <v>148</v>
      </c>
      <c r="J3761" s="16">
        <v>1</v>
      </c>
      <c r="K3761" s="15" t="s">
        <v>96</v>
      </c>
      <c r="L3761" s="17">
        <v>75.400000000000006</v>
      </c>
      <c r="M3761" s="17">
        <v>75.400000000000006</v>
      </c>
      <c r="N3761" s="17">
        <v>75.400000000000006</v>
      </c>
      <c r="O3761" s="17">
        <v>75.400000000000006</v>
      </c>
      <c r="P3761" s="17">
        <v>75.400000000000006</v>
      </c>
      <c r="Q3761" s="17">
        <v>75.400000000000006</v>
      </c>
      <c r="R3761" s="17">
        <v>75.400000000000006</v>
      </c>
      <c r="S3761" s="17">
        <v>75.400000000000006</v>
      </c>
      <c r="T3761" s="17">
        <v>75.400000000000006</v>
      </c>
      <c r="U3761" s="17">
        <v>75.400000000000006</v>
      </c>
      <c r="V3761" s="17">
        <v>75.400000000000006</v>
      </c>
      <c r="W3761" s="17">
        <v>75.400000000000006</v>
      </c>
      <c r="X3761" s="17">
        <v>75.400000000000006</v>
      </c>
      <c r="Y3761" s="17">
        <v>75.400000000000006</v>
      </c>
      <c r="Z3761" s="17">
        <v>75.400000000000006</v>
      </c>
      <c r="AA3761" s="17">
        <v>75.400000000000006</v>
      </c>
      <c r="AB3761" s="17">
        <v>75.400000000000006</v>
      </c>
      <c r="AC3761" s="17">
        <v>75.400000000000006</v>
      </c>
      <c r="AD3761" s="17">
        <v>75.400000000000006</v>
      </c>
      <c r="AE3761" s="17">
        <v>75.400000000000006</v>
      </c>
    </row>
    <row r="3762" spans="1:31" ht="43.2" x14ac:dyDescent="0.3">
      <c r="A3762" t="str">
        <f t="shared" si="222"/>
        <v>KAAA_Firm Capacity</v>
      </c>
      <c r="B3762" t="str">
        <f t="shared" si="223"/>
        <v>KAAA_Gas_Firm Capacity</v>
      </c>
      <c r="C3762" t="str">
        <f t="shared" si="224"/>
        <v>KAAA_K WestGardner1_Firm Capacity</v>
      </c>
      <c r="D3762" t="s">
        <v>354</v>
      </c>
      <c r="E3762" s="15" t="s">
        <v>92</v>
      </c>
      <c r="F3762" s="15" t="s">
        <v>146</v>
      </c>
      <c r="G3762" s="15" t="s">
        <v>62</v>
      </c>
      <c r="H3762" s="15" t="s">
        <v>150</v>
      </c>
      <c r="I3762" s="15" t="s">
        <v>148</v>
      </c>
      <c r="J3762" s="16">
        <v>1</v>
      </c>
      <c r="K3762" s="15" t="s">
        <v>96</v>
      </c>
      <c r="L3762" s="17">
        <v>77.400000000000006</v>
      </c>
      <c r="M3762" s="17">
        <v>77.400000000000006</v>
      </c>
      <c r="N3762" s="17">
        <v>77.400000000000006</v>
      </c>
      <c r="O3762" s="17">
        <v>77.400000000000006</v>
      </c>
      <c r="P3762" s="17">
        <v>77.400000000000006</v>
      </c>
      <c r="Q3762" s="17">
        <v>77.400000000000006</v>
      </c>
      <c r="R3762" s="17">
        <v>77.400000000000006</v>
      </c>
      <c r="S3762" s="17">
        <v>77.400000000000006</v>
      </c>
      <c r="T3762" s="17">
        <v>77.400000000000006</v>
      </c>
      <c r="U3762" s="17">
        <v>77.400000000000006</v>
      </c>
      <c r="V3762" s="17">
        <v>77.400000000000006</v>
      </c>
      <c r="W3762" s="17">
        <v>77.400000000000006</v>
      </c>
      <c r="X3762" s="17">
        <v>77.400000000000006</v>
      </c>
      <c r="Y3762" s="17">
        <v>77.400000000000006</v>
      </c>
      <c r="Z3762" s="17">
        <v>77.400000000000006</v>
      </c>
      <c r="AA3762" s="17">
        <v>77.400000000000006</v>
      </c>
      <c r="AB3762" s="17">
        <v>77.400000000000006</v>
      </c>
      <c r="AC3762" s="17">
        <v>77.400000000000006</v>
      </c>
      <c r="AD3762" s="17">
        <v>77.400000000000006</v>
      </c>
      <c r="AE3762" s="17">
        <v>77.400000000000006</v>
      </c>
    </row>
    <row r="3763" spans="1:31" ht="43.2" x14ac:dyDescent="0.3">
      <c r="A3763" t="str">
        <f t="shared" si="222"/>
        <v>KAAA_Firm Capacity</v>
      </c>
      <c r="B3763" t="str">
        <f t="shared" si="223"/>
        <v>KAAA_Gas_Firm Capacity</v>
      </c>
      <c r="C3763" t="str">
        <f t="shared" si="224"/>
        <v>KAAA_K WestGardner2_Firm Capacity</v>
      </c>
      <c r="D3763" t="s">
        <v>354</v>
      </c>
      <c r="E3763" s="15" t="s">
        <v>92</v>
      </c>
      <c r="F3763" s="15" t="s">
        <v>146</v>
      </c>
      <c r="G3763" s="15" t="s">
        <v>63</v>
      </c>
      <c r="H3763" s="15" t="s">
        <v>150</v>
      </c>
      <c r="I3763" s="15" t="s">
        <v>148</v>
      </c>
      <c r="J3763" s="16">
        <v>1</v>
      </c>
      <c r="K3763" s="15" t="s">
        <v>96</v>
      </c>
      <c r="L3763" s="17">
        <v>77.5</v>
      </c>
      <c r="M3763" s="17">
        <v>77.5</v>
      </c>
      <c r="N3763" s="17">
        <v>77.5</v>
      </c>
      <c r="O3763" s="17">
        <v>77.5</v>
      </c>
      <c r="P3763" s="17">
        <v>77.5</v>
      </c>
      <c r="Q3763" s="17">
        <v>77.5</v>
      </c>
      <c r="R3763" s="17">
        <v>77.5</v>
      </c>
      <c r="S3763" s="17">
        <v>77.5</v>
      </c>
      <c r="T3763" s="17">
        <v>77.5</v>
      </c>
      <c r="U3763" s="17">
        <v>77.5</v>
      </c>
      <c r="V3763" s="17">
        <v>77.5</v>
      </c>
      <c r="W3763" s="17">
        <v>77.5</v>
      </c>
      <c r="X3763" s="17">
        <v>77.5</v>
      </c>
      <c r="Y3763" s="17">
        <v>77.5</v>
      </c>
      <c r="Z3763" s="17">
        <v>77.5</v>
      </c>
      <c r="AA3763" s="17">
        <v>77.5</v>
      </c>
      <c r="AB3763" s="17">
        <v>77.5</v>
      </c>
      <c r="AC3763" s="17">
        <v>77.5</v>
      </c>
      <c r="AD3763" s="17">
        <v>77.5</v>
      </c>
      <c r="AE3763" s="17">
        <v>77.5</v>
      </c>
    </row>
    <row r="3764" spans="1:31" ht="43.2" x14ac:dyDescent="0.3">
      <c r="A3764" t="str">
        <f t="shared" si="222"/>
        <v>KAAA_Firm Capacity</v>
      </c>
      <c r="B3764" t="str">
        <f t="shared" si="223"/>
        <v>KAAA_Gas_Firm Capacity</v>
      </c>
      <c r="C3764" t="str">
        <f t="shared" si="224"/>
        <v>KAAA_K WestGardner3_Firm Capacity</v>
      </c>
      <c r="D3764" t="s">
        <v>354</v>
      </c>
      <c r="E3764" s="15" t="s">
        <v>92</v>
      </c>
      <c r="F3764" s="15" t="s">
        <v>146</v>
      </c>
      <c r="G3764" s="15" t="s">
        <v>64</v>
      </c>
      <c r="H3764" s="15" t="s">
        <v>150</v>
      </c>
      <c r="I3764" s="15" t="s">
        <v>148</v>
      </c>
      <c r="J3764" s="16">
        <v>1</v>
      </c>
      <c r="K3764" s="15" t="s">
        <v>96</v>
      </c>
      <c r="L3764" s="17">
        <v>75</v>
      </c>
      <c r="M3764" s="17">
        <v>75</v>
      </c>
      <c r="N3764" s="17">
        <v>75</v>
      </c>
      <c r="O3764" s="17">
        <v>75</v>
      </c>
      <c r="P3764" s="17">
        <v>75</v>
      </c>
      <c r="Q3764" s="17">
        <v>75</v>
      </c>
      <c r="R3764" s="17">
        <v>75</v>
      </c>
      <c r="S3764" s="17">
        <v>75</v>
      </c>
      <c r="T3764" s="17">
        <v>75</v>
      </c>
      <c r="U3764" s="17">
        <v>75</v>
      </c>
      <c r="V3764" s="17">
        <v>75</v>
      </c>
      <c r="W3764" s="17">
        <v>75</v>
      </c>
      <c r="X3764" s="17">
        <v>75</v>
      </c>
      <c r="Y3764" s="17">
        <v>75</v>
      </c>
      <c r="Z3764" s="17">
        <v>75</v>
      </c>
      <c r="AA3764" s="17">
        <v>75</v>
      </c>
      <c r="AB3764" s="17">
        <v>75</v>
      </c>
      <c r="AC3764" s="17">
        <v>75</v>
      </c>
      <c r="AD3764" s="17">
        <v>75</v>
      </c>
      <c r="AE3764" s="17">
        <v>75</v>
      </c>
    </row>
    <row r="3765" spans="1:31" ht="43.2" x14ac:dyDescent="0.3">
      <c r="A3765" t="str">
        <f t="shared" si="222"/>
        <v>KAAA_Firm Capacity</v>
      </c>
      <c r="B3765" t="str">
        <f t="shared" si="223"/>
        <v>KAAA_Gas_Firm Capacity</v>
      </c>
      <c r="C3765" t="str">
        <f t="shared" si="224"/>
        <v>KAAA_K WestGardner4_Firm Capacity</v>
      </c>
      <c r="D3765" t="s">
        <v>354</v>
      </c>
      <c r="E3765" s="15" t="s">
        <v>92</v>
      </c>
      <c r="F3765" s="15" t="s">
        <v>146</v>
      </c>
      <c r="G3765" s="15" t="s">
        <v>65</v>
      </c>
      <c r="H3765" s="15" t="s">
        <v>150</v>
      </c>
      <c r="I3765" s="15" t="s">
        <v>148</v>
      </c>
      <c r="J3765" s="16">
        <v>1</v>
      </c>
      <c r="K3765" s="15" t="s">
        <v>96</v>
      </c>
      <c r="L3765" s="17">
        <v>79.2</v>
      </c>
      <c r="M3765" s="17">
        <v>79.2</v>
      </c>
      <c r="N3765" s="17">
        <v>79.2</v>
      </c>
      <c r="O3765" s="17">
        <v>79.2</v>
      </c>
      <c r="P3765" s="17">
        <v>79.2</v>
      </c>
      <c r="Q3765" s="17">
        <v>79.2</v>
      </c>
      <c r="R3765" s="17">
        <v>79.2</v>
      </c>
      <c r="S3765" s="17">
        <v>79.2</v>
      </c>
      <c r="T3765" s="17">
        <v>79.2</v>
      </c>
      <c r="U3765" s="17">
        <v>79.2</v>
      </c>
      <c r="V3765" s="17">
        <v>79.2</v>
      </c>
      <c r="W3765" s="17">
        <v>79.2</v>
      </c>
      <c r="X3765" s="17">
        <v>79.2</v>
      </c>
      <c r="Y3765" s="17">
        <v>79.2</v>
      </c>
      <c r="Z3765" s="17">
        <v>79.2</v>
      </c>
      <c r="AA3765" s="17">
        <v>79.2</v>
      </c>
      <c r="AB3765" s="17">
        <v>79.2</v>
      </c>
      <c r="AC3765" s="17">
        <v>79.2</v>
      </c>
      <c r="AD3765" s="17">
        <v>79.2</v>
      </c>
      <c r="AE3765" s="17">
        <v>79.2</v>
      </c>
    </row>
    <row r="3766" spans="1:31" ht="43.2" x14ac:dyDescent="0.3">
      <c r="A3766" t="str">
        <f t="shared" si="222"/>
        <v>KAAA_Firm Capacity</v>
      </c>
      <c r="B3766" t="str">
        <f t="shared" si="223"/>
        <v>KAAA_Oil_Firm Capacity</v>
      </c>
      <c r="C3766" t="str">
        <f t="shared" si="224"/>
        <v>KAAA_K NORTHEAST11_Firm Capacity</v>
      </c>
      <c r="D3766" t="s">
        <v>354</v>
      </c>
      <c r="E3766" s="15" t="s">
        <v>92</v>
      </c>
      <c r="F3766" s="15" t="s">
        <v>146</v>
      </c>
      <c r="G3766" s="15" t="s">
        <v>54</v>
      </c>
      <c r="H3766" s="15" t="s">
        <v>151</v>
      </c>
      <c r="I3766" s="15" t="s">
        <v>148</v>
      </c>
      <c r="J3766" s="16">
        <v>1</v>
      </c>
      <c r="K3766" s="15" t="s">
        <v>96</v>
      </c>
      <c r="L3766" s="17">
        <v>46.6</v>
      </c>
      <c r="M3766" s="17">
        <v>46.6</v>
      </c>
      <c r="N3766" s="17">
        <v>46.6</v>
      </c>
      <c r="O3766" s="17">
        <v>46.6</v>
      </c>
      <c r="P3766" s="17">
        <v>46.6</v>
      </c>
      <c r="Q3766" s="17">
        <v>46.6</v>
      </c>
      <c r="R3766" s="17">
        <v>46.6</v>
      </c>
      <c r="S3766" s="17">
        <v>46.6</v>
      </c>
      <c r="T3766" s="17">
        <v>46.6</v>
      </c>
      <c r="U3766" s="17">
        <v>46.6</v>
      </c>
      <c r="V3766" s="17">
        <v>46.6</v>
      </c>
      <c r="W3766" s="17">
        <v>46.6</v>
      </c>
      <c r="X3766" s="17">
        <v>46.6</v>
      </c>
      <c r="Y3766" s="17">
        <v>46.6</v>
      </c>
      <c r="Z3766" s="17">
        <v>46.6</v>
      </c>
      <c r="AA3766" s="17">
        <v>46.6</v>
      </c>
      <c r="AB3766" s="17">
        <v>46.6</v>
      </c>
      <c r="AC3766" s="17">
        <v>46.6</v>
      </c>
      <c r="AD3766" s="17">
        <v>46.6</v>
      </c>
      <c r="AE3766" s="17">
        <v>46.6</v>
      </c>
    </row>
    <row r="3767" spans="1:31" ht="43.2" x14ac:dyDescent="0.3">
      <c r="A3767" t="str">
        <f t="shared" ref="A3767:A3830" si="225">D3767&amp;"_"&amp;I3767</f>
        <v>KAAA_Firm Capacity</v>
      </c>
      <c r="B3767" t="str">
        <f t="shared" ref="B3767:B3830" si="226">D3767&amp;"_"&amp;H3767&amp;"_"&amp;I3767</f>
        <v>KAAA_Oil_Firm Capacity</v>
      </c>
      <c r="C3767" t="str">
        <f t="shared" ref="C3767:C3830" si="227">D3767&amp;"_"&amp;G3767&amp;"_"&amp;I3767</f>
        <v>KAAA_K NORTHEAST12_Firm Capacity</v>
      </c>
      <c r="D3767" t="s">
        <v>354</v>
      </c>
      <c r="E3767" s="15" t="s">
        <v>92</v>
      </c>
      <c r="F3767" s="15" t="s">
        <v>146</v>
      </c>
      <c r="G3767" s="15" t="s">
        <v>55</v>
      </c>
      <c r="H3767" s="15" t="s">
        <v>151</v>
      </c>
      <c r="I3767" s="15" t="s">
        <v>148</v>
      </c>
      <c r="J3767" s="16">
        <v>1</v>
      </c>
      <c r="K3767" s="15" t="s">
        <v>96</v>
      </c>
      <c r="L3767" s="17">
        <v>46</v>
      </c>
      <c r="M3767" s="17">
        <v>46</v>
      </c>
      <c r="N3767" s="17">
        <v>46</v>
      </c>
      <c r="O3767" s="17">
        <v>46</v>
      </c>
      <c r="P3767" s="17">
        <v>46</v>
      </c>
      <c r="Q3767" s="17">
        <v>46</v>
      </c>
      <c r="R3767" s="17">
        <v>46</v>
      </c>
      <c r="S3767" s="17">
        <v>46</v>
      </c>
      <c r="T3767" s="17">
        <v>46</v>
      </c>
      <c r="U3767" s="17">
        <v>46</v>
      </c>
      <c r="V3767" s="17">
        <v>46</v>
      </c>
      <c r="W3767" s="17">
        <v>46</v>
      </c>
      <c r="X3767" s="17">
        <v>46</v>
      </c>
      <c r="Y3767" s="17">
        <v>46</v>
      </c>
      <c r="Z3767" s="17">
        <v>46</v>
      </c>
      <c r="AA3767" s="17">
        <v>46</v>
      </c>
      <c r="AB3767" s="17">
        <v>46</v>
      </c>
      <c r="AC3767" s="17">
        <v>46</v>
      </c>
      <c r="AD3767" s="17">
        <v>46</v>
      </c>
      <c r="AE3767" s="17">
        <v>46</v>
      </c>
    </row>
    <row r="3768" spans="1:31" ht="43.2" x14ac:dyDescent="0.3">
      <c r="A3768" t="str">
        <f t="shared" si="225"/>
        <v>KAAA_Firm Capacity</v>
      </c>
      <c r="B3768" t="str">
        <f t="shared" si="226"/>
        <v>KAAA_Oil_Firm Capacity</v>
      </c>
      <c r="C3768" t="str">
        <f t="shared" si="227"/>
        <v>KAAA_K NORTHEAST13_Firm Capacity</v>
      </c>
      <c r="D3768" t="s">
        <v>354</v>
      </c>
      <c r="E3768" s="15" t="s">
        <v>92</v>
      </c>
      <c r="F3768" s="15" t="s">
        <v>146</v>
      </c>
      <c r="G3768" s="15" t="s">
        <v>56</v>
      </c>
      <c r="H3768" s="15" t="s">
        <v>151</v>
      </c>
      <c r="I3768" s="15" t="s">
        <v>148</v>
      </c>
      <c r="J3768" s="16">
        <v>1</v>
      </c>
      <c r="K3768" s="15" t="s">
        <v>96</v>
      </c>
      <c r="L3768" s="17">
        <v>48.2</v>
      </c>
      <c r="M3768" s="17">
        <v>48.2</v>
      </c>
      <c r="N3768" s="17">
        <v>48.2</v>
      </c>
      <c r="O3768" s="17">
        <v>48.2</v>
      </c>
      <c r="P3768" s="17">
        <v>48.2</v>
      </c>
      <c r="Q3768" s="17">
        <v>48.2</v>
      </c>
      <c r="R3768" s="17">
        <v>48.2</v>
      </c>
      <c r="S3768" s="17">
        <v>48.2</v>
      </c>
      <c r="T3768" s="17">
        <v>48.2</v>
      </c>
      <c r="U3768" s="17">
        <v>48.2</v>
      </c>
      <c r="V3768" s="17">
        <v>48.2</v>
      </c>
      <c r="W3768" s="17">
        <v>48.2</v>
      </c>
      <c r="X3768" s="17">
        <v>48.2</v>
      </c>
      <c r="Y3768" s="17">
        <v>48.2</v>
      </c>
      <c r="Z3768" s="17">
        <v>48.2</v>
      </c>
      <c r="AA3768" s="17">
        <v>48.2</v>
      </c>
      <c r="AB3768" s="17">
        <v>48.2</v>
      </c>
      <c r="AC3768" s="17">
        <v>48.2</v>
      </c>
      <c r="AD3768" s="17">
        <v>48.2</v>
      </c>
      <c r="AE3768" s="17">
        <v>48.2</v>
      </c>
    </row>
    <row r="3769" spans="1:31" ht="43.2" x14ac:dyDescent="0.3">
      <c r="A3769" t="str">
        <f t="shared" si="225"/>
        <v>KAAA_Firm Capacity</v>
      </c>
      <c r="B3769" t="str">
        <f t="shared" si="226"/>
        <v>KAAA_Oil_Firm Capacity</v>
      </c>
      <c r="C3769" t="str">
        <f t="shared" si="227"/>
        <v>KAAA_K NORTHEAST14_Firm Capacity</v>
      </c>
      <c r="D3769" t="s">
        <v>354</v>
      </c>
      <c r="E3769" s="15" t="s">
        <v>92</v>
      </c>
      <c r="F3769" s="15" t="s">
        <v>146</v>
      </c>
      <c r="G3769" s="15" t="s">
        <v>57</v>
      </c>
      <c r="H3769" s="15" t="s">
        <v>151</v>
      </c>
      <c r="I3769" s="15" t="s">
        <v>148</v>
      </c>
      <c r="J3769" s="16">
        <v>1</v>
      </c>
      <c r="K3769" s="15" t="s">
        <v>96</v>
      </c>
      <c r="L3769" s="17">
        <v>47.5</v>
      </c>
      <c r="M3769" s="17">
        <v>47.5</v>
      </c>
      <c r="N3769" s="17">
        <v>47.5</v>
      </c>
      <c r="O3769" s="17">
        <v>47.5</v>
      </c>
      <c r="P3769" s="17">
        <v>47.5</v>
      </c>
      <c r="Q3769" s="17">
        <v>47.5</v>
      </c>
      <c r="R3769" s="17">
        <v>47.5</v>
      </c>
      <c r="S3769" s="17">
        <v>47.5</v>
      </c>
      <c r="T3769" s="17">
        <v>47.5</v>
      </c>
      <c r="U3769" s="17">
        <v>47.5</v>
      </c>
      <c r="V3769" s="17">
        <v>47.5</v>
      </c>
      <c r="W3769" s="17">
        <v>47.5</v>
      </c>
      <c r="X3769" s="17">
        <v>47.5</v>
      </c>
      <c r="Y3769" s="17">
        <v>47.5</v>
      </c>
      <c r="Z3769" s="17">
        <v>47.5</v>
      </c>
      <c r="AA3769" s="17">
        <v>47.5</v>
      </c>
      <c r="AB3769" s="17">
        <v>47.5</v>
      </c>
      <c r="AC3769" s="17">
        <v>47.5</v>
      </c>
      <c r="AD3769" s="17">
        <v>47.5</v>
      </c>
      <c r="AE3769" s="17">
        <v>47.5</v>
      </c>
    </row>
    <row r="3770" spans="1:31" ht="43.2" x14ac:dyDescent="0.3">
      <c r="A3770" t="str">
        <f t="shared" si="225"/>
        <v>KAAA_Firm Capacity</v>
      </c>
      <c r="B3770" t="str">
        <f t="shared" si="226"/>
        <v>KAAA_Oil_Firm Capacity</v>
      </c>
      <c r="C3770" t="str">
        <f t="shared" si="227"/>
        <v>KAAA_K NORTHEAST15_Firm Capacity</v>
      </c>
      <c r="D3770" t="s">
        <v>354</v>
      </c>
      <c r="E3770" s="15" t="s">
        <v>92</v>
      </c>
      <c r="F3770" s="15" t="s">
        <v>146</v>
      </c>
      <c r="G3770" s="15" t="s">
        <v>58</v>
      </c>
      <c r="H3770" s="15" t="s">
        <v>151</v>
      </c>
      <c r="I3770" s="15" t="s">
        <v>148</v>
      </c>
      <c r="J3770" s="16">
        <v>1</v>
      </c>
      <c r="K3770" s="15" t="s">
        <v>96</v>
      </c>
      <c r="L3770" s="17">
        <v>47.5</v>
      </c>
      <c r="M3770" s="17">
        <v>47.5</v>
      </c>
      <c r="N3770" s="17">
        <v>47.5</v>
      </c>
      <c r="O3770" s="17">
        <v>47.5</v>
      </c>
      <c r="P3770" s="17">
        <v>47.5</v>
      </c>
      <c r="Q3770" s="17">
        <v>47.5</v>
      </c>
      <c r="R3770" s="17">
        <v>47.5</v>
      </c>
      <c r="S3770" s="17">
        <v>47.5</v>
      </c>
      <c r="T3770" s="17">
        <v>47.5</v>
      </c>
      <c r="U3770" s="17">
        <v>47.5</v>
      </c>
      <c r="V3770" s="17">
        <v>47.5</v>
      </c>
      <c r="W3770" s="17">
        <v>47.5</v>
      </c>
      <c r="X3770" s="17">
        <v>47.5</v>
      </c>
      <c r="Y3770" s="17">
        <v>47.5</v>
      </c>
      <c r="Z3770" s="17">
        <v>47.5</v>
      </c>
      <c r="AA3770" s="17">
        <v>47.5</v>
      </c>
      <c r="AB3770" s="17">
        <v>47.5</v>
      </c>
      <c r="AC3770" s="17">
        <v>47.5</v>
      </c>
      <c r="AD3770" s="17">
        <v>47.5</v>
      </c>
      <c r="AE3770" s="17">
        <v>47.5</v>
      </c>
    </row>
    <row r="3771" spans="1:31" ht="43.2" x14ac:dyDescent="0.3">
      <c r="A3771" t="str">
        <f t="shared" si="225"/>
        <v>KAAA_Firm Capacity</v>
      </c>
      <c r="B3771" t="str">
        <f t="shared" si="226"/>
        <v>KAAA_Oil_Firm Capacity</v>
      </c>
      <c r="C3771" t="str">
        <f t="shared" si="227"/>
        <v>KAAA_K NORTHEAST16_Firm Capacity</v>
      </c>
      <c r="D3771" t="s">
        <v>354</v>
      </c>
      <c r="E3771" s="15" t="s">
        <v>92</v>
      </c>
      <c r="F3771" s="15" t="s">
        <v>146</v>
      </c>
      <c r="G3771" s="15" t="s">
        <v>59</v>
      </c>
      <c r="H3771" s="15" t="s">
        <v>151</v>
      </c>
      <c r="I3771" s="15" t="s">
        <v>148</v>
      </c>
      <c r="J3771" s="16">
        <v>1</v>
      </c>
      <c r="K3771" s="15" t="s">
        <v>96</v>
      </c>
      <c r="L3771" s="17">
        <v>46</v>
      </c>
      <c r="M3771" s="17">
        <v>46</v>
      </c>
      <c r="N3771" s="17">
        <v>46</v>
      </c>
      <c r="O3771" s="17">
        <v>46</v>
      </c>
      <c r="P3771" s="17">
        <v>46</v>
      </c>
      <c r="Q3771" s="17">
        <v>46</v>
      </c>
      <c r="R3771" s="17">
        <v>46</v>
      </c>
      <c r="S3771" s="17">
        <v>46</v>
      </c>
      <c r="T3771" s="17">
        <v>46</v>
      </c>
      <c r="U3771" s="17">
        <v>46</v>
      </c>
      <c r="V3771" s="17">
        <v>46</v>
      </c>
      <c r="W3771" s="17">
        <v>46</v>
      </c>
      <c r="X3771" s="17">
        <v>46</v>
      </c>
      <c r="Y3771" s="17">
        <v>46</v>
      </c>
      <c r="Z3771" s="17">
        <v>46</v>
      </c>
      <c r="AA3771" s="17">
        <v>46</v>
      </c>
      <c r="AB3771" s="17">
        <v>46</v>
      </c>
      <c r="AC3771" s="17">
        <v>46</v>
      </c>
      <c r="AD3771" s="17">
        <v>46</v>
      </c>
      <c r="AE3771" s="17">
        <v>46</v>
      </c>
    </row>
    <row r="3772" spans="1:31" ht="43.2" x14ac:dyDescent="0.3">
      <c r="A3772" t="str">
        <f t="shared" si="225"/>
        <v>KAAA_Firm Capacity</v>
      </c>
      <c r="B3772" t="str">
        <f t="shared" si="226"/>
        <v>KAAA_Oil_Firm Capacity</v>
      </c>
      <c r="C3772" t="str">
        <f t="shared" si="227"/>
        <v>KAAA_K NORTHEAST17_Firm Capacity</v>
      </c>
      <c r="D3772" t="s">
        <v>354</v>
      </c>
      <c r="E3772" s="15" t="s">
        <v>92</v>
      </c>
      <c r="F3772" s="15" t="s">
        <v>146</v>
      </c>
      <c r="G3772" s="15" t="s">
        <v>60</v>
      </c>
      <c r="H3772" s="15" t="s">
        <v>151</v>
      </c>
      <c r="I3772" s="15" t="s">
        <v>148</v>
      </c>
      <c r="J3772" s="16">
        <v>1</v>
      </c>
      <c r="K3772" s="15" t="s">
        <v>96</v>
      </c>
      <c r="L3772" s="17">
        <v>53.2</v>
      </c>
      <c r="M3772" s="17">
        <v>53.2</v>
      </c>
      <c r="N3772" s="17">
        <v>53.2</v>
      </c>
      <c r="O3772" s="17">
        <v>53.2</v>
      </c>
      <c r="P3772" s="17">
        <v>53.2</v>
      </c>
      <c r="Q3772" s="17">
        <v>53.2</v>
      </c>
      <c r="R3772" s="17">
        <v>53.2</v>
      </c>
      <c r="S3772" s="17">
        <v>53.2</v>
      </c>
      <c r="T3772" s="17">
        <v>53.2</v>
      </c>
      <c r="U3772" s="17">
        <v>53.2</v>
      </c>
      <c r="V3772" s="17">
        <v>53.2</v>
      </c>
      <c r="W3772" s="17">
        <v>53.2</v>
      </c>
      <c r="X3772" s="17">
        <v>53.2</v>
      </c>
      <c r="Y3772" s="17">
        <v>53.2</v>
      </c>
      <c r="Z3772" s="17">
        <v>53.2</v>
      </c>
      <c r="AA3772" s="17">
        <v>53.2</v>
      </c>
      <c r="AB3772" s="17">
        <v>53.2</v>
      </c>
      <c r="AC3772" s="17">
        <v>53.2</v>
      </c>
      <c r="AD3772" s="17">
        <v>53.2</v>
      </c>
      <c r="AE3772" s="17">
        <v>53.2</v>
      </c>
    </row>
    <row r="3773" spans="1:31" ht="43.2" x14ac:dyDescent="0.3">
      <c r="A3773" t="str">
        <f t="shared" si="225"/>
        <v>KAAA_Firm Capacity</v>
      </c>
      <c r="B3773" t="str">
        <f t="shared" si="226"/>
        <v>KAAA_Oil_Firm Capacity</v>
      </c>
      <c r="C3773" t="str">
        <f t="shared" si="227"/>
        <v>KAAA_K NORTHEAST18_Firm Capacity</v>
      </c>
      <c r="D3773" t="s">
        <v>354</v>
      </c>
      <c r="E3773" s="15" t="s">
        <v>92</v>
      </c>
      <c r="F3773" s="15" t="s">
        <v>146</v>
      </c>
      <c r="G3773" s="15" t="s">
        <v>61</v>
      </c>
      <c r="H3773" s="15" t="s">
        <v>151</v>
      </c>
      <c r="I3773" s="15" t="s">
        <v>148</v>
      </c>
      <c r="J3773" s="16">
        <v>1</v>
      </c>
      <c r="K3773" s="15" t="s">
        <v>96</v>
      </c>
      <c r="L3773" s="17">
        <v>47</v>
      </c>
      <c r="M3773" s="17">
        <v>47</v>
      </c>
      <c r="N3773" s="17">
        <v>47</v>
      </c>
      <c r="O3773" s="17">
        <v>47</v>
      </c>
      <c r="P3773" s="17">
        <v>47</v>
      </c>
      <c r="Q3773" s="17">
        <v>47</v>
      </c>
      <c r="R3773" s="17">
        <v>47</v>
      </c>
      <c r="S3773" s="17">
        <v>47</v>
      </c>
      <c r="T3773" s="17">
        <v>47</v>
      </c>
      <c r="U3773" s="17">
        <v>47</v>
      </c>
      <c r="V3773" s="17">
        <v>47</v>
      </c>
      <c r="W3773" s="17">
        <v>47</v>
      </c>
      <c r="X3773" s="17">
        <v>47</v>
      </c>
      <c r="Y3773" s="17">
        <v>47</v>
      </c>
      <c r="Z3773" s="17">
        <v>47</v>
      </c>
      <c r="AA3773" s="17">
        <v>47</v>
      </c>
      <c r="AB3773" s="17">
        <v>47</v>
      </c>
      <c r="AC3773" s="17">
        <v>47</v>
      </c>
      <c r="AD3773" s="17">
        <v>47</v>
      </c>
      <c r="AE3773" s="17">
        <v>47</v>
      </c>
    </row>
    <row r="3774" spans="1:31" ht="28.8" x14ac:dyDescent="0.3">
      <c r="A3774" t="str">
        <f t="shared" si="225"/>
        <v>KAAA_Firm Capacity</v>
      </c>
      <c r="B3774" t="str">
        <f t="shared" si="226"/>
        <v>KAAA_Wind_Firm Capacity</v>
      </c>
      <c r="C3774" t="str">
        <f t="shared" si="227"/>
        <v>KAAA_K SPEAR1_Firm Capacity</v>
      </c>
      <c r="D3774" t="s">
        <v>354</v>
      </c>
      <c r="E3774" s="15" t="s">
        <v>92</v>
      </c>
      <c r="F3774" s="15" t="s">
        <v>146</v>
      </c>
      <c r="G3774" s="15" t="s">
        <v>69</v>
      </c>
      <c r="H3774" s="15" t="s">
        <v>152</v>
      </c>
      <c r="I3774" s="15" t="s">
        <v>148</v>
      </c>
      <c r="J3774" s="16">
        <v>1</v>
      </c>
      <c r="K3774" s="15" t="s">
        <v>96</v>
      </c>
      <c r="L3774" s="17">
        <v>35.51</v>
      </c>
      <c r="M3774" s="17">
        <v>18.64290458</v>
      </c>
      <c r="N3774" s="17">
        <v>18.64290458</v>
      </c>
      <c r="O3774" s="17">
        <v>18.64290458</v>
      </c>
      <c r="P3774" s="17">
        <v>18.64290458</v>
      </c>
      <c r="Q3774" s="17">
        <v>18.64290458</v>
      </c>
      <c r="R3774" s="17">
        <v>18.64290458</v>
      </c>
      <c r="S3774" s="17">
        <v>18.64290458</v>
      </c>
      <c r="T3774" s="17">
        <v>18.64290458</v>
      </c>
      <c r="U3774" s="17">
        <v>18.64290458</v>
      </c>
      <c r="V3774" s="17">
        <v>18.64290458</v>
      </c>
      <c r="W3774" s="17">
        <v>18.64290458</v>
      </c>
      <c r="X3774" s="17">
        <v>18.64290458</v>
      </c>
      <c r="Y3774" s="17">
        <v>18.64290458</v>
      </c>
      <c r="Z3774" s="17">
        <v>18.64290458</v>
      </c>
      <c r="AA3774" s="17">
        <v>18.64290458</v>
      </c>
      <c r="AB3774" s="17">
        <v>18.64290458</v>
      </c>
      <c r="AC3774" s="17">
        <v>18.64290458</v>
      </c>
      <c r="AD3774" s="17">
        <v>18.64290458</v>
      </c>
      <c r="AE3774" s="17">
        <v>18.64290458</v>
      </c>
    </row>
    <row r="3775" spans="1:31" ht="28.8" x14ac:dyDescent="0.3">
      <c r="A3775" t="str">
        <f t="shared" si="225"/>
        <v>KAAA_Firm Capacity</v>
      </c>
      <c r="B3775" t="str">
        <f t="shared" si="226"/>
        <v>KAAA_Wind_Firm Capacity</v>
      </c>
      <c r="C3775" t="str">
        <f t="shared" si="227"/>
        <v>KAAA_K SPEAR2_Firm Capacity</v>
      </c>
      <c r="D3775" t="s">
        <v>354</v>
      </c>
      <c r="E3775" s="15" t="s">
        <v>92</v>
      </c>
      <c r="F3775" s="15" t="s">
        <v>146</v>
      </c>
      <c r="G3775" s="15" t="s">
        <v>70</v>
      </c>
      <c r="H3775" s="15" t="s">
        <v>152</v>
      </c>
      <c r="I3775" s="15" t="s">
        <v>148</v>
      </c>
      <c r="J3775" s="16">
        <v>1</v>
      </c>
      <c r="K3775" s="15" t="s">
        <v>96</v>
      </c>
      <c r="L3775" s="17">
        <v>16.96</v>
      </c>
      <c r="M3775" s="17">
        <v>10.88471245</v>
      </c>
      <c r="N3775" s="17">
        <v>10.88471245</v>
      </c>
      <c r="O3775" s="17">
        <v>10.88471245</v>
      </c>
      <c r="P3775" s="17">
        <v>10.88471245</v>
      </c>
      <c r="Q3775" s="17">
        <v>10.88471245</v>
      </c>
      <c r="R3775" s="17">
        <v>10.88471245</v>
      </c>
      <c r="S3775" s="17">
        <v>10.88471245</v>
      </c>
      <c r="T3775" s="17">
        <v>10.88471245</v>
      </c>
      <c r="U3775" s="17">
        <v>10.88471245</v>
      </c>
      <c r="V3775" s="17">
        <v>10.88471245</v>
      </c>
      <c r="W3775" s="17">
        <v>10.88471245</v>
      </c>
      <c r="X3775" s="17">
        <v>10.88471245</v>
      </c>
      <c r="Y3775" s="17">
        <v>10.88471245</v>
      </c>
      <c r="Z3775" s="17">
        <v>10.88471245</v>
      </c>
      <c r="AA3775" s="17">
        <v>10.88471245</v>
      </c>
      <c r="AB3775" s="17">
        <v>10.88471245</v>
      </c>
      <c r="AC3775" s="17">
        <v>10.88471245</v>
      </c>
      <c r="AD3775" s="17">
        <v>10.88471245</v>
      </c>
      <c r="AE3775" s="17">
        <v>10.88471245</v>
      </c>
    </row>
    <row r="3776" spans="1:31" ht="43.2" x14ac:dyDescent="0.3">
      <c r="A3776" t="str">
        <f t="shared" si="225"/>
        <v>KAAA_Firm Capacity</v>
      </c>
      <c r="B3776" t="str">
        <f t="shared" si="226"/>
        <v>KAAA_Wind PPA_Firm Capacity</v>
      </c>
      <c r="C3776" t="str">
        <f t="shared" si="227"/>
        <v>KAAA_K CIMARRON2_Firm Capacity</v>
      </c>
      <c r="D3776" t="s">
        <v>354</v>
      </c>
      <c r="E3776" s="15" t="s">
        <v>92</v>
      </c>
      <c r="F3776" s="15" t="s">
        <v>146</v>
      </c>
      <c r="G3776" s="15" t="s">
        <v>74</v>
      </c>
      <c r="H3776" s="15" t="s">
        <v>153</v>
      </c>
      <c r="I3776" s="15" t="s">
        <v>148</v>
      </c>
      <c r="J3776" s="16">
        <v>1</v>
      </c>
      <c r="K3776" s="15" t="s">
        <v>96</v>
      </c>
      <c r="L3776" s="17">
        <v>54.3</v>
      </c>
      <c r="M3776" s="17">
        <v>35.876528989999997</v>
      </c>
      <c r="N3776" s="17">
        <v>35.876528989999997</v>
      </c>
      <c r="O3776" s="17">
        <v>35.876528989999997</v>
      </c>
      <c r="P3776" s="17">
        <v>35.876528989999997</v>
      </c>
      <c r="Q3776" s="17">
        <v>35.876528989999997</v>
      </c>
      <c r="R3776" s="17">
        <v>35.876528989999997</v>
      </c>
      <c r="S3776" s="17">
        <v>35.876528989999997</v>
      </c>
      <c r="T3776" s="17">
        <v>35.876528989999997</v>
      </c>
      <c r="U3776" s="17">
        <v>0</v>
      </c>
      <c r="V3776" s="17">
        <v>0</v>
      </c>
      <c r="W3776" s="17">
        <v>0</v>
      </c>
      <c r="X3776" s="17">
        <v>0</v>
      </c>
      <c r="Y3776" s="17">
        <v>0</v>
      </c>
      <c r="Z3776" s="17">
        <v>0</v>
      </c>
      <c r="AA3776" s="17">
        <v>0</v>
      </c>
      <c r="AB3776" s="17">
        <v>0</v>
      </c>
      <c r="AC3776" s="17">
        <v>0</v>
      </c>
      <c r="AD3776" s="17">
        <v>0</v>
      </c>
      <c r="AE3776" s="17">
        <v>0</v>
      </c>
    </row>
    <row r="3777" spans="1:31" ht="28.8" x14ac:dyDescent="0.3">
      <c r="A3777" t="str">
        <f t="shared" si="225"/>
        <v>KAAA_Firm Capacity</v>
      </c>
      <c r="B3777" t="str">
        <f t="shared" si="226"/>
        <v>KAAA_Wind PPA_Firm Capacity</v>
      </c>
      <c r="C3777" t="str">
        <f t="shared" si="227"/>
        <v>KAAA_K OSBORN_Firm Capacity</v>
      </c>
      <c r="D3777" t="s">
        <v>354</v>
      </c>
      <c r="E3777" s="15" t="s">
        <v>92</v>
      </c>
      <c r="F3777" s="15" t="s">
        <v>146</v>
      </c>
      <c r="G3777" s="15" t="s">
        <v>80</v>
      </c>
      <c r="H3777" s="15" t="s">
        <v>153</v>
      </c>
      <c r="I3777" s="15" t="s">
        <v>148</v>
      </c>
      <c r="J3777" s="16">
        <v>1</v>
      </c>
      <c r="K3777" s="15" t="s">
        <v>96</v>
      </c>
      <c r="L3777" s="17">
        <v>20.7</v>
      </c>
      <c r="M3777" s="17">
        <v>22.92004382</v>
      </c>
      <c r="N3777" s="17">
        <v>22.92004382</v>
      </c>
      <c r="O3777" s="17">
        <v>22.92004382</v>
      </c>
      <c r="P3777" s="17">
        <v>22.92004382</v>
      </c>
      <c r="Q3777" s="17">
        <v>22.92004382</v>
      </c>
      <c r="R3777" s="17">
        <v>22.92004382</v>
      </c>
      <c r="S3777" s="17">
        <v>22.92004382</v>
      </c>
      <c r="T3777" s="17">
        <v>22.92004382</v>
      </c>
      <c r="U3777" s="17">
        <v>22.92004382</v>
      </c>
      <c r="V3777" s="17">
        <v>22.92004382</v>
      </c>
      <c r="W3777" s="17">
        <v>22.92004382</v>
      </c>
      <c r="X3777" s="17">
        <v>22.92004382</v>
      </c>
      <c r="Y3777" s="17">
        <v>22.92004382</v>
      </c>
      <c r="Z3777" s="17">
        <v>0</v>
      </c>
      <c r="AA3777" s="17">
        <v>0</v>
      </c>
      <c r="AB3777" s="17">
        <v>0</v>
      </c>
      <c r="AC3777" s="17">
        <v>0</v>
      </c>
      <c r="AD3777" s="17">
        <v>0</v>
      </c>
      <c r="AE3777" s="17">
        <v>0</v>
      </c>
    </row>
    <row r="3778" spans="1:31" ht="43.2" x14ac:dyDescent="0.3">
      <c r="A3778" t="str">
        <f t="shared" si="225"/>
        <v>KAAA_Firm Capacity</v>
      </c>
      <c r="B3778" t="str">
        <f t="shared" si="226"/>
        <v>KAAA_Wind PPA_Firm Capacity</v>
      </c>
      <c r="C3778" t="str">
        <f t="shared" si="227"/>
        <v>KAAA_K PONDEROSA_Firm Capacity</v>
      </c>
      <c r="D3778" t="s">
        <v>354</v>
      </c>
      <c r="E3778" s="15" t="s">
        <v>92</v>
      </c>
      <c r="F3778" s="15" t="s">
        <v>146</v>
      </c>
      <c r="G3778" s="15" t="s">
        <v>83</v>
      </c>
      <c r="H3778" s="15" t="s">
        <v>153</v>
      </c>
      <c r="I3778" s="15" t="s">
        <v>148</v>
      </c>
      <c r="J3778" s="16">
        <v>1</v>
      </c>
      <c r="K3778" s="15" t="s">
        <v>96</v>
      </c>
      <c r="L3778" s="17">
        <v>62.24</v>
      </c>
      <c r="M3778" s="17">
        <v>15.256069200000001</v>
      </c>
      <c r="N3778" s="17">
        <v>15.256069200000001</v>
      </c>
      <c r="O3778" s="17">
        <v>15.256069200000001</v>
      </c>
      <c r="P3778" s="17">
        <v>15.256069200000001</v>
      </c>
      <c r="Q3778" s="17">
        <v>15.256069200000001</v>
      </c>
      <c r="R3778" s="17">
        <v>15.256069200000001</v>
      </c>
      <c r="S3778" s="17">
        <v>15.256069200000001</v>
      </c>
      <c r="T3778" s="17">
        <v>15.256069200000001</v>
      </c>
      <c r="U3778" s="17">
        <v>15.256069200000001</v>
      </c>
      <c r="V3778" s="17">
        <v>15.256069200000001</v>
      </c>
      <c r="W3778" s="17">
        <v>15.256069200000001</v>
      </c>
      <c r="X3778" s="17">
        <v>15.256069200000001</v>
      </c>
      <c r="Y3778" s="17">
        <v>15.256069200000001</v>
      </c>
      <c r="Z3778" s="17">
        <v>15.256069200000001</v>
      </c>
      <c r="AA3778" s="17">
        <v>15.256069200000001</v>
      </c>
      <c r="AB3778" s="17">
        <v>15.256069200000001</v>
      </c>
      <c r="AC3778" s="17">
        <v>15.256069200000001</v>
      </c>
      <c r="AD3778" s="17">
        <v>0</v>
      </c>
      <c r="AE3778" s="17">
        <v>0</v>
      </c>
    </row>
    <row r="3779" spans="1:31" ht="43.2" x14ac:dyDescent="0.3">
      <c r="A3779" t="str">
        <f t="shared" si="225"/>
        <v>KAAA_Firm Capacity</v>
      </c>
      <c r="B3779" t="str">
        <f t="shared" si="226"/>
        <v>KAAA_Wind PPA_Firm Capacity</v>
      </c>
      <c r="C3779" t="str">
        <f t="shared" si="227"/>
        <v>KAAA_K PRAIRIEQUEEN_Firm Capacity</v>
      </c>
      <c r="D3779" t="s">
        <v>354</v>
      </c>
      <c r="E3779" s="15" t="s">
        <v>92</v>
      </c>
      <c r="F3779" s="15" t="s">
        <v>146</v>
      </c>
      <c r="G3779" s="15" t="s">
        <v>82</v>
      </c>
      <c r="H3779" s="15" t="s">
        <v>153</v>
      </c>
      <c r="I3779" s="15" t="s">
        <v>148</v>
      </c>
      <c r="J3779" s="16">
        <v>1</v>
      </c>
      <c r="K3779" s="15" t="s">
        <v>96</v>
      </c>
      <c r="L3779" s="17">
        <v>25.987500000000001</v>
      </c>
      <c r="M3779" s="17">
        <v>19.138296539999999</v>
      </c>
      <c r="N3779" s="17">
        <v>19.138296539999999</v>
      </c>
      <c r="O3779" s="17">
        <v>19.138296539999999</v>
      </c>
      <c r="P3779" s="17">
        <v>19.138296539999999</v>
      </c>
      <c r="Q3779" s="17">
        <v>19.138296539999999</v>
      </c>
      <c r="R3779" s="17">
        <v>19.138296539999999</v>
      </c>
      <c r="S3779" s="17">
        <v>19.138296539999999</v>
      </c>
      <c r="T3779" s="17">
        <v>19.138296539999999</v>
      </c>
      <c r="U3779" s="17">
        <v>19.138296539999999</v>
      </c>
      <c r="V3779" s="17">
        <v>19.138296539999999</v>
      </c>
      <c r="W3779" s="17">
        <v>19.138296539999999</v>
      </c>
      <c r="X3779" s="17">
        <v>19.138296539999999</v>
      </c>
      <c r="Y3779" s="17">
        <v>19.138296539999999</v>
      </c>
      <c r="Z3779" s="17">
        <v>19.138296539999999</v>
      </c>
      <c r="AA3779" s="17">
        <v>19.138296539999999</v>
      </c>
      <c r="AB3779" s="17">
        <v>19.138296539999999</v>
      </c>
      <c r="AC3779" s="17">
        <v>0</v>
      </c>
      <c r="AD3779" s="17">
        <v>0</v>
      </c>
      <c r="AE3779" s="17">
        <v>0</v>
      </c>
    </row>
    <row r="3780" spans="1:31" ht="28.8" x14ac:dyDescent="0.3">
      <c r="A3780" t="str">
        <f t="shared" si="225"/>
        <v>KAAA_Firm Capacity</v>
      </c>
      <c r="B3780" t="str">
        <f t="shared" si="226"/>
        <v>KAAA_Wind PPA_Firm Capacity</v>
      </c>
      <c r="C3780" t="str">
        <f t="shared" si="227"/>
        <v>KAAA_K PRATT_Firm Capacity</v>
      </c>
      <c r="D3780" t="s">
        <v>354</v>
      </c>
      <c r="E3780" s="15" t="s">
        <v>92</v>
      </c>
      <c r="F3780" s="15" t="s">
        <v>146</v>
      </c>
      <c r="G3780" s="15" t="s">
        <v>81</v>
      </c>
      <c r="H3780" s="15" t="s">
        <v>153</v>
      </c>
      <c r="I3780" s="15" t="s">
        <v>148</v>
      </c>
      <c r="J3780" s="16">
        <v>1</v>
      </c>
      <c r="K3780" s="15" t="s">
        <v>96</v>
      </c>
      <c r="L3780" s="17">
        <v>69.95368852</v>
      </c>
      <c r="M3780" s="17">
        <v>32.680121579999998</v>
      </c>
      <c r="N3780" s="17">
        <v>32.680121579999998</v>
      </c>
      <c r="O3780" s="17">
        <v>32.680121579999998</v>
      </c>
      <c r="P3780" s="17">
        <v>32.680121579999998</v>
      </c>
      <c r="Q3780" s="17">
        <v>32.680121579999998</v>
      </c>
      <c r="R3780" s="17">
        <v>32.680121579999998</v>
      </c>
      <c r="S3780" s="17">
        <v>32.680121579999998</v>
      </c>
      <c r="T3780" s="17">
        <v>32.680121579999998</v>
      </c>
      <c r="U3780" s="17">
        <v>32.680121579999998</v>
      </c>
      <c r="V3780" s="17">
        <v>32.680121579999998</v>
      </c>
      <c r="W3780" s="17">
        <v>32.680121579999998</v>
      </c>
      <c r="X3780" s="17">
        <v>32.680121579999998</v>
      </c>
      <c r="Y3780" s="17">
        <v>32.680121579999998</v>
      </c>
      <c r="Z3780" s="17">
        <v>32.680121579999998</v>
      </c>
      <c r="AA3780" s="17">
        <v>32.680121579999998</v>
      </c>
      <c r="AB3780" s="17">
        <v>32.680121579999998</v>
      </c>
      <c r="AC3780" s="17">
        <v>32.680121579999998</v>
      </c>
      <c r="AD3780" s="17">
        <v>32.680121579999998</v>
      </c>
      <c r="AE3780" s="17">
        <v>32.680121579999998</v>
      </c>
    </row>
    <row r="3781" spans="1:31" ht="43.2" x14ac:dyDescent="0.3">
      <c r="A3781" t="str">
        <f t="shared" si="225"/>
        <v>KAAA_Firm Capacity</v>
      </c>
      <c r="B3781" t="str">
        <f t="shared" si="226"/>
        <v>KAAA_Wind PPA_Firm Capacity</v>
      </c>
      <c r="C3781" t="str">
        <f t="shared" si="227"/>
        <v>KAAA_K ROCKCREEK_Firm Capacity</v>
      </c>
      <c r="D3781" t="s">
        <v>354</v>
      </c>
      <c r="E3781" s="15" t="s">
        <v>92</v>
      </c>
      <c r="F3781" s="15" t="s">
        <v>146</v>
      </c>
      <c r="G3781" s="15" t="s">
        <v>79</v>
      </c>
      <c r="H3781" s="15" t="s">
        <v>153</v>
      </c>
      <c r="I3781" s="15" t="s">
        <v>148</v>
      </c>
      <c r="J3781" s="16">
        <v>1</v>
      </c>
      <c r="K3781" s="15" t="s">
        <v>96</v>
      </c>
      <c r="L3781" s="17">
        <v>31.032</v>
      </c>
      <c r="M3781" s="17">
        <v>40.076639589999999</v>
      </c>
      <c r="N3781" s="17">
        <v>40.076639589999999</v>
      </c>
      <c r="O3781" s="17">
        <v>40.076639589999999</v>
      </c>
      <c r="P3781" s="17">
        <v>40.076639589999999</v>
      </c>
      <c r="Q3781" s="17">
        <v>40.076639589999999</v>
      </c>
      <c r="R3781" s="17">
        <v>40.076639589999999</v>
      </c>
      <c r="S3781" s="17">
        <v>40.076639589999999</v>
      </c>
      <c r="T3781" s="17">
        <v>40.076639589999999</v>
      </c>
      <c r="U3781" s="17">
        <v>40.076639589999999</v>
      </c>
      <c r="V3781" s="17">
        <v>40.076639589999999</v>
      </c>
      <c r="W3781" s="17">
        <v>40.076639589999999</v>
      </c>
      <c r="X3781" s="17">
        <v>40.076639589999999</v>
      </c>
      <c r="Y3781" s="17">
        <v>40.076639589999999</v>
      </c>
      <c r="Z3781" s="17">
        <v>40.076639589999999</v>
      </c>
      <c r="AA3781" s="17">
        <v>0</v>
      </c>
      <c r="AB3781" s="17">
        <v>0</v>
      </c>
      <c r="AC3781" s="17">
        <v>0</v>
      </c>
      <c r="AD3781" s="17">
        <v>0</v>
      </c>
      <c r="AE3781" s="17">
        <v>0</v>
      </c>
    </row>
    <row r="3782" spans="1:31" ht="43.2" x14ac:dyDescent="0.3">
      <c r="A3782" t="str">
        <f t="shared" si="225"/>
        <v>KAAA_Firm Capacity</v>
      </c>
      <c r="B3782" t="str">
        <f t="shared" si="226"/>
        <v>KAAA_Wind PPA_Firm Capacity</v>
      </c>
      <c r="C3782" t="str">
        <f t="shared" si="227"/>
        <v>KAAA_K SLATECREEK_Firm Capacity</v>
      </c>
      <c r="D3782" t="s">
        <v>354</v>
      </c>
      <c r="E3782" s="15" t="s">
        <v>92</v>
      </c>
      <c r="F3782" s="15" t="s">
        <v>146</v>
      </c>
      <c r="G3782" s="15" t="s">
        <v>78</v>
      </c>
      <c r="H3782" s="15" t="s">
        <v>153</v>
      </c>
      <c r="I3782" s="15" t="s">
        <v>148</v>
      </c>
      <c r="J3782" s="16">
        <v>1</v>
      </c>
      <c r="K3782" s="15" t="s">
        <v>96</v>
      </c>
      <c r="L3782" s="17">
        <v>66.69</v>
      </c>
      <c r="M3782" s="17">
        <v>37.707110030000003</v>
      </c>
      <c r="N3782" s="17">
        <v>37.707110030000003</v>
      </c>
      <c r="O3782" s="17">
        <v>37.707110030000003</v>
      </c>
      <c r="P3782" s="17">
        <v>37.707110030000003</v>
      </c>
      <c r="Q3782" s="17">
        <v>37.707110030000003</v>
      </c>
      <c r="R3782" s="17">
        <v>37.707110030000003</v>
      </c>
      <c r="S3782" s="17">
        <v>37.707110030000003</v>
      </c>
      <c r="T3782" s="17">
        <v>37.707110030000003</v>
      </c>
      <c r="U3782" s="17">
        <v>37.707110030000003</v>
      </c>
      <c r="V3782" s="17">
        <v>37.707110030000003</v>
      </c>
      <c r="W3782" s="17">
        <v>37.707110030000003</v>
      </c>
      <c r="X3782" s="17">
        <v>37.707110030000003</v>
      </c>
      <c r="Y3782" s="17">
        <v>0</v>
      </c>
      <c r="Z3782" s="17">
        <v>0</v>
      </c>
      <c r="AA3782" s="17">
        <v>0</v>
      </c>
      <c r="AB3782" s="17">
        <v>0</v>
      </c>
      <c r="AC3782" s="17">
        <v>0</v>
      </c>
      <c r="AD3782" s="17">
        <v>0</v>
      </c>
      <c r="AE3782" s="17">
        <v>0</v>
      </c>
    </row>
    <row r="3783" spans="1:31" ht="28.8" x14ac:dyDescent="0.3">
      <c r="A3783" t="str">
        <f t="shared" si="225"/>
        <v>KAAA_Firm Capacity</v>
      </c>
      <c r="B3783" t="str">
        <f t="shared" si="226"/>
        <v>KAAA_Wind PPA_Firm Capacity</v>
      </c>
      <c r="C3783" t="str">
        <f t="shared" si="227"/>
        <v>KAAA_K SPEAR3_Firm Capacity</v>
      </c>
      <c r="D3783" t="s">
        <v>354</v>
      </c>
      <c r="E3783" s="15" t="s">
        <v>92</v>
      </c>
      <c r="F3783" s="15" t="s">
        <v>146</v>
      </c>
      <c r="G3783" s="15" t="s">
        <v>75</v>
      </c>
      <c r="H3783" s="15" t="s">
        <v>153</v>
      </c>
      <c r="I3783" s="15" t="s">
        <v>148</v>
      </c>
      <c r="J3783" s="16">
        <v>1</v>
      </c>
      <c r="K3783" s="15" t="s">
        <v>96</v>
      </c>
      <c r="L3783" s="17">
        <v>38.159999999999997</v>
      </c>
      <c r="M3783" s="17">
        <v>23.096396389999999</v>
      </c>
      <c r="N3783" s="17">
        <v>23.096396389999999</v>
      </c>
      <c r="O3783" s="17">
        <v>23.096396389999999</v>
      </c>
      <c r="P3783" s="17">
        <v>23.096396389999999</v>
      </c>
      <c r="Q3783" s="17">
        <v>23.096396389999999</v>
      </c>
      <c r="R3783" s="17">
        <v>23.096396389999999</v>
      </c>
      <c r="S3783" s="17">
        <v>23.096396389999999</v>
      </c>
      <c r="T3783" s="17">
        <v>23.096396389999999</v>
      </c>
      <c r="U3783" s="17">
        <v>23.096396389999999</v>
      </c>
      <c r="V3783" s="17">
        <v>0</v>
      </c>
      <c r="W3783" s="17">
        <v>0</v>
      </c>
      <c r="X3783" s="17">
        <v>0</v>
      </c>
      <c r="Y3783" s="17">
        <v>0</v>
      </c>
      <c r="Z3783" s="17">
        <v>0</v>
      </c>
      <c r="AA3783" s="17">
        <v>0</v>
      </c>
      <c r="AB3783" s="17">
        <v>0</v>
      </c>
      <c r="AC3783" s="17">
        <v>0</v>
      </c>
      <c r="AD3783" s="17">
        <v>0</v>
      </c>
      <c r="AE3783" s="17">
        <v>0</v>
      </c>
    </row>
    <row r="3784" spans="1:31" ht="43.2" x14ac:dyDescent="0.3">
      <c r="A3784" t="str">
        <f t="shared" si="225"/>
        <v>KAAA_Firm Capacity</v>
      </c>
      <c r="B3784" t="str">
        <f t="shared" si="226"/>
        <v>KAAA_Wind PPA_Firm Capacity</v>
      </c>
      <c r="C3784" t="str">
        <f t="shared" si="227"/>
        <v>KAAA_K WAVERLY_Firm Capacity</v>
      </c>
      <c r="D3784" t="s">
        <v>354</v>
      </c>
      <c r="E3784" s="15" t="s">
        <v>92</v>
      </c>
      <c r="F3784" s="15" t="s">
        <v>146</v>
      </c>
      <c r="G3784" s="15" t="s">
        <v>77</v>
      </c>
      <c r="H3784" s="15" t="s">
        <v>153</v>
      </c>
      <c r="I3784" s="15" t="s">
        <v>148</v>
      </c>
      <c r="J3784" s="16">
        <v>1</v>
      </c>
      <c r="K3784" s="15" t="s">
        <v>96</v>
      </c>
      <c r="L3784" s="17">
        <v>62.33</v>
      </c>
      <c r="M3784" s="17">
        <v>39.871630590000002</v>
      </c>
      <c r="N3784" s="17">
        <v>39.871630590000002</v>
      </c>
      <c r="O3784" s="17">
        <v>39.871630590000002</v>
      </c>
      <c r="P3784" s="17">
        <v>39.871630590000002</v>
      </c>
      <c r="Q3784" s="17">
        <v>39.871630590000002</v>
      </c>
      <c r="R3784" s="17">
        <v>39.871630590000002</v>
      </c>
      <c r="S3784" s="17">
        <v>39.871630590000002</v>
      </c>
      <c r="T3784" s="17">
        <v>39.871630590000002</v>
      </c>
      <c r="U3784" s="17">
        <v>39.871630590000002</v>
      </c>
      <c r="V3784" s="17">
        <v>39.871630590000002</v>
      </c>
      <c r="W3784" s="17">
        <v>39.871630590000002</v>
      </c>
      <c r="X3784" s="17">
        <v>39.871630590000002</v>
      </c>
      <c r="Y3784" s="17">
        <v>0</v>
      </c>
      <c r="Z3784" s="17">
        <v>0</v>
      </c>
      <c r="AA3784" s="17">
        <v>0</v>
      </c>
      <c r="AB3784" s="17">
        <v>0</v>
      </c>
      <c r="AC3784" s="17">
        <v>0</v>
      </c>
      <c r="AD3784" s="17">
        <v>0</v>
      </c>
      <c r="AE3784" s="17">
        <v>0</v>
      </c>
    </row>
    <row r="3785" spans="1:31" ht="28.8" x14ac:dyDescent="0.3">
      <c r="A3785" t="str">
        <f t="shared" si="225"/>
        <v>KAAA_Firm Capacity</v>
      </c>
      <c r="B3785" t="str">
        <f t="shared" si="226"/>
        <v>KAAA_Hydro PPA_Firm Capacity</v>
      </c>
      <c r="C3785" t="str">
        <f t="shared" si="227"/>
        <v>KAAA_K CNPPD_Firm Capacity</v>
      </c>
      <c r="D3785" t="s">
        <v>354</v>
      </c>
      <c r="E3785" s="15" t="s">
        <v>92</v>
      </c>
      <c r="F3785" s="15" t="s">
        <v>146</v>
      </c>
      <c r="G3785" s="15" t="s">
        <v>76</v>
      </c>
      <c r="H3785" s="15" t="s">
        <v>154</v>
      </c>
      <c r="I3785" s="15" t="s">
        <v>148</v>
      </c>
      <c r="J3785" s="16">
        <v>1</v>
      </c>
      <c r="K3785" s="15" t="s">
        <v>96</v>
      </c>
      <c r="L3785" s="17">
        <v>61.54</v>
      </c>
      <c r="M3785" s="17">
        <v>0</v>
      </c>
      <c r="N3785" s="17">
        <v>0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  <c r="T3785" s="17">
        <v>0</v>
      </c>
      <c r="U3785" s="17">
        <v>0</v>
      </c>
      <c r="V3785" s="17">
        <v>0</v>
      </c>
      <c r="W3785" s="17">
        <v>0</v>
      </c>
      <c r="X3785" s="17">
        <v>0</v>
      </c>
      <c r="Y3785" s="17">
        <v>0</v>
      </c>
      <c r="Z3785" s="17">
        <v>0</v>
      </c>
      <c r="AA3785" s="17">
        <v>0</v>
      </c>
      <c r="AB3785" s="17">
        <v>0</v>
      </c>
      <c r="AC3785" s="17">
        <v>0</v>
      </c>
      <c r="AD3785" s="17">
        <v>0</v>
      </c>
      <c r="AE3785" s="17">
        <v>0</v>
      </c>
    </row>
    <row r="3786" spans="1:31" ht="57.6" x14ac:dyDescent="0.3">
      <c r="A3786" t="str">
        <f t="shared" si="225"/>
        <v>KAAA_Firm Capacity</v>
      </c>
      <c r="B3786" t="str">
        <f t="shared" si="226"/>
        <v>KAAA_Solar_Firm Capacity</v>
      </c>
      <c r="C3786" t="str">
        <f t="shared" si="227"/>
        <v>KAAA_K HAWTHORN SOLAR_Firm Capacity</v>
      </c>
      <c r="D3786" t="s">
        <v>354</v>
      </c>
      <c r="E3786" s="15" t="s">
        <v>92</v>
      </c>
      <c r="F3786" s="15" t="s">
        <v>146</v>
      </c>
      <c r="G3786" s="15" t="s">
        <v>72</v>
      </c>
      <c r="H3786" s="15" t="s">
        <v>155</v>
      </c>
      <c r="I3786" s="15" t="s">
        <v>148</v>
      </c>
      <c r="J3786" s="16">
        <v>1</v>
      </c>
      <c r="K3786" s="15" t="s">
        <v>96</v>
      </c>
      <c r="L3786" s="17">
        <v>4.5011999999999999</v>
      </c>
      <c r="M3786" s="17">
        <v>3.3</v>
      </c>
      <c r="N3786" s="17">
        <v>3.3</v>
      </c>
      <c r="O3786" s="17">
        <v>3.3</v>
      </c>
      <c r="P3786" s="17">
        <v>3.3</v>
      </c>
      <c r="Q3786" s="17">
        <v>3.3</v>
      </c>
      <c r="R3786" s="17">
        <v>3.3</v>
      </c>
      <c r="S3786" s="17">
        <v>3.3</v>
      </c>
      <c r="T3786" s="17">
        <v>3.3</v>
      </c>
      <c r="U3786" s="17">
        <v>3.3</v>
      </c>
      <c r="V3786" s="17">
        <v>3.3</v>
      </c>
      <c r="W3786" s="17">
        <v>3.3</v>
      </c>
      <c r="X3786" s="17">
        <v>3.3</v>
      </c>
      <c r="Y3786" s="17">
        <v>3.3</v>
      </c>
      <c r="Z3786" s="17">
        <v>3.3</v>
      </c>
      <c r="AA3786" s="17">
        <v>3.3</v>
      </c>
      <c r="AB3786" s="17">
        <v>3.3</v>
      </c>
      <c r="AC3786" s="17">
        <v>3.3</v>
      </c>
      <c r="AD3786" s="17">
        <v>3.3</v>
      </c>
      <c r="AE3786" s="17">
        <v>3.3</v>
      </c>
    </row>
    <row r="3787" spans="1:31" ht="28.8" x14ac:dyDescent="0.3">
      <c r="A3787" t="str">
        <f t="shared" si="225"/>
        <v>KAAA_Firm Capacity</v>
      </c>
      <c r="B3787" t="str">
        <f t="shared" si="226"/>
        <v>KAAA_Build CC_Firm Capacity</v>
      </c>
      <c r="C3787" t="str">
        <f t="shared" si="227"/>
        <v>KAAA_Build CC 2028_Firm Capacity</v>
      </c>
      <c r="D3787" t="s">
        <v>354</v>
      </c>
      <c r="E3787" s="15" t="s">
        <v>92</v>
      </c>
      <c r="F3787" s="15" t="s">
        <v>146</v>
      </c>
      <c r="G3787" s="15" t="s">
        <v>156</v>
      </c>
      <c r="H3787" s="15" t="s">
        <v>67</v>
      </c>
      <c r="I3787" s="15" t="s">
        <v>148</v>
      </c>
      <c r="J3787" s="16">
        <v>1</v>
      </c>
      <c r="K3787" s="15" t="s">
        <v>96</v>
      </c>
      <c r="L3787" s="17">
        <v>0</v>
      </c>
      <c r="M3787" s="17">
        <v>0</v>
      </c>
      <c r="N3787" s="17">
        <v>0</v>
      </c>
      <c r="O3787" s="17">
        <v>0</v>
      </c>
      <c r="P3787" s="17">
        <v>0</v>
      </c>
      <c r="Q3787" s="17">
        <v>0</v>
      </c>
      <c r="R3787" s="17">
        <v>0</v>
      </c>
      <c r="S3787" s="17">
        <v>0</v>
      </c>
      <c r="T3787" s="17">
        <v>0</v>
      </c>
      <c r="U3787" s="17">
        <v>0</v>
      </c>
      <c r="V3787" s="17">
        <v>0</v>
      </c>
      <c r="W3787" s="17">
        <v>0</v>
      </c>
      <c r="X3787" s="17">
        <v>0</v>
      </c>
      <c r="Y3787" s="17">
        <v>0</v>
      </c>
      <c r="Z3787" s="17">
        <v>0</v>
      </c>
      <c r="AA3787" s="17">
        <v>0</v>
      </c>
      <c r="AB3787" s="17">
        <v>0</v>
      </c>
      <c r="AC3787" s="17">
        <v>0</v>
      </c>
      <c r="AD3787" s="17">
        <v>0</v>
      </c>
      <c r="AE3787" s="17">
        <v>0</v>
      </c>
    </row>
    <row r="3788" spans="1:31" ht="28.8" x14ac:dyDescent="0.3">
      <c r="A3788" t="str">
        <f t="shared" si="225"/>
        <v>KAAA_Firm Capacity</v>
      </c>
      <c r="B3788" t="str">
        <f t="shared" si="226"/>
        <v>KAAA_Build CC_Firm Capacity</v>
      </c>
      <c r="C3788" t="str">
        <f t="shared" si="227"/>
        <v>KAAA_Build CC 2029_Firm Capacity</v>
      </c>
      <c r="D3788" t="s">
        <v>354</v>
      </c>
      <c r="E3788" s="15" t="s">
        <v>92</v>
      </c>
      <c r="F3788" s="15" t="s">
        <v>146</v>
      </c>
      <c r="G3788" s="15" t="s">
        <v>157</v>
      </c>
      <c r="H3788" s="15" t="s">
        <v>67</v>
      </c>
      <c r="I3788" s="15" t="s">
        <v>148</v>
      </c>
      <c r="J3788" s="16">
        <v>1</v>
      </c>
      <c r="K3788" s="15" t="s">
        <v>96</v>
      </c>
      <c r="L3788" s="17">
        <v>0</v>
      </c>
      <c r="M3788" s="17">
        <v>0</v>
      </c>
      <c r="N3788" s="17">
        <v>0</v>
      </c>
      <c r="O3788" s="17">
        <v>0</v>
      </c>
      <c r="P3788" s="17">
        <v>0</v>
      </c>
      <c r="Q3788" s="17">
        <v>0</v>
      </c>
      <c r="R3788" s="17">
        <v>0</v>
      </c>
      <c r="S3788" s="17">
        <v>0</v>
      </c>
      <c r="T3788" s="17">
        <v>0</v>
      </c>
      <c r="U3788" s="17">
        <v>0</v>
      </c>
      <c r="V3788" s="17">
        <v>0</v>
      </c>
      <c r="W3788" s="17">
        <v>0</v>
      </c>
      <c r="X3788" s="17">
        <v>0</v>
      </c>
      <c r="Y3788" s="17">
        <v>0</v>
      </c>
      <c r="Z3788" s="17">
        <v>0</v>
      </c>
      <c r="AA3788" s="17">
        <v>0</v>
      </c>
      <c r="AB3788" s="17">
        <v>0</v>
      </c>
      <c r="AC3788" s="17">
        <v>0</v>
      </c>
      <c r="AD3788" s="17">
        <v>0</v>
      </c>
      <c r="AE3788" s="17">
        <v>0</v>
      </c>
    </row>
    <row r="3789" spans="1:31" ht="28.8" x14ac:dyDescent="0.3">
      <c r="A3789" t="str">
        <f t="shared" si="225"/>
        <v>KAAA_Firm Capacity</v>
      </c>
      <c r="B3789" t="str">
        <f t="shared" si="226"/>
        <v>KAAA_Build CC_Firm Capacity</v>
      </c>
      <c r="C3789" t="str">
        <f t="shared" si="227"/>
        <v>KAAA_Build CC 2030_Firm Capacity</v>
      </c>
      <c r="D3789" t="s">
        <v>354</v>
      </c>
      <c r="E3789" s="15" t="s">
        <v>92</v>
      </c>
      <c r="F3789" s="15" t="s">
        <v>146</v>
      </c>
      <c r="G3789" s="15" t="s">
        <v>158</v>
      </c>
      <c r="H3789" s="15" t="s">
        <v>67</v>
      </c>
      <c r="I3789" s="15" t="s">
        <v>148</v>
      </c>
      <c r="J3789" s="16">
        <v>1</v>
      </c>
      <c r="K3789" s="15" t="s">
        <v>96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  <c r="T3789" s="17">
        <v>0</v>
      </c>
      <c r="U3789" s="17">
        <v>0</v>
      </c>
      <c r="V3789" s="17">
        <v>0</v>
      </c>
      <c r="W3789" s="17">
        <v>0</v>
      </c>
      <c r="X3789" s="17">
        <v>0</v>
      </c>
      <c r="Y3789" s="17">
        <v>0</v>
      </c>
      <c r="Z3789" s="17">
        <v>0</v>
      </c>
      <c r="AA3789" s="17">
        <v>0</v>
      </c>
      <c r="AB3789" s="17">
        <v>0</v>
      </c>
      <c r="AC3789" s="17">
        <v>0</v>
      </c>
      <c r="AD3789" s="17">
        <v>0</v>
      </c>
      <c r="AE3789" s="17">
        <v>0</v>
      </c>
    </row>
    <row r="3790" spans="1:31" ht="28.8" x14ac:dyDescent="0.3">
      <c r="A3790" t="str">
        <f t="shared" si="225"/>
        <v>KAAA_Firm Capacity</v>
      </c>
      <c r="B3790" t="str">
        <f t="shared" si="226"/>
        <v>KAAA_Build CC_Firm Capacity</v>
      </c>
      <c r="C3790" t="str">
        <f t="shared" si="227"/>
        <v>KAAA_Build CC 2031_Firm Capacity</v>
      </c>
      <c r="D3790" t="s">
        <v>354</v>
      </c>
      <c r="E3790" s="15" t="s">
        <v>92</v>
      </c>
      <c r="F3790" s="15" t="s">
        <v>146</v>
      </c>
      <c r="G3790" s="15" t="s">
        <v>159</v>
      </c>
      <c r="H3790" s="15" t="s">
        <v>67</v>
      </c>
      <c r="I3790" s="15" t="s">
        <v>148</v>
      </c>
      <c r="J3790" s="16">
        <v>1</v>
      </c>
      <c r="K3790" s="15" t="s">
        <v>96</v>
      </c>
      <c r="L3790" s="17">
        <v>0</v>
      </c>
      <c r="M3790" s="17">
        <v>0</v>
      </c>
      <c r="N3790" s="17">
        <v>0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  <c r="T3790" s="17">
        <v>0</v>
      </c>
      <c r="U3790" s="17">
        <v>0</v>
      </c>
      <c r="V3790" s="17">
        <v>0</v>
      </c>
      <c r="W3790" s="17">
        <v>0</v>
      </c>
      <c r="X3790" s="17">
        <v>0</v>
      </c>
      <c r="Y3790" s="17">
        <v>0</v>
      </c>
      <c r="Z3790" s="17">
        <v>0</v>
      </c>
      <c r="AA3790" s="17">
        <v>0</v>
      </c>
      <c r="AB3790" s="17">
        <v>0</v>
      </c>
      <c r="AC3790" s="17">
        <v>0</v>
      </c>
      <c r="AD3790" s="17">
        <v>0</v>
      </c>
      <c r="AE3790" s="17">
        <v>0</v>
      </c>
    </row>
    <row r="3791" spans="1:31" ht="28.8" x14ac:dyDescent="0.3">
      <c r="A3791" t="str">
        <f t="shared" si="225"/>
        <v>KAAA_Firm Capacity</v>
      </c>
      <c r="B3791" t="str">
        <f t="shared" si="226"/>
        <v>KAAA_Build CC_Firm Capacity</v>
      </c>
      <c r="C3791" t="str">
        <f t="shared" si="227"/>
        <v>KAAA_Build CC 2032_Firm Capacity</v>
      </c>
      <c r="D3791" t="s">
        <v>354</v>
      </c>
      <c r="E3791" s="15" t="s">
        <v>92</v>
      </c>
      <c r="F3791" s="15" t="s">
        <v>146</v>
      </c>
      <c r="G3791" s="15" t="s">
        <v>160</v>
      </c>
      <c r="H3791" s="15" t="s">
        <v>67</v>
      </c>
      <c r="I3791" s="15" t="s">
        <v>148</v>
      </c>
      <c r="J3791" s="16">
        <v>1</v>
      </c>
      <c r="K3791" s="15" t="s">
        <v>96</v>
      </c>
      <c r="L3791" s="17">
        <v>0</v>
      </c>
      <c r="M3791" s="17">
        <v>0</v>
      </c>
      <c r="N3791" s="17">
        <v>0</v>
      </c>
      <c r="O3791" s="17">
        <v>0</v>
      </c>
      <c r="P3791" s="17">
        <v>0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7">
        <v>0</v>
      </c>
      <c r="X3791" s="17">
        <v>0</v>
      </c>
      <c r="Y3791" s="17">
        <v>0</v>
      </c>
      <c r="Z3791" s="17">
        <v>0</v>
      </c>
      <c r="AA3791" s="17">
        <v>0</v>
      </c>
      <c r="AB3791" s="17">
        <v>0</v>
      </c>
      <c r="AC3791" s="17">
        <v>0</v>
      </c>
      <c r="AD3791" s="17">
        <v>0</v>
      </c>
      <c r="AE3791" s="17">
        <v>0</v>
      </c>
    </row>
    <row r="3792" spans="1:31" ht="28.8" x14ac:dyDescent="0.3">
      <c r="A3792" t="str">
        <f t="shared" si="225"/>
        <v>KAAA_Firm Capacity</v>
      </c>
      <c r="B3792" t="str">
        <f t="shared" si="226"/>
        <v>KAAA_Build CC_Firm Capacity</v>
      </c>
      <c r="C3792" t="str">
        <f t="shared" si="227"/>
        <v>KAAA_Build CC 2033_Firm Capacity</v>
      </c>
      <c r="D3792" t="s">
        <v>354</v>
      </c>
      <c r="E3792" s="15" t="s">
        <v>92</v>
      </c>
      <c r="F3792" s="15" t="s">
        <v>146</v>
      </c>
      <c r="G3792" s="15" t="s">
        <v>161</v>
      </c>
      <c r="H3792" s="15" t="s">
        <v>67</v>
      </c>
      <c r="I3792" s="15" t="s">
        <v>148</v>
      </c>
      <c r="J3792" s="16">
        <v>1</v>
      </c>
      <c r="K3792" s="15" t="s">
        <v>96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7">
        <v>0</v>
      </c>
      <c r="X3792" s="17">
        <v>0</v>
      </c>
      <c r="Y3792" s="17">
        <v>0</v>
      </c>
      <c r="Z3792" s="17">
        <v>0</v>
      </c>
      <c r="AA3792" s="17">
        <v>0</v>
      </c>
      <c r="AB3792" s="17">
        <v>0</v>
      </c>
      <c r="AC3792" s="17">
        <v>0</v>
      </c>
      <c r="AD3792" s="17">
        <v>0</v>
      </c>
      <c r="AE3792" s="17">
        <v>0</v>
      </c>
    </row>
    <row r="3793" spans="1:31" ht="28.8" x14ac:dyDescent="0.3">
      <c r="A3793" t="str">
        <f t="shared" si="225"/>
        <v>KAAA_Firm Capacity</v>
      </c>
      <c r="B3793" t="str">
        <f t="shared" si="226"/>
        <v>KAAA_Build CC_Firm Capacity</v>
      </c>
      <c r="C3793" t="str">
        <f t="shared" si="227"/>
        <v>KAAA_Build CC 2034_Firm Capacity</v>
      </c>
      <c r="D3793" t="s">
        <v>354</v>
      </c>
      <c r="E3793" s="15" t="s">
        <v>92</v>
      </c>
      <c r="F3793" s="15" t="s">
        <v>146</v>
      </c>
      <c r="G3793" s="15" t="s">
        <v>162</v>
      </c>
      <c r="H3793" s="15" t="s">
        <v>67</v>
      </c>
      <c r="I3793" s="15" t="s">
        <v>148</v>
      </c>
      <c r="J3793" s="16">
        <v>1</v>
      </c>
      <c r="K3793" s="15" t="s">
        <v>96</v>
      </c>
      <c r="L3793" s="17">
        <v>0</v>
      </c>
      <c r="M3793" s="17">
        <v>0</v>
      </c>
      <c r="N3793" s="17">
        <v>0</v>
      </c>
      <c r="O3793" s="17">
        <v>0</v>
      </c>
      <c r="P3793" s="17">
        <v>0</v>
      </c>
      <c r="Q3793" s="17">
        <v>0</v>
      </c>
      <c r="R3793" s="17">
        <v>0</v>
      </c>
      <c r="S3793" s="17">
        <v>0</v>
      </c>
      <c r="T3793" s="17">
        <v>0</v>
      </c>
      <c r="U3793" s="17">
        <v>0</v>
      </c>
      <c r="V3793" s="17">
        <v>0</v>
      </c>
      <c r="W3793" s="17">
        <v>0</v>
      </c>
      <c r="X3793" s="17">
        <v>0</v>
      </c>
      <c r="Y3793" s="17">
        <v>0</v>
      </c>
      <c r="Z3793" s="17">
        <v>0</v>
      </c>
      <c r="AA3793" s="17">
        <v>0</v>
      </c>
      <c r="AB3793" s="17">
        <v>0</v>
      </c>
      <c r="AC3793" s="17">
        <v>0</v>
      </c>
      <c r="AD3793" s="17">
        <v>0</v>
      </c>
      <c r="AE3793" s="17">
        <v>0</v>
      </c>
    </row>
    <row r="3794" spans="1:31" ht="28.8" x14ac:dyDescent="0.3">
      <c r="A3794" t="str">
        <f t="shared" si="225"/>
        <v>KAAA_Firm Capacity</v>
      </c>
      <c r="B3794" t="str">
        <f t="shared" si="226"/>
        <v>KAAA_Build CC_Firm Capacity</v>
      </c>
      <c r="C3794" t="str">
        <f t="shared" si="227"/>
        <v>KAAA_Build CC 2035_Firm Capacity</v>
      </c>
      <c r="D3794" t="s">
        <v>354</v>
      </c>
      <c r="E3794" s="15" t="s">
        <v>92</v>
      </c>
      <c r="F3794" s="15" t="s">
        <v>146</v>
      </c>
      <c r="G3794" s="15" t="s">
        <v>163</v>
      </c>
      <c r="H3794" s="15" t="s">
        <v>67</v>
      </c>
      <c r="I3794" s="15" t="s">
        <v>148</v>
      </c>
      <c r="J3794" s="16">
        <v>1</v>
      </c>
      <c r="K3794" s="15" t="s">
        <v>96</v>
      </c>
      <c r="L3794" s="17">
        <v>0</v>
      </c>
      <c r="M3794" s="17">
        <v>0</v>
      </c>
      <c r="N3794" s="17">
        <v>0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  <c r="T3794" s="17">
        <v>0</v>
      </c>
      <c r="U3794" s="17">
        <v>0</v>
      </c>
      <c r="V3794" s="17">
        <v>0</v>
      </c>
      <c r="W3794" s="17">
        <v>0</v>
      </c>
      <c r="X3794" s="17">
        <v>0</v>
      </c>
      <c r="Y3794" s="17">
        <v>0</v>
      </c>
      <c r="Z3794" s="17">
        <v>0</v>
      </c>
      <c r="AA3794" s="17">
        <v>0</v>
      </c>
      <c r="AB3794" s="17">
        <v>0</v>
      </c>
      <c r="AC3794" s="17">
        <v>0</v>
      </c>
      <c r="AD3794" s="17">
        <v>0</v>
      </c>
      <c r="AE3794" s="17">
        <v>0</v>
      </c>
    </row>
    <row r="3795" spans="1:31" ht="28.8" x14ac:dyDescent="0.3">
      <c r="A3795" t="str">
        <f t="shared" si="225"/>
        <v>KAAA_Firm Capacity</v>
      </c>
      <c r="B3795" t="str">
        <f t="shared" si="226"/>
        <v>KAAA_Build CC_Firm Capacity</v>
      </c>
      <c r="C3795" t="str">
        <f t="shared" si="227"/>
        <v>KAAA_Build CC 2036_Firm Capacity</v>
      </c>
      <c r="D3795" t="s">
        <v>354</v>
      </c>
      <c r="E3795" s="15" t="s">
        <v>92</v>
      </c>
      <c r="F3795" s="15" t="s">
        <v>146</v>
      </c>
      <c r="G3795" s="15" t="s">
        <v>164</v>
      </c>
      <c r="H3795" s="15" t="s">
        <v>67</v>
      </c>
      <c r="I3795" s="15" t="s">
        <v>148</v>
      </c>
      <c r="J3795" s="16">
        <v>1</v>
      </c>
      <c r="K3795" s="15" t="s">
        <v>96</v>
      </c>
      <c r="L3795" s="17">
        <v>0</v>
      </c>
      <c r="M3795" s="17">
        <v>0</v>
      </c>
      <c r="N3795" s="17">
        <v>0</v>
      </c>
      <c r="O3795" s="17">
        <v>0</v>
      </c>
      <c r="P3795" s="17">
        <v>0</v>
      </c>
      <c r="Q3795" s="17">
        <v>0</v>
      </c>
      <c r="R3795" s="17">
        <v>0</v>
      </c>
      <c r="S3795" s="17">
        <v>0</v>
      </c>
      <c r="T3795" s="17">
        <v>0</v>
      </c>
      <c r="U3795" s="17">
        <v>0</v>
      </c>
      <c r="V3795" s="17">
        <v>0</v>
      </c>
      <c r="W3795" s="17">
        <v>0</v>
      </c>
      <c r="X3795" s="17">
        <v>0</v>
      </c>
      <c r="Y3795" s="17">
        <v>0</v>
      </c>
      <c r="Z3795" s="17">
        <v>0</v>
      </c>
      <c r="AA3795" s="17">
        <v>0</v>
      </c>
      <c r="AB3795" s="17">
        <v>0</v>
      </c>
      <c r="AC3795" s="17">
        <v>0</v>
      </c>
      <c r="AD3795" s="17">
        <v>0</v>
      </c>
      <c r="AE3795" s="17">
        <v>0</v>
      </c>
    </row>
    <row r="3796" spans="1:31" ht="28.8" x14ac:dyDescent="0.3">
      <c r="A3796" t="str">
        <f t="shared" si="225"/>
        <v>KAAA_Firm Capacity</v>
      </c>
      <c r="B3796" t="str">
        <f t="shared" si="226"/>
        <v>KAAA_Build CC_Firm Capacity</v>
      </c>
      <c r="C3796" t="str">
        <f t="shared" si="227"/>
        <v>KAAA_Build CC 2037_Firm Capacity</v>
      </c>
      <c r="D3796" t="s">
        <v>354</v>
      </c>
      <c r="E3796" s="15" t="s">
        <v>92</v>
      </c>
      <c r="F3796" s="15" t="s">
        <v>146</v>
      </c>
      <c r="G3796" s="15" t="s">
        <v>165</v>
      </c>
      <c r="H3796" s="15" t="s">
        <v>67</v>
      </c>
      <c r="I3796" s="15" t="s">
        <v>148</v>
      </c>
      <c r="J3796" s="16">
        <v>1</v>
      </c>
      <c r="K3796" s="15" t="s">
        <v>96</v>
      </c>
      <c r="L3796" s="17">
        <v>0</v>
      </c>
      <c r="M3796" s="17">
        <v>0</v>
      </c>
      <c r="N3796" s="17">
        <v>0</v>
      </c>
      <c r="O3796" s="17">
        <v>0</v>
      </c>
      <c r="P3796" s="17">
        <v>0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7">
        <v>0</v>
      </c>
      <c r="X3796" s="17">
        <v>0</v>
      </c>
      <c r="Y3796" s="17">
        <v>0</v>
      </c>
      <c r="Z3796" s="17">
        <v>0</v>
      </c>
      <c r="AA3796" s="17">
        <v>0</v>
      </c>
      <c r="AB3796" s="17">
        <v>0</v>
      </c>
      <c r="AC3796" s="17">
        <v>0</v>
      </c>
      <c r="AD3796" s="17">
        <v>0</v>
      </c>
      <c r="AE3796" s="17">
        <v>0</v>
      </c>
    </row>
    <row r="3797" spans="1:31" ht="28.8" x14ac:dyDescent="0.3">
      <c r="A3797" t="str">
        <f t="shared" si="225"/>
        <v>KAAA_Firm Capacity</v>
      </c>
      <c r="B3797" t="str">
        <f t="shared" si="226"/>
        <v>KAAA_Build CC_Firm Capacity</v>
      </c>
      <c r="C3797" t="str">
        <f t="shared" si="227"/>
        <v>KAAA_Build CC 2038_Firm Capacity</v>
      </c>
      <c r="D3797" t="s">
        <v>354</v>
      </c>
      <c r="E3797" s="15" t="s">
        <v>92</v>
      </c>
      <c r="F3797" s="15" t="s">
        <v>146</v>
      </c>
      <c r="G3797" s="15" t="s">
        <v>166</v>
      </c>
      <c r="H3797" s="15" t="s">
        <v>67</v>
      </c>
      <c r="I3797" s="15" t="s">
        <v>148</v>
      </c>
      <c r="J3797" s="16">
        <v>1</v>
      </c>
      <c r="K3797" s="15" t="s">
        <v>96</v>
      </c>
      <c r="L3797" s="17">
        <v>0</v>
      </c>
      <c r="M3797" s="17">
        <v>0</v>
      </c>
      <c r="N3797" s="17">
        <v>0</v>
      </c>
      <c r="O3797" s="17">
        <v>0</v>
      </c>
      <c r="P3797" s="17">
        <v>0</v>
      </c>
      <c r="Q3797" s="17">
        <v>0</v>
      </c>
      <c r="R3797" s="17">
        <v>0</v>
      </c>
      <c r="S3797" s="17">
        <v>0</v>
      </c>
      <c r="T3797" s="17">
        <v>0</v>
      </c>
      <c r="U3797" s="17">
        <v>0</v>
      </c>
      <c r="V3797" s="17">
        <v>0</v>
      </c>
      <c r="W3797" s="17">
        <v>0</v>
      </c>
      <c r="X3797" s="17">
        <v>0</v>
      </c>
      <c r="Y3797" s="17">
        <v>0</v>
      </c>
      <c r="Z3797" s="17">
        <v>0</v>
      </c>
      <c r="AA3797" s="17">
        <v>0</v>
      </c>
      <c r="AB3797" s="17">
        <v>0</v>
      </c>
      <c r="AC3797" s="17">
        <v>0</v>
      </c>
      <c r="AD3797" s="17">
        <v>0</v>
      </c>
      <c r="AE3797" s="17">
        <v>0</v>
      </c>
    </row>
    <row r="3798" spans="1:31" ht="28.8" x14ac:dyDescent="0.3">
      <c r="A3798" t="str">
        <f t="shared" si="225"/>
        <v>KAAA_Firm Capacity</v>
      </c>
      <c r="B3798" t="str">
        <f t="shared" si="226"/>
        <v>KAAA_Build CC_Firm Capacity</v>
      </c>
      <c r="C3798" t="str">
        <f t="shared" si="227"/>
        <v>KAAA_Build CC 2039_Firm Capacity</v>
      </c>
      <c r="D3798" t="s">
        <v>354</v>
      </c>
      <c r="E3798" s="15" t="s">
        <v>92</v>
      </c>
      <c r="F3798" s="15" t="s">
        <v>146</v>
      </c>
      <c r="G3798" s="15" t="s">
        <v>167</v>
      </c>
      <c r="H3798" s="15" t="s">
        <v>67</v>
      </c>
      <c r="I3798" s="15" t="s">
        <v>148</v>
      </c>
      <c r="J3798" s="16">
        <v>1</v>
      </c>
      <c r="K3798" s="15" t="s">
        <v>96</v>
      </c>
      <c r="L3798" s="17">
        <v>0</v>
      </c>
      <c r="M3798" s="17">
        <v>0</v>
      </c>
      <c r="N3798" s="17">
        <v>0</v>
      </c>
      <c r="O3798" s="17">
        <v>0</v>
      </c>
      <c r="P3798" s="17">
        <v>0</v>
      </c>
      <c r="Q3798" s="17">
        <v>0</v>
      </c>
      <c r="R3798" s="17">
        <v>0</v>
      </c>
      <c r="S3798" s="17">
        <v>0</v>
      </c>
      <c r="T3798" s="17">
        <v>0</v>
      </c>
      <c r="U3798" s="17">
        <v>0</v>
      </c>
      <c r="V3798" s="17">
        <v>0</v>
      </c>
      <c r="W3798" s="17">
        <v>0</v>
      </c>
      <c r="X3798" s="17">
        <v>0</v>
      </c>
      <c r="Y3798" s="17">
        <v>0</v>
      </c>
      <c r="Z3798" s="17">
        <v>0</v>
      </c>
      <c r="AA3798" s="17">
        <v>0</v>
      </c>
      <c r="AB3798" s="17">
        <v>260.35000000000002</v>
      </c>
      <c r="AC3798" s="17">
        <v>260.35000000000002</v>
      </c>
      <c r="AD3798" s="17">
        <v>260.35000000000002</v>
      </c>
      <c r="AE3798" s="17">
        <v>260.35000000000002</v>
      </c>
    </row>
    <row r="3799" spans="1:31" ht="28.8" x14ac:dyDescent="0.3">
      <c r="A3799" t="str">
        <f t="shared" si="225"/>
        <v>KAAA_Firm Capacity</v>
      </c>
      <c r="B3799" t="str">
        <f t="shared" si="226"/>
        <v>KAAA_Build CC_Firm Capacity</v>
      </c>
      <c r="C3799" t="str">
        <f t="shared" si="227"/>
        <v>KAAA_Build CC 2040_Firm Capacity</v>
      </c>
      <c r="D3799" t="s">
        <v>354</v>
      </c>
      <c r="E3799" s="15" t="s">
        <v>92</v>
      </c>
      <c r="F3799" s="15" t="s">
        <v>146</v>
      </c>
      <c r="G3799" s="15" t="s">
        <v>168</v>
      </c>
      <c r="H3799" s="15" t="s">
        <v>67</v>
      </c>
      <c r="I3799" s="15" t="s">
        <v>148</v>
      </c>
      <c r="J3799" s="16">
        <v>1</v>
      </c>
      <c r="K3799" s="15" t="s">
        <v>96</v>
      </c>
      <c r="L3799" s="17">
        <v>0</v>
      </c>
      <c r="M3799" s="17">
        <v>0</v>
      </c>
      <c r="N3799" s="17">
        <v>0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  <c r="T3799" s="17">
        <v>0</v>
      </c>
      <c r="U3799" s="17">
        <v>0</v>
      </c>
      <c r="V3799" s="17">
        <v>0</v>
      </c>
      <c r="W3799" s="17">
        <v>0</v>
      </c>
      <c r="X3799" s="17">
        <v>0</v>
      </c>
      <c r="Y3799" s="17">
        <v>0</v>
      </c>
      <c r="Z3799" s="17">
        <v>0</v>
      </c>
      <c r="AA3799" s="17">
        <v>0</v>
      </c>
      <c r="AB3799" s="17">
        <v>0</v>
      </c>
      <c r="AC3799" s="17">
        <v>260.35000000000002</v>
      </c>
      <c r="AD3799" s="17">
        <v>260.35000000000002</v>
      </c>
      <c r="AE3799" s="17">
        <v>260.35000000000002</v>
      </c>
    </row>
    <row r="3800" spans="1:31" ht="28.8" x14ac:dyDescent="0.3">
      <c r="A3800" t="str">
        <f t="shared" si="225"/>
        <v>KAAA_Firm Capacity</v>
      </c>
      <c r="B3800" t="str">
        <f t="shared" si="226"/>
        <v>KAAA_Build CC_Firm Capacity</v>
      </c>
      <c r="C3800" t="str">
        <f t="shared" si="227"/>
        <v>KAAA_Build CC 2041_Firm Capacity</v>
      </c>
      <c r="D3800" t="s">
        <v>354</v>
      </c>
      <c r="E3800" s="15" t="s">
        <v>92</v>
      </c>
      <c r="F3800" s="15" t="s">
        <v>146</v>
      </c>
      <c r="G3800" s="15" t="s">
        <v>169</v>
      </c>
      <c r="H3800" s="15" t="s">
        <v>67</v>
      </c>
      <c r="I3800" s="15" t="s">
        <v>148</v>
      </c>
      <c r="J3800" s="16">
        <v>1</v>
      </c>
      <c r="K3800" s="15" t="s">
        <v>96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  <c r="S3800" s="17">
        <v>0</v>
      </c>
      <c r="T3800" s="17">
        <v>0</v>
      </c>
      <c r="U3800" s="17">
        <v>0</v>
      </c>
      <c r="V3800" s="17">
        <v>0</v>
      </c>
      <c r="W3800" s="17">
        <v>0</v>
      </c>
      <c r="X3800" s="17">
        <v>0</v>
      </c>
      <c r="Y3800" s="17">
        <v>0</v>
      </c>
      <c r="Z3800" s="17">
        <v>0</v>
      </c>
      <c r="AA3800" s="17">
        <v>0</v>
      </c>
      <c r="AB3800" s="17">
        <v>0</v>
      </c>
      <c r="AC3800" s="17">
        <v>0</v>
      </c>
      <c r="AD3800" s="17">
        <v>0</v>
      </c>
      <c r="AE3800" s="17">
        <v>0</v>
      </c>
    </row>
    <row r="3801" spans="1:31" ht="28.8" x14ac:dyDescent="0.3">
      <c r="A3801" t="str">
        <f t="shared" si="225"/>
        <v>KAAA_Firm Capacity</v>
      </c>
      <c r="B3801" t="str">
        <f t="shared" si="226"/>
        <v>KAAA_Build CC_Firm Capacity</v>
      </c>
      <c r="C3801" t="str">
        <f t="shared" si="227"/>
        <v>KAAA_Build CC 2042_Firm Capacity</v>
      </c>
      <c r="D3801" t="s">
        <v>354</v>
      </c>
      <c r="E3801" s="15" t="s">
        <v>92</v>
      </c>
      <c r="F3801" s="15" t="s">
        <v>146</v>
      </c>
      <c r="G3801" s="15" t="s">
        <v>170</v>
      </c>
      <c r="H3801" s="15" t="s">
        <v>67</v>
      </c>
      <c r="I3801" s="15" t="s">
        <v>148</v>
      </c>
      <c r="J3801" s="16">
        <v>1</v>
      </c>
      <c r="K3801" s="15" t="s">
        <v>96</v>
      </c>
      <c r="L3801" s="17">
        <v>0</v>
      </c>
      <c r="M3801" s="17">
        <v>0</v>
      </c>
      <c r="N3801" s="17">
        <v>0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  <c r="T3801" s="17">
        <v>0</v>
      </c>
      <c r="U3801" s="17">
        <v>0</v>
      </c>
      <c r="V3801" s="17">
        <v>0</v>
      </c>
      <c r="W3801" s="17">
        <v>0</v>
      </c>
      <c r="X3801" s="17">
        <v>0</v>
      </c>
      <c r="Y3801" s="17">
        <v>0</v>
      </c>
      <c r="Z3801" s="17">
        <v>0</v>
      </c>
      <c r="AA3801" s="17">
        <v>0</v>
      </c>
      <c r="AB3801" s="17">
        <v>0</v>
      </c>
      <c r="AC3801" s="17">
        <v>0</v>
      </c>
      <c r="AD3801" s="17">
        <v>0</v>
      </c>
      <c r="AE3801" s="17">
        <v>260.35000000000002</v>
      </c>
    </row>
    <row r="3802" spans="1:31" ht="43.2" x14ac:dyDescent="0.3">
      <c r="A3802" t="str">
        <f t="shared" si="225"/>
        <v>KAAA_Firm Capacity</v>
      </c>
      <c r="B3802" t="str">
        <f t="shared" si="226"/>
        <v>KAAA_DSM Potential_Firm Capacity</v>
      </c>
      <c r="C3802" t="str">
        <f t="shared" si="227"/>
        <v>KAAA_Metro Full KS DSM_Firm Capacity</v>
      </c>
      <c r="D3802" t="s">
        <v>354</v>
      </c>
      <c r="E3802" s="15" t="s">
        <v>92</v>
      </c>
      <c r="F3802" s="15" t="s">
        <v>146</v>
      </c>
      <c r="G3802" s="15" t="s">
        <v>350</v>
      </c>
      <c r="H3802" s="15" t="s">
        <v>172</v>
      </c>
      <c r="I3802" s="15" t="s">
        <v>148</v>
      </c>
      <c r="J3802" s="16">
        <v>1</v>
      </c>
      <c r="K3802" s="15" t="s">
        <v>96</v>
      </c>
      <c r="L3802" s="17">
        <v>0</v>
      </c>
      <c r="M3802" s="17">
        <v>5.3394651900000003</v>
      </c>
      <c r="N3802" s="17">
        <v>16.778008660000001</v>
      </c>
      <c r="O3802" s="17">
        <v>30.590547990000001</v>
      </c>
      <c r="P3802" s="17">
        <v>44.518987969999998</v>
      </c>
      <c r="Q3802" s="17">
        <v>57.687953960000002</v>
      </c>
      <c r="R3802" s="17">
        <v>65.975198079999998</v>
      </c>
      <c r="S3802" s="17">
        <v>74.304586229999998</v>
      </c>
      <c r="T3802" s="17">
        <v>82.314080129999994</v>
      </c>
      <c r="U3802" s="17">
        <v>90.246151249999997</v>
      </c>
      <c r="V3802" s="17">
        <v>97.755650230000001</v>
      </c>
      <c r="W3802" s="17">
        <v>106.8723801</v>
      </c>
      <c r="X3802" s="17">
        <v>114.80577940000001</v>
      </c>
      <c r="Y3802" s="17">
        <v>119.1344424</v>
      </c>
      <c r="Z3802" s="17">
        <v>121.0784834</v>
      </c>
      <c r="AA3802" s="17">
        <v>122.14610860000001</v>
      </c>
      <c r="AB3802" s="17">
        <v>126.7006255</v>
      </c>
      <c r="AC3802" s="17">
        <v>134.7062631</v>
      </c>
      <c r="AD3802" s="17">
        <v>143.4139691</v>
      </c>
      <c r="AE3802" s="17">
        <v>151.44846029999999</v>
      </c>
    </row>
    <row r="3803" spans="1:31" ht="57.6" x14ac:dyDescent="0.3">
      <c r="A3803" t="str">
        <f t="shared" si="225"/>
        <v>KAAA_Firm Capacity</v>
      </c>
      <c r="B3803" t="str">
        <f t="shared" si="226"/>
        <v>KAAA_DSM Potential_Firm Capacity</v>
      </c>
      <c r="C3803" t="str">
        <f t="shared" si="227"/>
        <v>KAAA_Metro Full KS DSM DRDSR_Firm Capacity</v>
      </c>
      <c r="D3803" t="s">
        <v>354</v>
      </c>
      <c r="E3803" s="15" t="s">
        <v>92</v>
      </c>
      <c r="F3803" s="15" t="s">
        <v>146</v>
      </c>
      <c r="G3803" s="15" t="s">
        <v>351</v>
      </c>
      <c r="H3803" s="15" t="s">
        <v>172</v>
      </c>
      <c r="I3803" s="15" t="s">
        <v>148</v>
      </c>
      <c r="J3803" s="16">
        <v>1</v>
      </c>
      <c r="K3803" s="15" t="s">
        <v>96</v>
      </c>
      <c r="L3803" s="17">
        <v>0</v>
      </c>
      <c r="M3803" s="17">
        <v>0</v>
      </c>
      <c r="N3803" s="17">
        <v>19.372696139999999</v>
      </c>
      <c r="O3803" s="17">
        <v>25.89466195</v>
      </c>
      <c r="P3803" s="17">
        <v>39.210140770000002</v>
      </c>
      <c r="Q3803" s="17">
        <v>58.609206139999998</v>
      </c>
      <c r="R3803" s="17">
        <v>61.079789689999998</v>
      </c>
      <c r="S3803" s="17">
        <v>74.765583620000001</v>
      </c>
      <c r="T3803" s="17">
        <v>84.5975514</v>
      </c>
      <c r="U3803" s="17">
        <v>84.770002669999997</v>
      </c>
      <c r="V3803" s="17">
        <v>84.880121070000001</v>
      </c>
      <c r="W3803" s="17">
        <v>84.915616040000003</v>
      </c>
      <c r="X3803" s="17">
        <v>84.923981119999993</v>
      </c>
      <c r="Y3803" s="17">
        <v>84.869831120000001</v>
      </c>
      <c r="Z3803" s="17">
        <v>84.806477740000005</v>
      </c>
      <c r="AA3803" s="17">
        <v>84.759480659999994</v>
      </c>
      <c r="AB3803" s="17">
        <v>84.691840040000002</v>
      </c>
      <c r="AC3803" s="17">
        <v>84.78366115</v>
      </c>
      <c r="AD3803" s="17">
        <v>84.803303249999999</v>
      </c>
      <c r="AE3803" s="17">
        <v>84.820473860000007</v>
      </c>
    </row>
    <row r="3804" spans="1:31" ht="28.8" x14ac:dyDescent="0.3">
      <c r="A3804" t="str">
        <f t="shared" si="225"/>
        <v>KAAA_Firm Capacity</v>
      </c>
      <c r="B3804" t="str">
        <f t="shared" si="226"/>
        <v>KAAA_DSM Potential_Firm Capacity</v>
      </c>
      <c r="C3804" t="str">
        <f t="shared" si="227"/>
        <v>KAAA_Metro RAPplus_Firm Capacity</v>
      </c>
      <c r="D3804" t="s">
        <v>354</v>
      </c>
      <c r="E3804" s="15" t="s">
        <v>92</v>
      </c>
      <c r="F3804" s="15" t="s">
        <v>146</v>
      </c>
      <c r="G3804" s="15" t="s">
        <v>341</v>
      </c>
      <c r="H3804" s="15" t="s">
        <v>172</v>
      </c>
      <c r="I3804" s="15" t="s">
        <v>148</v>
      </c>
      <c r="J3804" s="16">
        <v>1</v>
      </c>
      <c r="K3804" s="15" t="s">
        <v>96</v>
      </c>
      <c r="L3804" s="17">
        <v>0</v>
      </c>
      <c r="M3804" s="17">
        <v>12.121185710000001</v>
      </c>
      <c r="N3804" s="17">
        <v>25.4143756</v>
      </c>
      <c r="O3804" s="17">
        <v>38.711687320000003</v>
      </c>
      <c r="P3804" s="17">
        <v>51.997188350000002</v>
      </c>
      <c r="Q3804" s="17">
        <v>65.863250710000003</v>
      </c>
      <c r="R3804" s="17">
        <v>79.566717990000001</v>
      </c>
      <c r="S3804" s="17">
        <v>94.212556390000003</v>
      </c>
      <c r="T3804" s="17">
        <v>108.85949429999999</v>
      </c>
      <c r="U3804" s="17">
        <v>123.4032522</v>
      </c>
      <c r="V3804" s="17">
        <v>137.8358044</v>
      </c>
      <c r="W3804" s="17">
        <v>151.18469899999999</v>
      </c>
      <c r="X3804" s="17">
        <v>164.4694533</v>
      </c>
      <c r="Y3804" s="17">
        <v>177.57822870000001</v>
      </c>
      <c r="Z3804" s="17">
        <v>190.59405709999999</v>
      </c>
      <c r="AA3804" s="17">
        <v>203.4545703</v>
      </c>
      <c r="AB3804" s="17">
        <v>214.2853088</v>
      </c>
      <c r="AC3804" s="17">
        <v>224.5718899</v>
      </c>
      <c r="AD3804" s="17">
        <v>234.35750669999999</v>
      </c>
      <c r="AE3804" s="17">
        <v>242.6888337</v>
      </c>
    </row>
    <row r="3805" spans="1:31" ht="43.2" x14ac:dyDescent="0.3">
      <c r="A3805" t="str">
        <f t="shared" si="225"/>
        <v>KAAA_Firm Capacity</v>
      </c>
      <c r="B3805" t="str">
        <f t="shared" si="226"/>
        <v>KAAA_DSM Potential_Firm Capacity</v>
      </c>
      <c r="C3805" t="str">
        <f t="shared" si="227"/>
        <v>KAAA_Metro RAPplus DRDSR_Firm Capacity</v>
      </c>
      <c r="D3805" t="s">
        <v>354</v>
      </c>
      <c r="E3805" s="15" t="s">
        <v>92</v>
      </c>
      <c r="F3805" s="15" t="s">
        <v>146</v>
      </c>
      <c r="G3805" s="15" t="s">
        <v>342</v>
      </c>
      <c r="H3805" s="15" t="s">
        <v>172</v>
      </c>
      <c r="I3805" s="15" t="s">
        <v>148</v>
      </c>
      <c r="J3805" s="16">
        <v>1</v>
      </c>
      <c r="K3805" s="15" t="s">
        <v>96</v>
      </c>
      <c r="L3805" s="17">
        <v>0</v>
      </c>
      <c r="M3805" s="17">
        <v>48.260161429999997</v>
      </c>
      <c r="N3805" s="17">
        <v>79.686577850000006</v>
      </c>
      <c r="O3805" s="17">
        <v>104.1400041</v>
      </c>
      <c r="P3805" s="17">
        <v>112.31771809999999</v>
      </c>
      <c r="Q3805" s="17">
        <v>118.7475838</v>
      </c>
      <c r="R3805" s="17">
        <v>122.8729367</v>
      </c>
      <c r="S3805" s="17">
        <v>125.439442</v>
      </c>
      <c r="T3805" s="17">
        <v>126.8854327</v>
      </c>
      <c r="U3805" s="17">
        <v>127.91396520000001</v>
      </c>
      <c r="V3805" s="17">
        <v>129.0316785</v>
      </c>
      <c r="W3805" s="17">
        <v>128.92120550000001</v>
      </c>
      <c r="X3805" s="17">
        <v>129.09654509999999</v>
      </c>
      <c r="Y3805" s="17">
        <v>129.136932</v>
      </c>
      <c r="Z3805" s="17">
        <v>129.17454269999999</v>
      </c>
      <c r="AA3805" s="17">
        <v>129.24444159999999</v>
      </c>
      <c r="AB3805" s="17">
        <v>129.2906193</v>
      </c>
      <c r="AC3805" s="17">
        <v>129.2101571</v>
      </c>
      <c r="AD3805" s="17">
        <v>128.8384958</v>
      </c>
      <c r="AE3805" s="17">
        <v>128.8366374</v>
      </c>
    </row>
    <row r="3806" spans="1:31" ht="28.8" x14ac:dyDescent="0.3">
      <c r="A3806" t="str">
        <f t="shared" si="225"/>
        <v>KAAA_Firm Capacity</v>
      </c>
      <c r="B3806" t="str">
        <f t="shared" si="226"/>
        <v>KAAA_Capacity Only_Firm Capacity</v>
      </c>
      <c r="C3806" t="str">
        <f t="shared" si="227"/>
        <v>KAAA_Metro Cap Buy_Firm Capacity</v>
      </c>
      <c r="D3806" t="s">
        <v>354</v>
      </c>
      <c r="E3806" s="15" t="s">
        <v>92</v>
      </c>
      <c r="F3806" s="15" t="s">
        <v>146</v>
      </c>
      <c r="G3806" s="15" t="s">
        <v>176</v>
      </c>
      <c r="H3806" s="15" t="s">
        <v>177</v>
      </c>
      <c r="I3806" s="15" t="s">
        <v>148</v>
      </c>
      <c r="J3806" s="16">
        <v>1</v>
      </c>
      <c r="K3806" s="15" t="s">
        <v>96</v>
      </c>
      <c r="L3806" s="17">
        <v>60.48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0</v>
      </c>
      <c r="U3806" s="17">
        <v>0</v>
      </c>
      <c r="V3806" s="17">
        <v>0</v>
      </c>
      <c r="W3806" s="17">
        <v>0</v>
      </c>
      <c r="X3806" s="17">
        <v>0</v>
      </c>
      <c r="Y3806" s="17">
        <v>0</v>
      </c>
      <c r="Z3806" s="17">
        <v>0</v>
      </c>
      <c r="AA3806" s="17">
        <v>0</v>
      </c>
      <c r="AB3806" s="17">
        <v>0</v>
      </c>
      <c r="AC3806" s="17">
        <v>0</v>
      </c>
      <c r="AD3806" s="17">
        <v>0</v>
      </c>
      <c r="AE3806" s="17">
        <v>0</v>
      </c>
    </row>
    <row r="3807" spans="1:31" ht="28.8" x14ac:dyDescent="0.3">
      <c r="A3807" t="str">
        <f t="shared" si="225"/>
        <v>KAAA_Firm Capacity</v>
      </c>
      <c r="B3807" t="str">
        <f t="shared" si="226"/>
        <v>KAAA_Capacity Only_Firm Capacity</v>
      </c>
      <c r="C3807" t="str">
        <f t="shared" si="227"/>
        <v>KAAA_Metro Cap Sale_Firm Capacity</v>
      </c>
      <c r="D3807" t="s">
        <v>354</v>
      </c>
      <c r="E3807" s="15" t="s">
        <v>92</v>
      </c>
      <c r="F3807" s="15" t="s">
        <v>146</v>
      </c>
      <c r="G3807" s="15" t="s">
        <v>178</v>
      </c>
      <c r="H3807" s="15" t="s">
        <v>177</v>
      </c>
      <c r="I3807" s="15" t="s">
        <v>148</v>
      </c>
      <c r="J3807" s="16">
        <v>1</v>
      </c>
      <c r="K3807" s="15" t="s">
        <v>96</v>
      </c>
      <c r="L3807" s="17">
        <v>-483</v>
      </c>
      <c r="M3807" s="17">
        <v>-305</v>
      </c>
      <c r="N3807" s="17">
        <v>-290</v>
      </c>
      <c r="O3807" s="17">
        <v>-255</v>
      </c>
      <c r="P3807" s="17">
        <v>-215</v>
      </c>
      <c r="Q3807" s="17">
        <v>-215</v>
      </c>
      <c r="R3807" s="17">
        <v>0</v>
      </c>
      <c r="S3807" s="17">
        <v>0</v>
      </c>
      <c r="T3807" s="17">
        <v>0</v>
      </c>
      <c r="U3807" s="17">
        <v>0</v>
      </c>
      <c r="V3807" s="17">
        <v>0</v>
      </c>
      <c r="W3807" s="17">
        <v>0</v>
      </c>
      <c r="X3807" s="17">
        <v>0</v>
      </c>
      <c r="Y3807" s="17">
        <v>0</v>
      </c>
      <c r="Z3807" s="17">
        <v>0</v>
      </c>
      <c r="AA3807" s="17">
        <v>0</v>
      </c>
      <c r="AB3807" s="17">
        <v>0</v>
      </c>
      <c r="AC3807" s="17">
        <v>0</v>
      </c>
      <c r="AD3807" s="17">
        <v>0</v>
      </c>
      <c r="AE3807" s="17">
        <v>0</v>
      </c>
    </row>
    <row r="3808" spans="1:31" ht="72" x14ac:dyDescent="0.3">
      <c r="A3808" t="str">
        <f t="shared" si="225"/>
        <v>KAAA_Firm Capacity</v>
      </c>
      <c r="B3808" t="str">
        <f t="shared" si="226"/>
        <v>KAAA_Trans Upgrades_Firm Capacity</v>
      </c>
      <c r="C3808" t="str">
        <f t="shared" si="227"/>
        <v>KAAA_Trans Upgrade Iatan1 retires 2039_Firm Capacity</v>
      </c>
      <c r="D3808" t="s">
        <v>354</v>
      </c>
      <c r="E3808" s="15" t="s">
        <v>92</v>
      </c>
      <c r="F3808" s="15" t="s">
        <v>146</v>
      </c>
      <c r="G3808" s="15" t="s">
        <v>179</v>
      </c>
      <c r="H3808" s="15" t="s">
        <v>180</v>
      </c>
      <c r="I3808" s="15" t="s">
        <v>148</v>
      </c>
      <c r="J3808" s="16">
        <v>1</v>
      </c>
      <c r="K3808" s="15" t="s">
        <v>96</v>
      </c>
      <c r="L3808" s="17">
        <v>0</v>
      </c>
      <c r="M3808" s="17">
        <v>0</v>
      </c>
      <c r="N3808" s="17">
        <v>0</v>
      </c>
      <c r="O3808" s="17">
        <v>0</v>
      </c>
      <c r="P3808" s="17">
        <v>0</v>
      </c>
      <c r="Q3808" s="17">
        <v>0</v>
      </c>
      <c r="R3808" s="17">
        <v>0</v>
      </c>
      <c r="S3808" s="17">
        <v>0</v>
      </c>
      <c r="T3808" s="17">
        <v>0</v>
      </c>
      <c r="U3808" s="17">
        <v>0</v>
      </c>
      <c r="V3808" s="17">
        <v>0</v>
      </c>
      <c r="W3808" s="17">
        <v>0</v>
      </c>
      <c r="X3808" s="17">
        <v>0</v>
      </c>
      <c r="Y3808" s="17">
        <v>0</v>
      </c>
      <c r="Z3808" s="17">
        <v>0</v>
      </c>
      <c r="AA3808" s="17">
        <v>0</v>
      </c>
      <c r="AB3808" s="17">
        <v>0</v>
      </c>
      <c r="AC3808" s="17">
        <v>0</v>
      </c>
      <c r="AD3808" s="17">
        <v>0</v>
      </c>
      <c r="AE3808" s="17">
        <v>0</v>
      </c>
    </row>
    <row r="3809" spans="1:31" ht="72" x14ac:dyDescent="0.3">
      <c r="A3809" t="str">
        <f t="shared" si="225"/>
        <v>KAAA_Firm Capacity</v>
      </c>
      <c r="B3809" t="str">
        <f t="shared" si="226"/>
        <v>KAAA_Trans Upgrades_Firm Capacity</v>
      </c>
      <c r="C3809" t="str">
        <f t="shared" si="227"/>
        <v>KAAA_Trans Upgrade LAC Plant retires 2039_Firm Capacity</v>
      </c>
      <c r="D3809" t="s">
        <v>354</v>
      </c>
      <c r="E3809" s="15" t="s">
        <v>92</v>
      </c>
      <c r="F3809" s="15" t="s">
        <v>146</v>
      </c>
      <c r="G3809" s="15" t="s">
        <v>181</v>
      </c>
      <c r="H3809" s="15" t="s">
        <v>180</v>
      </c>
      <c r="I3809" s="15" t="s">
        <v>148</v>
      </c>
      <c r="J3809" s="16">
        <v>1</v>
      </c>
      <c r="K3809" s="15" t="s">
        <v>96</v>
      </c>
      <c r="L3809" s="17">
        <v>0</v>
      </c>
      <c r="M3809" s="17">
        <v>0</v>
      </c>
      <c r="N3809" s="17">
        <v>0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  <c r="T3809" s="17">
        <v>0</v>
      </c>
      <c r="U3809" s="17">
        <v>0</v>
      </c>
      <c r="V3809" s="17">
        <v>0</v>
      </c>
      <c r="W3809" s="17">
        <v>0</v>
      </c>
      <c r="X3809" s="17">
        <v>0</v>
      </c>
      <c r="Y3809" s="17">
        <v>0</v>
      </c>
      <c r="Z3809" s="17">
        <v>0</v>
      </c>
      <c r="AA3809" s="17">
        <v>0</v>
      </c>
      <c r="AB3809" s="17">
        <v>0</v>
      </c>
      <c r="AC3809" s="17">
        <v>0</v>
      </c>
      <c r="AD3809" s="17">
        <v>0</v>
      </c>
      <c r="AE3809" s="17">
        <v>0</v>
      </c>
    </row>
    <row r="3810" spans="1:31" ht="43.2" x14ac:dyDescent="0.3">
      <c r="A3810" t="str">
        <f t="shared" si="225"/>
        <v>KAAA_Firm Capacity</v>
      </c>
      <c r="B3810" t="str">
        <f t="shared" si="226"/>
        <v>KAAA_Build Wind_Firm Capacity</v>
      </c>
      <c r="C3810" t="str">
        <f t="shared" si="227"/>
        <v>KAAA_Build Wind 2026_Firm Capacity</v>
      </c>
      <c r="D3810" t="s">
        <v>354</v>
      </c>
      <c r="E3810" s="15" t="s">
        <v>92</v>
      </c>
      <c r="F3810" s="15" t="s">
        <v>146</v>
      </c>
      <c r="G3810" s="15" t="s">
        <v>182</v>
      </c>
      <c r="H3810" s="15" t="s">
        <v>73</v>
      </c>
      <c r="I3810" s="15" t="s">
        <v>148</v>
      </c>
      <c r="J3810" s="16">
        <v>1</v>
      </c>
      <c r="K3810" s="15" t="s">
        <v>96</v>
      </c>
      <c r="L3810" s="17">
        <v>0</v>
      </c>
      <c r="M3810" s="17">
        <v>0</v>
      </c>
      <c r="N3810" s="17">
        <v>0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0</v>
      </c>
      <c r="U3810" s="17">
        <v>0</v>
      </c>
      <c r="V3810" s="17">
        <v>0</v>
      </c>
      <c r="W3810" s="17">
        <v>0</v>
      </c>
      <c r="X3810" s="17">
        <v>0</v>
      </c>
      <c r="Y3810" s="17">
        <v>0</v>
      </c>
      <c r="Z3810" s="17">
        <v>0</v>
      </c>
      <c r="AA3810" s="17">
        <v>0</v>
      </c>
      <c r="AB3810" s="17">
        <v>0</v>
      </c>
      <c r="AC3810" s="17">
        <v>0</v>
      </c>
      <c r="AD3810" s="17">
        <v>0</v>
      </c>
      <c r="AE3810" s="17">
        <v>0</v>
      </c>
    </row>
    <row r="3811" spans="1:31" ht="43.2" x14ac:dyDescent="0.3">
      <c r="A3811" t="str">
        <f t="shared" si="225"/>
        <v>KAAA_Firm Capacity</v>
      </c>
      <c r="B3811" t="str">
        <f t="shared" si="226"/>
        <v>KAAA_Build Wind_Firm Capacity</v>
      </c>
      <c r="C3811" t="str">
        <f t="shared" si="227"/>
        <v>KAAA_Build Wind 2027_Firm Capacity</v>
      </c>
      <c r="D3811" t="s">
        <v>354</v>
      </c>
      <c r="E3811" s="15" t="s">
        <v>92</v>
      </c>
      <c r="F3811" s="15" t="s">
        <v>146</v>
      </c>
      <c r="G3811" s="15" t="s">
        <v>183</v>
      </c>
      <c r="H3811" s="15" t="s">
        <v>73</v>
      </c>
      <c r="I3811" s="15" t="s">
        <v>148</v>
      </c>
      <c r="J3811" s="16">
        <v>1</v>
      </c>
      <c r="K3811" s="15" t="s">
        <v>96</v>
      </c>
      <c r="L3811" s="17">
        <v>0</v>
      </c>
      <c r="M3811" s="17">
        <v>0</v>
      </c>
      <c r="N3811" s="17">
        <v>0</v>
      </c>
      <c r="O3811" s="17">
        <v>0</v>
      </c>
      <c r="P3811" s="17">
        <v>0</v>
      </c>
      <c r="Q3811" s="17">
        <v>0</v>
      </c>
      <c r="R3811" s="17">
        <v>0</v>
      </c>
      <c r="S3811" s="17">
        <v>0</v>
      </c>
      <c r="T3811" s="17">
        <v>0</v>
      </c>
      <c r="U3811" s="17">
        <v>0</v>
      </c>
      <c r="V3811" s="17">
        <v>0</v>
      </c>
      <c r="W3811" s="17">
        <v>0</v>
      </c>
      <c r="X3811" s="17">
        <v>0</v>
      </c>
      <c r="Y3811" s="17">
        <v>0</v>
      </c>
      <c r="Z3811" s="17">
        <v>0</v>
      </c>
      <c r="AA3811" s="17">
        <v>0</v>
      </c>
      <c r="AB3811" s="17">
        <v>0</v>
      </c>
      <c r="AC3811" s="17">
        <v>0</v>
      </c>
      <c r="AD3811" s="17">
        <v>0</v>
      </c>
      <c r="AE3811" s="17">
        <v>0</v>
      </c>
    </row>
    <row r="3812" spans="1:31" ht="43.2" x14ac:dyDescent="0.3">
      <c r="A3812" t="str">
        <f t="shared" si="225"/>
        <v>KAAA_Firm Capacity</v>
      </c>
      <c r="B3812" t="str">
        <f t="shared" si="226"/>
        <v>KAAA_Build Wind_Firm Capacity</v>
      </c>
      <c r="C3812" t="str">
        <f t="shared" si="227"/>
        <v>KAAA_Build Wind 2028_Firm Capacity</v>
      </c>
      <c r="D3812" t="s">
        <v>354</v>
      </c>
      <c r="E3812" s="15" t="s">
        <v>92</v>
      </c>
      <c r="F3812" s="15" t="s">
        <v>146</v>
      </c>
      <c r="G3812" s="15" t="s">
        <v>184</v>
      </c>
      <c r="H3812" s="15" t="s">
        <v>73</v>
      </c>
      <c r="I3812" s="15" t="s">
        <v>148</v>
      </c>
      <c r="J3812" s="16">
        <v>1</v>
      </c>
      <c r="K3812" s="15" t="s">
        <v>96</v>
      </c>
      <c r="L3812" s="17">
        <v>0</v>
      </c>
      <c r="M3812" s="17">
        <v>0</v>
      </c>
      <c r="N3812" s="17">
        <v>0</v>
      </c>
      <c r="O3812" s="17">
        <v>0</v>
      </c>
      <c r="P3812" s="17">
        <v>0</v>
      </c>
      <c r="Q3812" s="17">
        <v>0</v>
      </c>
      <c r="R3812" s="17">
        <v>0</v>
      </c>
      <c r="S3812" s="17">
        <v>0</v>
      </c>
      <c r="T3812" s="17">
        <v>0</v>
      </c>
      <c r="U3812" s="17">
        <v>0</v>
      </c>
      <c r="V3812" s="17">
        <v>0</v>
      </c>
      <c r="W3812" s="17">
        <v>0</v>
      </c>
      <c r="X3812" s="17">
        <v>0</v>
      </c>
      <c r="Y3812" s="17">
        <v>0</v>
      </c>
      <c r="Z3812" s="17">
        <v>0</v>
      </c>
      <c r="AA3812" s="17">
        <v>0</v>
      </c>
      <c r="AB3812" s="17">
        <v>0</v>
      </c>
      <c r="AC3812" s="17">
        <v>0</v>
      </c>
      <c r="AD3812" s="17">
        <v>0</v>
      </c>
      <c r="AE3812" s="17">
        <v>0</v>
      </c>
    </row>
    <row r="3813" spans="1:31" ht="43.2" x14ac:dyDescent="0.3">
      <c r="A3813" t="str">
        <f t="shared" si="225"/>
        <v>KAAA_Firm Capacity</v>
      </c>
      <c r="B3813" t="str">
        <f t="shared" si="226"/>
        <v>KAAA_Build Wind_Firm Capacity</v>
      </c>
      <c r="C3813" t="str">
        <f t="shared" si="227"/>
        <v>KAAA_Build Wind 2029_Firm Capacity</v>
      </c>
      <c r="D3813" t="s">
        <v>354</v>
      </c>
      <c r="E3813" s="15" t="s">
        <v>92</v>
      </c>
      <c r="F3813" s="15" t="s">
        <v>146</v>
      </c>
      <c r="G3813" s="15" t="s">
        <v>185</v>
      </c>
      <c r="H3813" s="15" t="s">
        <v>73</v>
      </c>
      <c r="I3813" s="15" t="s">
        <v>148</v>
      </c>
      <c r="J3813" s="16">
        <v>1</v>
      </c>
      <c r="K3813" s="15" t="s">
        <v>96</v>
      </c>
      <c r="L3813" s="17">
        <v>0</v>
      </c>
      <c r="M3813" s="17">
        <v>0</v>
      </c>
      <c r="N3813" s="17">
        <v>0</v>
      </c>
      <c r="O3813" s="17">
        <v>0</v>
      </c>
      <c r="P3813" s="17">
        <v>0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7">
        <v>0</v>
      </c>
      <c r="X3813" s="17">
        <v>0</v>
      </c>
      <c r="Y3813" s="17">
        <v>0</v>
      </c>
      <c r="Z3813" s="17">
        <v>0</v>
      </c>
      <c r="AA3813" s="17">
        <v>0</v>
      </c>
      <c r="AB3813" s="17">
        <v>0</v>
      </c>
      <c r="AC3813" s="17">
        <v>0</v>
      </c>
      <c r="AD3813" s="17">
        <v>0</v>
      </c>
      <c r="AE3813" s="17">
        <v>0</v>
      </c>
    </row>
    <row r="3814" spans="1:31" ht="43.2" x14ac:dyDescent="0.3">
      <c r="A3814" t="str">
        <f t="shared" si="225"/>
        <v>KAAA_Firm Capacity</v>
      </c>
      <c r="B3814" t="str">
        <f t="shared" si="226"/>
        <v>KAAA_Build Wind_Firm Capacity</v>
      </c>
      <c r="C3814" t="str">
        <f t="shared" si="227"/>
        <v>KAAA_Build Wind 2030_Firm Capacity</v>
      </c>
      <c r="D3814" t="s">
        <v>354</v>
      </c>
      <c r="E3814" s="15" t="s">
        <v>92</v>
      </c>
      <c r="F3814" s="15" t="s">
        <v>146</v>
      </c>
      <c r="G3814" s="15" t="s">
        <v>186</v>
      </c>
      <c r="H3814" s="15" t="s">
        <v>73</v>
      </c>
      <c r="I3814" s="15" t="s">
        <v>148</v>
      </c>
      <c r="J3814" s="16">
        <v>1</v>
      </c>
      <c r="K3814" s="15" t="s">
        <v>96</v>
      </c>
      <c r="L3814" s="17">
        <v>0</v>
      </c>
      <c r="M3814" s="17">
        <v>0</v>
      </c>
      <c r="N3814" s="17">
        <v>0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0</v>
      </c>
      <c r="U3814" s="17">
        <v>0</v>
      </c>
      <c r="V3814" s="17">
        <v>0</v>
      </c>
      <c r="W3814" s="17">
        <v>0</v>
      </c>
      <c r="X3814" s="17">
        <v>0</v>
      </c>
      <c r="Y3814" s="17">
        <v>0</v>
      </c>
      <c r="Z3814" s="17">
        <v>0</v>
      </c>
      <c r="AA3814" s="17">
        <v>0</v>
      </c>
      <c r="AB3814" s="17">
        <v>0</v>
      </c>
      <c r="AC3814" s="17">
        <v>0</v>
      </c>
      <c r="AD3814" s="17">
        <v>0</v>
      </c>
      <c r="AE3814" s="17">
        <v>0</v>
      </c>
    </row>
    <row r="3815" spans="1:31" ht="43.2" x14ac:dyDescent="0.3">
      <c r="A3815" t="str">
        <f t="shared" si="225"/>
        <v>KAAA_Firm Capacity</v>
      </c>
      <c r="B3815" t="str">
        <f t="shared" si="226"/>
        <v>KAAA_Build Wind_Firm Capacity</v>
      </c>
      <c r="C3815" t="str">
        <f t="shared" si="227"/>
        <v>KAAA_Build Wind 2031_Firm Capacity</v>
      </c>
      <c r="D3815" t="s">
        <v>354</v>
      </c>
      <c r="E3815" s="15" t="s">
        <v>92</v>
      </c>
      <c r="F3815" s="15" t="s">
        <v>146</v>
      </c>
      <c r="G3815" s="15" t="s">
        <v>187</v>
      </c>
      <c r="H3815" s="15" t="s">
        <v>73</v>
      </c>
      <c r="I3815" s="15" t="s">
        <v>148</v>
      </c>
      <c r="J3815" s="16">
        <v>1</v>
      </c>
      <c r="K3815" s="15" t="s">
        <v>96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  <c r="S3815" s="17">
        <v>0</v>
      </c>
      <c r="T3815" s="17">
        <v>15</v>
      </c>
      <c r="U3815" s="17">
        <v>15</v>
      </c>
      <c r="V3815" s="17">
        <v>15</v>
      </c>
      <c r="W3815" s="17">
        <v>15</v>
      </c>
      <c r="X3815" s="17">
        <v>15</v>
      </c>
      <c r="Y3815" s="17">
        <v>15</v>
      </c>
      <c r="Z3815" s="17">
        <v>37.5</v>
      </c>
      <c r="AA3815" s="17">
        <v>37.5</v>
      </c>
      <c r="AB3815" s="17">
        <v>37.5</v>
      </c>
      <c r="AC3815" s="17">
        <v>37.5</v>
      </c>
      <c r="AD3815" s="17">
        <v>37.5</v>
      </c>
      <c r="AE3815" s="17">
        <v>37.5</v>
      </c>
    </row>
    <row r="3816" spans="1:31" ht="43.2" x14ac:dyDescent="0.3">
      <c r="A3816" t="str">
        <f t="shared" si="225"/>
        <v>KAAA_Firm Capacity</v>
      </c>
      <c r="B3816" t="str">
        <f t="shared" si="226"/>
        <v>KAAA_Build Wind_Firm Capacity</v>
      </c>
      <c r="C3816" t="str">
        <f t="shared" si="227"/>
        <v>KAAA_Build Wind 2032_Firm Capacity</v>
      </c>
      <c r="D3816" t="s">
        <v>354</v>
      </c>
      <c r="E3816" s="15" t="s">
        <v>92</v>
      </c>
      <c r="F3816" s="15" t="s">
        <v>146</v>
      </c>
      <c r="G3816" s="15" t="s">
        <v>188</v>
      </c>
      <c r="H3816" s="15" t="s">
        <v>73</v>
      </c>
      <c r="I3816" s="15" t="s">
        <v>148</v>
      </c>
      <c r="J3816" s="16">
        <v>1</v>
      </c>
      <c r="K3816" s="15" t="s">
        <v>96</v>
      </c>
      <c r="L3816" s="17">
        <v>0</v>
      </c>
      <c r="M3816" s="17">
        <v>0</v>
      </c>
      <c r="N3816" s="17">
        <v>0</v>
      </c>
      <c r="O3816" s="17">
        <v>0</v>
      </c>
      <c r="P3816" s="17">
        <v>0</v>
      </c>
      <c r="Q3816" s="17">
        <v>0</v>
      </c>
      <c r="R3816" s="17">
        <v>0</v>
      </c>
      <c r="S3816" s="17">
        <v>0</v>
      </c>
      <c r="T3816" s="17">
        <v>0</v>
      </c>
      <c r="U3816" s="17">
        <v>15</v>
      </c>
      <c r="V3816" s="17">
        <v>15</v>
      </c>
      <c r="W3816" s="17">
        <v>15</v>
      </c>
      <c r="X3816" s="17">
        <v>15</v>
      </c>
      <c r="Y3816" s="17">
        <v>15</v>
      </c>
      <c r="Z3816" s="17">
        <v>37.5</v>
      </c>
      <c r="AA3816" s="17">
        <v>37.5</v>
      </c>
      <c r="AB3816" s="17">
        <v>37.5</v>
      </c>
      <c r="AC3816" s="17">
        <v>37.5</v>
      </c>
      <c r="AD3816" s="17">
        <v>37.5</v>
      </c>
      <c r="AE3816" s="17">
        <v>37.5</v>
      </c>
    </row>
    <row r="3817" spans="1:31" ht="43.2" x14ac:dyDescent="0.3">
      <c r="A3817" t="str">
        <f t="shared" si="225"/>
        <v>KAAA_Firm Capacity</v>
      </c>
      <c r="B3817" t="str">
        <f t="shared" si="226"/>
        <v>KAAA_Build Wind_Firm Capacity</v>
      </c>
      <c r="C3817" t="str">
        <f t="shared" si="227"/>
        <v>KAAA_Build Wind 2033_Firm Capacity</v>
      </c>
      <c r="D3817" t="s">
        <v>354</v>
      </c>
      <c r="E3817" s="15" t="s">
        <v>92</v>
      </c>
      <c r="F3817" s="15" t="s">
        <v>146</v>
      </c>
      <c r="G3817" s="15" t="s">
        <v>189</v>
      </c>
      <c r="H3817" s="15" t="s">
        <v>73</v>
      </c>
      <c r="I3817" s="15" t="s">
        <v>148</v>
      </c>
      <c r="J3817" s="16">
        <v>1</v>
      </c>
      <c r="K3817" s="15" t="s">
        <v>96</v>
      </c>
      <c r="L3817" s="17">
        <v>0</v>
      </c>
      <c r="M3817" s="17">
        <v>0</v>
      </c>
      <c r="N3817" s="17">
        <v>0</v>
      </c>
      <c r="O3817" s="17">
        <v>0</v>
      </c>
      <c r="P3817" s="17">
        <v>0</v>
      </c>
      <c r="Q3817" s="17">
        <v>0</v>
      </c>
      <c r="R3817" s="17">
        <v>0</v>
      </c>
      <c r="S3817" s="17">
        <v>0</v>
      </c>
      <c r="T3817" s="17">
        <v>0</v>
      </c>
      <c r="U3817" s="17">
        <v>0</v>
      </c>
      <c r="V3817" s="17">
        <v>15</v>
      </c>
      <c r="W3817" s="17">
        <v>15</v>
      </c>
      <c r="X3817" s="17">
        <v>15</v>
      </c>
      <c r="Y3817" s="17">
        <v>15</v>
      </c>
      <c r="Z3817" s="17">
        <v>37.5</v>
      </c>
      <c r="AA3817" s="17">
        <v>37.5</v>
      </c>
      <c r="AB3817" s="17">
        <v>37.5</v>
      </c>
      <c r="AC3817" s="17">
        <v>37.5</v>
      </c>
      <c r="AD3817" s="17">
        <v>37.5</v>
      </c>
      <c r="AE3817" s="17">
        <v>37.5</v>
      </c>
    </row>
    <row r="3818" spans="1:31" ht="43.2" x14ac:dyDescent="0.3">
      <c r="A3818" t="str">
        <f t="shared" si="225"/>
        <v>KAAA_Firm Capacity</v>
      </c>
      <c r="B3818" t="str">
        <f t="shared" si="226"/>
        <v>KAAA_Build Wind_Firm Capacity</v>
      </c>
      <c r="C3818" t="str">
        <f t="shared" si="227"/>
        <v>KAAA_Build Wind 2034_Firm Capacity</v>
      </c>
      <c r="D3818" t="s">
        <v>354</v>
      </c>
      <c r="E3818" s="15" t="s">
        <v>92</v>
      </c>
      <c r="F3818" s="15" t="s">
        <v>146</v>
      </c>
      <c r="G3818" s="15" t="s">
        <v>190</v>
      </c>
      <c r="H3818" s="15" t="s">
        <v>73</v>
      </c>
      <c r="I3818" s="15" t="s">
        <v>148</v>
      </c>
      <c r="J3818" s="16">
        <v>1</v>
      </c>
      <c r="K3818" s="15" t="s">
        <v>96</v>
      </c>
      <c r="L3818" s="17">
        <v>0</v>
      </c>
      <c r="M3818" s="17">
        <v>0</v>
      </c>
      <c r="N3818" s="17">
        <v>0</v>
      </c>
      <c r="O3818" s="17">
        <v>0</v>
      </c>
      <c r="P3818" s="17">
        <v>0</v>
      </c>
      <c r="Q3818" s="17">
        <v>0</v>
      </c>
      <c r="R3818" s="17">
        <v>0</v>
      </c>
      <c r="S3818" s="17">
        <v>0</v>
      </c>
      <c r="T3818" s="17">
        <v>0</v>
      </c>
      <c r="U3818" s="17">
        <v>0</v>
      </c>
      <c r="V3818" s="17">
        <v>0</v>
      </c>
      <c r="W3818" s="17">
        <v>0</v>
      </c>
      <c r="X3818" s="17">
        <v>0</v>
      </c>
      <c r="Y3818" s="17">
        <v>0</v>
      </c>
      <c r="Z3818" s="17">
        <v>0</v>
      </c>
      <c r="AA3818" s="17">
        <v>0</v>
      </c>
      <c r="AB3818" s="17">
        <v>0</v>
      </c>
      <c r="AC3818" s="17">
        <v>0</v>
      </c>
      <c r="AD3818" s="17">
        <v>0</v>
      </c>
      <c r="AE3818" s="17">
        <v>0</v>
      </c>
    </row>
    <row r="3819" spans="1:31" ht="43.2" x14ac:dyDescent="0.3">
      <c r="A3819" t="str">
        <f t="shared" si="225"/>
        <v>KAAA_Firm Capacity</v>
      </c>
      <c r="B3819" t="str">
        <f t="shared" si="226"/>
        <v>KAAA_Build Wind_Firm Capacity</v>
      </c>
      <c r="C3819" t="str">
        <f t="shared" si="227"/>
        <v>KAAA_Build Wind 2035_Firm Capacity</v>
      </c>
      <c r="D3819" t="s">
        <v>354</v>
      </c>
      <c r="E3819" s="15" t="s">
        <v>92</v>
      </c>
      <c r="F3819" s="15" t="s">
        <v>146</v>
      </c>
      <c r="G3819" s="15" t="s">
        <v>191</v>
      </c>
      <c r="H3819" s="15" t="s">
        <v>73</v>
      </c>
      <c r="I3819" s="15" t="s">
        <v>148</v>
      </c>
      <c r="J3819" s="16">
        <v>1</v>
      </c>
      <c r="K3819" s="15" t="s">
        <v>96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  <c r="S3819" s="17">
        <v>0</v>
      </c>
      <c r="T3819" s="17">
        <v>0</v>
      </c>
      <c r="U3819" s="17">
        <v>0</v>
      </c>
      <c r="V3819" s="17">
        <v>0</v>
      </c>
      <c r="W3819" s="17">
        <v>0</v>
      </c>
      <c r="X3819" s="17">
        <v>0</v>
      </c>
      <c r="Y3819" s="17">
        <v>0</v>
      </c>
      <c r="Z3819" s="17">
        <v>0</v>
      </c>
      <c r="AA3819" s="17">
        <v>0</v>
      </c>
      <c r="AB3819" s="17">
        <v>0</v>
      </c>
      <c r="AC3819" s="17">
        <v>0</v>
      </c>
      <c r="AD3819" s="17">
        <v>0</v>
      </c>
      <c r="AE3819" s="17">
        <v>0</v>
      </c>
    </row>
    <row r="3820" spans="1:31" ht="43.2" x14ac:dyDescent="0.3">
      <c r="A3820" t="str">
        <f t="shared" si="225"/>
        <v>KAAA_Firm Capacity</v>
      </c>
      <c r="B3820" t="str">
        <f t="shared" si="226"/>
        <v>KAAA_Build Wind_Firm Capacity</v>
      </c>
      <c r="C3820" t="str">
        <f t="shared" si="227"/>
        <v>KAAA_Build Wind 2036_Firm Capacity</v>
      </c>
      <c r="D3820" t="s">
        <v>354</v>
      </c>
      <c r="E3820" s="15" t="s">
        <v>92</v>
      </c>
      <c r="F3820" s="15" t="s">
        <v>146</v>
      </c>
      <c r="G3820" s="15" t="s">
        <v>192</v>
      </c>
      <c r="H3820" s="15" t="s">
        <v>73</v>
      </c>
      <c r="I3820" s="15" t="s">
        <v>148</v>
      </c>
      <c r="J3820" s="16">
        <v>1</v>
      </c>
      <c r="K3820" s="15" t="s">
        <v>96</v>
      </c>
      <c r="L3820" s="17">
        <v>0</v>
      </c>
      <c r="M3820" s="17">
        <v>0</v>
      </c>
      <c r="N3820" s="17">
        <v>0</v>
      </c>
      <c r="O3820" s="17">
        <v>0</v>
      </c>
      <c r="P3820" s="17">
        <v>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7">
        <v>0</v>
      </c>
      <c r="X3820" s="17">
        <v>0</v>
      </c>
      <c r="Y3820" s="17">
        <v>0</v>
      </c>
      <c r="Z3820" s="17">
        <v>0</v>
      </c>
      <c r="AA3820" s="17">
        <v>0</v>
      </c>
      <c r="AB3820" s="17">
        <v>0</v>
      </c>
      <c r="AC3820" s="17">
        <v>0</v>
      </c>
      <c r="AD3820" s="17">
        <v>0</v>
      </c>
      <c r="AE3820" s="17">
        <v>0</v>
      </c>
    </row>
    <row r="3821" spans="1:31" ht="43.2" x14ac:dyDescent="0.3">
      <c r="A3821" t="str">
        <f t="shared" si="225"/>
        <v>KAAA_Firm Capacity</v>
      </c>
      <c r="B3821" t="str">
        <f t="shared" si="226"/>
        <v>KAAA_Build Wind_Firm Capacity</v>
      </c>
      <c r="C3821" t="str">
        <f t="shared" si="227"/>
        <v>KAAA_Build Wind 2037_Firm Capacity</v>
      </c>
      <c r="D3821" t="s">
        <v>354</v>
      </c>
      <c r="E3821" s="15" t="s">
        <v>92</v>
      </c>
      <c r="F3821" s="15" t="s">
        <v>146</v>
      </c>
      <c r="G3821" s="15" t="s">
        <v>193</v>
      </c>
      <c r="H3821" s="15" t="s">
        <v>73</v>
      </c>
      <c r="I3821" s="15" t="s">
        <v>148</v>
      </c>
      <c r="J3821" s="16">
        <v>1</v>
      </c>
      <c r="K3821" s="15" t="s">
        <v>96</v>
      </c>
      <c r="L3821" s="17">
        <v>0</v>
      </c>
      <c r="M3821" s="17">
        <v>0</v>
      </c>
      <c r="N3821" s="17">
        <v>0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  <c r="T3821" s="17">
        <v>0</v>
      </c>
      <c r="U3821" s="17">
        <v>0</v>
      </c>
      <c r="V3821" s="17">
        <v>0</v>
      </c>
      <c r="W3821" s="17">
        <v>0</v>
      </c>
      <c r="X3821" s="17">
        <v>0</v>
      </c>
      <c r="Y3821" s="17">
        <v>0</v>
      </c>
      <c r="Z3821" s="17">
        <v>0</v>
      </c>
      <c r="AA3821" s="17">
        <v>0</v>
      </c>
      <c r="AB3821" s="17">
        <v>0</v>
      </c>
      <c r="AC3821" s="17">
        <v>0</v>
      </c>
      <c r="AD3821" s="17">
        <v>0</v>
      </c>
      <c r="AE3821" s="17">
        <v>0</v>
      </c>
    </row>
    <row r="3822" spans="1:31" ht="43.2" x14ac:dyDescent="0.3">
      <c r="A3822" t="str">
        <f t="shared" si="225"/>
        <v>KAAA_Firm Capacity</v>
      </c>
      <c r="B3822" t="str">
        <f t="shared" si="226"/>
        <v>KAAA_Build Wind_Firm Capacity</v>
      </c>
      <c r="C3822" t="str">
        <f t="shared" si="227"/>
        <v>KAAA_Build Wind 2038_Firm Capacity</v>
      </c>
      <c r="D3822" t="s">
        <v>354</v>
      </c>
      <c r="E3822" s="15" t="s">
        <v>92</v>
      </c>
      <c r="F3822" s="15" t="s">
        <v>146</v>
      </c>
      <c r="G3822" s="15" t="s">
        <v>194</v>
      </c>
      <c r="H3822" s="15" t="s">
        <v>73</v>
      </c>
      <c r="I3822" s="15" t="s">
        <v>148</v>
      </c>
      <c r="J3822" s="16">
        <v>1</v>
      </c>
      <c r="K3822" s="15" t="s">
        <v>96</v>
      </c>
      <c r="L3822" s="17">
        <v>0</v>
      </c>
      <c r="M3822" s="17">
        <v>0</v>
      </c>
      <c r="N3822" s="17">
        <v>0</v>
      </c>
      <c r="O3822" s="17">
        <v>0</v>
      </c>
      <c r="P3822" s="17">
        <v>0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0</v>
      </c>
      <c r="W3822" s="17">
        <v>0</v>
      </c>
      <c r="X3822" s="17">
        <v>0</v>
      </c>
      <c r="Y3822" s="17">
        <v>0</v>
      </c>
      <c r="Z3822" s="17">
        <v>0</v>
      </c>
      <c r="AA3822" s="17">
        <v>0</v>
      </c>
      <c r="AB3822" s="17">
        <v>0</v>
      </c>
      <c r="AC3822" s="17">
        <v>0</v>
      </c>
      <c r="AD3822" s="17">
        <v>0</v>
      </c>
      <c r="AE3822" s="17">
        <v>0</v>
      </c>
    </row>
    <row r="3823" spans="1:31" ht="43.2" x14ac:dyDescent="0.3">
      <c r="A3823" t="str">
        <f t="shared" si="225"/>
        <v>KAAA_Firm Capacity</v>
      </c>
      <c r="B3823" t="str">
        <f t="shared" si="226"/>
        <v>KAAA_Build Wind_Firm Capacity</v>
      </c>
      <c r="C3823" t="str">
        <f t="shared" si="227"/>
        <v>KAAA_Build Wind 2039_Firm Capacity</v>
      </c>
      <c r="D3823" t="s">
        <v>354</v>
      </c>
      <c r="E3823" s="15" t="s">
        <v>92</v>
      </c>
      <c r="F3823" s="15" t="s">
        <v>146</v>
      </c>
      <c r="G3823" s="15" t="s">
        <v>195</v>
      </c>
      <c r="H3823" s="15" t="s">
        <v>73</v>
      </c>
      <c r="I3823" s="15" t="s">
        <v>148</v>
      </c>
      <c r="J3823" s="16">
        <v>1</v>
      </c>
      <c r="K3823" s="15" t="s">
        <v>96</v>
      </c>
      <c r="L3823" s="17">
        <v>0</v>
      </c>
      <c r="M3823" s="17">
        <v>0</v>
      </c>
      <c r="N3823" s="17">
        <v>0</v>
      </c>
      <c r="O3823" s="17">
        <v>0</v>
      </c>
      <c r="P3823" s="17">
        <v>0</v>
      </c>
      <c r="Q3823" s="17">
        <v>0</v>
      </c>
      <c r="R3823" s="17">
        <v>0</v>
      </c>
      <c r="S3823" s="17">
        <v>0</v>
      </c>
      <c r="T3823" s="17">
        <v>0</v>
      </c>
      <c r="U3823" s="17">
        <v>0</v>
      </c>
      <c r="V3823" s="17">
        <v>0</v>
      </c>
      <c r="W3823" s="17">
        <v>0</v>
      </c>
      <c r="X3823" s="17">
        <v>0</v>
      </c>
      <c r="Y3823" s="17">
        <v>0</v>
      </c>
      <c r="Z3823" s="17">
        <v>0</v>
      </c>
      <c r="AA3823" s="17">
        <v>0</v>
      </c>
      <c r="AB3823" s="17">
        <v>0</v>
      </c>
      <c r="AC3823" s="17">
        <v>0</v>
      </c>
      <c r="AD3823" s="17">
        <v>0</v>
      </c>
      <c r="AE3823" s="17">
        <v>0</v>
      </c>
    </row>
    <row r="3824" spans="1:31" ht="43.2" x14ac:dyDescent="0.3">
      <c r="A3824" t="str">
        <f t="shared" si="225"/>
        <v>KAAA_Firm Capacity</v>
      </c>
      <c r="B3824" t="str">
        <f t="shared" si="226"/>
        <v>KAAA_Build Wind_Firm Capacity</v>
      </c>
      <c r="C3824" t="str">
        <f t="shared" si="227"/>
        <v>KAAA_Build Wind 2040_Firm Capacity</v>
      </c>
      <c r="D3824" t="s">
        <v>354</v>
      </c>
      <c r="E3824" s="15" t="s">
        <v>92</v>
      </c>
      <c r="F3824" s="15" t="s">
        <v>146</v>
      </c>
      <c r="G3824" s="15" t="s">
        <v>196</v>
      </c>
      <c r="H3824" s="15" t="s">
        <v>73</v>
      </c>
      <c r="I3824" s="15" t="s">
        <v>148</v>
      </c>
      <c r="J3824" s="16">
        <v>1</v>
      </c>
      <c r="K3824" s="15" t="s">
        <v>96</v>
      </c>
      <c r="L3824" s="17">
        <v>0</v>
      </c>
      <c r="M3824" s="17">
        <v>0</v>
      </c>
      <c r="N3824" s="17">
        <v>0</v>
      </c>
      <c r="O3824" s="17">
        <v>0</v>
      </c>
      <c r="P3824" s="17">
        <v>0</v>
      </c>
      <c r="Q3824" s="17">
        <v>0</v>
      </c>
      <c r="R3824" s="17">
        <v>0</v>
      </c>
      <c r="S3824" s="17">
        <v>0</v>
      </c>
      <c r="T3824" s="17">
        <v>0</v>
      </c>
      <c r="U3824" s="17">
        <v>0</v>
      </c>
      <c r="V3824" s="17">
        <v>0</v>
      </c>
      <c r="W3824" s="17">
        <v>0</v>
      </c>
      <c r="X3824" s="17">
        <v>0</v>
      </c>
      <c r="Y3824" s="17">
        <v>0</v>
      </c>
      <c r="Z3824" s="17">
        <v>0</v>
      </c>
      <c r="AA3824" s="17">
        <v>0</v>
      </c>
      <c r="AB3824" s="17">
        <v>0</v>
      </c>
      <c r="AC3824" s="17">
        <v>0</v>
      </c>
      <c r="AD3824" s="17">
        <v>0</v>
      </c>
      <c r="AE3824" s="17">
        <v>0</v>
      </c>
    </row>
    <row r="3825" spans="1:31" ht="43.2" x14ac:dyDescent="0.3">
      <c r="A3825" t="str">
        <f t="shared" si="225"/>
        <v>KAAA_Firm Capacity</v>
      </c>
      <c r="B3825" t="str">
        <f t="shared" si="226"/>
        <v>KAAA_Build Wind_Firm Capacity</v>
      </c>
      <c r="C3825" t="str">
        <f t="shared" si="227"/>
        <v>KAAA_Build Wind 2041_Firm Capacity</v>
      </c>
      <c r="D3825" t="s">
        <v>354</v>
      </c>
      <c r="E3825" s="15" t="s">
        <v>92</v>
      </c>
      <c r="F3825" s="15" t="s">
        <v>146</v>
      </c>
      <c r="G3825" s="15" t="s">
        <v>197</v>
      </c>
      <c r="H3825" s="15" t="s">
        <v>73</v>
      </c>
      <c r="I3825" s="15" t="s">
        <v>148</v>
      </c>
      <c r="J3825" s="16">
        <v>1</v>
      </c>
      <c r="K3825" s="15" t="s">
        <v>96</v>
      </c>
      <c r="L3825" s="17">
        <v>0</v>
      </c>
      <c r="M3825" s="17">
        <v>0</v>
      </c>
      <c r="N3825" s="17">
        <v>0</v>
      </c>
      <c r="O3825" s="17">
        <v>0</v>
      </c>
      <c r="P3825" s="17">
        <v>0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7">
        <v>0</v>
      </c>
      <c r="X3825" s="17">
        <v>0</v>
      </c>
      <c r="Y3825" s="17">
        <v>0</v>
      </c>
      <c r="Z3825" s="17">
        <v>0</v>
      </c>
      <c r="AA3825" s="17">
        <v>0</v>
      </c>
      <c r="AB3825" s="17">
        <v>0</v>
      </c>
      <c r="AC3825" s="17">
        <v>0</v>
      </c>
      <c r="AD3825" s="17">
        <v>0</v>
      </c>
      <c r="AE3825" s="17">
        <v>0</v>
      </c>
    </row>
    <row r="3826" spans="1:31" ht="43.2" x14ac:dyDescent="0.3">
      <c r="A3826" t="str">
        <f t="shared" si="225"/>
        <v>KAAA_Firm Capacity</v>
      </c>
      <c r="B3826" t="str">
        <f t="shared" si="226"/>
        <v>KAAA_Build Wind_Firm Capacity</v>
      </c>
      <c r="C3826" t="str">
        <f t="shared" si="227"/>
        <v>KAAA_Build Wind 2042_Firm Capacity</v>
      </c>
      <c r="D3826" t="s">
        <v>354</v>
      </c>
      <c r="E3826" s="15" t="s">
        <v>92</v>
      </c>
      <c r="F3826" s="15" t="s">
        <v>146</v>
      </c>
      <c r="G3826" s="15" t="s">
        <v>198</v>
      </c>
      <c r="H3826" s="15" t="s">
        <v>73</v>
      </c>
      <c r="I3826" s="15" t="s">
        <v>148</v>
      </c>
      <c r="J3826" s="16">
        <v>1</v>
      </c>
      <c r="K3826" s="15" t="s">
        <v>96</v>
      </c>
      <c r="L3826" s="17">
        <v>0</v>
      </c>
      <c r="M3826" s="17">
        <v>0</v>
      </c>
      <c r="N3826" s="17">
        <v>0</v>
      </c>
      <c r="O3826" s="17">
        <v>0</v>
      </c>
      <c r="P3826" s="17">
        <v>0</v>
      </c>
      <c r="Q3826" s="17">
        <v>0</v>
      </c>
      <c r="R3826" s="17">
        <v>0</v>
      </c>
      <c r="S3826" s="17">
        <v>0</v>
      </c>
      <c r="T3826" s="17">
        <v>0</v>
      </c>
      <c r="U3826" s="17">
        <v>0</v>
      </c>
      <c r="V3826" s="17">
        <v>0</v>
      </c>
      <c r="W3826" s="17">
        <v>0</v>
      </c>
      <c r="X3826" s="17">
        <v>0</v>
      </c>
      <c r="Y3826" s="17">
        <v>0</v>
      </c>
      <c r="Z3826" s="17">
        <v>0</v>
      </c>
      <c r="AA3826" s="17">
        <v>0</v>
      </c>
      <c r="AB3826" s="17">
        <v>0</v>
      </c>
      <c r="AC3826" s="17">
        <v>0</v>
      </c>
      <c r="AD3826" s="17">
        <v>0</v>
      </c>
      <c r="AE3826" s="17">
        <v>0</v>
      </c>
    </row>
    <row r="3827" spans="1:31" ht="43.2" x14ac:dyDescent="0.3">
      <c r="A3827" t="str">
        <f t="shared" si="225"/>
        <v>KAAA_Firm Capacity</v>
      </c>
      <c r="B3827" t="str">
        <f t="shared" si="226"/>
        <v>KAAA_Build Solar_Firm Capacity</v>
      </c>
      <c r="C3827" t="str">
        <f t="shared" si="227"/>
        <v>KAAA_Build Solar 2026_Firm Capacity</v>
      </c>
      <c r="D3827" t="s">
        <v>354</v>
      </c>
      <c r="E3827" s="15" t="s">
        <v>92</v>
      </c>
      <c r="F3827" s="15" t="s">
        <v>146</v>
      </c>
      <c r="G3827" s="15" t="s">
        <v>199</v>
      </c>
      <c r="H3827" s="15" t="s">
        <v>84</v>
      </c>
      <c r="I3827" s="15" t="s">
        <v>148</v>
      </c>
      <c r="J3827" s="16">
        <v>1</v>
      </c>
      <c r="K3827" s="15" t="s">
        <v>96</v>
      </c>
      <c r="L3827" s="17">
        <v>0</v>
      </c>
      <c r="M3827" s="17">
        <v>0</v>
      </c>
      <c r="N3827" s="17">
        <v>0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  <c r="T3827" s="17">
        <v>0</v>
      </c>
      <c r="U3827" s="17">
        <v>0</v>
      </c>
      <c r="V3827" s="17">
        <v>0</v>
      </c>
      <c r="W3827" s="17">
        <v>0</v>
      </c>
      <c r="X3827" s="17">
        <v>0</v>
      </c>
      <c r="Y3827" s="17">
        <v>0</v>
      </c>
      <c r="Z3827" s="17">
        <v>0</v>
      </c>
      <c r="AA3827" s="17">
        <v>0</v>
      </c>
      <c r="AB3827" s="17">
        <v>0</v>
      </c>
      <c r="AC3827" s="17">
        <v>0</v>
      </c>
      <c r="AD3827" s="17">
        <v>0</v>
      </c>
      <c r="AE3827" s="17">
        <v>0</v>
      </c>
    </row>
    <row r="3828" spans="1:31" ht="43.2" x14ac:dyDescent="0.3">
      <c r="A3828" t="str">
        <f t="shared" si="225"/>
        <v>KAAA_Firm Capacity</v>
      </c>
      <c r="B3828" t="str">
        <f t="shared" si="226"/>
        <v>KAAA_Build Solar_Firm Capacity</v>
      </c>
      <c r="C3828" t="str">
        <f t="shared" si="227"/>
        <v>KAAA_Build Solar 2027_Firm Capacity</v>
      </c>
      <c r="D3828" t="s">
        <v>354</v>
      </c>
      <c r="E3828" s="15" t="s">
        <v>92</v>
      </c>
      <c r="F3828" s="15" t="s">
        <v>146</v>
      </c>
      <c r="G3828" s="15" t="s">
        <v>200</v>
      </c>
      <c r="H3828" s="15" t="s">
        <v>84</v>
      </c>
      <c r="I3828" s="15" t="s">
        <v>148</v>
      </c>
      <c r="J3828" s="16">
        <v>1</v>
      </c>
      <c r="K3828" s="15" t="s">
        <v>96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  <c r="S3828" s="17">
        <v>0</v>
      </c>
      <c r="T3828" s="17">
        <v>0</v>
      </c>
      <c r="U3828" s="17">
        <v>0</v>
      </c>
      <c r="V3828" s="17">
        <v>0</v>
      </c>
      <c r="W3828" s="17">
        <v>0</v>
      </c>
      <c r="X3828" s="17">
        <v>0</v>
      </c>
      <c r="Y3828" s="17">
        <v>0</v>
      </c>
      <c r="Z3828" s="17">
        <v>0</v>
      </c>
      <c r="AA3828" s="17">
        <v>0</v>
      </c>
      <c r="AB3828" s="17">
        <v>0</v>
      </c>
      <c r="AC3828" s="17">
        <v>0</v>
      </c>
      <c r="AD3828" s="17">
        <v>0</v>
      </c>
      <c r="AE3828" s="17">
        <v>0</v>
      </c>
    </row>
    <row r="3829" spans="1:31" ht="43.2" x14ac:dyDescent="0.3">
      <c r="A3829" t="str">
        <f t="shared" si="225"/>
        <v>KAAA_Firm Capacity</v>
      </c>
      <c r="B3829" t="str">
        <f t="shared" si="226"/>
        <v>KAAA_Build Solar_Firm Capacity</v>
      </c>
      <c r="C3829" t="str">
        <f t="shared" si="227"/>
        <v>KAAA_Build Solar 2027 T2_Firm Capacity</v>
      </c>
      <c r="D3829" t="s">
        <v>354</v>
      </c>
      <c r="E3829" s="15" t="s">
        <v>92</v>
      </c>
      <c r="F3829" s="15" t="s">
        <v>146</v>
      </c>
      <c r="G3829" s="15" t="s">
        <v>201</v>
      </c>
      <c r="H3829" s="15" t="s">
        <v>84</v>
      </c>
      <c r="I3829" s="15" t="s">
        <v>148</v>
      </c>
      <c r="J3829" s="16">
        <v>1</v>
      </c>
      <c r="K3829" s="15" t="s">
        <v>96</v>
      </c>
      <c r="L3829" s="17">
        <v>0</v>
      </c>
      <c r="M3829" s="17">
        <v>0</v>
      </c>
      <c r="N3829" s="17">
        <v>0</v>
      </c>
      <c r="O3829" s="17">
        <v>0</v>
      </c>
      <c r="P3829" s="17">
        <v>0</v>
      </c>
      <c r="Q3829" s="17">
        <v>0</v>
      </c>
      <c r="R3829" s="17">
        <v>0</v>
      </c>
      <c r="S3829" s="17">
        <v>0</v>
      </c>
      <c r="T3829" s="17">
        <v>0</v>
      </c>
      <c r="U3829" s="17">
        <v>0</v>
      </c>
      <c r="V3829" s="17">
        <v>0</v>
      </c>
      <c r="W3829" s="17">
        <v>0</v>
      </c>
      <c r="X3829" s="17">
        <v>0</v>
      </c>
      <c r="Y3829" s="17">
        <v>0</v>
      </c>
      <c r="Z3829" s="17">
        <v>0</v>
      </c>
      <c r="AA3829" s="17">
        <v>0</v>
      </c>
      <c r="AB3829" s="17">
        <v>0</v>
      </c>
      <c r="AC3829" s="17">
        <v>0</v>
      </c>
      <c r="AD3829" s="17">
        <v>0</v>
      </c>
      <c r="AE3829" s="17">
        <v>0</v>
      </c>
    </row>
    <row r="3830" spans="1:31" ht="43.2" x14ac:dyDescent="0.3">
      <c r="A3830" t="str">
        <f t="shared" si="225"/>
        <v>KAAA_Firm Capacity</v>
      </c>
      <c r="B3830" t="str">
        <f t="shared" si="226"/>
        <v>KAAA_Build Solar_Firm Capacity</v>
      </c>
      <c r="C3830" t="str">
        <f t="shared" si="227"/>
        <v>KAAA_Build Solar 2028_Firm Capacity</v>
      </c>
      <c r="D3830" t="s">
        <v>354</v>
      </c>
      <c r="E3830" s="15" t="s">
        <v>92</v>
      </c>
      <c r="F3830" s="15" t="s">
        <v>146</v>
      </c>
      <c r="G3830" s="15" t="s">
        <v>202</v>
      </c>
      <c r="H3830" s="15" t="s">
        <v>84</v>
      </c>
      <c r="I3830" s="15" t="s">
        <v>148</v>
      </c>
      <c r="J3830" s="16">
        <v>1</v>
      </c>
      <c r="K3830" s="15" t="s">
        <v>96</v>
      </c>
      <c r="L3830" s="17">
        <v>0</v>
      </c>
      <c r="M3830" s="17">
        <v>0</v>
      </c>
      <c r="N3830" s="17">
        <v>0</v>
      </c>
      <c r="O3830" s="17">
        <v>0</v>
      </c>
      <c r="P3830" s="17">
        <v>0</v>
      </c>
      <c r="Q3830" s="17">
        <v>0</v>
      </c>
      <c r="R3830" s="17">
        <v>0</v>
      </c>
      <c r="S3830" s="17">
        <v>0</v>
      </c>
      <c r="T3830" s="17">
        <v>0</v>
      </c>
      <c r="U3830" s="17">
        <v>0</v>
      </c>
      <c r="V3830" s="17">
        <v>0</v>
      </c>
      <c r="W3830" s="17">
        <v>0</v>
      </c>
      <c r="X3830" s="17">
        <v>0</v>
      </c>
      <c r="Y3830" s="17">
        <v>0</v>
      </c>
      <c r="Z3830" s="17">
        <v>0</v>
      </c>
      <c r="AA3830" s="17">
        <v>0</v>
      </c>
      <c r="AB3830" s="17">
        <v>0</v>
      </c>
      <c r="AC3830" s="17">
        <v>0</v>
      </c>
      <c r="AD3830" s="17">
        <v>0</v>
      </c>
      <c r="AE3830" s="17">
        <v>0</v>
      </c>
    </row>
    <row r="3831" spans="1:31" ht="43.2" x14ac:dyDescent="0.3">
      <c r="A3831" t="str">
        <f t="shared" ref="A3831:A3894" si="228">D3831&amp;"_"&amp;I3831</f>
        <v>KAAA_Firm Capacity</v>
      </c>
      <c r="B3831" t="str">
        <f t="shared" ref="B3831:B3894" si="229">D3831&amp;"_"&amp;H3831&amp;"_"&amp;I3831</f>
        <v>KAAA_Build Solar_Firm Capacity</v>
      </c>
      <c r="C3831" t="str">
        <f t="shared" ref="C3831:C3894" si="230">D3831&amp;"_"&amp;G3831&amp;"_"&amp;I3831</f>
        <v>KAAA_Build Solar 2028 T2_Firm Capacity</v>
      </c>
      <c r="D3831" t="s">
        <v>354</v>
      </c>
      <c r="E3831" s="15" t="s">
        <v>92</v>
      </c>
      <c r="F3831" s="15" t="s">
        <v>146</v>
      </c>
      <c r="G3831" s="15" t="s">
        <v>203</v>
      </c>
      <c r="H3831" s="15" t="s">
        <v>84</v>
      </c>
      <c r="I3831" s="15" t="s">
        <v>148</v>
      </c>
      <c r="J3831" s="16">
        <v>1</v>
      </c>
      <c r="K3831" s="15" t="s">
        <v>96</v>
      </c>
      <c r="L3831" s="17">
        <v>0</v>
      </c>
      <c r="M3831" s="17">
        <v>0</v>
      </c>
      <c r="N3831" s="17">
        <v>0</v>
      </c>
      <c r="O3831" s="17">
        <v>0</v>
      </c>
      <c r="P3831" s="17">
        <v>0</v>
      </c>
      <c r="Q3831" s="17">
        <v>0</v>
      </c>
      <c r="R3831" s="17">
        <v>0</v>
      </c>
      <c r="S3831" s="17">
        <v>0</v>
      </c>
      <c r="T3831" s="17">
        <v>0</v>
      </c>
      <c r="U3831" s="17">
        <v>0</v>
      </c>
      <c r="V3831" s="17">
        <v>0</v>
      </c>
      <c r="W3831" s="17">
        <v>0</v>
      </c>
      <c r="X3831" s="17">
        <v>0</v>
      </c>
      <c r="Y3831" s="17">
        <v>0</v>
      </c>
      <c r="Z3831" s="17">
        <v>0</v>
      </c>
      <c r="AA3831" s="17">
        <v>0</v>
      </c>
      <c r="AB3831" s="17">
        <v>0</v>
      </c>
      <c r="AC3831" s="17">
        <v>0</v>
      </c>
      <c r="AD3831" s="17">
        <v>0</v>
      </c>
      <c r="AE3831" s="17">
        <v>0</v>
      </c>
    </row>
    <row r="3832" spans="1:31" ht="43.2" x14ac:dyDescent="0.3">
      <c r="A3832" t="str">
        <f t="shared" si="228"/>
        <v>KAAA_Firm Capacity</v>
      </c>
      <c r="B3832" t="str">
        <f t="shared" si="229"/>
        <v>KAAA_Build Solar_Firm Capacity</v>
      </c>
      <c r="C3832" t="str">
        <f t="shared" si="230"/>
        <v>KAAA_Build Solar 2029_Firm Capacity</v>
      </c>
      <c r="D3832" t="s">
        <v>354</v>
      </c>
      <c r="E3832" s="15" t="s">
        <v>92</v>
      </c>
      <c r="F3832" s="15" t="s">
        <v>146</v>
      </c>
      <c r="G3832" s="15" t="s">
        <v>204</v>
      </c>
      <c r="H3832" s="15" t="s">
        <v>84</v>
      </c>
      <c r="I3832" s="15" t="s">
        <v>148</v>
      </c>
      <c r="J3832" s="16">
        <v>1</v>
      </c>
      <c r="K3832" s="15" t="s">
        <v>96</v>
      </c>
      <c r="L3832" s="17">
        <v>0</v>
      </c>
      <c r="M3832" s="17">
        <v>0</v>
      </c>
      <c r="N3832" s="17">
        <v>0</v>
      </c>
      <c r="O3832" s="17">
        <v>0</v>
      </c>
      <c r="P3832" s="17">
        <v>0</v>
      </c>
      <c r="Q3832" s="17">
        <v>0</v>
      </c>
      <c r="R3832" s="17">
        <v>0</v>
      </c>
      <c r="S3832" s="17">
        <v>0</v>
      </c>
      <c r="T3832" s="17">
        <v>0</v>
      </c>
      <c r="U3832" s="17">
        <v>0</v>
      </c>
      <c r="V3832" s="17">
        <v>0</v>
      </c>
      <c r="W3832" s="17">
        <v>0</v>
      </c>
      <c r="X3832" s="17">
        <v>0</v>
      </c>
      <c r="Y3832" s="17">
        <v>0</v>
      </c>
      <c r="Z3832" s="17">
        <v>0</v>
      </c>
      <c r="AA3832" s="17">
        <v>0</v>
      </c>
      <c r="AB3832" s="17">
        <v>0</v>
      </c>
      <c r="AC3832" s="17">
        <v>0</v>
      </c>
      <c r="AD3832" s="17">
        <v>0</v>
      </c>
      <c r="AE3832" s="17">
        <v>0</v>
      </c>
    </row>
    <row r="3833" spans="1:31" ht="43.2" x14ac:dyDescent="0.3">
      <c r="A3833" t="str">
        <f t="shared" si="228"/>
        <v>KAAA_Firm Capacity</v>
      </c>
      <c r="B3833" t="str">
        <f t="shared" si="229"/>
        <v>KAAA_Build Solar_Firm Capacity</v>
      </c>
      <c r="C3833" t="str">
        <f t="shared" si="230"/>
        <v>KAAA_Build Solar 2029 T2_Firm Capacity</v>
      </c>
      <c r="D3833" t="s">
        <v>354</v>
      </c>
      <c r="E3833" s="15" t="s">
        <v>92</v>
      </c>
      <c r="F3833" s="15" t="s">
        <v>146</v>
      </c>
      <c r="G3833" s="15" t="s">
        <v>205</v>
      </c>
      <c r="H3833" s="15" t="s">
        <v>84</v>
      </c>
      <c r="I3833" s="15" t="s">
        <v>148</v>
      </c>
      <c r="J3833" s="16">
        <v>1</v>
      </c>
      <c r="K3833" s="15" t="s">
        <v>96</v>
      </c>
      <c r="L3833" s="17">
        <v>0</v>
      </c>
      <c r="M3833" s="17">
        <v>0</v>
      </c>
      <c r="N3833" s="17">
        <v>0</v>
      </c>
      <c r="O3833" s="17">
        <v>0</v>
      </c>
      <c r="P3833" s="17">
        <v>0</v>
      </c>
      <c r="Q3833" s="17">
        <v>0</v>
      </c>
      <c r="R3833" s="17">
        <v>0</v>
      </c>
      <c r="S3833" s="17">
        <v>0</v>
      </c>
      <c r="T3833" s="17">
        <v>0</v>
      </c>
      <c r="U3833" s="17">
        <v>0</v>
      </c>
      <c r="V3833" s="17">
        <v>0</v>
      </c>
      <c r="W3833" s="17">
        <v>0</v>
      </c>
      <c r="X3833" s="17">
        <v>0</v>
      </c>
      <c r="Y3833" s="17">
        <v>0</v>
      </c>
      <c r="Z3833" s="17">
        <v>0</v>
      </c>
      <c r="AA3833" s="17">
        <v>0</v>
      </c>
      <c r="AB3833" s="17">
        <v>0</v>
      </c>
      <c r="AC3833" s="17">
        <v>0</v>
      </c>
      <c r="AD3833" s="17">
        <v>0</v>
      </c>
      <c r="AE3833" s="17">
        <v>0</v>
      </c>
    </row>
    <row r="3834" spans="1:31" ht="43.2" x14ac:dyDescent="0.3">
      <c r="A3834" t="str">
        <f t="shared" si="228"/>
        <v>KAAA_Firm Capacity</v>
      </c>
      <c r="B3834" t="str">
        <f t="shared" si="229"/>
        <v>KAAA_Build Solar_Firm Capacity</v>
      </c>
      <c r="C3834" t="str">
        <f t="shared" si="230"/>
        <v>KAAA_Build Solar 2030_Firm Capacity</v>
      </c>
      <c r="D3834" t="s">
        <v>354</v>
      </c>
      <c r="E3834" s="15" t="s">
        <v>92</v>
      </c>
      <c r="F3834" s="15" t="s">
        <v>146</v>
      </c>
      <c r="G3834" s="15" t="s">
        <v>206</v>
      </c>
      <c r="H3834" s="15" t="s">
        <v>84</v>
      </c>
      <c r="I3834" s="15" t="s">
        <v>148</v>
      </c>
      <c r="J3834" s="16">
        <v>1</v>
      </c>
      <c r="K3834" s="15" t="s">
        <v>96</v>
      </c>
      <c r="L3834" s="17">
        <v>0</v>
      </c>
      <c r="M3834" s="17">
        <v>0</v>
      </c>
      <c r="N3834" s="17">
        <v>0</v>
      </c>
      <c r="O3834" s="17">
        <v>0</v>
      </c>
      <c r="P3834" s="17">
        <v>0</v>
      </c>
      <c r="Q3834" s="17">
        <v>0</v>
      </c>
      <c r="R3834" s="17">
        <v>0</v>
      </c>
      <c r="S3834" s="17">
        <v>75</v>
      </c>
      <c r="T3834" s="17">
        <v>75</v>
      </c>
      <c r="U3834" s="17">
        <v>75</v>
      </c>
      <c r="V3834" s="17">
        <v>75</v>
      </c>
      <c r="W3834" s="17">
        <v>75</v>
      </c>
      <c r="X3834" s="17">
        <v>75</v>
      </c>
      <c r="Y3834" s="17">
        <v>75</v>
      </c>
      <c r="Z3834" s="17">
        <v>75</v>
      </c>
      <c r="AA3834" s="17">
        <v>75</v>
      </c>
      <c r="AB3834" s="17">
        <v>75</v>
      </c>
      <c r="AC3834" s="17">
        <v>75</v>
      </c>
      <c r="AD3834" s="17">
        <v>75</v>
      </c>
      <c r="AE3834" s="17">
        <v>75</v>
      </c>
    </row>
    <row r="3835" spans="1:31" ht="43.2" x14ac:dyDescent="0.3">
      <c r="A3835" t="str">
        <f t="shared" si="228"/>
        <v>KAAA_Firm Capacity</v>
      </c>
      <c r="B3835" t="str">
        <f t="shared" si="229"/>
        <v>KAAA_Build Solar_Firm Capacity</v>
      </c>
      <c r="C3835" t="str">
        <f t="shared" si="230"/>
        <v>KAAA_Build Solar 2030 T2_Firm Capacity</v>
      </c>
      <c r="D3835" t="s">
        <v>354</v>
      </c>
      <c r="E3835" s="15" t="s">
        <v>92</v>
      </c>
      <c r="F3835" s="15" t="s">
        <v>146</v>
      </c>
      <c r="G3835" s="15" t="s">
        <v>207</v>
      </c>
      <c r="H3835" s="15" t="s">
        <v>84</v>
      </c>
      <c r="I3835" s="15" t="s">
        <v>148</v>
      </c>
      <c r="J3835" s="16">
        <v>1</v>
      </c>
      <c r="K3835" s="15" t="s">
        <v>96</v>
      </c>
      <c r="L3835" s="17">
        <v>0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7">
        <v>0</v>
      </c>
      <c r="X3835" s="17">
        <v>0</v>
      </c>
      <c r="Y3835" s="17">
        <v>0</v>
      </c>
      <c r="Z3835" s="17">
        <v>0</v>
      </c>
      <c r="AA3835" s="17">
        <v>0</v>
      </c>
      <c r="AB3835" s="17">
        <v>0</v>
      </c>
      <c r="AC3835" s="17">
        <v>0</v>
      </c>
      <c r="AD3835" s="17">
        <v>0</v>
      </c>
      <c r="AE3835" s="17">
        <v>0</v>
      </c>
    </row>
    <row r="3836" spans="1:31" ht="43.2" x14ac:dyDescent="0.3">
      <c r="A3836" t="str">
        <f t="shared" si="228"/>
        <v>KAAA_Firm Capacity</v>
      </c>
      <c r="B3836" t="str">
        <f t="shared" si="229"/>
        <v>KAAA_Build Solar_Firm Capacity</v>
      </c>
      <c r="C3836" t="str">
        <f t="shared" si="230"/>
        <v>KAAA_Build Solar 2031_Firm Capacity</v>
      </c>
      <c r="D3836" t="s">
        <v>354</v>
      </c>
      <c r="E3836" s="15" t="s">
        <v>92</v>
      </c>
      <c r="F3836" s="15" t="s">
        <v>146</v>
      </c>
      <c r="G3836" s="15" t="s">
        <v>208</v>
      </c>
      <c r="H3836" s="15" t="s">
        <v>84</v>
      </c>
      <c r="I3836" s="15" t="s">
        <v>148</v>
      </c>
      <c r="J3836" s="16">
        <v>1</v>
      </c>
      <c r="K3836" s="15" t="s">
        <v>96</v>
      </c>
      <c r="L3836" s="17">
        <v>0</v>
      </c>
      <c r="M3836" s="17">
        <v>0</v>
      </c>
      <c r="N3836" s="17">
        <v>0</v>
      </c>
      <c r="O3836" s="17">
        <v>0</v>
      </c>
      <c r="P3836" s="17">
        <v>0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7">
        <v>0</v>
      </c>
      <c r="X3836" s="17">
        <v>0</v>
      </c>
      <c r="Y3836" s="17">
        <v>0</v>
      </c>
      <c r="Z3836" s="17">
        <v>0</v>
      </c>
      <c r="AA3836" s="17">
        <v>0</v>
      </c>
      <c r="AB3836" s="17">
        <v>0</v>
      </c>
      <c r="AC3836" s="17">
        <v>0</v>
      </c>
      <c r="AD3836" s="17">
        <v>0</v>
      </c>
      <c r="AE3836" s="17">
        <v>0</v>
      </c>
    </row>
    <row r="3837" spans="1:31" ht="43.2" x14ac:dyDescent="0.3">
      <c r="A3837" t="str">
        <f t="shared" si="228"/>
        <v>KAAA_Firm Capacity</v>
      </c>
      <c r="B3837" t="str">
        <f t="shared" si="229"/>
        <v>KAAA_Build Solar_Firm Capacity</v>
      </c>
      <c r="C3837" t="str">
        <f t="shared" si="230"/>
        <v>KAAA_Build Solar 2031 T2_Firm Capacity</v>
      </c>
      <c r="D3837" t="s">
        <v>354</v>
      </c>
      <c r="E3837" s="15" t="s">
        <v>92</v>
      </c>
      <c r="F3837" s="15" t="s">
        <v>146</v>
      </c>
      <c r="G3837" s="15" t="s">
        <v>209</v>
      </c>
      <c r="H3837" s="15" t="s">
        <v>84</v>
      </c>
      <c r="I3837" s="15" t="s">
        <v>148</v>
      </c>
      <c r="J3837" s="16">
        <v>1</v>
      </c>
      <c r="K3837" s="15" t="s">
        <v>96</v>
      </c>
      <c r="L3837" s="17">
        <v>0</v>
      </c>
      <c r="M3837" s="17">
        <v>0</v>
      </c>
      <c r="N3837" s="17">
        <v>0</v>
      </c>
      <c r="O3837" s="17">
        <v>0</v>
      </c>
      <c r="P3837" s="17">
        <v>0</v>
      </c>
      <c r="Q3837" s="17">
        <v>0</v>
      </c>
      <c r="R3837" s="17">
        <v>0</v>
      </c>
      <c r="S3837" s="17">
        <v>0</v>
      </c>
      <c r="T3837" s="17">
        <v>0</v>
      </c>
      <c r="U3837" s="17">
        <v>0</v>
      </c>
      <c r="V3837" s="17">
        <v>0</v>
      </c>
      <c r="W3837" s="17">
        <v>0</v>
      </c>
      <c r="X3837" s="17">
        <v>0</v>
      </c>
      <c r="Y3837" s="17">
        <v>0</v>
      </c>
      <c r="Z3837" s="17">
        <v>0</v>
      </c>
      <c r="AA3837" s="17">
        <v>0</v>
      </c>
      <c r="AB3837" s="17">
        <v>0</v>
      </c>
      <c r="AC3837" s="17">
        <v>0</v>
      </c>
      <c r="AD3837" s="17">
        <v>0</v>
      </c>
      <c r="AE3837" s="17">
        <v>0</v>
      </c>
    </row>
    <row r="3838" spans="1:31" ht="43.2" x14ac:dyDescent="0.3">
      <c r="A3838" t="str">
        <f t="shared" si="228"/>
        <v>KAAA_Firm Capacity</v>
      </c>
      <c r="B3838" t="str">
        <f t="shared" si="229"/>
        <v>KAAA_Build Solar_Firm Capacity</v>
      </c>
      <c r="C3838" t="str">
        <f t="shared" si="230"/>
        <v>KAAA_Build Solar 2032_Firm Capacity</v>
      </c>
      <c r="D3838" t="s">
        <v>354</v>
      </c>
      <c r="E3838" s="15" t="s">
        <v>92</v>
      </c>
      <c r="F3838" s="15" t="s">
        <v>146</v>
      </c>
      <c r="G3838" s="15" t="s">
        <v>210</v>
      </c>
      <c r="H3838" s="15" t="s">
        <v>84</v>
      </c>
      <c r="I3838" s="15" t="s">
        <v>148</v>
      </c>
      <c r="J3838" s="16">
        <v>1</v>
      </c>
      <c r="K3838" s="15" t="s">
        <v>96</v>
      </c>
      <c r="L3838" s="17">
        <v>0</v>
      </c>
      <c r="M3838" s="17">
        <v>0</v>
      </c>
      <c r="N3838" s="17">
        <v>0</v>
      </c>
      <c r="O3838" s="17">
        <v>0</v>
      </c>
      <c r="P3838" s="17">
        <v>0</v>
      </c>
      <c r="Q3838" s="17">
        <v>0</v>
      </c>
      <c r="R3838" s="17">
        <v>0</v>
      </c>
      <c r="S3838" s="17">
        <v>0</v>
      </c>
      <c r="T3838" s="17">
        <v>0</v>
      </c>
      <c r="U3838" s="17">
        <v>0</v>
      </c>
      <c r="V3838" s="17">
        <v>0</v>
      </c>
      <c r="W3838" s="17">
        <v>0</v>
      </c>
      <c r="X3838" s="17">
        <v>0</v>
      </c>
      <c r="Y3838" s="17">
        <v>0</v>
      </c>
      <c r="Z3838" s="17">
        <v>0</v>
      </c>
      <c r="AA3838" s="17">
        <v>0</v>
      </c>
      <c r="AB3838" s="17">
        <v>0</v>
      </c>
      <c r="AC3838" s="17">
        <v>0</v>
      </c>
      <c r="AD3838" s="17">
        <v>0</v>
      </c>
      <c r="AE3838" s="17">
        <v>0</v>
      </c>
    </row>
    <row r="3839" spans="1:31" ht="43.2" x14ac:dyDescent="0.3">
      <c r="A3839" t="str">
        <f t="shared" si="228"/>
        <v>KAAA_Firm Capacity</v>
      </c>
      <c r="B3839" t="str">
        <f t="shared" si="229"/>
        <v>KAAA_Build Solar_Firm Capacity</v>
      </c>
      <c r="C3839" t="str">
        <f t="shared" si="230"/>
        <v>KAAA_Build Solar 2032 T2_Firm Capacity</v>
      </c>
      <c r="D3839" t="s">
        <v>354</v>
      </c>
      <c r="E3839" s="15" t="s">
        <v>92</v>
      </c>
      <c r="F3839" s="15" t="s">
        <v>146</v>
      </c>
      <c r="G3839" s="15" t="s">
        <v>211</v>
      </c>
      <c r="H3839" s="15" t="s">
        <v>84</v>
      </c>
      <c r="I3839" s="15" t="s">
        <v>148</v>
      </c>
      <c r="J3839" s="16">
        <v>1</v>
      </c>
      <c r="K3839" s="15" t="s">
        <v>96</v>
      </c>
      <c r="L3839" s="17">
        <v>0</v>
      </c>
      <c r="M3839" s="17">
        <v>0</v>
      </c>
      <c r="N3839" s="17">
        <v>0</v>
      </c>
      <c r="O3839" s="17">
        <v>0</v>
      </c>
      <c r="P3839" s="17">
        <v>0</v>
      </c>
      <c r="Q3839" s="17">
        <v>0</v>
      </c>
      <c r="R3839" s="17">
        <v>0</v>
      </c>
      <c r="S3839" s="17">
        <v>0</v>
      </c>
      <c r="T3839" s="17">
        <v>0</v>
      </c>
      <c r="U3839" s="17">
        <v>0</v>
      </c>
      <c r="V3839" s="17">
        <v>0</v>
      </c>
      <c r="W3839" s="17">
        <v>0</v>
      </c>
      <c r="X3839" s="17">
        <v>0</v>
      </c>
      <c r="Y3839" s="17">
        <v>0</v>
      </c>
      <c r="Z3839" s="17">
        <v>0</v>
      </c>
      <c r="AA3839" s="17">
        <v>0</v>
      </c>
      <c r="AB3839" s="17">
        <v>0</v>
      </c>
      <c r="AC3839" s="17">
        <v>0</v>
      </c>
      <c r="AD3839" s="17">
        <v>0</v>
      </c>
      <c r="AE3839" s="17">
        <v>0</v>
      </c>
    </row>
    <row r="3840" spans="1:31" ht="43.2" x14ac:dyDescent="0.3">
      <c r="A3840" t="str">
        <f t="shared" si="228"/>
        <v>KAAA_Firm Capacity</v>
      </c>
      <c r="B3840" t="str">
        <f t="shared" si="229"/>
        <v>KAAA_Build Solar_Firm Capacity</v>
      </c>
      <c r="C3840" t="str">
        <f t="shared" si="230"/>
        <v>KAAA_Build Solar 2033_Firm Capacity</v>
      </c>
      <c r="D3840" t="s">
        <v>354</v>
      </c>
      <c r="E3840" s="15" t="s">
        <v>92</v>
      </c>
      <c r="F3840" s="15" t="s">
        <v>146</v>
      </c>
      <c r="G3840" s="15" t="s">
        <v>212</v>
      </c>
      <c r="H3840" s="15" t="s">
        <v>84</v>
      </c>
      <c r="I3840" s="15" t="s">
        <v>148</v>
      </c>
      <c r="J3840" s="16">
        <v>1</v>
      </c>
      <c r="K3840" s="15" t="s">
        <v>96</v>
      </c>
      <c r="L3840" s="17">
        <v>0</v>
      </c>
      <c r="M3840" s="17">
        <v>0</v>
      </c>
      <c r="N3840" s="17">
        <v>0</v>
      </c>
      <c r="O3840" s="17">
        <v>0</v>
      </c>
      <c r="P3840" s="17">
        <v>0</v>
      </c>
      <c r="Q3840" s="17">
        <v>0</v>
      </c>
      <c r="R3840" s="17">
        <v>0</v>
      </c>
      <c r="S3840" s="17">
        <v>0</v>
      </c>
      <c r="T3840" s="17">
        <v>0</v>
      </c>
      <c r="U3840" s="17">
        <v>0</v>
      </c>
      <c r="V3840" s="17">
        <v>0</v>
      </c>
      <c r="W3840" s="17">
        <v>0</v>
      </c>
      <c r="X3840" s="17">
        <v>0</v>
      </c>
      <c r="Y3840" s="17">
        <v>0</v>
      </c>
      <c r="Z3840" s="17">
        <v>0</v>
      </c>
      <c r="AA3840" s="17">
        <v>0</v>
      </c>
      <c r="AB3840" s="17">
        <v>0</v>
      </c>
      <c r="AC3840" s="17">
        <v>0</v>
      </c>
      <c r="AD3840" s="17">
        <v>0</v>
      </c>
      <c r="AE3840" s="17">
        <v>0</v>
      </c>
    </row>
    <row r="3841" spans="1:31" ht="43.2" x14ac:dyDescent="0.3">
      <c r="A3841" t="str">
        <f t="shared" si="228"/>
        <v>KAAA_Firm Capacity</v>
      </c>
      <c r="B3841" t="str">
        <f t="shared" si="229"/>
        <v>KAAA_Build Solar_Firm Capacity</v>
      </c>
      <c r="C3841" t="str">
        <f t="shared" si="230"/>
        <v>KAAA_Build Solar 2033 T2_Firm Capacity</v>
      </c>
      <c r="D3841" t="s">
        <v>354</v>
      </c>
      <c r="E3841" s="15" t="s">
        <v>92</v>
      </c>
      <c r="F3841" s="15" t="s">
        <v>146</v>
      </c>
      <c r="G3841" s="15" t="s">
        <v>213</v>
      </c>
      <c r="H3841" s="15" t="s">
        <v>84</v>
      </c>
      <c r="I3841" s="15" t="s">
        <v>148</v>
      </c>
      <c r="J3841" s="16">
        <v>1</v>
      </c>
      <c r="K3841" s="15" t="s">
        <v>96</v>
      </c>
      <c r="L3841" s="17">
        <v>0</v>
      </c>
      <c r="M3841" s="17">
        <v>0</v>
      </c>
      <c r="N3841" s="17">
        <v>0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17">
        <v>0</v>
      </c>
      <c r="U3841" s="17">
        <v>0</v>
      </c>
      <c r="V3841" s="17">
        <v>0</v>
      </c>
      <c r="W3841" s="17">
        <v>0</v>
      </c>
      <c r="X3841" s="17">
        <v>0</v>
      </c>
      <c r="Y3841" s="17">
        <v>0</v>
      </c>
      <c r="Z3841" s="17">
        <v>0</v>
      </c>
      <c r="AA3841" s="17">
        <v>0</v>
      </c>
      <c r="AB3841" s="17">
        <v>0</v>
      </c>
      <c r="AC3841" s="17">
        <v>0</v>
      </c>
      <c r="AD3841" s="17">
        <v>0</v>
      </c>
      <c r="AE3841" s="17">
        <v>0</v>
      </c>
    </row>
    <row r="3842" spans="1:31" ht="43.2" x14ac:dyDescent="0.3">
      <c r="A3842" t="str">
        <f t="shared" si="228"/>
        <v>KAAA_Firm Capacity</v>
      </c>
      <c r="B3842" t="str">
        <f t="shared" si="229"/>
        <v>KAAA_Build Solar_Firm Capacity</v>
      </c>
      <c r="C3842" t="str">
        <f t="shared" si="230"/>
        <v>KAAA_Build Solar 2034_Firm Capacity</v>
      </c>
      <c r="D3842" t="s">
        <v>354</v>
      </c>
      <c r="E3842" s="15" t="s">
        <v>92</v>
      </c>
      <c r="F3842" s="15" t="s">
        <v>146</v>
      </c>
      <c r="G3842" s="15" t="s">
        <v>214</v>
      </c>
      <c r="H3842" s="15" t="s">
        <v>84</v>
      </c>
      <c r="I3842" s="15" t="s">
        <v>148</v>
      </c>
      <c r="J3842" s="16">
        <v>1</v>
      </c>
      <c r="K3842" s="15" t="s">
        <v>96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  <c r="T3842" s="17">
        <v>0</v>
      </c>
      <c r="U3842" s="17">
        <v>0</v>
      </c>
      <c r="V3842" s="17">
        <v>0</v>
      </c>
      <c r="W3842" s="17">
        <v>75</v>
      </c>
      <c r="X3842" s="17">
        <v>75</v>
      </c>
      <c r="Y3842" s="17">
        <v>75</v>
      </c>
      <c r="Z3842" s="17">
        <v>75</v>
      </c>
      <c r="AA3842" s="17">
        <v>75</v>
      </c>
      <c r="AB3842" s="17">
        <v>75</v>
      </c>
      <c r="AC3842" s="17">
        <v>75</v>
      </c>
      <c r="AD3842" s="17">
        <v>75</v>
      </c>
      <c r="AE3842" s="17">
        <v>75</v>
      </c>
    </row>
    <row r="3843" spans="1:31" ht="43.2" x14ac:dyDescent="0.3">
      <c r="A3843" t="str">
        <f t="shared" si="228"/>
        <v>KAAA_Firm Capacity</v>
      </c>
      <c r="B3843" t="str">
        <f t="shared" si="229"/>
        <v>KAAA_Build Solar_Firm Capacity</v>
      </c>
      <c r="C3843" t="str">
        <f t="shared" si="230"/>
        <v>KAAA_Build Solar 2034 T2_Firm Capacity</v>
      </c>
      <c r="D3843" t="s">
        <v>354</v>
      </c>
      <c r="E3843" s="15" t="s">
        <v>92</v>
      </c>
      <c r="F3843" s="15" t="s">
        <v>146</v>
      </c>
      <c r="G3843" s="15" t="s">
        <v>215</v>
      </c>
      <c r="H3843" s="15" t="s">
        <v>84</v>
      </c>
      <c r="I3843" s="15" t="s">
        <v>148</v>
      </c>
      <c r="J3843" s="16">
        <v>1</v>
      </c>
      <c r="K3843" s="15" t="s">
        <v>96</v>
      </c>
      <c r="L3843" s="17">
        <v>0</v>
      </c>
      <c r="M3843" s="17">
        <v>0</v>
      </c>
      <c r="N3843" s="17">
        <v>0</v>
      </c>
      <c r="O3843" s="17">
        <v>0</v>
      </c>
      <c r="P3843" s="17">
        <v>0</v>
      </c>
      <c r="Q3843" s="17">
        <v>0</v>
      </c>
      <c r="R3843" s="17">
        <v>0</v>
      </c>
      <c r="S3843" s="17">
        <v>0</v>
      </c>
      <c r="T3843" s="17">
        <v>0</v>
      </c>
      <c r="U3843" s="17">
        <v>0</v>
      </c>
      <c r="V3843" s="17">
        <v>0</v>
      </c>
      <c r="W3843" s="17">
        <v>0</v>
      </c>
      <c r="X3843" s="17">
        <v>0</v>
      </c>
      <c r="Y3843" s="17">
        <v>0</v>
      </c>
      <c r="Z3843" s="17">
        <v>0</v>
      </c>
      <c r="AA3843" s="17">
        <v>0</v>
      </c>
      <c r="AB3843" s="17">
        <v>0</v>
      </c>
      <c r="AC3843" s="17">
        <v>0</v>
      </c>
      <c r="AD3843" s="17">
        <v>0</v>
      </c>
      <c r="AE3843" s="17">
        <v>0</v>
      </c>
    </row>
    <row r="3844" spans="1:31" ht="43.2" x14ac:dyDescent="0.3">
      <c r="A3844" t="str">
        <f t="shared" si="228"/>
        <v>KAAA_Firm Capacity</v>
      </c>
      <c r="B3844" t="str">
        <f t="shared" si="229"/>
        <v>KAAA_Build Solar_Firm Capacity</v>
      </c>
      <c r="C3844" t="str">
        <f t="shared" si="230"/>
        <v>KAAA_Build Solar 2035_Firm Capacity</v>
      </c>
      <c r="D3844" t="s">
        <v>354</v>
      </c>
      <c r="E3844" s="15" t="s">
        <v>92</v>
      </c>
      <c r="F3844" s="15" t="s">
        <v>146</v>
      </c>
      <c r="G3844" s="15" t="s">
        <v>216</v>
      </c>
      <c r="H3844" s="15" t="s">
        <v>84</v>
      </c>
      <c r="I3844" s="15" t="s">
        <v>148</v>
      </c>
      <c r="J3844" s="16">
        <v>1</v>
      </c>
      <c r="K3844" s="15" t="s">
        <v>96</v>
      </c>
      <c r="L3844" s="17">
        <v>0</v>
      </c>
      <c r="M3844" s="17">
        <v>0</v>
      </c>
      <c r="N3844" s="17">
        <v>0</v>
      </c>
      <c r="O3844" s="17">
        <v>0</v>
      </c>
      <c r="P3844" s="17">
        <v>0</v>
      </c>
      <c r="Q3844" s="17">
        <v>0</v>
      </c>
      <c r="R3844" s="17">
        <v>0</v>
      </c>
      <c r="S3844" s="17">
        <v>0</v>
      </c>
      <c r="T3844" s="17">
        <v>0</v>
      </c>
      <c r="U3844" s="17">
        <v>0</v>
      </c>
      <c r="V3844" s="17">
        <v>0</v>
      </c>
      <c r="W3844" s="17">
        <v>0</v>
      </c>
      <c r="X3844" s="17">
        <v>75</v>
      </c>
      <c r="Y3844" s="17">
        <v>75</v>
      </c>
      <c r="Z3844" s="17">
        <v>75</v>
      </c>
      <c r="AA3844" s="17">
        <v>75</v>
      </c>
      <c r="AB3844" s="17">
        <v>75</v>
      </c>
      <c r="AC3844" s="17">
        <v>75</v>
      </c>
      <c r="AD3844" s="17">
        <v>75</v>
      </c>
      <c r="AE3844" s="17">
        <v>75</v>
      </c>
    </row>
    <row r="3845" spans="1:31" ht="43.2" x14ac:dyDescent="0.3">
      <c r="A3845" t="str">
        <f t="shared" si="228"/>
        <v>KAAA_Firm Capacity</v>
      </c>
      <c r="B3845" t="str">
        <f t="shared" si="229"/>
        <v>KAAA_Build Solar_Firm Capacity</v>
      </c>
      <c r="C3845" t="str">
        <f t="shared" si="230"/>
        <v>KAAA_Build Solar 2035 T2_Firm Capacity</v>
      </c>
      <c r="D3845" t="s">
        <v>354</v>
      </c>
      <c r="E3845" s="15" t="s">
        <v>92</v>
      </c>
      <c r="F3845" s="15" t="s">
        <v>146</v>
      </c>
      <c r="G3845" s="15" t="s">
        <v>217</v>
      </c>
      <c r="H3845" s="15" t="s">
        <v>84</v>
      </c>
      <c r="I3845" s="15" t="s">
        <v>148</v>
      </c>
      <c r="J3845" s="16">
        <v>1</v>
      </c>
      <c r="K3845" s="15" t="s">
        <v>96</v>
      </c>
      <c r="L3845" s="17">
        <v>0</v>
      </c>
      <c r="M3845" s="17">
        <v>0</v>
      </c>
      <c r="N3845" s="17">
        <v>0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17">
        <v>0</v>
      </c>
      <c r="U3845" s="17">
        <v>0</v>
      </c>
      <c r="V3845" s="17">
        <v>0</v>
      </c>
      <c r="W3845" s="17">
        <v>0</v>
      </c>
      <c r="X3845" s="17">
        <v>0</v>
      </c>
      <c r="Y3845" s="17">
        <v>0</v>
      </c>
      <c r="Z3845" s="17">
        <v>0</v>
      </c>
      <c r="AA3845" s="17">
        <v>0</v>
      </c>
      <c r="AB3845" s="17">
        <v>0</v>
      </c>
      <c r="AC3845" s="17">
        <v>0</v>
      </c>
      <c r="AD3845" s="17">
        <v>0</v>
      </c>
      <c r="AE3845" s="17">
        <v>0</v>
      </c>
    </row>
    <row r="3846" spans="1:31" ht="43.2" x14ac:dyDescent="0.3">
      <c r="A3846" t="str">
        <f t="shared" si="228"/>
        <v>KAAA_Firm Capacity</v>
      </c>
      <c r="B3846" t="str">
        <f t="shared" si="229"/>
        <v>KAAA_Build Solar_Firm Capacity</v>
      </c>
      <c r="C3846" t="str">
        <f t="shared" si="230"/>
        <v>KAAA_Build Solar 2036_Firm Capacity</v>
      </c>
      <c r="D3846" t="s">
        <v>354</v>
      </c>
      <c r="E3846" s="15" t="s">
        <v>92</v>
      </c>
      <c r="F3846" s="15" t="s">
        <v>146</v>
      </c>
      <c r="G3846" s="15" t="s">
        <v>218</v>
      </c>
      <c r="H3846" s="15" t="s">
        <v>84</v>
      </c>
      <c r="I3846" s="15" t="s">
        <v>148</v>
      </c>
      <c r="J3846" s="16">
        <v>1</v>
      </c>
      <c r="K3846" s="15" t="s">
        <v>96</v>
      </c>
      <c r="L3846" s="17">
        <v>0</v>
      </c>
      <c r="M3846" s="17">
        <v>0</v>
      </c>
      <c r="N3846" s="17">
        <v>0</v>
      </c>
      <c r="O3846" s="17">
        <v>0</v>
      </c>
      <c r="P3846" s="17">
        <v>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7">
        <v>0</v>
      </c>
      <c r="X3846" s="17">
        <v>0</v>
      </c>
      <c r="Y3846" s="17">
        <v>0</v>
      </c>
      <c r="Z3846" s="17">
        <v>0</v>
      </c>
      <c r="AA3846" s="17">
        <v>0</v>
      </c>
      <c r="AB3846" s="17">
        <v>0</v>
      </c>
      <c r="AC3846" s="17">
        <v>0</v>
      </c>
      <c r="AD3846" s="17">
        <v>0</v>
      </c>
      <c r="AE3846" s="17">
        <v>0</v>
      </c>
    </row>
    <row r="3847" spans="1:31" ht="43.2" x14ac:dyDescent="0.3">
      <c r="A3847" t="str">
        <f t="shared" si="228"/>
        <v>KAAA_Firm Capacity</v>
      </c>
      <c r="B3847" t="str">
        <f t="shared" si="229"/>
        <v>KAAA_Build Solar_Firm Capacity</v>
      </c>
      <c r="C3847" t="str">
        <f t="shared" si="230"/>
        <v>KAAA_Build Solar 2036 T2_Firm Capacity</v>
      </c>
      <c r="D3847" t="s">
        <v>354</v>
      </c>
      <c r="E3847" s="15" t="s">
        <v>92</v>
      </c>
      <c r="F3847" s="15" t="s">
        <v>146</v>
      </c>
      <c r="G3847" s="15" t="s">
        <v>219</v>
      </c>
      <c r="H3847" s="15" t="s">
        <v>84</v>
      </c>
      <c r="I3847" s="15" t="s">
        <v>148</v>
      </c>
      <c r="J3847" s="16">
        <v>1</v>
      </c>
      <c r="K3847" s="15" t="s">
        <v>96</v>
      </c>
      <c r="L3847" s="17">
        <v>0</v>
      </c>
      <c r="M3847" s="17">
        <v>0</v>
      </c>
      <c r="N3847" s="17">
        <v>0</v>
      </c>
      <c r="O3847" s="17">
        <v>0</v>
      </c>
      <c r="P3847" s="17">
        <v>0</v>
      </c>
      <c r="Q3847" s="17">
        <v>0</v>
      </c>
      <c r="R3847" s="17">
        <v>0</v>
      </c>
      <c r="S3847" s="17">
        <v>0</v>
      </c>
      <c r="T3847" s="17">
        <v>0</v>
      </c>
      <c r="U3847" s="17">
        <v>0</v>
      </c>
      <c r="V3847" s="17">
        <v>0</v>
      </c>
      <c r="W3847" s="17">
        <v>0</v>
      </c>
      <c r="X3847" s="17">
        <v>0</v>
      </c>
      <c r="Y3847" s="17">
        <v>0</v>
      </c>
      <c r="Z3847" s="17">
        <v>0</v>
      </c>
      <c r="AA3847" s="17">
        <v>0</v>
      </c>
      <c r="AB3847" s="17">
        <v>0</v>
      </c>
      <c r="AC3847" s="17">
        <v>0</v>
      </c>
      <c r="AD3847" s="17">
        <v>0</v>
      </c>
      <c r="AE3847" s="17">
        <v>0</v>
      </c>
    </row>
    <row r="3848" spans="1:31" ht="43.2" x14ac:dyDescent="0.3">
      <c r="A3848" t="str">
        <f t="shared" si="228"/>
        <v>KAAA_Firm Capacity</v>
      </c>
      <c r="B3848" t="str">
        <f t="shared" si="229"/>
        <v>KAAA_Build Solar_Firm Capacity</v>
      </c>
      <c r="C3848" t="str">
        <f t="shared" si="230"/>
        <v>KAAA_Build Solar 2037_Firm Capacity</v>
      </c>
      <c r="D3848" t="s">
        <v>354</v>
      </c>
      <c r="E3848" s="15" t="s">
        <v>92</v>
      </c>
      <c r="F3848" s="15" t="s">
        <v>146</v>
      </c>
      <c r="G3848" s="15" t="s">
        <v>220</v>
      </c>
      <c r="H3848" s="15" t="s">
        <v>84</v>
      </c>
      <c r="I3848" s="15" t="s">
        <v>148</v>
      </c>
      <c r="J3848" s="16">
        <v>1</v>
      </c>
      <c r="K3848" s="15" t="s">
        <v>96</v>
      </c>
      <c r="L3848" s="17">
        <v>0</v>
      </c>
      <c r="M3848" s="17">
        <v>0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  <c r="S3848" s="17">
        <v>0</v>
      </c>
      <c r="T3848" s="17">
        <v>0</v>
      </c>
      <c r="U3848" s="17">
        <v>0</v>
      </c>
      <c r="V3848" s="17">
        <v>0</v>
      </c>
      <c r="W3848" s="17">
        <v>0</v>
      </c>
      <c r="X3848" s="17">
        <v>0</v>
      </c>
      <c r="Y3848" s="17">
        <v>0</v>
      </c>
      <c r="Z3848" s="17">
        <v>0</v>
      </c>
      <c r="AA3848" s="17">
        <v>0</v>
      </c>
      <c r="AB3848" s="17">
        <v>0</v>
      </c>
      <c r="AC3848" s="17">
        <v>0</v>
      </c>
      <c r="AD3848" s="17">
        <v>0</v>
      </c>
      <c r="AE3848" s="17">
        <v>0</v>
      </c>
    </row>
    <row r="3849" spans="1:31" ht="43.2" x14ac:dyDescent="0.3">
      <c r="A3849" t="str">
        <f t="shared" si="228"/>
        <v>KAAA_Firm Capacity</v>
      </c>
      <c r="B3849" t="str">
        <f t="shared" si="229"/>
        <v>KAAA_Build Solar_Firm Capacity</v>
      </c>
      <c r="C3849" t="str">
        <f t="shared" si="230"/>
        <v>KAAA_Build Solar 2037 T2_Firm Capacity</v>
      </c>
      <c r="D3849" t="s">
        <v>354</v>
      </c>
      <c r="E3849" s="15" t="s">
        <v>92</v>
      </c>
      <c r="F3849" s="15" t="s">
        <v>146</v>
      </c>
      <c r="G3849" s="15" t="s">
        <v>221</v>
      </c>
      <c r="H3849" s="15" t="s">
        <v>84</v>
      </c>
      <c r="I3849" s="15" t="s">
        <v>148</v>
      </c>
      <c r="J3849" s="16">
        <v>1</v>
      </c>
      <c r="K3849" s="15" t="s">
        <v>96</v>
      </c>
      <c r="L3849" s="17">
        <v>0</v>
      </c>
      <c r="M3849" s="17">
        <v>0</v>
      </c>
      <c r="N3849" s="17">
        <v>0</v>
      </c>
      <c r="O3849" s="17">
        <v>0</v>
      </c>
      <c r="P3849" s="17">
        <v>0</v>
      </c>
      <c r="Q3849" s="17">
        <v>0</v>
      </c>
      <c r="R3849" s="17">
        <v>0</v>
      </c>
      <c r="S3849" s="17">
        <v>0</v>
      </c>
      <c r="T3849" s="17">
        <v>0</v>
      </c>
      <c r="U3849" s="17">
        <v>0</v>
      </c>
      <c r="V3849" s="17">
        <v>0</v>
      </c>
      <c r="W3849" s="17">
        <v>0</v>
      </c>
      <c r="X3849" s="17">
        <v>0</v>
      </c>
      <c r="Y3849" s="17">
        <v>0</v>
      </c>
      <c r="Z3849" s="17">
        <v>0</v>
      </c>
      <c r="AA3849" s="17">
        <v>0</v>
      </c>
      <c r="AB3849" s="17">
        <v>0</v>
      </c>
      <c r="AC3849" s="17">
        <v>0</v>
      </c>
      <c r="AD3849" s="17">
        <v>0</v>
      </c>
      <c r="AE3849" s="17">
        <v>0</v>
      </c>
    </row>
    <row r="3850" spans="1:31" ht="43.2" x14ac:dyDescent="0.3">
      <c r="A3850" t="str">
        <f t="shared" si="228"/>
        <v>KAAA_Firm Capacity</v>
      </c>
      <c r="B3850" t="str">
        <f t="shared" si="229"/>
        <v>KAAA_Build Solar_Firm Capacity</v>
      </c>
      <c r="C3850" t="str">
        <f t="shared" si="230"/>
        <v>KAAA_Build Solar 2038_Firm Capacity</v>
      </c>
      <c r="D3850" t="s">
        <v>354</v>
      </c>
      <c r="E3850" s="15" t="s">
        <v>92</v>
      </c>
      <c r="F3850" s="15" t="s">
        <v>146</v>
      </c>
      <c r="G3850" s="15" t="s">
        <v>222</v>
      </c>
      <c r="H3850" s="15" t="s">
        <v>84</v>
      </c>
      <c r="I3850" s="15" t="s">
        <v>148</v>
      </c>
      <c r="J3850" s="16">
        <v>1</v>
      </c>
      <c r="K3850" s="15" t="s">
        <v>96</v>
      </c>
      <c r="L3850" s="17">
        <v>0</v>
      </c>
      <c r="M3850" s="17">
        <v>0</v>
      </c>
      <c r="N3850" s="17">
        <v>0</v>
      </c>
      <c r="O3850" s="17">
        <v>0</v>
      </c>
      <c r="P3850" s="17">
        <v>0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7">
        <v>0</v>
      </c>
      <c r="X3850" s="17">
        <v>0</v>
      </c>
      <c r="Y3850" s="17">
        <v>0</v>
      </c>
      <c r="Z3850" s="17">
        <v>0</v>
      </c>
      <c r="AA3850" s="17">
        <v>0</v>
      </c>
      <c r="AB3850" s="17">
        <v>0</v>
      </c>
      <c r="AC3850" s="17">
        <v>0</v>
      </c>
      <c r="AD3850" s="17">
        <v>0</v>
      </c>
      <c r="AE3850" s="17">
        <v>0</v>
      </c>
    </row>
    <row r="3851" spans="1:31" ht="43.2" x14ac:dyDescent="0.3">
      <c r="A3851" t="str">
        <f t="shared" si="228"/>
        <v>KAAA_Firm Capacity</v>
      </c>
      <c r="B3851" t="str">
        <f t="shared" si="229"/>
        <v>KAAA_Build Solar_Firm Capacity</v>
      </c>
      <c r="C3851" t="str">
        <f t="shared" si="230"/>
        <v>KAAA_Build Solar 2038 T2_Firm Capacity</v>
      </c>
      <c r="D3851" t="s">
        <v>354</v>
      </c>
      <c r="E3851" s="15" t="s">
        <v>92</v>
      </c>
      <c r="F3851" s="15" t="s">
        <v>146</v>
      </c>
      <c r="G3851" s="15" t="s">
        <v>223</v>
      </c>
      <c r="H3851" s="15" t="s">
        <v>84</v>
      </c>
      <c r="I3851" s="15" t="s">
        <v>148</v>
      </c>
      <c r="J3851" s="16">
        <v>1</v>
      </c>
      <c r="K3851" s="15" t="s">
        <v>96</v>
      </c>
      <c r="L3851" s="17">
        <v>0</v>
      </c>
      <c r="M3851" s="17">
        <v>0</v>
      </c>
      <c r="N3851" s="17">
        <v>0</v>
      </c>
      <c r="O3851" s="17">
        <v>0</v>
      </c>
      <c r="P3851" s="17">
        <v>0</v>
      </c>
      <c r="Q3851" s="17">
        <v>0</v>
      </c>
      <c r="R3851" s="17">
        <v>0</v>
      </c>
      <c r="S3851" s="17">
        <v>0</v>
      </c>
      <c r="T3851" s="17">
        <v>0</v>
      </c>
      <c r="U3851" s="17">
        <v>0</v>
      </c>
      <c r="V3851" s="17">
        <v>0</v>
      </c>
      <c r="W3851" s="17">
        <v>0</v>
      </c>
      <c r="X3851" s="17">
        <v>0</v>
      </c>
      <c r="Y3851" s="17">
        <v>0</v>
      </c>
      <c r="Z3851" s="17">
        <v>0</v>
      </c>
      <c r="AA3851" s="17">
        <v>0</v>
      </c>
      <c r="AB3851" s="17">
        <v>0</v>
      </c>
      <c r="AC3851" s="17">
        <v>0</v>
      </c>
      <c r="AD3851" s="17">
        <v>0</v>
      </c>
      <c r="AE3851" s="17">
        <v>0</v>
      </c>
    </row>
    <row r="3852" spans="1:31" ht="43.2" x14ac:dyDescent="0.3">
      <c r="A3852" t="str">
        <f t="shared" si="228"/>
        <v>KAAA_Firm Capacity</v>
      </c>
      <c r="B3852" t="str">
        <f t="shared" si="229"/>
        <v>KAAA_Build Solar_Firm Capacity</v>
      </c>
      <c r="C3852" t="str">
        <f t="shared" si="230"/>
        <v>KAAA_Build Solar 2039_Firm Capacity</v>
      </c>
      <c r="D3852" t="s">
        <v>354</v>
      </c>
      <c r="E3852" s="15" t="s">
        <v>92</v>
      </c>
      <c r="F3852" s="15" t="s">
        <v>146</v>
      </c>
      <c r="G3852" s="15" t="s">
        <v>224</v>
      </c>
      <c r="H3852" s="15" t="s">
        <v>84</v>
      </c>
      <c r="I3852" s="15" t="s">
        <v>148</v>
      </c>
      <c r="J3852" s="16">
        <v>1</v>
      </c>
      <c r="K3852" s="15" t="s">
        <v>96</v>
      </c>
      <c r="L3852" s="17">
        <v>0</v>
      </c>
      <c r="M3852" s="17">
        <v>0</v>
      </c>
      <c r="N3852" s="17">
        <v>0</v>
      </c>
      <c r="O3852" s="17">
        <v>0</v>
      </c>
      <c r="P3852" s="17">
        <v>0</v>
      </c>
      <c r="Q3852" s="17">
        <v>0</v>
      </c>
      <c r="R3852" s="17">
        <v>0</v>
      </c>
      <c r="S3852" s="17">
        <v>0</v>
      </c>
      <c r="T3852" s="17">
        <v>0</v>
      </c>
      <c r="U3852" s="17">
        <v>0</v>
      </c>
      <c r="V3852" s="17">
        <v>0</v>
      </c>
      <c r="W3852" s="17">
        <v>0</v>
      </c>
      <c r="X3852" s="17">
        <v>0</v>
      </c>
      <c r="Y3852" s="17">
        <v>0</v>
      </c>
      <c r="Z3852" s="17">
        <v>0</v>
      </c>
      <c r="AA3852" s="17">
        <v>0</v>
      </c>
      <c r="AB3852" s="17">
        <v>0</v>
      </c>
      <c r="AC3852" s="17">
        <v>0</v>
      </c>
      <c r="AD3852" s="17">
        <v>0</v>
      </c>
      <c r="AE3852" s="17">
        <v>0</v>
      </c>
    </row>
    <row r="3853" spans="1:31" ht="43.2" x14ac:dyDescent="0.3">
      <c r="A3853" t="str">
        <f t="shared" si="228"/>
        <v>KAAA_Firm Capacity</v>
      </c>
      <c r="B3853" t="str">
        <f t="shared" si="229"/>
        <v>KAAA_Build Solar_Firm Capacity</v>
      </c>
      <c r="C3853" t="str">
        <f t="shared" si="230"/>
        <v>KAAA_Build Solar 2039 T2_Firm Capacity</v>
      </c>
      <c r="D3853" t="s">
        <v>354</v>
      </c>
      <c r="E3853" s="15" t="s">
        <v>92</v>
      </c>
      <c r="F3853" s="15" t="s">
        <v>146</v>
      </c>
      <c r="G3853" s="15" t="s">
        <v>225</v>
      </c>
      <c r="H3853" s="15" t="s">
        <v>84</v>
      </c>
      <c r="I3853" s="15" t="s">
        <v>148</v>
      </c>
      <c r="J3853" s="16">
        <v>1</v>
      </c>
      <c r="K3853" s="15" t="s">
        <v>96</v>
      </c>
      <c r="L3853" s="17">
        <v>0</v>
      </c>
      <c r="M3853" s="17">
        <v>0</v>
      </c>
      <c r="N3853" s="17">
        <v>0</v>
      </c>
      <c r="O3853" s="17">
        <v>0</v>
      </c>
      <c r="P3853" s="17">
        <v>0</v>
      </c>
      <c r="Q3853" s="17">
        <v>0</v>
      </c>
      <c r="R3853" s="17">
        <v>0</v>
      </c>
      <c r="S3853" s="17">
        <v>0</v>
      </c>
      <c r="T3853" s="17">
        <v>0</v>
      </c>
      <c r="U3853" s="17">
        <v>0</v>
      </c>
      <c r="V3853" s="17">
        <v>0</v>
      </c>
      <c r="W3853" s="17">
        <v>0</v>
      </c>
      <c r="X3853" s="17">
        <v>0</v>
      </c>
      <c r="Y3853" s="17">
        <v>0</v>
      </c>
      <c r="Z3853" s="17">
        <v>0</v>
      </c>
      <c r="AA3853" s="17">
        <v>0</v>
      </c>
      <c r="AB3853" s="17">
        <v>0</v>
      </c>
      <c r="AC3853" s="17">
        <v>0</v>
      </c>
      <c r="AD3853" s="17">
        <v>0</v>
      </c>
      <c r="AE3853" s="17">
        <v>0</v>
      </c>
    </row>
    <row r="3854" spans="1:31" ht="43.2" x14ac:dyDescent="0.3">
      <c r="A3854" t="str">
        <f t="shared" si="228"/>
        <v>KAAA_Firm Capacity</v>
      </c>
      <c r="B3854" t="str">
        <f t="shared" si="229"/>
        <v>KAAA_Build Solar_Firm Capacity</v>
      </c>
      <c r="C3854" t="str">
        <f t="shared" si="230"/>
        <v>KAAA_Build Solar 2040_Firm Capacity</v>
      </c>
      <c r="D3854" t="s">
        <v>354</v>
      </c>
      <c r="E3854" s="15" t="s">
        <v>92</v>
      </c>
      <c r="F3854" s="15" t="s">
        <v>146</v>
      </c>
      <c r="G3854" s="15" t="s">
        <v>226</v>
      </c>
      <c r="H3854" s="15" t="s">
        <v>84</v>
      </c>
      <c r="I3854" s="15" t="s">
        <v>148</v>
      </c>
      <c r="J3854" s="16">
        <v>1</v>
      </c>
      <c r="K3854" s="15" t="s">
        <v>96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  <c r="S3854" s="17">
        <v>0</v>
      </c>
      <c r="T3854" s="17">
        <v>0</v>
      </c>
      <c r="U3854" s="17">
        <v>0</v>
      </c>
      <c r="V3854" s="17">
        <v>0</v>
      </c>
      <c r="W3854" s="17">
        <v>0</v>
      </c>
      <c r="X3854" s="17">
        <v>0</v>
      </c>
      <c r="Y3854" s="17">
        <v>0</v>
      </c>
      <c r="Z3854" s="17">
        <v>0</v>
      </c>
      <c r="AA3854" s="17">
        <v>0</v>
      </c>
      <c r="AB3854" s="17">
        <v>0</v>
      </c>
      <c r="AC3854" s="17">
        <v>0</v>
      </c>
      <c r="AD3854" s="17">
        <v>0</v>
      </c>
      <c r="AE3854" s="17">
        <v>0</v>
      </c>
    </row>
    <row r="3855" spans="1:31" ht="43.2" x14ac:dyDescent="0.3">
      <c r="A3855" t="str">
        <f t="shared" si="228"/>
        <v>KAAA_Firm Capacity</v>
      </c>
      <c r="B3855" t="str">
        <f t="shared" si="229"/>
        <v>KAAA_Build Solar_Firm Capacity</v>
      </c>
      <c r="C3855" t="str">
        <f t="shared" si="230"/>
        <v>KAAA_Build Solar 2040 T2_Firm Capacity</v>
      </c>
      <c r="D3855" t="s">
        <v>354</v>
      </c>
      <c r="E3855" s="15" t="s">
        <v>92</v>
      </c>
      <c r="F3855" s="15" t="s">
        <v>146</v>
      </c>
      <c r="G3855" s="15" t="s">
        <v>227</v>
      </c>
      <c r="H3855" s="15" t="s">
        <v>84</v>
      </c>
      <c r="I3855" s="15" t="s">
        <v>148</v>
      </c>
      <c r="J3855" s="16">
        <v>1</v>
      </c>
      <c r="K3855" s="15" t="s">
        <v>96</v>
      </c>
      <c r="L3855" s="17">
        <v>0</v>
      </c>
      <c r="M3855" s="17">
        <v>0</v>
      </c>
      <c r="N3855" s="17">
        <v>0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0</v>
      </c>
      <c r="U3855" s="17">
        <v>0</v>
      </c>
      <c r="V3855" s="17">
        <v>0</v>
      </c>
      <c r="W3855" s="17">
        <v>0</v>
      </c>
      <c r="X3855" s="17">
        <v>0</v>
      </c>
      <c r="Y3855" s="17">
        <v>0</v>
      </c>
      <c r="Z3855" s="17">
        <v>0</v>
      </c>
      <c r="AA3855" s="17">
        <v>0</v>
      </c>
      <c r="AB3855" s="17">
        <v>0</v>
      </c>
      <c r="AC3855" s="17">
        <v>0</v>
      </c>
      <c r="AD3855" s="17">
        <v>0</v>
      </c>
      <c r="AE3855" s="17">
        <v>0</v>
      </c>
    </row>
    <row r="3856" spans="1:31" ht="43.2" x14ac:dyDescent="0.3">
      <c r="A3856" t="str">
        <f t="shared" si="228"/>
        <v>KAAA_Firm Capacity</v>
      </c>
      <c r="B3856" t="str">
        <f t="shared" si="229"/>
        <v>KAAA_Build Solar_Firm Capacity</v>
      </c>
      <c r="C3856" t="str">
        <f t="shared" si="230"/>
        <v>KAAA_Build Solar 2041_Firm Capacity</v>
      </c>
      <c r="D3856" t="s">
        <v>354</v>
      </c>
      <c r="E3856" s="15" t="s">
        <v>92</v>
      </c>
      <c r="F3856" s="15" t="s">
        <v>146</v>
      </c>
      <c r="G3856" s="15" t="s">
        <v>228</v>
      </c>
      <c r="H3856" s="15" t="s">
        <v>84</v>
      </c>
      <c r="I3856" s="15" t="s">
        <v>148</v>
      </c>
      <c r="J3856" s="16">
        <v>1</v>
      </c>
      <c r="K3856" s="15" t="s">
        <v>96</v>
      </c>
      <c r="L3856" s="17">
        <v>0</v>
      </c>
      <c r="M3856" s="17">
        <v>0</v>
      </c>
      <c r="N3856" s="17">
        <v>0</v>
      </c>
      <c r="O3856" s="17">
        <v>0</v>
      </c>
      <c r="P3856" s="17">
        <v>0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7">
        <v>0</v>
      </c>
      <c r="X3856" s="17">
        <v>0</v>
      </c>
      <c r="Y3856" s="17">
        <v>0</v>
      </c>
      <c r="Z3856" s="17">
        <v>0</v>
      </c>
      <c r="AA3856" s="17">
        <v>0</v>
      </c>
      <c r="AB3856" s="17">
        <v>0</v>
      </c>
      <c r="AC3856" s="17">
        <v>0</v>
      </c>
      <c r="AD3856" s="17">
        <v>0</v>
      </c>
      <c r="AE3856" s="17">
        <v>0</v>
      </c>
    </row>
    <row r="3857" spans="1:31" ht="43.2" x14ac:dyDescent="0.3">
      <c r="A3857" t="str">
        <f t="shared" si="228"/>
        <v>KAAA_Firm Capacity</v>
      </c>
      <c r="B3857" t="str">
        <f t="shared" si="229"/>
        <v>KAAA_Build Solar_Firm Capacity</v>
      </c>
      <c r="C3857" t="str">
        <f t="shared" si="230"/>
        <v>KAAA_Build Solar 2041 T2_Firm Capacity</v>
      </c>
      <c r="D3857" t="s">
        <v>354</v>
      </c>
      <c r="E3857" s="15" t="s">
        <v>92</v>
      </c>
      <c r="F3857" s="15" t="s">
        <v>146</v>
      </c>
      <c r="G3857" s="15" t="s">
        <v>229</v>
      </c>
      <c r="H3857" s="15" t="s">
        <v>84</v>
      </c>
      <c r="I3857" s="15" t="s">
        <v>148</v>
      </c>
      <c r="J3857" s="16">
        <v>1</v>
      </c>
      <c r="K3857" s="15" t="s">
        <v>96</v>
      </c>
      <c r="L3857" s="17">
        <v>0</v>
      </c>
      <c r="M3857" s="17">
        <v>0</v>
      </c>
      <c r="N3857" s="17">
        <v>0</v>
      </c>
      <c r="O3857" s="17">
        <v>0</v>
      </c>
      <c r="P3857" s="17">
        <v>0</v>
      </c>
      <c r="Q3857" s="17">
        <v>0</v>
      </c>
      <c r="R3857" s="17">
        <v>0</v>
      </c>
      <c r="S3857" s="17">
        <v>0</v>
      </c>
      <c r="T3857" s="17">
        <v>0</v>
      </c>
      <c r="U3857" s="17">
        <v>0</v>
      </c>
      <c r="V3857" s="17">
        <v>0</v>
      </c>
      <c r="W3857" s="17">
        <v>0</v>
      </c>
      <c r="X3857" s="17">
        <v>0</v>
      </c>
      <c r="Y3857" s="17">
        <v>0</v>
      </c>
      <c r="Z3857" s="17">
        <v>0</v>
      </c>
      <c r="AA3857" s="17">
        <v>0</v>
      </c>
      <c r="AB3857" s="17">
        <v>0</v>
      </c>
      <c r="AC3857" s="17">
        <v>0</v>
      </c>
      <c r="AD3857" s="17">
        <v>0</v>
      </c>
      <c r="AE3857" s="17">
        <v>0</v>
      </c>
    </row>
    <row r="3858" spans="1:31" ht="43.2" x14ac:dyDescent="0.3">
      <c r="A3858" t="str">
        <f t="shared" si="228"/>
        <v>KAAA_Firm Capacity</v>
      </c>
      <c r="B3858" t="str">
        <f t="shared" si="229"/>
        <v>KAAA_Build Solar_Firm Capacity</v>
      </c>
      <c r="C3858" t="str">
        <f t="shared" si="230"/>
        <v>KAAA_Build Solar 2042_Firm Capacity</v>
      </c>
      <c r="D3858" t="s">
        <v>354</v>
      </c>
      <c r="E3858" s="15" t="s">
        <v>92</v>
      </c>
      <c r="F3858" s="15" t="s">
        <v>146</v>
      </c>
      <c r="G3858" s="15" t="s">
        <v>230</v>
      </c>
      <c r="H3858" s="15" t="s">
        <v>84</v>
      </c>
      <c r="I3858" s="15" t="s">
        <v>148</v>
      </c>
      <c r="J3858" s="16">
        <v>1</v>
      </c>
      <c r="K3858" s="15" t="s">
        <v>96</v>
      </c>
      <c r="L3858" s="17">
        <v>0</v>
      </c>
      <c r="M3858" s="17">
        <v>0</v>
      </c>
      <c r="N3858" s="17">
        <v>0</v>
      </c>
      <c r="O3858" s="17">
        <v>0</v>
      </c>
      <c r="P3858" s="17">
        <v>0</v>
      </c>
      <c r="Q3858" s="17">
        <v>0</v>
      </c>
      <c r="R3858" s="17">
        <v>0</v>
      </c>
      <c r="S3858" s="17">
        <v>0</v>
      </c>
      <c r="T3858" s="17">
        <v>0</v>
      </c>
      <c r="U3858" s="17">
        <v>0</v>
      </c>
      <c r="V3858" s="17">
        <v>0</v>
      </c>
      <c r="W3858" s="17">
        <v>0</v>
      </c>
      <c r="X3858" s="17">
        <v>0</v>
      </c>
      <c r="Y3858" s="17">
        <v>0</v>
      </c>
      <c r="Z3858" s="17">
        <v>0</v>
      </c>
      <c r="AA3858" s="17">
        <v>0</v>
      </c>
      <c r="AB3858" s="17">
        <v>0</v>
      </c>
      <c r="AC3858" s="17">
        <v>0</v>
      </c>
      <c r="AD3858" s="17">
        <v>0</v>
      </c>
      <c r="AE3858" s="17">
        <v>0</v>
      </c>
    </row>
    <row r="3859" spans="1:31" ht="43.2" x14ac:dyDescent="0.3">
      <c r="A3859" t="str">
        <f t="shared" si="228"/>
        <v>KAAA_Firm Capacity</v>
      </c>
      <c r="B3859" t="str">
        <f t="shared" si="229"/>
        <v>KAAA_Build Solar_Firm Capacity</v>
      </c>
      <c r="C3859" t="str">
        <f t="shared" si="230"/>
        <v>KAAA_Build Solar 2042 T2_Firm Capacity</v>
      </c>
      <c r="D3859" t="s">
        <v>354</v>
      </c>
      <c r="E3859" s="15" t="s">
        <v>92</v>
      </c>
      <c r="F3859" s="15" t="s">
        <v>146</v>
      </c>
      <c r="G3859" s="15" t="s">
        <v>231</v>
      </c>
      <c r="H3859" s="15" t="s">
        <v>84</v>
      </c>
      <c r="I3859" s="15" t="s">
        <v>148</v>
      </c>
      <c r="J3859" s="16">
        <v>1</v>
      </c>
      <c r="K3859" s="15" t="s">
        <v>96</v>
      </c>
      <c r="L3859" s="17">
        <v>0</v>
      </c>
      <c r="M3859" s="17">
        <v>0</v>
      </c>
      <c r="N3859" s="17">
        <v>0</v>
      </c>
      <c r="O3859" s="17">
        <v>0</v>
      </c>
      <c r="P3859" s="17">
        <v>0</v>
      </c>
      <c r="Q3859" s="17">
        <v>0</v>
      </c>
      <c r="R3859" s="17">
        <v>0</v>
      </c>
      <c r="S3859" s="17">
        <v>0</v>
      </c>
      <c r="T3859" s="17">
        <v>0</v>
      </c>
      <c r="U3859" s="17">
        <v>0</v>
      </c>
      <c r="V3859" s="17">
        <v>0</v>
      </c>
      <c r="W3859" s="17">
        <v>0</v>
      </c>
      <c r="X3859" s="17">
        <v>0</v>
      </c>
      <c r="Y3859" s="17">
        <v>0</v>
      </c>
      <c r="Z3859" s="17">
        <v>0</v>
      </c>
      <c r="AA3859" s="17">
        <v>0</v>
      </c>
      <c r="AB3859" s="17">
        <v>0</v>
      </c>
      <c r="AC3859" s="17">
        <v>0</v>
      </c>
      <c r="AD3859" s="17">
        <v>0</v>
      </c>
      <c r="AE3859" s="17">
        <v>0</v>
      </c>
    </row>
    <row r="3860" spans="1:31" ht="28.8" x14ac:dyDescent="0.3">
      <c r="A3860" t="str">
        <f t="shared" si="228"/>
        <v>KAAA_Firm Capacity</v>
      </c>
      <c r="B3860" t="str">
        <f t="shared" si="229"/>
        <v>KAAA_Build CT_Firm Capacity</v>
      </c>
      <c r="C3860" t="str">
        <f t="shared" si="230"/>
        <v>KAAA_Build CT 2028_Firm Capacity</v>
      </c>
      <c r="D3860" t="s">
        <v>354</v>
      </c>
      <c r="E3860" s="15" t="s">
        <v>92</v>
      </c>
      <c r="F3860" s="15" t="s">
        <v>146</v>
      </c>
      <c r="G3860" s="15" t="s">
        <v>232</v>
      </c>
      <c r="H3860" s="15" t="s">
        <v>68</v>
      </c>
      <c r="I3860" s="15" t="s">
        <v>148</v>
      </c>
      <c r="J3860" s="16">
        <v>1</v>
      </c>
      <c r="K3860" s="15" t="s">
        <v>96</v>
      </c>
      <c r="L3860" s="17">
        <v>0</v>
      </c>
      <c r="M3860" s="17">
        <v>0</v>
      </c>
      <c r="N3860" s="17">
        <v>0</v>
      </c>
      <c r="O3860" s="17">
        <v>0</v>
      </c>
      <c r="P3860" s="17">
        <v>0</v>
      </c>
      <c r="Q3860" s="17">
        <v>0</v>
      </c>
      <c r="R3860" s="17">
        <v>0</v>
      </c>
      <c r="S3860" s="17">
        <v>0</v>
      </c>
      <c r="T3860" s="17">
        <v>0</v>
      </c>
      <c r="U3860" s="17">
        <v>0</v>
      </c>
      <c r="V3860" s="17">
        <v>0</v>
      </c>
      <c r="W3860" s="17">
        <v>0</v>
      </c>
      <c r="X3860" s="17">
        <v>0</v>
      </c>
      <c r="Y3860" s="17">
        <v>0</v>
      </c>
      <c r="Z3860" s="17">
        <v>0</v>
      </c>
      <c r="AA3860" s="17">
        <v>0</v>
      </c>
      <c r="AB3860" s="17">
        <v>0</v>
      </c>
      <c r="AC3860" s="17">
        <v>0</v>
      </c>
      <c r="AD3860" s="17">
        <v>0</v>
      </c>
      <c r="AE3860" s="17">
        <v>0</v>
      </c>
    </row>
    <row r="3861" spans="1:31" ht="28.8" x14ac:dyDescent="0.3">
      <c r="A3861" t="str">
        <f t="shared" si="228"/>
        <v>KAAA_Firm Capacity</v>
      </c>
      <c r="B3861" t="str">
        <f t="shared" si="229"/>
        <v>KAAA_Build CT_Firm Capacity</v>
      </c>
      <c r="C3861" t="str">
        <f t="shared" si="230"/>
        <v>KAAA_Build CT 2029_Firm Capacity</v>
      </c>
      <c r="D3861" t="s">
        <v>354</v>
      </c>
      <c r="E3861" s="15" t="s">
        <v>92</v>
      </c>
      <c r="F3861" s="15" t="s">
        <v>146</v>
      </c>
      <c r="G3861" s="15" t="s">
        <v>233</v>
      </c>
      <c r="H3861" s="15" t="s">
        <v>68</v>
      </c>
      <c r="I3861" s="15" t="s">
        <v>148</v>
      </c>
      <c r="J3861" s="16">
        <v>1</v>
      </c>
      <c r="K3861" s="15" t="s">
        <v>96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0</v>
      </c>
      <c r="U3861" s="17">
        <v>0</v>
      </c>
      <c r="V3861" s="17">
        <v>0</v>
      </c>
      <c r="W3861" s="17">
        <v>0</v>
      </c>
      <c r="X3861" s="17">
        <v>0</v>
      </c>
      <c r="Y3861" s="17">
        <v>0</v>
      </c>
      <c r="Z3861" s="17">
        <v>0</v>
      </c>
      <c r="AA3861" s="17">
        <v>0</v>
      </c>
      <c r="AB3861" s="17">
        <v>0</v>
      </c>
      <c r="AC3861" s="17">
        <v>0</v>
      </c>
      <c r="AD3861" s="17">
        <v>0</v>
      </c>
      <c r="AE3861" s="17">
        <v>0</v>
      </c>
    </row>
    <row r="3862" spans="1:31" ht="28.8" x14ac:dyDescent="0.3">
      <c r="A3862" t="str">
        <f t="shared" si="228"/>
        <v>KAAA_Firm Capacity</v>
      </c>
      <c r="B3862" t="str">
        <f t="shared" si="229"/>
        <v>KAAA_Build CT_Firm Capacity</v>
      </c>
      <c r="C3862" t="str">
        <f t="shared" si="230"/>
        <v>KAAA_Build CT 2030_Firm Capacity</v>
      </c>
      <c r="D3862" t="s">
        <v>354</v>
      </c>
      <c r="E3862" s="15" t="s">
        <v>92</v>
      </c>
      <c r="F3862" s="15" t="s">
        <v>146</v>
      </c>
      <c r="G3862" s="15" t="s">
        <v>234</v>
      </c>
      <c r="H3862" s="15" t="s">
        <v>68</v>
      </c>
      <c r="I3862" s="15" t="s">
        <v>148</v>
      </c>
      <c r="J3862" s="16">
        <v>1</v>
      </c>
      <c r="K3862" s="15" t="s">
        <v>96</v>
      </c>
      <c r="L3862" s="17">
        <v>0</v>
      </c>
      <c r="M3862" s="17">
        <v>0</v>
      </c>
      <c r="N3862" s="17">
        <v>0</v>
      </c>
      <c r="O3862" s="17">
        <v>0</v>
      </c>
      <c r="P3862" s="17">
        <v>0</v>
      </c>
      <c r="Q3862" s="17">
        <v>0</v>
      </c>
      <c r="R3862" s="17">
        <v>0</v>
      </c>
      <c r="S3862" s="17">
        <v>0</v>
      </c>
      <c r="T3862" s="17">
        <v>0</v>
      </c>
      <c r="U3862" s="17">
        <v>0</v>
      </c>
      <c r="V3862" s="17">
        <v>0</v>
      </c>
      <c r="W3862" s="17">
        <v>0</v>
      </c>
      <c r="X3862" s="17">
        <v>0</v>
      </c>
      <c r="Y3862" s="17">
        <v>0</v>
      </c>
      <c r="Z3862" s="17">
        <v>0</v>
      </c>
      <c r="AA3862" s="17">
        <v>0</v>
      </c>
      <c r="AB3862" s="17">
        <v>0</v>
      </c>
      <c r="AC3862" s="17">
        <v>0</v>
      </c>
      <c r="AD3862" s="17">
        <v>0</v>
      </c>
      <c r="AE3862" s="17">
        <v>0</v>
      </c>
    </row>
    <row r="3863" spans="1:31" ht="28.8" x14ac:dyDescent="0.3">
      <c r="A3863" t="str">
        <f t="shared" si="228"/>
        <v>KAAA_Firm Capacity</v>
      </c>
      <c r="B3863" t="str">
        <f t="shared" si="229"/>
        <v>KAAA_Build CT_Firm Capacity</v>
      </c>
      <c r="C3863" t="str">
        <f t="shared" si="230"/>
        <v>KAAA_Build CT 2031_Firm Capacity</v>
      </c>
      <c r="D3863" t="s">
        <v>354</v>
      </c>
      <c r="E3863" s="15" t="s">
        <v>92</v>
      </c>
      <c r="F3863" s="15" t="s">
        <v>146</v>
      </c>
      <c r="G3863" s="15" t="s">
        <v>235</v>
      </c>
      <c r="H3863" s="15" t="s">
        <v>68</v>
      </c>
      <c r="I3863" s="15" t="s">
        <v>148</v>
      </c>
      <c r="J3863" s="16">
        <v>1</v>
      </c>
      <c r="K3863" s="15" t="s">
        <v>96</v>
      </c>
      <c r="L3863" s="17">
        <v>0</v>
      </c>
      <c r="M3863" s="17">
        <v>0</v>
      </c>
      <c r="N3863" s="17">
        <v>0</v>
      </c>
      <c r="O3863" s="17">
        <v>0</v>
      </c>
      <c r="P3863" s="17">
        <v>0</v>
      </c>
      <c r="Q3863" s="17">
        <v>0</v>
      </c>
      <c r="R3863" s="17">
        <v>0</v>
      </c>
      <c r="S3863" s="17">
        <v>0</v>
      </c>
      <c r="T3863" s="17">
        <v>0</v>
      </c>
      <c r="U3863" s="17">
        <v>0</v>
      </c>
      <c r="V3863" s="17">
        <v>0</v>
      </c>
      <c r="W3863" s="17">
        <v>0</v>
      </c>
      <c r="X3863" s="17">
        <v>0</v>
      </c>
      <c r="Y3863" s="17">
        <v>0</v>
      </c>
      <c r="Z3863" s="17">
        <v>0</v>
      </c>
      <c r="AA3863" s="17">
        <v>0</v>
      </c>
      <c r="AB3863" s="17">
        <v>0</v>
      </c>
      <c r="AC3863" s="17">
        <v>0</v>
      </c>
      <c r="AD3863" s="17">
        <v>0</v>
      </c>
      <c r="AE3863" s="17">
        <v>0</v>
      </c>
    </row>
    <row r="3864" spans="1:31" ht="28.8" x14ac:dyDescent="0.3">
      <c r="A3864" t="str">
        <f t="shared" si="228"/>
        <v>KAAA_Firm Capacity</v>
      </c>
      <c r="B3864" t="str">
        <f t="shared" si="229"/>
        <v>KAAA_Build CT_Firm Capacity</v>
      </c>
      <c r="C3864" t="str">
        <f t="shared" si="230"/>
        <v>KAAA_Build CT 2032_Firm Capacity</v>
      </c>
      <c r="D3864" t="s">
        <v>354</v>
      </c>
      <c r="E3864" s="15" t="s">
        <v>92</v>
      </c>
      <c r="F3864" s="15" t="s">
        <v>146</v>
      </c>
      <c r="G3864" s="15" t="s">
        <v>236</v>
      </c>
      <c r="H3864" s="15" t="s">
        <v>68</v>
      </c>
      <c r="I3864" s="15" t="s">
        <v>148</v>
      </c>
      <c r="J3864" s="16">
        <v>1</v>
      </c>
      <c r="K3864" s="15" t="s">
        <v>96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  <c r="S3864" s="17">
        <v>0</v>
      </c>
      <c r="T3864" s="17">
        <v>0</v>
      </c>
      <c r="U3864" s="17">
        <v>0</v>
      </c>
      <c r="V3864" s="17">
        <v>0</v>
      </c>
      <c r="W3864" s="17">
        <v>0</v>
      </c>
      <c r="X3864" s="17">
        <v>0</v>
      </c>
      <c r="Y3864" s="17">
        <v>0</v>
      </c>
      <c r="Z3864" s="17">
        <v>0</v>
      </c>
      <c r="AA3864" s="17">
        <v>0</v>
      </c>
      <c r="AB3864" s="17">
        <v>0</v>
      </c>
      <c r="AC3864" s="17">
        <v>0</v>
      </c>
      <c r="AD3864" s="17">
        <v>0</v>
      </c>
      <c r="AE3864" s="17">
        <v>0</v>
      </c>
    </row>
    <row r="3865" spans="1:31" ht="28.8" x14ac:dyDescent="0.3">
      <c r="A3865" t="str">
        <f t="shared" si="228"/>
        <v>KAAA_Firm Capacity</v>
      </c>
      <c r="B3865" t="str">
        <f t="shared" si="229"/>
        <v>KAAA_Build CT_Firm Capacity</v>
      </c>
      <c r="C3865" t="str">
        <f t="shared" si="230"/>
        <v>KAAA_Build CT 2033_Firm Capacity</v>
      </c>
      <c r="D3865" t="s">
        <v>354</v>
      </c>
      <c r="E3865" s="15" t="s">
        <v>92</v>
      </c>
      <c r="F3865" s="15" t="s">
        <v>146</v>
      </c>
      <c r="G3865" s="15" t="s">
        <v>237</v>
      </c>
      <c r="H3865" s="15" t="s">
        <v>68</v>
      </c>
      <c r="I3865" s="15" t="s">
        <v>148</v>
      </c>
      <c r="J3865" s="16">
        <v>1</v>
      </c>
      <c r="K3865" s="15" t="s">
        <v>96</v>
      </c>
      <c r="L3865" s="17">
        <v>0</v>
      </c>
      <c r="M3865" s="17">
        <v>0</v>
      </c>
      <c r="N3865" s="17">
        <v>0</v>
      </c>
      <c r="O3865" s="17">
        <v>0</v>
      </c>
      <c r="P3865" s="17">
        <v>0</v>
      </c>
      <c r="Q3865" s="17">
        <v>0</v>
      </c>
      <c r="R3865" s="17">
        <v>0</v>
      </c>
      <c r="S3865" s="17">
        <v>0</v>
      </c>
      <c r="T3865" s="17">
        <v>0</v>
      </c>
      <c r="U3865" s="17">
        <v>0</v>
      </c>
      <c r="V3865" s="17">
        <v>0</v>
      </c>
      <c r="W3865" s="17">
        <v>0</v>
      </c>
      <c r="X3865" s="17">
        <v>0</v>
      </c>
      <c r="Y3865" s="17">
        <v>0</v>
      </c>
      <c r="Z3865" s="17">
        <v>0</v>
      </c>
      <c r="AA3865" s="17">
        <v>0</v>
      </c>
      <c r="AB3865" s="17">
        <v>0</v>
      </c>
      <c r="AC3865" s="17">
        <v>0</v>
      </c>
      <c r="AD3865" s="17">
        <v>0</v>
      </c>
      <c r="AE3865" s="17">
        <v>0</v>
      </c>
    </row>
    <row r="3866" spans="1:31" ht="28.8" x14ac:dyDescent="0.3">
      <c r="A3866" t="str">
        <f t="shared" si="228"/>
        <v>KAAA_Firm Capacity</v>
      </c>
      <c r="B3866" t="str">
        <f t="shared" si="229"/>
        <v>KAAA_Build CT_Firm Capacity</v>
      </c>
      <c r="C3866" t="str">
        <f t="shared" si="230"/>
        <v>KAAA_Build CT 2034_Firm Capacity</v>
      </c>
      <c r="D3866" t="s">
        <v>354</v>
      </c>
      <c r="E3866" s="15" t="s">
        <v>92</v>
      </c>
      <c r="F3866" s="15" t="s">
        <v>146</v>
      </c>
      <c r="G3866" s="15" t="s">
        <v>238</v>
      </c>
      <c r="H3866" s="15" t="s">
        <v>68</v>
      </c>
      <c r="I3866" s="15" t="s">
        <v>148</v>
      </c>
      <c r="J3866" s="16">
        <v>1</v>
      </c>
      <c r="K3866" s="15" t="s">
        <v>96</v>
      </c>
      <c r="L3866" s="17">
        <v>0</v>
      </c>
      <c r="M3866" s="17">
        <v>0</v>
      </c>
      <c r="N3866" s="17">
        <v>0</v>
      </c>
      <c r="O3866" s="17">
        <v>0</v>
      </c>
      <c r="P3866" s="17">
        <v>0</v>
      </c>
      <c r="Q3866" s="17">
        <v>0</v>
      </c>
      <c r="R3866" s="17">
        <v>0</v>
      </c>
      <c r="S3866" s="17">
        <v>0</v>
      </c>
      <c r="T3866" s="17">
        <v>0</v>
      </c>
      <c r="U3866" s="17">
        <v>0</v>
      </c>
      <c r="V3866" s="17">
        <v>0</v>
      </c>
      <c r="W3866" s="17">
        <v>0</v>
      </c>
      <c r="X3866" s="17">
        <v>0</v>
      </c>
      <c r="Y3866" s="17">
        <v>0</v>
      </c>
      <c r="Z3866" s="17">
        <v>0</v>
      </c>
      <c r="AA3866" s="17">
        <v>0</v>
      </c>
      <c r="AB3866" s="17">
        <v>0</v>
      </c>
      <c r="AC3866" s="17">
        <v>0</v>
      </c>
      <c r="AD3866" s="17">
        <v>0</v>
      </c>
      <c r="AE3866" s="17">
        <v>0</v>
      </c>
    </row>
    <row r="3867" spans="1:31" ht="28.8" x14ac:dyDescent="0.3">
      <c r="A3867" t="str">
        <f t="shared" si="228"/>
        <v>KAAA_Firm Capacity</v>
      </c>
      <c r="B3867" t="str">
        <f t="shared" si="229"/>
        <v>KAAA_Build CT_Firm Capacity</v>
      </c>
      <c r="C3867" t="str">
        <f t="shared" si="230"/>
        <v>KAAA_Build CT 2035_Firm Capacity</v>
      </c>
      <c r="D3867" t="s">
        <v>354</v>
      </c>
      <c r="E3867" s="15" t="s">
        <v>92</v>
      </c>
      <c r="F3867" s="15" t="s">
        <v>146</v>
      </c>
      <c r="G3867" s="15" t="s">
        <v>239</v>
      </c>
      <c r="H3867" s="15" t="s">
        <v>68</v>
      </c>
      <c r="I3867" s="15" t="s">
        <v>148</v>
      </c>
      <c r="J3867" s="16">
        <v>1</v>
      </c>
      <c r="K3867" s="15" t="s">
        <v>96</v>
      </c>
      <c r="L3867" s="17">
        <v>0</v>
      </c>
      <c r="M3867" s="17">
        <v>0</v>
      </c>
      <c r="N3867" s="17">
        <v>0</v>
      </c>
      <c r="O3867" s="17">
        <v>0</v>
      </c>
      <c r="P3867" s="17">
        <v>0</v>
      </c>
      <c r="Q3867" s="17">
        <v>0</v>
      </c>
      <c r="R3867" s="17">
        <v>0</v>
      </c>
      <c r="S3867" s="17">
        <v>0</v>
      </c>
      <c r="T3867" s="17">
        <v>0</v>
      </c>
      <c r="U3867" s="17">
        <v>0</v>
      </c>
      <c r="V3867" s="17">
        <v>0</v>
      </c>
      <c r="W3867" s="17">
        <v>0</v>
      </c>
      <c r="X3867" s="17">
        <v>0</v>
      </c>
      <c r="Y3867" s="17">
        <v>0</v>
      </c>
      <c r="Z3867" s="17">
        <v>0</v>
      </c>
      <c r="AA3867" s="17">
        <v>0</v>
      </c>
      <c r="AB3867" s="17">
        <v>0</v>
      </c>
      <c r="AC3867" s="17">
        <v>0</v>
      </c>
      <c r="AD3867" s="17">
        <v>0</v>
      </c>
      <c r="AE3867" s="17">
        <v>0</v>
      </c>
    </row>
    <row r="3868" spans="1:31" ht="28.8" x14ac:dyDescent="0.3">
      <c r="A3868" t="str">
        <f t="shared" si="228"/>
        <v>KAAA_Firm Capacity</v>
      </c>
      <c r="B3868" t="str">
        <f t="shared" si="229"/>
        <v>KAAA_Build CT_Firm Capacity</v>
      </c>
      <c r="C3868" t="str">
        <f t="shared" si="230"/>
        <v>KAAA_Build CT 2036_Firm Capacity</v>
      </c>
      <c r="D3868" t="s">
        <v>354</v>
      </c>
      <c r="E3868" s="15" t="s">
        <v>92</v>
      </c>
      <c r="F3868" s="15" t="s">
        <v>146</v>
      </c>
      <c r="G3868" s="15" t="s">
        <v>240</v>
      </c>
      <c r="H3868" s="15" t="s">
        <v>68</v>
      </c>
      <c r="I3868" s="15" t="s">
        <v>148</v>
      </c>
      <c r="J3868" s="16">
        <v>1</v>
      </c>
      <c r="K3868" s="15" t="s">
        <v>96</v>
      </c>
      <c r="L3868" s="17">
        <v>0</v>
      </c>
      <c r="M3868" s="17">
        <v>0</v>
      </c>
      <c r="N3868" s="17">
        <v>0</v>
      </c>
      <c r="O3868" s="17">
        <v>0</v>
      </c>
      <c r="P3868" s="17">
        <v>0</v>
      </c>
      <c r="Q3868" s="17">
        <v>0</v>
      </c>
      <c r="R3868" s="17">
        <v>0</v>
      </c>
      <c r="S3868" s="17">
        <v>0</v>
      </c>
      <c r="T3868" s="17">
        <v>0</v>
      </c>
      <c r="U3868" s="17">
        <v>0</v>
      </c>
      <c r="V3868" s="17">
        <v>0</v>
      </c>
      <c r="W3868" s="17">
        <v>0</v>
      </c>
      <c r="X3868" s="17">
        <v>0</v>
      </c>
      <c r="Y3868" s="17">
        <v>0</v>
      </c>
      <c r="Z3868" s="17">
        <v>0</v>
      </c>
      <c r="AA3868" s="17">
        <v>0</v>
      </c>
      <c r="AB3868" s="17">
        <v>0</v>
      </c>
      <c r="AC3868" s="17">
        <v>0</v>
      </c>
      <c r="AD3868" s="17">
        <v>0</v>
      </c>
      <c r="AE3868" s="17">
        <v>0</v>
      </c>
    </row>
    <row r="3869" spans="1:31" ht="28.8" x14ac:dyDescent="0.3">
      <c r="A3869" t="str">
        <f t="shared" si="228"/>
        <v>KAAA_Firm Capacity</v>
      </c>
      <c r="B3869" t="str">
        <f t="shared" si="229"/>
        <v>KAAA_Build CT_Firm Capacity</v>
      </c>
      <c r="C3869" t="str">
        <f t="shared" si="230"/>
        <v>KAAA_Build CT 2037_Firm Capacity</v>
      </c>
      <c r="D3869" t="s">
        <v>354</v>
      </c>
      <c r="E3869" s="15" t="s">
        <v>92</v>
      </c>
      <c r="F3869" s="15" t="s">
        <v>146</v>
      </c>
      <c r="G3869" s="15" t="s">
        <v>241</v>
      </c>
      <c r="H3869" s="15" t="s">
        <v>68</v>
      </c>
      <c r="I3869" s="15" t="s">
        <v>148</v>
      </c>
      <c r="J3869" s="16">
        <v>1</v>
      </c>
      <c r="K3869" s="15" t="s">
        <v>96</v>
      </c>
      <c r="L3869" s="17">
        <v>0</v>
      </c>
      <c r="M3869" s="17">
        <v>0</v>
      </c>
      <c r="N3869" s="17">
        <v>0</v>
      </c>
      <c r="O3869" s="17">
        <v>0</v>
      </c>
      <c r="P3869" s="17">
        <v>0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7">
        <v>0</v>
      </c>
      <c r="X3869" s="17">
        <v>0</v>
      </c>
      <c r="Y3869" s="17">
        <v>0</v>
      </c>
      <c r="Z3869" s="17">
        <v>0</v>
      </c>
      <c r="AA3869" s="17">
        <v>0</v>
      </c>
      <c r="AB3869" s="17">
        <v>0</v>
      </c>
      <c r="AC3869" s="17">
        <v>0</v>
      </c>
      <c r="AD3869" s="17">
        <v>0</v>
      </c>
      <c r="AE3869" s="17">
        <v>0</v>
      </c>
    </row>
    <row r="3870" spans="1:31" ht="28.8" x14ac:dyDescent="0.3">
      <c r="A3870" t="str">
        <f t="shared" si="228"/>
        <v>KAAA_Firm Capacity</v>
      </c>
      <c r="B3870" t="str">
        <f t="shared" si="229"/>
        <v>KAAA_Build CT_Firm Capacity</v>
      </c>
      <c r="C3870" t="str">
        <f t="shared" si="230"/>
        <v>KAAA_Build CT 2038_Firm Capacity</v>
      </c>
      <c r="D3870" t="s">
        <v>354</v>
      </c>
      <c r="E3870" s="15" t="s">
        <v>92</v>
      </c>
      <c r="F3870" s="15" t="s">
        <v>146</v>
      </c>
      <c r="G3870" s="15" t="s">
        <v>242</v>
      </c>
      <c r="H3870" s="15" t="s">
        <v>68</v>
      </c>
      <c r="I3870" s="15" t="s">
        <v>148</v>
      </c>
      <c r="J3870" s="16">
        <v>1</v>
      </c>
      <c r="K3870" s="15" t="s">
        <v>96</v>
      </c>
      <c r="L3870" s="17">
        <v>0</v>
      </c>
      <c r="M3870" s="17">
        <v>0</v>
      </c>
      <c r="N3870" s="17">
        <v>0</v>
      </c>
      <c r="O3870" s="17">
        <v>0</v>
      </c>
      <c r="P3870" s="17">
        <v>0</v>
      </c>
      <c r="Q3870" s="17">
        <v>0</v>
      </c>
      <c r="R3870" s="17">
        <v>0</v>
      </c>
      <c r="S3870" s="17">
        <v>0</v>
      </c>
      <c r="T3870" s="17">
        <v>0</v>
      </c>
      <c r="U3870" s="17">
        <v>0</v>
      </c>
      <c r="V3870" s="17">
        <v>0</v>
      </c>
      <c r="W3870" s="17">
        <v>0</v>
      </c>
      <c r="X3870" s="17">
        <v>0</v>
      </c>
      <c r="Y3870" s="17">
        <v>0</v>
      </c>
      <c r="Z3870" s="17">
        <v>0</v>
      </c>
      <c r="AA3870" s="17">
        <v>0</v>
      </c>
      <c r="AB3870" s="17">
        <v>0</v>
      </c>
      <c r="AC3870" s="17">
        <v>0</v>
      </c>
      <c r="AD3870" s="17">
        <v>0</v>
      </c>
      <c r="AE3870" s="17">
        <v>0</v>
      </c>
    </row>
    <row r="3871" spans="1:31" ht="28.8" x14ac:dyDescent="0.3">
      <c r="A3871" t="str">
        <f t="shared" si="228"/>
        <v>KAAA_Firm Capacity</v>
      </c>
      <c r="B3871" t="str">
        <f t="shared" si="229"/>
        <v>KAAA_Build CT_Firm Capacity</v>
      </c>
      <c r="C3871" t="str">
        <f t="shared" si="230"/>
        <v>KAAA_Build CT 2039_Firm Capacity</v>
      </c>
      <c r="D3871" t="s">
        <v>354</v>
      </c>
      <c r="E3871" s="15" t="s">
        <v>92</v>
      </c>
      <c r="F3871" s="15" t="s">
        <v>146</v>
      </c>
      <c r="G3871" s="15" t="s">
        <v>243</v>
      </c>
      <c r="H3871" s="15" t="s">
        <v>68</v>
      </c>
      <c r="I3871" s="15" t="s">
        <v>148</v>
      </c>
      <c r="J3871" s="16">
        <v>1</v>
      </c>
      <c r="K3871" s="18" t="s">
        <v>96</v>
      </c>
      <c r="L3871" s="17">
        <v>0</v>
      </c>
      <c r="M3871" s="17">
        <v>0</v>
      </c>
      <c r="N3871" s="17">
        <v>0</v>
      </c>
      <c r="O3871" s="17">
        <v>0</v>
      </c>
      <c r="P3871" s="17">
        <v>0</v>
      </c>
      <c r="Q3871" s="17">
        <v>0</v>
      </c>
      <c r="R3871" s="17">
        <v>0</v>
      </c>
      <c r="S3871" s="17">
        <v>0</v>
      </c>
      <c r="T3871" s="17">
        <v>0</v>
      </c>
      <c r="U3871" s="17">
        <v>0</v>
      </c>
      <c r="V3871" s="17">
        <v>0</v>
      </c>
      <c r="W3871" s="17">
        <v>0</v>
      </c>
      <c r="X3871" s="17">
        <v>0</v>
      </c>
      <c r="Y3871" s="17">
        <v>0</v>
      </c>
      <c r="Z3871" s="17">
        <v>0</v>
      </c>
      <c r="AA3871" s="17">
        <v>0</v>
      </c>
      <c r="AB3871" s="17">
        <v>0</v>
      </c>
      <c r="AC3871" s="17">
        <v>0</v>
      </c>
      <c r="AD3871" s="17">
        <v>0</v>
      </c>
      <c r="AE3871" s="17">
        <v>0</v>
      </c>
    </row>
    <row r="3872" spans="1:31" ht="28.8" x14ac:dyDescent="0.3">
      <c r="A3872" t="str">
        <f t="shared" si="228"/>
        <v>KAAA_Firm Capacity</v>
      </c>
      <c r="B3872" t="str">
        <f t="shared" si="229"/>
        <v>KAAA_Build CT_Firm Capacity</v>
      </c>
      <c r="C3872" t="str">
        <f t="shared" si="230"/>
        <v>KAAA_Build CT 2040_Firm Capacity</v>
      </c>
      <c r="D3872" t="s">
        <v>354</v>
      </c>
      <c r="E3872" s="15" t="s">
        <v>92</v>
      </c>
      <c r="F3872" s="15" t="s">
        <v>146</v>
      </c>
      <c r="G3872" s="15" t="s">
        <v>244</v>
      </c>
      <c r="H3872" s="15" t="s">
        <v>68</v>
      </c>
      <c r="I3872" s="15" t="s">
        <v>148</v>
      </c>
      <c r="J3872" s="16">
        <v>1</v>
      </c>
      <c r="K3872" s="18" t="s">
        <v>96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  <c r="S3872" s="17">
        <v>0</v>
      </c>
      <c r="T3872" s="17">
        <v>0</v>
      </c>
      <c r="U3872" s="17">
        <v>0</v>
      </c>
      <c r="V3872" s="17">
        <v>0</v>
      </c>
      <c r="W3872" s="17">
        <v>0</v>
      </c>
      <c r="X3872" s="17">
        <v>0</v>
      </c>
      <c r="Y3872" s="17">
        <v>0</v>
      </c>
      <c r="Z3872" s="17">
        <v>0</v>
      </c>
      <c r="AA3872" s="17">
        <v>0</v>
      </c>
      <c r="AB3872" s="17">
        <v>0</v>
      </c>
      <c r="AC3872" s="17">
        <v>0</v>
      </c>
      <c r="AD3872" s="17">
        <v>0</v>
      </c>
      <c r="AE3872" s="17">
        <v>0</v>
      </c>
    </row>
    <row r="3873" spans="1:31" ht="28.8" x14ac:dyDescent="0.3">
      <c r="A3873" t="str">
        <f t="shared" si="228"/>
        <v>KAAA_Firm Capacity</v>
      </c>
      <c r="B3873" t="str">
        <f t="shared" si="229"/>
        <v>KAAA_Build CT_Firm Capacity</v>
      </c>
      <c r="C3873" t="str">
        <f t="shared" si="230"/>
        <v>KAAA_Build CT 2041_Firm Capacity</v>
      </c>
      <c r="D3873" t="s">
        <v>354</v>
      </c>
      <c r="E3873" s="15" t="s">
        <v>92</v>
      </c>
      <c r="F3873" s="15" t="s">
        <v>146</v>
      </c>
      <c r="G3873" s="15" t="s">
        <v>245</v>
      </c>
      <c r="H3873" s="15" t="s">
        <v>68</v>
      </c>
      <c r="I3873" s="15" t="s">
        <v>148</v>
      </c>
      <c r="J3873" s="16">
        <v>1</v>
      </c>
      <c r="K3873" s="18" t="s">
        <v>96</v>
      </c>
      <c r="L3873" s="17">
        <v>0</v>
      </c>
      <c r="M3873" s="17">
        <v>0</v>
      </c>
      <c r="N3873" s="17">
        <v>0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0</v>
      </c>
      <c r="U3873" s="17">
        <v>0</v>
      </c>
      <c r="V3873" s="17">
        <v>0</v>
      </c>
      <c r="W3873" s="17">
        <v>0</v>
      </c>
      <c r="X3873" s="17">
        <v>0</v>
      </c>
      <c r="Y3873" s="17">
        <v>0</v>
      </c>
      <c r="Z3873" s="17">
        <v>0</v>
      </c>
      <c r="AA3873" s="17">
        <v>0</v>
      </c>
      <c r="AB3873" s="17">
        <v>0</v>
      </c>
      <c r="AC3873" s="17">
        <v>0</v>
      </c>
      <c r="AD3873" s="17">
        <v>0</v>
      </c>
      <c r="AE3873" s="17">
        <v>0</v>
      </c>
    </row>
    <row r="3874" spans="1:31" ht="28.8" x14ac:dyDescent="0.3">
      <c r="A3874" t="str">
        <f t="shared" si="228"/>
        <v>KAAA_Firm Capacity</v>
      </c>
      <c r="B3874" t="str">
        <f t="shared" si="229"/>
        <v>KAAA_Build CT_Firm Capacity</v>
      </c>
      <c r="C3874" t="str">
        <f t="shared" si="230"/>
        <v>KAAA_Build CT 2042_Firm Capacity</v>
      </c>
      <c r="D3874" t="s">
        <v>354</v>
      </c>
      <c r="E3874" s="15" t="s">
        <v>92</v>
      </c>
      <c r="F3874" s="15" t="s">
        <v>146</v>
      </c>
      <c r="G3874" s="15" t="s">
        <v>246</v>
      </c>
      <c r="H3874" s="15" t="s">
        <v>68</v>
      </c>
      <c r="I3874" s="15" t="s">
        <v>148</v>
      </c>
      <c r="J3874" s="16">
        <v>1</v>
      </c>
      <c r="K3874" s="18" t="s">
        <v>96</v>
      </c>
      <c r="L3874" s="17">
        <v>0</v>
      </c>
      <c r="M3874" s="17">
        <v>0</v>
      </c>
      <c r="N3874" s="17">
        <v>0</v>
      </c>
      <c r="O3874" s="17">
        <v>0</v>
      </c>
      <c r="P3874" s="17">
        <v>0</v>
      </c>
      <c r="Q3874" s="17">
        <v>0</v>
      </c>
      <c r="R3874" s="17">
        <v>0</v>
      </c>
      <c r="S3874" s="17">
        <v>0</v>
      </c>
      <c r="T3874" s="17">
        <v>0</v>
      </c>
      <c r="U3874" s="17">
        <v>0</v>
      </c>
      <c r="V3874" s="17">
        <v>0</v>
      </c>
      <c r="W3874" s="17">
        <v>0</v>
      </c>
      <c r="X3874" s="17">
        <v>0</v>
      </c>
      <c r="Y3874" s="17">
        <v>0</v>
      </c>
      <c r="Z3874" s="17">
        <v>0</v>
      </c>
      <c r="AA3874" s="17">
        <v>0</v>
      </c>
      <c r="AB3874" s="17">
        <v>0</v>
      </c>
      <c r="AC3874" s="17">
        <v>0</v>
      </c>
      <c r="AD3874" s="17">
        <v>0</v>
      </c>
      <c r="AE3874" s="17">
        <v>0</v>
      </c>
    </row>
    <row r="3875" spans="1:31" ht="43.2" x14ac:dyDescent="0.3">
      <c r="A3875" t="str">
        <f t="shared" si="228"/>
        <v>KAAA_Firm Capacity</v>
      </c>
      <c r="B3875" t="str">
        <f t="shared" si="229"/>
        <v>KAAA_Build Capacity_Firm Capacity</v>
      </c>
      <c r="C3875" t="str">
        <f t="shared" si="230"/>
        <v>KAAA_Build Capacity Only_Firm Capacity</v>
      </c>
      <c r="D3875" t="s">
        <v>354</v>
      </c>
      <c r="E3875" s="15" t="s">
        <v>92</v>
      </c>
      <c r="F3875" s="15" t="s">
        <v>146</v>
      </c>
      <c r="G3875" s="15" t="s">
        <v>247</v>
      </c>
      <c r="H3875" s="15" t="s">
        <v>89</v>
      </c>
      <c r="I3875" s="15" t="s">
        <v>148</v>
      </c>
      <c r="J3875" s="16">
        <v>1</v>
      </c>
      <c r="K3875" s="15" t="s">
        <v>96</v>
      </c>
      <c r="L3875" s="17">
        <v>0</v>
      </c>
      <c r="M3875" s="17">
        <v>0</v>
      </c>
      <c r="N3875" s="17">
        <v>0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0</v>
      </c>
      <c r="U3875" s="17">
        <v>0</v>
      </c>
      <c r="V3875" s="17">
        <v>0</v>
      </c>
      <c r="W3875" s="17">
        <v>0</v>
      </c>
      <c r="X3875" s="17">
        <v>0</v>
      </c>
      <c r="Y3875" s="17">
        <v>0</v>
      </c>
      <c r="Z3875" s="17">
        <v>0</v>
      </c>
      <c r="AA3875" s="17">
        <v>0</v>
      </c>
      <c r="AB3875" s="17">
        <v>0</v>
      </c>
      <c r="AC3875" s="17">
        <v>4</v>
      </c>
      <c r="AD3875" s="17">
        <v>16</v>
      </c>
      <c r="AE3875" s="17">
        <v>0</v>
      </c>
    </row>
    <row r="3876" spans="1:31" ht="43.2" x14ac:dyDescent="0.3">
      <c r="A3876" t="str">
        <f t="shared" si="228"/>
        <v>KAAA_Firm Capacity</v>
      </c>
      <c r="B3876" t="str">
        <f t="shared" si="229"/>
        <v>KAAA_Sell Capacity_Firm Capacity</v>
      </c>
      <c r="C3876" t="str">
        <f t="shared" si="230"/>
        <v>KAAA_Sell Capacity Only_Firm Capacity</v>
      </c>
      <c r="D3876" t="s">
        <v>354</v>
      </c>
      <c r="E3876" s="15" t="s">
        <v>92</v>
      </c>
      <c r="F3876" s="15" t="s">
        <v>146</v>
      </c>
      <c r="G3876" s="15" t="s">
        <v>248</v>
      </c>
      <c r="H3876" s="15" t="s">
        <v>90</v>
      </c>
      <c r="I3876" s="15" t="s">
        <v>148</v>
      </c>
      <c r="J3876" s="16">
        <v>1</v>
      </c>
      <c r="K3876" s="15" t="s">
        <v>96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  <c r="S3876" s="17">
        <v>0</v>
      </c>
      <c r="T3876" s="17">
        <v>-15</v>
      </c>
      <c r="U3876" s="17">
        <v>-30</v>
      </c>
      <c r="V3876" s="17">
        <v>-45</v>
      </c>
      <c r="W3876" s="17">
        <v>-60</v>
      </c>
      <c r="X3876" s="17">
        <v>-75</v>
      </c>
      <c r="Y3876" s="17">
        <v>-90</v>
      </c>
      <c r="Z3876" s="17">
        <v>-90</v>
      </c>
      <c r="AA3876" s="17">
        <v>-100</v>
      </c>
      <c r="AB3876" s="17">
        <v>-100</v>
      </c>
      <c r="AC3876" s="17">
        <v>0</v>
      </c>
      <c r="AD3876" s="17">
        <v>0</v>
      </c>
      <c r="AE3876" s="17">
        <v>-100</v>
      </c>
    </row>
    <row r="3877" spans="1:31" ht="43.2" x14ac:dyDescent="0.3">
      <c r="A3877" t="str">
        <f t="shared" si="228"/>
        <v>KAAA_Firm Capacity</v>
      </c>
      <c r="B3877" t="str">
        <f t="shared" si="229"/>
        <v>KAAA_DSM Existing_Firm Capacity</v>
      </c>
      <c r="C3877" t="str">
        <f t="shared" si="230"/>
        <v>KAAA_K DSM Existing DSRDR_Firm Capacity</v>
      </c>
      <c r="D3877" t="s">
        <v>354</v>
      </c>
      <c r="E3877" s="15" t="s">
        <v>92</v>
      </c>
      <c r="F3877" s="15" t="s">
        <v>146</v>
      </c>
      <c r="G3877" s="15" t="s">
        <v>249</v>
      </c>
      <c r="H3877" s="15" t="s">
        <v>250</v>
      </c>
      <c r="I3877" s="15" t="s">
        <v>148</v>
      </c>
      <c r="J3877" s="16">
        <v>1</v>
      </c>
      <c r="K3877" s="15" t="s">
        <v>96</v>
      </c>
      <c r="L3877" s="17">
        <v>59.129808750000002</v>
      </c>
      <c r="M3877" s="17">
        <v>38.729343499999999</v>
      </c>
      <c r="N3877" s="17">
        <v>38.592137000000001</v>
      </c>
      <c r="O3877" s="17">
        <v>35.187837999999999</v>
      </c>
      <c r="P3877" s="17">
        <v>31.783539000000001</v>
      </c>
      <c r="Q3877" s="17">
        <v>28.379239999999999</v>
      </c>
      <c r="R3877" s="17">
        <v>24.974941000000001</v>
      </c>
      <c r="S3877" s="17">
        <v>21.570641999999999</v>
      </c>
      <c r="T3877" s="17">
        <v>18.166343000000001</v>
      </c>
      <c r="U3877" s="17">
        <v>14.762043999999999</v>
      </c>
      <c r="V3877" s="17">
        <v>3.2670925</v>
      </c>
      <c r="W3877" s="17">
        <v>0</v>
      </c>
      <c r="X3877" s="17">
        <v>0</v>
      </c>
      <c r="Y3877" s="17">
        <v>0</v>
      </c>
      <c r="Z3877" s="17">
        <v>0</v>
      </c>
      <c r="AA3877" s="17">
        <v>0</v>
      </c>
      <c r="AB3877" s="17">
        <v>0</v>
      </c>
      <c r="AC3877" s="17">
        <v>0</v>
      </c>
      <c r="AD3877" s="17">
        <v>0</v>
      </c>
      <c r="AE3877" s="17">
        <v>0</v>
      </c>
    </row>
    <row r="3878" spans="1:31" ht="28.8" x14ac:dyDescent="0.3">
      <c r="A3878" t="str">
        <f t="shared" si="228"/>
        <v>KAAA_Firm Capacity</v>
      </c>
      <c r="B3878" t="str">
        <f t="shared" si="229"/>
        <v>KAAA_TOU Rate Impact_Firm Capacity</v>
      </c>
      <c r="C3878" t="str">
        <f t="shared" si="230"/>
        <v>KAAA_Metro TOU_Firm Capacity</v>
      </c>
      <c r="D3878" t="s">
        <v>354</v>
      </c>
      <c r="E3878" s="15" t="s">
        <v>92</v>
      </c>
      <c r="F3878" s="15" t="s">
        <v>146</v>
      </c>
      <c r="G3878" s="15" t="s">
        <v>251</v>
      </c>
      <c r="H3878" s="15" t="s">
        <v>252</v>
      </c>
      <c r="I3878" s="15" t="s">
        <v>148</v>
      </c>
      <c r="J3878" s="16">
        <v>1</v>
      </c>
      <c r="K3878" s="15" t="s">
        <v>96</v>
      </c>
      <c r="L3878" s="17">
        <v>0</v>
      </c>
      <c r="M3878" s="17">
        <v>9.4599648399999996</v>
      </c>
      <c r="N3878" s="17">
        <v>16.551802080000002</v>
      </c>
      <c r="O3878" s="17">
        <v>24.762811670000001</v>
      </c>
      <c r="P3878" s="17">
        <v>32.952282820000001</v>
      </c>
      <c r="Q3878" s="17">
        <v>32.898660409999998</v>
      </c>
      <c r="R3878" s="17">
        <v>32.812320479999997</v>
      </c>
      <c r="S3878" s="17">
        <v>32.7212575</v>
      </c>
      <c r="T3878" s="17">
        <v>32.678978190000002</v>
      </c>
      <c r="U3878" s="17">
        <v>32.709868790000002</v>
      </c>
      <c r="V3878" s="17">
        <v>32.619226329999996</v>
      </c>
      <c r="W3878" s="17">
        <v>32.579755319999997</v>
      </c>
      <c r="X3878" s="17">
        <v>32.582112160000001</v>
      </c>
      <c r="Y3878" s="17">
        <v>32.648407050000003</v>
      </c>
      <c r="Z3878" s="17">
        <v>32.6356222</v>
      </c>
      <c r="AA3878" s="17">
        <v>32.655033709999998</v>
      </c>
      <c r="AB3878" s="17">
        <v>32.684706200000001</v>
      </c>
      <c r="AC3878" s="17">
        <v>32.730465760000001</v>
      </c>
      <c r="AD3878" s="17">
        <v>32.611748839999997</v>
      </c>
      <c r="AE3878" s="17">
        <v>32.694610679999997</v>
      </c>
    </row>
    <row r="3879" spans="1:31" ht="43.2" x14ac:dyDescent="0.3">
      <c r="A3879" t="str">
        <f t="shared" si="228"/>
        <v>KAAA_Firm Capacity</v>
      </c>
      <c r="B3879" t="str">
        <f t="shared" si="229"/>
        <v>KAAA_Reserve Buffer_Firm Capacity</v>
      </c>
      <c r="C3879" t="str">
        <f t="shared" si="230"/>
        <v>KAAA_Metro Extra Capacity_Firm Capacity</v>
      </c>
      <c r="D3879" t="s">
        <v>354</v>
      </c>
      <c r="E3879" s="15" t="s">
        <v>92</v>
      </c>
      <c r="F3879" s="15" t="s">
        <v>146</v>
      </c>
      <c r="G3879" s="15" t="s">
        <v>253</v>
      </c>
      <c r="H3879" s="15" t="s">
        <v>254</v>
      </c>
      <c r="I3879" s="15" t="s">
        <v>148</v>
      </c>
      <c r="J3879" s="16">
        <v>1</v>
      </c>
      <c r="K3879" s="18" t="s">
        <v>96</v>
      </c>
      <c r="L3879" s="17">
        <v>0</v>
      </c>
      <c r="M3879" s="17">
        <v>0</v>
      </c>
      <c r="N3879" s="17">
        <v>0</v>
      </c>
      <c r="O3879" s="17">
        <v>-60</v>
      </c>
      <c r="P3879" s="17">
        <v>-100</v>
      </c>
      <c r="Q3879" s="17">
        <v>-100</v>
      </c>
      <c r="R3879" s="17">
        <v>-100</v>
      </c>
      <c r="S3879" s="17">
        <v>-100</v>
      </c>
      <c r="T3879" s="17">
        <v>-100</v>
      </c>
      <c r="U3879" s="17">
        <v>-100</v>
      </c>
      <c r="V3879" s="17">
        <v>-100</v>
      </c>
      <c r="W3879" s="17">
        <v>-100</v>
      </c>
      <c r="X3879" s="17">
        <v>-100</v>
      </c>
      <c r="Y3879" s="17">
        <v>-100</v>
      </c>
      <c r="Z3879" s="17">
        <v>-100</v>
      </c>
      <c r="AA3879" s="17">
        <v>-100</v>
      </c>
      <c r="AB3879" s="17">
        <v>-100</v>
      </c>
      <c r="AC3879" s="17">
        <v>-100</v>
      </c>
      <c r="AD3879" s="17">
        <v>-100</v>
      </c>
      <c r="AE3879" s="17">
        <v>-100</v>
      </c>
    </row>
    <row r="3880" spans="1:31" ht="43.2" x14ac:dyDescent="0.3">
      <c r="A3880" t="str">
        <f t="shared" si="228"/>
        <v>KAAA_Firm Capacity</v>
      </c>
      <c r="B3880" t="str">
        <f t="shared" si="229"/>
        <v>KAAA_Build Hy-Solar_Firm Capacity</v>
      </c>
      <c r="C3880" t="str">
        <f t="shared" si="230"/>
        <v>KAAA_Build Hy-Solar 2027_Firm Capacity</v>
      </c>
      <c r="D3880" t="s">
        <v>354</v>
      </c>
      <c r="E3880" s="15" t="s">
        <v>92</v>
      </c>
      <c r="F3880" s="15" t="s">
        <v>146</v>
      </c>
      <c r="G3880" s="15" t="s">
        <v>255</v>
      </c>
      <c r="H3880" s="15" t="s">
        <v>85</v>
      </c>
      <c r="I3880" s="15" t="s">
        <v>148</v>
      </c>
      <c r="J3880" s="16">
        <v>1</v>
      </c>
      <c r="K3880" s="18" t="s">
        <v>96</v>
      </c>
      <c r="L3880" s="17">
        <v>0</v>
      </c>
      <c r="M3880" s="17">
        <v>0</v>
      </c>
      <c r="N3880" s="17">
        <v>0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7">
        <v>0</v>
      </c>
      <c r="X3880" s="17">
        <v>0</v>
      </c>
      <c r="Y3880" s="17">
        <v>0</v>
      </c>
      <c r="Z3880" s="17">
        <v>0</v>
      </c>
      <c r="AA3880" s="17">
        <v>0</v>
      </c>
      <c r="AB3880" s="17">
        <v>0</v>
      </c>
      <c r="AC3880" s="17">
        <v>0</v>
      </c>
      <c r="AD3880" s="17">
        <v>0</v>
      </c>
      <c r="AE3880" s="17">
        <v>0</v>
      </c>
    </row>
    <row r="3881" spans="1:31" ht="43.2" x14ac:dyDescent="0.3">
      <c r="A3881" t="str">
        <f t="shared" si="228"/>
        <v>KAAA_Firm Capacity</v>
      </c>
      <c r="B3881" t="str">
        <f t="shared" si="229"/>
        <v>KAAA_Build Hy-Solar_Firm Capacity</v>
      </c>
      <c r="C3881" t="str">
        <f t="shared" si="230"/>
        <v>KAAA_Build Hy-Solar 2028_Firm Capacity</v>
      </c>
      <c r="D3881" t="s">
        <v>354</v>
      </c>
      <c r="E3881" s="15" t="s">
        <v>92</v>
      </c>
      <c r="F3881" s="15" t="s">
        <v>146</v>
      </c>
      <c r="G3881" s="15" t="s">
        <v>256</v>
      </c>
      <c r="H3881" s="15" t="s">
        <v>85</v>
      </c>
      <c r="I3881" s="15" t="s">
        <v>148</v>
      </c>
      <c r="J3881" s="16">
        <v>1</v>
      </c>
      <c r="K3881" s="15" t="s">
        <v>96</v>
      </c>
      <c r="L3881" s="17">
        <v>0</v>
      </c>
      <c r="M3881" s="17">
        <v>0</v>
      </c>
      <c r="N3881" s="17">
        <v>0</v>
      </c>
      <c r="O3881" s="17">
        <v>0</v>
      </c>
      <c r="P3881" s="17">
        <v>0</v>
      </c>
      <c r="Q3881" s="17">
        <v>0</v>
      </c>
      <c r="R3881" s="17">
        <v>0</v>
      </c>
      <c r="S3881" s="17">
        <v>0</v>
      </c>
      <c r="T3881" s="17">
        <v>0</v>
      </c>
      <c r="U3881" s="17">
        <v>0</v>
      </c>
      <c r="V3881" s="17">
        <v>0</v>
      </c>
      <c r="W3881" s="17">
        <v>0</v>
      </c>
      <c r="X3881" s="17">
        <v>0</v>
      </c>
      <c r="Y3881" s="17">
        <v>0</v>
      </c>
      <c r="Z3881" s="17">
        <v>0</v>
      </c>
      <c r="AA3881" s="17">
        <v>0</v>
      </c>
      <c r="AB3881" s="17">
        <v>0</v>
      </c>
      <c r="AC3881" s="17">
        <v>0</v>
      </c>
      <c r="AD3881" s="17">
        <v>0</v>
      </c>
      <c r="AE3881" s="17">
        <v>0</v>
      </c>
    </row>
    <row r="3882" spans="1:31" ht="43.2" x14ac:dyDescent="0.3">
      <c r="A3882" t="str">
        <f t="shared" si="228"/>
        <v>KAAA_Firm Capacity</v>
      </c>
      <c r="B3882" t="str">
        <f t="shared" si="229"/>
        <v>KAAA_Build Hy-Solar_Firm Capacity</v>
      </c>
      <c r="C3882" t="str">
        <f t="shared" si="230"/>
        <v>KAAA_Build Hy-Solar 2029_Firm Capacity</v>
      </c>
      <c r="D3882" t="s">
        <v>354</v>
      </c>
      <c r="E3882" s="15" t="s">
        <v>92</v>
      </c>
      <c r="F3882" s="15" t="s">
        <v>146</v>
      </c>
      <c r="G3882" s="15" t="s">
        <v>257</v>
      </c>
      <c r="H3882" s="15" t="s">
        <v>85</v>
      </c>
      <c r="I3882" s="15" t="s">
        <v>148</v>
      </c>
      <c r="J3882" s="16">
        <v>1</v>
      </c>
      <c r="K3882" s="18" t="s">
        <v>96</v>
      </c>
      <c r="L3882" s="17">
        <v>0</v>
      </c>
      <c r="M3882" s="17">
        <v>0</v>
      </c>
      <c r="N3882" s="17">
        <v>0</v>
      </c>
      <c r="O3882" s="17">
        <v>0</v>
      </c>
      <c r="P3882" s="17">
        <v>0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7">
        <v>0</v>
      </c>
      <c r="X3882" s="17">
        <v>0</v>
      </c>
      <c r="Y3882" s="17">
        <v>0</v>
      </c>
      <c r="Z3882" s="17">
        <v>0</v>
      </c>
      <c r="AA3882" s="17">
        <v>0</v>
      </c>
      <c r="AB3882" s="17">
        <v>0</v>
      </c>
      <c r="AC3882" s="17">
        <v>0</v>
      </c>
      <c r="AD3882" s="17">
        <v>0</v>
      </c>
      <c r="AE3882" s="17">
        <v>0</v>
      </c>
    </row>
    <row r="3883" spans="1:31" ht="43.2" x14ac:dyDescent="0.3">
      <c r="A3883" t="str">
        <f t="shared" si="228"/>
        <v>KAAA_Firm Capacity</v>
      </c>
      <c r="B3883" t="str">
        <f t="shared" si="229"/>
        <v>KAAA_Build Hy-Solar_Firm Capacity</v>
      </c>
      <c r="C3883" t="str">
        <f t="shared" si="230"/>
        <v>KAAA_Build Hy-Solar 2030_Firm Capacity</v>
      </c>
      <c r="D3883" t="s">
        <v>354</v>
      </c>
      <c r="E3883" s="15" t="s">
        <v>92</v>
      </c>
      <c r="F3883" s="15" t="s">
        <v>146</v>
      </c>
      <c r="G3883" s="15" t="s">
        <v>258</v>
      </c>
      <c r="H3883" s="15" t="s">
        <v>85</v>
      </c>
      <c r="I3883" s="15" t="s">
        <v>148</v>
      </c>
      <c r="J3883" s="16">
        <v>1</v>
      </c>
      <c r="K3883" s="18" t="s">
        <v>96</v>
      </c>
      <c r="L3883" s="17">
        <v>0</v>
      </c>
      <c r="M3883" s="17">
        <v>0</v>
      </c>
      <c r="N3883" s="17">
        <v>0</v>
      </c>
      <c r="O3883" s="17">
        <v>0</v>
      </c>
      <c r="P3883" s="17">
        <v>0</v>
      </c>
      <c r="Q3883" s="17">
        <v>0</v>
      </c>
      <c r="R3883" s="17">
        <v>0</v>
      </c>
      <c r="S3883" s="17">
        <v>0</v>
      </c>
      <c r="T3883" s="17">
        <v>0</v>
      </c>
      <c r="U3883" s="17">
        <v>0</v>
      </c>
      <c r="V3883" s="17">
        <v>0</v>
      </c>
      <c r="W3883" s="17">
        <v>0</v>
      </c>
      <c r="X3883" s="17">
        <v>0</v>
      </c>
      <c r="Y3883" s="17">
        <v>0</v>
      </c>
      <c r="Z3883" s="17">
        <v>0</v>
      </c>
      <c r="AA3883" s="17">
        <v>0</v>
      </c>
      <c r="AB3883" s="17">
        <v>0</v>
      </c>
      <c r="AC3883" s="17">
        <v>0</v>
      </c>
      <c r="AD3883" s="17">
        <v>0</v>
      </c>
      <c r="AE3883" s="17">
        <v>0</v>
      </c>
    </row>
    <row r="3884" spans="1:31" ht="43.2" x14ac:dyDescent="0.3">
      <c r="A3884" t="str">
        <f t="shared" si="228"/>
        <v>KAAA_Firm Capacity</v>
      </c>
      <c r="B3884" t="str">
        <f t="shared" si="229"/>
        <v>KAAA_Build Hy-Solar_Firm Capacity</v>
      </c>
      <c r="C3884" t="str">
        <f t="shared" si="230"/>
        <v>KAAA_Build Hy-Solar 2031_Firm Capacity</v>
      </c>
      <c r="D3884" t="s">
        <v>354</v>
      </c>
      <c r="E3884" s="15" t="s">
        <v>92</v>
      </c>
      <c r="F3884" s="15" t="s">
        <v>146</v>
      </c>
      <c r="G3884" s="15" t="s">
        <v>259</v>
      </c>
      <c r="H3884" s="15" t="s">
        <v>85</v>
      </c>
      <c r="I3884" s="15" t="s">
        <v>148</v>
      </c>
      <c r="J3884" s="16">
        <v>1</v>
      </c>
      <c r="K3884" s="18" t="s">
        <v>96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7">
        <v>0</v>
      </c>
      <c r="X3884" s="17">
        <v>0</v>
      </c>
      <c r="Y3884" s="17">
        <v>0</v>
      </c>
      <c r="Z3884" s="17">
        <v>0</v>
      </c>
      <c r="AA3884" s="17">
        <v>0</v>
      </c>
      <c r="AB3884" s="17">
        <v>0</v>
      </c>
      <c r="AC3884" s="17">
        <v>0</v>
      </c>
      <c r="AD3884" s="17">
        <v>0</v>
      </c>
      <c r="AE3884" s="17">
        <v>0</v>
      </c>
    </row>
    <row r="3885" spans="1:31" ht="43.2" x14ac:dyDescent="0.3">
      <c r="A3885" t="str">
        <f t="shared" si="228"/>
        <v>KAAA_Firm Capacity</v>
      </c>
      <c r="B3885" t="str">
        <f t="shared" si="229"/>
        <v>KAAA_Build Hy-Solar_Firm Capacity</v>
      </c>
      <c r="C3885" t="str">
        <f t="shared" si="230"/>
        <v>KAAA_Build Hy-Solar 2032_Firm Capacity</v>
      </c>
      <c r="D3885" t="s">
        <v>354</v>
      </c>
      <c r="E3885" s="15" t="s">
        <v>92</v>
      </c>
      <c r="F3885" s="15" t="s">
        <v>146</v>
      </c>
      <c r="G3885" s="15" t="s">
        <v>260</v>
      </c>
      <c r="H3885" s="15" t="s">
        <v>85</v>
      </c>
      <c r="I3885" s="15" t="s">
        <v>148</v>
      </c>
      <c r="J3885" s="16">
        <v>1</v>
      </c>
      <c r="K3885" s="18" t="s">
        <v>96</v>
      </c>
      <c r="L3885" s="17">
        <v>0</v>
      </c>
      <c r="M3885" s="17">
        <v>0</v>
      </c>
      <c r="N3885" s="17">
        <v>0</v>
      </c>
      <c r="O3885" s="17">
        <v>0</v>
      </c>
      <c r="P3885" s="17">
        <v>0</v>
      </c>
      <c r="Q3885" s="17">
        <v>0</v>
      </c>
      <c r="R3885" s="17">
        <v>0</v>
      </c>
      <c r="S3885" s="17">
        <v>0</v>
      </c>
      <c r="T3885" s="17">
        <v>0</v>
      </c>
      <c r="U3885" s="17">
        <v>0</v>
      </c>
      <c r="V3885" s="17">
        <v>0</v>
      </c>
      <c r="W3885" s="17">
        <v>0</v>
      </c>
      <c r="X3885" s="17">
        <v>0</v>
      </c>
      <c r="Y3885" s="17">
        <v>0</v>
      </c>
      <c r="Z3885" s="17">
        <v>0</v>
      </c>
      <c r="AA3885" s="17">
        <v>0</v>
      </c>
      <c r="AB3885" s="17">
        <v>0</v>
      </c>
      <c r="AC3885" s="17">
        <v>0</v>
      </c>
      <c r="AD3885" s="17">
        <v>0</v>
      </c>
      <c r="AE3885" s="17">
        <v>0</v>
      </c>
    </row>
    <row r="3886" spans="1:31" ht="43.2" x14ac:dyDescent="0.3">
      <c r="A3886" t="str">
        <f t="shared" si="228"/>
        <v>KAAA_Firm Capacity</v>
      </c>
      <c r="B3886" t="str">
        <f t="shared" si="229"/>
        <v>KAAA_Build Hy-Solar_Firm Capacity</v>
      </c>
      <c r="C3886" t="str">
        <f t="shared" si="230"/>
        <v>KAAA_Build Hy-Solar 2033_Firm Capacity</v>
      </c>
      <c r="D3886" t="s">
        <v>354</v>
      </c>
      <c r="E3886" s="15" t="s">
        <v>92</v>
      </c>
      <c r="F3886" s="15" t="s">
        <v>146</v>
      </c>
      <c r="G3886" s="15" t="s">
        <v>261</v>
      </c>
      <c r="H3886" s="15" t="s">
        <v>85</v>
      </c>
      <c r="I3886" s="15" t="s">
        <v>148</v>
      </c>
      <c r="J3886" s="16">
        <v>1</v>
      </c>
      <c r="K3886" s="18" t="s">
        <v>96</v>
      </c>
      <c r="L3886" s="17">
        <v>0</v>
      </c>
      <c r="M3886" s="17">
        <v>0</v>
      </c>
      <c r="N3886" s="17">
        <v>0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  <c r="T3886" s="17">
        <v>0</v>
      </c>
      <c r="U3886" s="17">
        <v>0</v>
      </c>
      <c r="V3886" s="17">
        <v>0</v>
      </c>
      <c r="W3886" s="17">
        <v>0</v>
      </c>
      <c r="X3886" s="17">
        <v>0</v>
      </c>
      <c r="Y3886" s="17">
        <v>0</v>
      </c>
      <c r="Z3886" s="17">
        <v>0</v>
      </c>
      <c r="AA3886" s="17">
        <v>0</v>
      </c>
      <c r="AB3886" s="17">
        <v>0</v>
      </c>
      <c r="AC3886" s="17">
        <v>0</v>
      </c>
      <c r="AD3886" s="17">
        <v>0</v>
      </c>
      <c r="AE3886" s="17">
        <v>0</v>
      </c>
    </row>
    <row r="3887" spans="1:31" ht="43.2" x14ac:dyDescent="0.3">
      <c r="A3887" t="str">
        <f t="shared" si="228"/>
        <v>KAAA_Firm Capacity</v>
      </c>
      <c r="B3887" t="str">
        <f t="shared" si="229"/>
        <v>KAAA_Build Hy-Solar_Firm Capacity</v>
      </c>
      <c r="C3887" t="str">
        <f t="shared" si="230"/>
        <v>KAAA_Build Hy-Solar 2034_Firm Capacity</v>
      </c>
      <c r="D3887" t="s">
        <v>354</v>
      </c>
      <c r="E3887" s="15" t="s">
        <v>92</v>
      </c>
      <c r="F3887" s="15" t="s">
        <v>146</v>
      </c>
      <c r="G3887" s="15" t="s">
        <v>262</v>
      </c>
      <c r="H3887" s="15" t="s">
        <v>85</v>
      </c>
      <c r="I3887" s="15" t="s">
        <v>148</v>
      </c>
      <c r="J3887" s="16">
        <v>1</v>
      </c>
      <c r="K3887" s="15" t="s">
        <v>96</v>
      </c>
      <c r="L3887" s="17">
        <v>0</v>
      </c>
      <c r="M3887" s="17">
        <v>0</v>
      </c>
      <c r="N3887" s="17">
        <v>0</v>
      </c>
      <c r="O3887" s="17">
        <v>0</v>
      </c>
      <c r="P3887" s="17">
        <v>0</v>
      </c>
      <c r="Q3887" s="17">
        <v>0</v>
      </c>
      <c r="R3887" s="17">
        <v>0</v>
      </c>
      <c r="S3887" s="17">
        <v>0</v>
      </c>
      <c r="T3887" s="17">
        <v>0</v>
      </c>
      <c r="U3887" s="17">
        <v>0</v>
      </c>
      <c r="V3887" s="17">
        <v>0</v>
      </c>
      <c r="W3887" s="17">
        <v>0</v>
      </c>
      <c r="X3887" s="17">
        <v>0</v>
      </c>
      <c r="Y3887" s="17">
        <v>0</v>
      </c>
      <c r="Z3887" s="17">
        <v>0</v>
      </c>
      <c r="AA3887" s="17">
        <v>0</v>
      </c>
      <c r="AB3887" s="17">
        <v>0</v>
      </c>
      <c r="AC3887" s="17">
        <v>0</v>
      </c>
      <c r="AD3887" s="17">
        <v>0</v>
      </c>
      <c r="AE3887" s="17">
        <v>0</v>
      </c>
    </row>
    <row r="3888" spans="1:31" ht="43.2" x14ac:dyDescent="0.3">
      <c r="A3888" t="str">
        <f t="shared" si="228"/>
        <v>KAAA_Firm Capacity</v>
      </c>
      <c r="B3888" t="str">
        <f t="shared" si="229"/>
        <v>KAAA_Build Hy-Solar_Firm Capacity</v>
      </c>
      <c r="C3888" t="str">
        <f t="shared" si="230"/>
        <v>KAAA_Build Hy-Solar 2035_Firm Capacity</v>
      </c>
      <c r="D3888" t="s">
        <v>354</v>
      </c>
      <c r="E3888" s="15" t="s">
        <v>92</v>
      </c>
      <c r="F3888" s="15" t="s">
        <v>146</v>
      </c>
      <c r="G3888" s="15" t="s">
        <v>263</v>
      </c>
      <c r="H3888" s="15" t="s">
        <v>85</v>
      </c>
      <c r="I3888" s="15" t="s">
        <v>148</v>
      </c>
      <c r="J3888" s="16">
        <v>1</v>
      </c>
      <c r="K3888" s="18" t="s">
        <v>96</v>
      </c>
      <c r="L3888" s="17">
        <v>0</v>
      </c>
      <c r="M3888" s="17">
        <v>0</v>
      </c>
      <c r="N3888" s="17">
        <v>0</v>
      </c>
      <c r="O3888" s="17">
        <v>0</v>
      </c>
      <c r="P3888" s="17">
        <v>0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7">
        <v>0</v>
      </c>
      <c r="X3888" s="17">
        <v>0</v>
      </c>
      <c r="Y3888" s="17">
        <v>0</v>
      </c>
      <c r="Z3888" s="17">
        <v>0</v>
      </c>
      <c r="AA3888" s="17">
        <v>0</v>
      </c>
      <c r="AB3888" s="17">
        <v>0</v>
      </c>
      <c r="AC3888" s="17">
        <v>0</v>
      </c>
      <c r="AD3888" s="17">
        <v>0</v>
      </c>
      <c r="AE3888" s="17">
        <v>0</v>
      </c>
    </row>
    <row r="3889" spans="1:31" ht="43.2" x14ac:dyDescent="0.3">
      <c r="A3889" t="str">
        <f t="shared" si="228"/>
        <v>KAAA_Firm Capacity</v>
      </c>
      <c r="B3889" t="str">
        <f t="shared" si="229"/>
        <v>KAAA_Build Hy-Solar_Firm Capacity</v>
      </c>
      <c r="C3889" t="str">
        <f t="shared" si="230"/>
        <v>KAAA_Build Hy-Solar 2036_Firm Capacity</v>
      </c>
      <c r="D3889" t="s">
        <v>354</v>
      </c>
      <c r="E3889" s="15" t="s">
        <v>92</v>
      </c>
      <c r="F3889" s="15" t="s">
        <v>146</v>
      </c>
      <c r="G3889" s="15" t="s">
        <v>264</v>
      </c>
      <c r="H3889" s="15" t="s">
        <v>85</v>
      </c>
      <c r="I3889" s="15" t="s">
        <v>148</v>
      </c>
      <c r="J3889" s="16">
        <v>1</v>
      </c>
      <c r="K3889" s="18" t="s">
        <v>96</v>
      </c>
      <c r="L3889" s="17">
        <v>0</v>
      </c>
      <c r="M3889" s="17">
        <v>0</v>
      </c>
      <c r="N3889" s="17">
        <v>0</v>
      </c>
      <c r="O3889" s="17">
        <v>0</v>
      </c>
      <c r="P3889" s="17">
        <v>0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7">
        <v>0</v>
      </c>
      <c r="X3889" s="17">
        <v>0</v>
      </c>
      <c r="Y3889" s="17">
        <v>0</v>
      </c>
      <c r="Z3889" s="17">
        <v>0</v>
      </c>
      <c r="AA3889" s="17">
        <v>0</v>
      </c>
      <c r="AB3889" s="17">
        <v>0</v>
      </c>
      <c r="AC3889" s="17">
        <v>0</v>
      </c>
      <c r="AD3889" s="17">
        <v>0</v>
      </c>
      <c r="AE3889" s="17">
        <v>0</v>
      </c>
    </row>
    <row r="3890" spans="1:31" ht="43.2" x14ac:dyDescent="0.3">
      <c r="A3890" t="str">
        <f t="shared" si="228"/>
        <v>KAAA_Firm Capacity</v>
      </c>
      <c r="B3890" t="str">
        <f t="shared" si="229"/>
        <v>KAAA_Build Hy-Solar_Firm Capacity</v>
      </c>
      <c r="C3890" t="str">
        <f t="shared" si="230"/>
        <v>KAAA_Build Hy-Solar 2037_Firm Capacity</v>
      </c>
      <c r="D3890" t="s">
        <v>354</v>
      </c>
      <c r="E3890" s="15" t="s">
        <v>92</v>
      </c>
      <c r="F3890" s="15" t="s">
        <v>146</v>
      </c>
      <c r="G3890" s="15" t="s">
        <v>265</v>
      </c>
      <c r="H3890" s="15" t="s">
        <v>85</v>
      </c>
      <c r="I3890" s="15" t="s">
        <v>148</v>
      </c>
      <c r="J3890" s="16">
        <v>1</v>
      </c>
      <c r="K3890" s="18" t="s">
        <v>96</v>
      </c>
      <c r="L3890" s="17">
        <v>0</v>
      </c>
      <c r="M3890" s="17">
        <v>0</v>
      </c>
      <c r="N3890" s="17">
        <v>0</v>
      </c>
      <c r="O3890" s="17">
        <v>0</v>
      </c>
      <c r="P3890" s="17">
        <v>0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7">
        <v>0</v>
      </c>
      <c r="X3890" s="17">
        <v>0</v>
      </c>
      <c r="Y3890" s="17">
        <v>0</v>
      </c>
      <c r="Z3890" s="17">
        <v>0</v>
      </c>
      <c r="AA3890" s="17">
        <v>0</v>
      </c>
      <c r="AB3890" s="17">
        <v>0</v>
      </c>
      <c r="AC3890" s="17">
        <v>0</v>
      </c>
      <c r="AD3890" s="17">
        <v>0</v>
      </c>
      <c r="AE3890" s="17">
        <v>0</v>
      </c>
    </row>
    <row r="3891" spans="1:31" ht="43.2" x14ac:dyDescent="0.3">
      <c r="A3891" t="str">
        <f t="shared" si="228"/>
        <v>KAAA_Firm Capacity</v>
      </c>
      <c r="B3891" t="str">
        <f t="shared" si="229"/>
        <v>KAAA_Build Hy-Solar_Firm Capacity</v>
      </c>
      <c r="C3891" t="str">
        <f t="shared" si="230"/>
        <v>KAAA_Build Hy-Solar 2038_Firm Capacity</v>
      </c>
      <c r="D3891" t="s">
        <v>354</v>
      </c>
      <c r="E3891" s="15" t="s">
        <v>92</v>
      </c>
      <c r="F3891" s="15" t="s">
        <v>146</v>
      </c>
      <c r="G3891" s="15" t="s">
        <v>266</v>
      </c>
      <c r="H3891" s="15" t="s">
        <v>85</v>
      </c>
      <c r="I3891" s="15" t="s">
        <v>148</v>
      </c>
      <c r="J3891" s="16">
        <v>1</v>
      </c>
      <c r="K3891" s="18" t="s">
        <v>96</v>
      </c>
      <c r="L3891" s="17">
        <v>0</v>
      </c>
      <c r="M3891" s="17">
        <v>0</v>
      </c>
      <c r="N3891" s="17">
        <v>0</v>
      </c>
      <c r="O3891" s="17">
        <v>0</v>
      </c>
      <c r="P3891" s="17">
        <v>0</v>
      </c>
      <c r="Q3891" s="17">
        <v>0</v>
      </c>
      <c r="R3891" s="17">
        <v>0</v>
      </c>
      <c r="S3891" s="17">
        <v>0</v>
      </c>
      <c r="T3891" s="17">
        <v>0</v>
      </c>
      <c r="U3891" s="17">
        <v>0</v>
      </c>
      <c r="V3891" s="17">
        <v>0</v>
      </c>
      <c r="W3891" s="17">
        <v>0</v>
      </c>
      <c r="X3891" s="17">
        <v>0</v>
      </c>
      <c r="Y3891" s="17">
        <v>0</v>
      </c>
      <c r="Z3891" s="17">
        <v>0</v>
      </c>
      <c r="AA3891" s="17">
        <v>0</v>
      </c>
      <c r="AB3891" s="17">
        <v>0</v>
      </c>
      <c r="AC3891" s="17">
        <v>0</v>
      </c>
      <c r="AD3891" s="17">
        <v>0</v>
      </c>
      <c r="AE3891" s="17">
        <v>0</v>
      </c>
    </row>
    <row r="3892" spans="1:31" ht="43.2" x14ac:dyDescent="0.3">
      <c r="A3892" t="str">
        <f t="shared" si="228"/>
        <v>KAAA_Firm Capacity</v>
      </c>
      <c r="B3892" t="str">
        <f t="shared" si="229"/>
        <v>KAAA_Build Hy-Solar_Firm Capacity</v>
      </c>
      <c r="C3892" t="str">
        <f t="shared" si="230"/>
        <v>KAAA_Build Hy-Solar 2039_Firm Capacity</v>
      </c>
      <c r="D3892" t="s">
        <v>354</v>
      </c>
      <c r="E3892" s="15" t="s">
        <v>92</v>
      </c>
      <c r="F3892" s="15" t="s">
        <v>146</v>
      </c>
      <c r="G3892" s="15" t="s">
        <v>267</v>
      </c>
      <c r="H3892" s="15" t="s">
        <v>85</v>
      </c>
      <c r="I3892" s="15" t="s">
        <v>148</v>
      </c>
      <c r="J3892" s="16">
        <v>1</v>
      </c>
      <c r="K3892" s="18" t="s">
        <v>96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  <c r="S3892" s="17">
        <v>0</v>
      </c>
      <c r="T3892" s="17">
        <v>0</v>
      </c>
      <c r="U3892" s="17">
        <v>0</v>
      </c>
      <c r="V3892" s="17">
        <v>0</v>
      </c>
      <c r="W3892" s="17">
        <v>0</v>
      </c>
      <c r="X3892" s="17">
        <v>0</v>
      </c>
      <c r="Y3892" s="17">
        <v>0</v>
      </c>
      <c r="Z3892" s="17">
        <v>0</v>
      </c>
      <c r="AA3892" s="17">
        <v>0</v>
      </c>
      <c r="AB3892" s="17">
        <v>0</v>
      </c>
      <c r="AC3892" s="17">
        <v>0</v>
      </c>
      <c r="AD3892" s="17">
        <v>0</v>
      </c>
      <c r="AE3892" s="17">
        <v>0</v>
      </c>
    </row>
    <row r="3893" spans="1:31" ht="43.2" x14ac:dyDescent="0.3">
      <c r="A3893" t="str">
        <f t="shared" si="228"/>
        <v>KAAA_Firm Capacity</v>
      </c>
      <c r="B3893" t="str">
        <f t="shared" si="229"/>
        <v>KAAA_Build Hy-Solar_Firm Capacity</v>
      </c>
      <c r="C3893" t="str">
        <f t="shared" si="230"/>
        <v>KAAA_Build Hy-Solar 2040_Firm Capacity</v>
      </c>
      <c r="D3893" t="s">
        <v>354</v>
      </c>
      <c r="E3893" s="15" t="s">
        <v>92</v>
      </c>
      <c r="F3893" s="15" t="s">
        <v>146</v>
      </c>
      <c r="G3893" s="15" t="s">
        <v>268</v>
      </c>
      <c r="H3893" s="15" t="s">
        <v>85</v>
      </c>
      <c r="I3893" s="15" t="s">
        <v>148</v>
      </c>
      <c r="J3893" s="16">
        <v>1</v>
      </c>
      <c r="K3893" s="18" t="s">
        <v>96</v>
      </c>
      <c r="L3893" s="17">
        <v>0</v>
      </c>
      <c r="M3893" s="17">
        <v>0</v>
      </c>
      <c r="N3893" s="17">
        <v>0</v>
      </c>
      <c r="O3893" s="17">
        <v>0</v>
      </c>
      <c r="P3893" s="17">
        <v>0</v>
      </c>
      <c r="Q3893" s="17">
        <v>0</v>
      </c>
      <c r="R3893" s="17">
        <v>0</v>
      </c>
      <c r="S3893" s="17">
        <v>0</v>
      </c>
      <c r="T3893" s="17">
        <v>0</v>
      </c>
      <c r="U3893" s="17">
        <v>0</v>
      </c>
      <c r="V3893" s="17">
        <v>0</v>
      </c>
      <c r="W3893" s="17">
        <v>0</v>
      </c>
      <c r="X3893" s="17">
        <v>0</v>
      </c>
      <c r="Y3893" s="17">
        <v>0</v>
      </c>
      <c r="Z3893" s="17">
        <v>0</v>
      </c>
      <c r="AA3893" s="17">
        <v>0</v>
      </c>
      <c r="AB3893" s="17">
        <v>0</v>
      </c>
      <c r="AC3893" s="17">
        <v>0</v>
      </c>
      <c r="AD3893" s="17">
        <v>0</v>
      </c>
      <c r="AE3893" s="17">
        <v>0</v>
      </c>
    </row>
    <row r="3894" spans="1:31" ht="43.2" x14ac:dyDescent="0.3">
      <c r="A3894" t="str">
        <f t="shared" si="228"/>
        <v>KAAA_Firm Capacity</v>
      </c>
      <c r="B3894" t="str">
        <f t="shared" si="229"/>
        <v>KAAA_Build Hy-Solar_Firm Capacity</v>
      </c>
      <c r="C3894" t="str">
        <f t="shared" si="230"/>
        <v>KAAA_Build Hy-Solar 2041_Firm Capacity</v>
      </c>
      <c r="D3894" t="s">
        <v>354</v>
      </c>
      <c r="E3894" s="15" t="s">
        <v>92</v>
      </c>
      <c r="F3894" s="15" t="s">
        <v>146</v>
      </c>
      <c r="G3894" s="15" t="s">
        <v>269</v>
      </c>
      <c r="H3894" s="15" t="s">
        <v>85</v>
      </c>
      <c r="I3894" s="15" t="s">
        <v>148</v>
      </c>
      <c r="J3894" s="16">
        <v>1</v>
      </c>
      <c r="K3894" s="18" t="s">
        <v>96</v>
      </c>
      <c r="L3894" s="17">
        <v>0</v>
      </c>
      <c r="M3894" s="17">
        <v>0</v>
      </c>
      <c r="N3894" s="17">
        <v>0</v>
      </c>
      <c r="O3894" s="17">
        <v>0</v>
      </c>
      <c r="P3894" s="17">
        <v>0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7">
        <v>0</v>
      </c>
      <c r="X3894" s="17">
        <v>0</v>
      </c>
      <c r="Y3894" s="17">
        <v>0</v>
      </c>
      <c r="Z3894" s="17">
        <v>0</v>
      </c>
      <c r="AA3894" s="17">
        <v>0</v>
      </c>
      <c r="AB3894" s="17">
        <v>0</v>
      </c>
      <c r="AC3894" s="17">
        <v>0</v>
      </c>
      <c r="AD3894" s="17">
        <v>0</v>
      </c>
      <c r="AE3894" s="17">
        <v>0</v>
      </c>
    </row>
    <row r="3895" spans="1:31" ht="43.2" x14ac:dyDescent="0.3">
      <c r="A3895" t="str">
        <f t="shared" ref="A3895:A3904" si="231">D3895&amp;"_"&amp;I3895</f>
        <v>KAAA_Firm Capacity</v>
      </c>
      <c r="B3895" t="str">
        <f t="shared" ref="B3895:B3904" si="232">D3895&amp;"_"&amp;H3895&amp;"_"&amp;I3895</f>
        <v>KAAA_Build Hy-Solar_Firm Capacity</v>
      </c>
      <c r="C3895" t="str">
        <f t="shared" ref="C3895:C3904" si="233">D3895&amp;"_"&amp;G3895&amp;"_"&amp;I3895</f>
        <v>KAAA_Build Hy-Solar 2042_Firm Capacity</v>
      </c>
      <c r="D3895" t="s">
        <v>354</v>
      </c>
      <c r="E3895" s="15" t="s">
        <v>92</v>
      </c>
      <c r="F3895" s="15" t="s">
        <v>146</v>
      </c>
      <c r="G3895" s="15" t="s">
        <v>270</v>
      </c>
      <c r="H3895" s="15" t="s">
        <v>85</v>
      </c>
      <c r="I3895" s="15" t="s">
        <v>148</v>
      </c>
      <c r="J3895" s="16">
        <v>1</v>
      </c>
      <c r="K3895" s="18" t="s">
        <v>96</v>
      </c>
      <c r="L3895" s="17">
        <v>0</v>
      </c>
      <c r="M3895" s="17">
        <v>0</v>
      </c>
      <c r="N3895" s="17">
        <v>0</v>
      </c>
      <c r="O3895" s="17">
        <v>0</v>
      </c>
      <c r="P3895" s="17">
        <v>0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7">
        <v>0</v>
      </c>
      <c r="X3895" s="17">
        <v>0</v>
      </c>
      <c r="Y3895" s="17">
        <v>0</v>
      </c>
      <c r="Z3895" s="17">
        <v>0</v>
      </c>
      <c r="AA3895" s="17">
        <v>0</v>
      </c>
      <c r="AB3895" s="17">
        <v>0</v>
      </c>
      <c r="AC3895" s="17">
        <v>0</v>
      </c>
      <c r="AD3895" s="17">
        <v>0</v>
      </c>
      <c r="AE3895" s="17">
        <v>0</v>
      </c>
    </row>
    <row r="3896" spans="1:31" ht="57.6" x14ac:dyDescent="0.3">
      <c r="A3896" t="str">
        <f t="shared" si="231"/>
        <v>KAAA_Firm Generation Capacity</v>
      </c>
      <c r="B3896" t="str">
        <f t="shared" si="232"/>
        <v>KAAA_Zonal Regions_Firm Generation Capacity</v>
      </c>
      <c r="C3896" t="str">
        <f t="shared" si="233"/>
        <v>KAAA_Build Zonal Region_Firm Generation Capacity</v>
      </c>
      <c r="D3896" t="s">
        <v>354</v>
      </c>
      <c r="E3896" s="15" t="s">
        <v>92</v>
      </c>
      <c r="F3896" s="15" t="s">
        <v>271</v>
      </c>
      <c r="G3896" s="15" t="s">
        <v>272</v>
      </c>
      <c r="H3896" s="15" t="s">
        <v>273</v>
      </c>
      <c r="I3896" s="15" t="s">
        <v>95</v>
      </c>
      <c r="J3896" s="16">
        <v>1</v>
      </c>
      <c r="K3896" s="18" t="s">
        <v>96</v>
      </c>
      <c r="L3896" s="17">
        <v>0</v>
      </c>
      <c r="M3896" s="17">
        <v>0</v>
      </c>
      <c r="N3896" s="17">
        <v>0</v>
      </c>
      <c r="O3896" s="17">
        <v>0</v>
      </c>
      <c r="P3896" s="17">
        <v>0</v>
      </c>
      <c r="Q3896" s="17">
        <v>0</v>
      </c>
      <c r="R3896" s="17">
        <v>0</v>
      </c>
      <c r="S3896" s="17">
        <v>75</v>
      </c>
      <c r="T3896" s="17">
        <v>75</v>
      </c>
      <c r="U3896" s="17">
        <v>75</v>
      </c>
      <c r="V3896" s="17">
        <v>75</v>
      </c>
      <c r="W3896" s="17">
        <v>135</v>
      </c>
      <c r="X3896" s="17">
        <v>195</v>
      </c>
      <c r="Y3896" s="17">
        <v>180</v>
      </c>
      <c r="Z3896" s="17">
        <v>247.5</v>
      </c>
      <c r="AA3896" s="17">
        <v>237.5</v>
      </c>
      <c r="AB3896" s="17">
        <v>497.85</v>
      </c>
      <c r="AC3896" s="17">
        <v>862.2</v>
      </c>
      <c r="AD3896" s="17">
        <v>874.2</v>
      </c>
      <c r="AE3896" s="17">
        <v>1018.55</v>
      </c>
    </row>
    <row r="3897" spans="1:31" ht="43.2" x14ac:dyDescent="0.3">
      <c r="A3897" t="str">
        <f t="shared" si="231"/>
        <v>KAAA_Planning Peak Load</v>
      </c>
      <c r="B3897" t="str">
        <f t="shared" si="232"/>
        <v>KAAA_Zonal Regions_Planning Peak Load</v>
      </c>
      <c r="C3897" t="str">
        <f t="shared" si="233"/>
        <v>KAAA_Build Zonal Region_Planning Peak Load</v>
      </c>
      <c r="D3897" t="s">
        <v>354</v>
      </c>
      <c r="E3897" s="15" t="s">
        <v>92</v>
      </c>
      <c r="F3897" s="15" t="s">
        <v>271</v>
      </c>
      <c r="G3897" s="15" t="s">
        <v>272</v>
      </c>
      <c r="H3897" s="15" t="s">
        <v>273</v>
      </c>
      <c r="I3897" s="15" t="s">
        <v>274</v>
      </c>
      <c r="J3897" s="16">
        <v>1</v>
      </c>
      <c r="K3897" s="18" t="s">
        <v>96</v>
      </c>
      <c r="L3897" s="17">
        <v>0</v>
      </c>
      <c r="M3897" s="17">
        <v>0</v>
      </c>
      <c r="N3897" s="17">
        <v>0</v>
      </c>
      <c r="O3897" s="17">
        <v>0</v>
      </c>
      <c r="P3897" s="17">
        <v>0</v>
      </c>
      <c r="Q3897" s="17">
        <v>0</v>
      </c>
      <c r="R3897" s="17">
        <v>0</v>
      </c>
      <c r="S3897" s="17">
        <v>0</v>
      </c>
      <c r="T3897" s="17">
        <v>0</v>
      </c>
      <c r="U3897" s="17">
        <v>0</v>
      </c>
      <c r="V3897" s="17">
        <v>0</v>
      </c>
      <c r="W3897" s="17">
        <v>0</v>
      </c>
      <c r="X3897" s="17">
        <v>0</v>
      </c>
      <c r="Y3897" s="17">
        <v>0</v>
      </c>
      <c r="Z3897" s="17">
        <v>0</v>
      </c>
      <c r="AA3897" s="17">
        <v>0</v>
      </c>
      <c r="AB3897" s="17">
        <v>0</v>
      </c>
      <c r="AC3897" s="17">
        <v>0</v>
      </c>
      <c r="AD3897" s="17">
        <v>0</v>
      </c>
      <c r="AE3897" s="17">
        <v>0</v>
      </c>
    </row>
    <row r="3898" spans="1:31" ht="57.6" x14ac:dyDescent="0.3">
      <c r="A3898" t="str">
        <f t="shared" si="231"/>
        <v>KAAA_Firm Generation Capacity</v>
      </c>
      <c r="B3898" t="str">
        <f t="shared" si="232"/>
        <v>KAAA_Zonal Regions_Firm Generation Capacity</v>
      </c>
      <c r="C3898" t="str">
        <f t="shared" si="233"/>
        <v>KAAA_External Sales Metro_Firm Generation Capacity</v>
      </c>
      <c r="D3898" t="s">
        <v>354</v>
      </c>
      <c r="E3898" s="15" t="s">
        <v>92</v>
      </c>
      <c r="F3898" s="15" t="s">
        <v>271</v>
      </c>
      <c r="G3898" s="15" t="s">
        <v>275</v>
      </c>
      <c r="H3898" s="15" t="s">
        <v>273</v>
      </c>
      <c r="I3898" s="15" t="s">
        <v>95</v>
      </c>
      <c r="J3898" s="16">
        <v>1</v>
      </c>
      <c r="K3898" s="18" t="s">
        <v>96</v>
      </c>
      <c r="L3898" s="17">
        <v>0</v>
      </c>
      <c r="M3898" s="17">
        <v>0</v>
      </c>
      <c r="N3898" s="17">
        <v>0</v>
      </c>
      <c r="O3898" s="17">
        <v>0</v>
      </c>
      <c r="P3898" s="17">
        <v>0</v>
      </c>
      <c r="Q3898" s="17">
        <v>0</v>
      </c>
      <c r="R3898" s="17">
        <v>0</v>
      </c>
      <c r="S3898" s="17">
        <v>0</v>
      </c>
      <c r="T3898" s="17">
        <v>0</v>
      </c>
      <c r="U3898" s="17">
        <v>0</v>
      </c>
      <c r="V3898" s="17">
        <v>0</v>
      </c>
      <c r="W3898" s="17">
        <v>0</v>
      </c>
      <c r="X3898" s="17">
        <v>0</v>
      </c>
      <c r="Y3898" s="17">
        <v>0</v>
      </c>
      <c r="Z3898" s="17">
        <v>0</v>
      </c>
      <c r="AA3898" s="17">
        <v>0</v>
      </c>
      <c r="AB3898" s="17">
        <v>0</v>
      </c>
      <c r="AC3898" s="17">
        <v>0</v>
      </c>
      <c r="AD3898" s="17">
        <v>0</v>
      </c>
      <c r="AE3898" s="17">
        <v>0</v>
      </c>
    </row>
    <row r="3899" spans="1:31" ht="43.2" x14ac:dyDescent="0.3">
      <c r="A3899" t="str">
        <f t="shared" si="231"/>
        <v>KAAA_Planning Peak Load</v>
      </c>
      <c r="B3899" t="str">
        <f t="shared" si="232"/>
        <v>KAAA_Zonal Regions_Planning Peak Load</v>
      </c>
      <c r="C3899" t="str">
        <f t="shared" si="233"/>
        <v>KAAA_External Sales Metro_Planning Peak Load</v>
      </c>
      <c r="D3899" t="s">
        <v>354</v>
      </c>
      <c r="E3899" s="15" t="s">
        <v>92</v>
      </c>
      <c r="F3899" s="15" t="s">
        <v>271</v>
      </c>
      <c r="G3899" s="15" t="s">
        <v>275</v>
      </c>
      <c r="H3899" s="15" t="s">
        <v>273</v>
      </c>
      <c r="I3899" s="15" t="s">
        <v>274</v>
      </c>
      <c r="J3899" s="16">
        <v>1</v>
      </c>
      <c r="K3899" s="18" t="s">
        <v>96</v>
      </c>
      <c r="L3899" s="17">
        <v>0</v>
      </c>
      <c r="M3899" s="17">
        <v>0</v>
      </c>
      <c r="N3899" s="17">
        <v>0</v>
      </c>
      <c r="O3899" s="17">
        <v>0</v>
      </c>
      <c r="P3899" s="17">
        <v>0</v>
      </c>
      <c r="Q3899" s="17">
        <v>0</v>
      </c>
      <c r="R3899" s="17">
        <v>0</v>
      </c>
      <c r="S3899" s="17">
        <v>0</v>
      </c>
      <c r="T3899" s="17">
        <v>0</v>
      </c>
      <c r="U3899" s="17">
        <v>0</v>
      </c>
      <c r="V3899" s="17">
        <v>0</v>
      </c>
      <c r="W3899" s="17">
        <v>0</v>
      </c>
      <c r="X3899" s="17">
        <v>0</v>
      </c>
      <c r="Y3899" s="17">
        <v>0</v>
      </c>
      <c r="Z3899" s="17">
        <v>0</v>
      </c>
      <c r="AA3899" s="17">
        <v>0</v>
      </c>
      <c r="AB3899" s="17">
        <v>0</v>
      </c>
      <c r="AC3899" s="17">
        <v>0</v>
      </c>
      <c r="AD3899" s="17">
        <v>0</v>
      </c>
      <c r="AE3899" s="17">
        <v>0</v>
      </c>
    </row>
    <row r="3900" spans="1:31" ht="57.6" x14ac:dyDescent="0.3">
      <c r="A3900" t="str">
        <f t="shared" si="231"/>
        <v>KAAA_Firm Generation Capacity</v>
      </c>
      <c r="B3900" t="str">
        <f t="shared" si="232"/>
        <v>KAAA_Zonal Regions_Firm Generation Capacity</v>
      </c>
      <c r="C3900" t="str">
        <f t="shared" si="233"/>
        <v>KAAA_Metro Zonal Region_Firm Generation Capacity</v>
      </c>
      <c r="D3900" t="s">
        <v>354</v>
      </c>
      <c r="E3900" s="15" t="s">
        <v>92</v>
      </c>
      <c r="F3900" s="15" t="s">
        <v>271</v>
      </c>
      <c r="G3900" s="15" t="s">
        <v>276</v>
      </c>
      <c r="H3900" s="15" t="s">
        <v>273</v>
      </c>
      <c r="I3900" s="15" t="s">
        <v>95</v>
      </c>
      <c r="J3900" s="16">
        <v>1</v>
      </c>
      <c r="K3900" s="18" t="s">
        <v>96</v>
      </c>
      <c r="L3900" s="17">
        <v>4150.9176072700002</v>
      </c>
      <c r="M3900" s="17">
        <v>4072.7639844300002</v>
      </c>
      <c r="N3900" s="17">
        <v>4170.2494610900003</v>
      </c>
      <c r="O3900" s="17">
        <v>4208.1414147900005</v>
      </c>
      <c r="P3900" s="17">
        <v>4261.6337207699999</v>
      </c>
      <c r="Q3900" s="17">
        <v>4311.0397587799998</v>
      </c>
      <c r="R3900" s="17">
        <v>4551.1357676999996</v>
      </c>
      <c r="S3900" s="17">
        <v>4586.8679314999999</v>
      </c>
      <c r="T3900" s="17">
        <v>4617.3557434799995</v>
      </c>
      <c r="U3900" s="17">
        <v>4601.78261888</v>
      </c>
      <c r="V3900" s="17">
        <v>4211.2705114099999</v>
      </c>
      <c r="W3900" s="17">
        <v>4230.3545943400004</v>
      </c>
      <c r="X3900" s="17">
        <v>4251.7588094599996</v>
      </c>
      <c r="Y3900" s="17">
        <v>4191.6700390300002</v>
      </c>
      <c r="Z3900" s="17">
        <v>4183.6713370799998</v>
      </c>
      <c r="AA3900" s="17">
        <v>4157.5651492200004</v>
      </c>
      <c r="AB3900" s="17">
        <v>4172.9586141899999</v>
      </c>
      <c r="AC3900" s="17">
        <v>3346.3696548200001</v>
      </c>
      <c r="AD3900" s="17">
        <v>3349.1361723</v>
      </c>
      <c r="AE3900" s="17">
        <v>3365.60016455</v>
      </c>
    </row>
    <row r="3901" spans="1:31" ht="43.2" x14ac:dyDescent="0.3">
      <c r="A3901" t="str">
        <f t="shared" si="231"/>
        <v>KAAA_Planning Peak Load</v>
      </c>
      <c r="B3901" t="str">
        <f t="shared" si="232"/>
        <v>KAAA_Zonal Regions_Planning Peak Load</v>
      </c>
      <c r="C3901" t="str">
        <f t="shared" si="233"/>
        <v>KAAA_Metro Zonal Region_Planning Peak Load</v>
      </c>
      <c r="D3901" t="s">
        <v>354</v>
      </c>
      <c r="E3901" s="15" t="s">
        <v>92</v>
      </c>
      <c r="F3901" s="15" t="s">
        <v>271</v>
      </c>
      <c r="G3901" s="15" t="s">
        <v>276</v>
      </c>
      <c r="H3901" s="15" t="s">
        <v>273</v>
      </c>
      <c r="I3901" s="15" t="s">
        <v>274</v>
      </c>
      <c r="J3901" s="16">
        <v>1</v>
      </c>
      <c r="K3901" s="18" t="s">
        <v>96</v>
      </c>
      <c r="L3901" s="17">
        <v>3437</v>
      </c>
      <c r="M3901" s="17">
        <v>3444</v>
      </c>
      <c r="N3901" s="17">
        <v>3450</v>
      </c>
      <c r="O3901" s="17">
        <v>3462</v>
      </c>
      <c r="P3901" s="17">
        <v>3473</v>
      </c>
      <c r="Q3901" s="17">
        <v>3487</v>
      </c>
      <c r="R3901" s="17">
        <v>3496</v>
      </c>
      <c r="S3901" s="17">
        <v>3502</v>
      </c>
      <c r="T3901" s="17">
        <v>3507</v>
      </c>
      <c r="U3901" s="17">
        <v>3521</v>
      </c>
      <c r="V3901" s="17">
        <v>3531</v>
      </c>
      <c r="W3901" s="17">
        <v>3548</v>
      </c>
      <c r="X3901" s="17">
        <v>3566</v>
      </c>
      <c r="Y3901" s="17">
        <v>3585</v>
      </c>
      <c r="Z3901" s="17">
        <v>3600</v>
      </c>
      <c r="AA3901" s="17">
        <v>3618</v>
      </c>
      <c r="AB3901" s="17">
        <v>3637</v>
      </c>
      <c r="AC3901" s="17">
        <v>3659</v>
      </c>
      <c r="AD3901" s="17">
        <v>3672</v>
      </c>
      <c r="AE3901" s="17">
        <v>3675</v>
      </c>
    </row>
    <row r="3902" spans="1:31" ht="57.6" x14ac:dyDescent="0.3">
      <c r="A3902" t="str">
        <f t="shared" si="231"/>
        <v>KAAA_Firm Generation Capacity</v>
      </c>
      <c r="B3902" t="str">
        <f t="shared" si="232"/>
        <v>KAAA_Zonal Regions_Firm Generation Capacity</v>
      </c>
      <c r="C3902" t="str">
        <f t="shared" si="233"/>
        <v>KAAA_SPP Zonal Region_Firm Generation Capacity</v>
      </c>
      <c r="D3902" t="s">
        <v>354</v>
      </c>
      <c r="E3902" s="15" t="s">
        <v>92</v>
      </c>
      <c r="F3902" s="15" t="s">
        <v>271</v>
      </c>
      <c r="G3902" s="15" t="s">
        <v>277</v>
      </c>
      <c r="H3902" s="15" t="s">
        <v>273</v>
      </c>
      <c r="I3902" s="15" t="s">
        <v>95</v>
      </c>
      <c r="J3902" s="16">
        <v>1</v>
      </c>
      <c r="K3902" s="18" t="s">
        <v>96</v>
      </c>
      <c r="L3902" s="17">
        <v>0</v>
      </c>
      <c r="M3902" s="17">
        <v>0</v>
      </c>
      <c r="N3902" s="17">
        <v>0</v>
      </c>
      <c r="O3902" s="17">
        <v>0</v>
      </c>
      <c r="P3902" s="17">
        <v>0</v>
      </c>
      <c r="Q3902" s="17">
        <v>0</v>
      </c>
      <c r="R3902" s="17">
        <v>0</v>
      </c>
      <c r="S3902" s="17">
        <v>0</v>
      </c>
      <c r="T3902" s="17">
        <v>0</v>
      </c>
      <c r="U3902" s="17">
        <v>0</v>
      </c>
      <c r="V3902" s="17">
        <v>0</v>
      </c>
      <c r="W3902" s="17">
        <v>0</v>
      </c>
      <c r="X3902" s="17">
        <v>0</v>
      </c>
      <c r="Y3902" s="17">
        <v>0</v>
      </c>
      <c r="Z3902" s="17">
        <v>0</v>
      </c>
      <c r="AA3902" s="17">
        <v>0</v>
      </c>
      <c r="AB3902" s="17">
        <v>0</v>
      </c>
      <c r="AC3902" s="17">
        <v>0</v>
      </c>
      <c r="AD3902" s="17">
        <v>0</v>
      </c>
      <c r="AE3902" s="17">
        <v>0</v>
      </c>
    </row>
    <row r="3903" spans="1:31" ht="43.2" x14ac:dyDescent="0.3">
      <c r="A3903" t="str">
        <f t="shared" si="231"/>
        <v>KAAA_Planning Peak Load</v>
      </c>
      <c r="B3903" t="str">
        <f t="shared" si="232"/>
        <v>KAAA_Zonal Regions_Planning Peak Load</v>
      </c>
      <c r="C3903" t="str">
        <f t="shared" si="233"/>
        <v>KAAA_SPP Zonal Region_Planning Peak Load</v>
      </c>
      <c r="D3903" t="s">
        <v>354</v>
      </c>
      <c r="E3903" s="15" t="s">
        <v>92</v>
      </c>
      <c r="F3903" s="15" t="s">
        <v>271</v>
      </c>
      <c r="G3903" s="15" t="s">
        <v>277</v>
      </c>
      <c r="H3903" s="15" t="s">
        <v>273</v>
      </c>
      <c r="I3903" s="15" t="s">
        <v>274</v>
      </c>
      <c r="J3903" s="16">
        <v>1</v>
      </c>
      <c r="K3903" s="18" t="s">
        <v>96</v>
      </c>
      <c r="L3903" s="17">
        <v>0</v>
      </c>
      <c r="M3903" s="17">
        <v>0</v>
      </c>
      <c r="N3903" s="17">
        <v>0</v>
      </c>
      <c r="O3903" s="17">
        <v>0</v>
      </c>
      <c r="P3903" s="17">
        <v>0</v>
      </c>
      <c r="Q3903" s="17">
        <v>0</v>
      </c>
      <c r="R3903" s="17">
        <v>0</v>
      </c>
      <c r="S3903" s="17">
        <v>0</v>
      </c>
      <c r="T3903" s="17">
        <v>0</v>
      </c>
      <c r="U3903" s="17">
        <v>0</v>
      </c>
      <c r="V3903" s="17">
        <v>0</v>
      </c>
      <c r="W3903" s="17">
        <v>0</v>
      </c>
      <c r="X3903" s="17">
        <v>0</v>
      </c>
      <c r="Y3903" s="17">
        <v>0</v>
      </c>
      <c r="Z3903" s="17">
        <v>0</v>
      </c>
      <c r="AA3903" s="17">
        <v>0</v>
      </c>
      <c r="AB3903" s="17">
        <v>0</v>
      </c>
      <c r="AC3903" s="17">
        <v>0</v>
      </c>
      <c r="AD3903" s="17">
        <v>0</v>
      </c>
      <c r="AE3903" s="17">
        <v>0</v>
      </c>
    </row>
    <row r="3904" spans="1:31" ht="57.6" x14ac:dyDescent="0.3">
      <c r="A3904" t="str">
        <f t="shared" si="231"/>
        <v>LAAA_Firm Generation Capacity</v>
      </c>
      <c r="B3904" t="str">
        <f t="shared" si="232"/>
        <v>LAAA_Build Battery-Wind_Firm Generation Capacity</v>
      </c>
      <c r="C3904" t="str">
        <f t="shared" si="233"/>
        <v>LAAA_Build Battery-Wind 2026_Firm Generation Capacity</v>
      </c>
      <c r="D3904" t="s">
        <v>355</v>
      </c>
      <c r="E3904" s="15" t="s">
        <v>92</v>
      </c>
      <c r="F3904" s="15" t="s">
        <v>93</v>
      </c>
      <c r="G3904" s="15" t="s">
        <v>94</v>
      </c>
      <c r="H3904" s="15" t="s">
        <v>88</v>
      </c>
      <c r="I3904" s="15" t="s">
        <v>95</v>
      </c>
      <c r="J3904" s="16">
        <v>1</v>
      </c>
      <c r="K3904" s="15" t="s">
        <v>96</v>
      </c>
      <c r="L3904" s="17">
        <v>0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0</v>
      </c>
      <c r="T3904" s="17">
        <v>0</v>
      </c>
      <c r="U3904" s="17">
        <v>0</v>
      </c>
      <c r="V3904" s="17">
        <v>0</v>
      </c>
      <c r="W3904" s="17">
        <v>0</v>
      </c>
      <c r="X3904" s="17">
        <v>0</v>
      </c>
      <c r="Y3904" s="17">
        <v>0</v>
      </c>
      <c r="Z3904" s="17">
        <v>0</v>
      </c>
      <c r="AA3904" s="17">
        <v>0</v>
      </c>
      <c r="AB3904" s="17">
        <v>0</v>
      </c>
      <c r="AC3904" s="17">
        <v>0</v>
      </c>
      <c r="AD3904" s="17">
        <v>0</v>
      </c>
      <c r="AE3904" s="17">
        <v>0</v>
      </c>
    </row>
    <row r="3905" spans="1:31" ht="57.6" x14ac:dyDescent="0.3">
      <c r="A3905" t="str">
        <f t="shared" ref="A3905:A3968" si="234">D3905&amp;"_"&amp;I3905</f>
        <v>LAAA_Firm Generation Capacity</v>
      </c>
      <c r="B3905" t="str">
        <f t="shared" ref="B3905:B3968" si="235">D3905&amp;"_"&amp;H3905&amp;"_"&amp;I3905</f>
        <v>LAAA_Build Battery-Wind_Firm Generation Capacity</v>
      </c>
      <c r="C3905" t="str">
        <f t="shared" ref="C3905:C3968" si="236">D3905&amp;"_"&amp;G3905&amp;"_"&amp;I3905</f>
        <v>LAAA_Build Battery-Wind 2027_Firm Generation Capacity</v>
      </c>
      <c r="D3905" t="s">
        <v>355</v>
      </c>
      <c r="E3905" s="15" t="s">
        <v>92</v>
      </c>
      <c r="F3905" s="15" t="s">
        <v>93</v>
      </c>
      <c r="G3905" s="15" t="s">
        <v>97</v>
      </c>
      <c r="H3905" s="15" t="s">
        <v>88</v>
      </c>
      <c r="I3905" s="15" t="s">
        <v>95</v>
      </c>
      <c r="J3905" s="16">
        <v>1</v>
      </c>
      <c r="K3905" s="15" t="s">
        <v>96</v>
      </c>
      <c r="L3905" s="17">
        <v>0</v>
      </c>
      <c r="M3905" s="17">
        <v>0</v>
      </c>
      <c r="N3905" s="17">
        <v>0</v>
      </c>
      <c r="O3905" s="17">
        <v>0</v>
      </c>
      <c r="P3905" s="17">
        <v>0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7">
        <v>0</v>
      </c>
      <c r="X3905" s="17">
        <v>0</v>
      </c>
      <c r="Y3905" s="17">
        <v>0</v>
      </c>
      <c r="Z3905" s="17">
        <v>0</v>
      </c>
      <c r="AA3905" s="17">
        <v>0</v>
      </c>
      <c r="AB3905" s="17">
        <v>0</v>
      </c>
      <c r="AC3905" s="17">
        <v>0</v>
      </c>
      <c r="AD3905" s="17">
        <v>0</v>
      </c>
      <c r="AE3905" s="17">
        <v>0</v>
      </c>
    </row>
    <row r="3906" spans="1:31" ht="57.6" x14ac:dyDescent="0.3">
      <c r="A3906" t="str">
        <f t="shared" si="234"/>
        <v>LAAA_Firm Generation Capacity</v>
      </c>
      <c r="B3906" t="str">
        <f t="shared" si="235"/>
        <v>LAAA_Build Battery-Wind_Firm Generation Capacity</v>
      </c>
      <c r="C3906" t="str">
        <f t="shared" si="236"/>
        <v>LAAA_Build Battery-Wind 2028_Firm Generation Capacity</v>
      </c>
      <c r="D3906" t="s">
        <v>355</v>
      </c>
      <c r="E3906" s="15" t="s">
        <v>92</v>
      </c>
      <c r="F3906" s="15" t="s">
        <v>93</v>
      </c>
      <c r="G3906" s="15" t="s">
        <v>98</v>
      </c>
      <c r="H3906" s="15" t="s">
        <v>88</v>
      </c>
      <c r="I3906" s="15" t="s">
        <v>95</v>
      </c>
      <c r="J3906" s="16">
        <v>1</v>
      </c>
      <c r="K3906" s="15" t="s">
        <v>96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7">
        <v>0</v>
      </c>
      <c r="Z3906" s="17">
        <v>0</v>
      </c>
      <c r="AA3906" s="17">
        <v>0</v>
      </c>
      <c r="AB3906" s="17">
        <v>0</v>
      </c>
      <c r="AC3906" s="17">
        <v>0</v>
      </c>
      <c r="AD3906" s="17">
        <v>0</v>
      </c>
      <c r="AE3906" s="17">
        <v>0</v>
      </c>
    </row>
    <row r="3907" spans="1:31" ht="57.6" x14ac:dyDescent="0.3">
      <c r="A3907" t="str">
        <f t="shared" si="234"/>
        <v>LAAA_Firm Generation Capacity</v>
      </c>
      <c r="B3907" t="str">
        <f t="shared" si="235"/>
        <v>LAAA_Build Battery-Wind_Firm Generation Capacity</v>
      </c>
      <c r="C3907" t="str">
        <f t="shared" si="236"/>
        <v>LAAA_Build Battery-Wind 2029_Firm Generation Capacity</v>
      </c>
      <c r="D3907" t="s">
        <v>355</v>
      </c>
      <c r="E3907" s="15" t="s">
        <v>92</v>
      </c>
      <c r="F3907" s="15" t="s">
        <v>93</v>
      </c>
      <c r="G3907" s="15" t="s">
        <v>99</v>
      </c>
      <c r="H3907" s="15" t="s">
        <v>88</v>
      </c>
      <c r="I3907" s="15" t="s">
        <v>95</v>
      </c>
      <c r="J3907" s="16">
        <v>1</v>
      </c>
      <c r="K3907" s="15" t="s">
        <v>96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  <c r="S3907" s="17">
        <v>0</v>
      </c>
      <c r="T3907" s="17">
        <v>0</v>
      </c>
      <c r="U3907" s="17">
        <v>0</v>
      </c>
      <c r="V3907" s="17">
        <v>0</v>
      </c>
      <c r="W3907" s="17">
        <v>0</v>
      </c>
      <c r="X3907" s="17">
        <v>0</v>
      </c>
      <c r="Y3907" s="17">
        <v>0</v>
      </c>
      <c r="Z3907" s="17">
        <v>0</v>
      </c>
      <c r="AA3907" s="17">
        <v>0</v>
      </c>
      <c r="AB3907" s="17">
        <v>0</v>
      </c>
      <c r="AC3907" s="17">
        <v>0</v>
      </c>
      <c r="AD3907" s="17">
        <v>0</v>
      </c>
      <c r="AE3907" s="17">
        <v>0</v>
      </c>
    </row>
    <row r="3908" spans="1:31" ht="57.6" x14ac:dyDescent="0.3">
      <c r="A3908" t="str">
        <f t="shared" si="234"/>
        <v>LAAA_Firm Generation Capacity</v>
      </c>
      <c r="B3908" t="str">
        <f t="shared" si="235"/>
        <v>LAAA_Build Battery-Wind_Firm Generation Capacity</v>
      </c>
      <c r="C3908" t="str">
        <f t="shared" si="236"/>
        <v>LAAA_Build Battery-Wind 2030_Firm Generation Capacity</v>
      </c>
      <c r="D3908" t="s">
        <v>355</v>
      </c>
      <c r="E3908" s="15" t="s">
        <v>92</v>
      </c>
      <c r="F3908" s="15" t="s">
        <v>93</v>
      </c>
      <c r="G3908" s="15" t="s">
        <v>100</v>
      </c>
      <c r="H3908" s="15" t="s">
        <v>88</v>
      </c>
      <c r="I3908" s="15" t="s">
        <v>95</v>
      </c>
      <c r="J3908" s="16">
        <v>1</v>
      </c>
      <c r="K3908" s="15" t="s">
        <v>96</v>
      </c>
      <c r="L3908" s="17">
        <v>0</v>
      </c>
      <c r="M3908" s="17">
        <v>0</v>
      </c>
      <c r="N3908" s="17">
        <v>0</v>
      </c>
      <c r="O3908" s="17">
        <v>0</v>
      </c>
      <c r="P3908" s="17">
        <v>0</v>
      </c>
      <c r="Q3908" s="17">
        <v>0</v>
      </c>
      <c r="R3908" s="17">
        <v>0</v>
      </c>
      <c r="S3908" s="17">
        <v>0</v>
      </c>
      <c r="T3908" s="17">
        <v>0</v>
      </c>
      <c r="U3908" s="17">
        <v>0</v>
      </c>
      <c r="V3908" s="17">
        <v>0</v>
      </c>
      <c r="W3908" s="17">
        <v>0</v>
      </c>
      <c r="X3908" s="17">
        <v>0</v>
      </c>
      <c r="Y3908" s="17">
        <v>0</v>
      </c>
      <c r="Z3908" s="17">
        <v>0</v>
      </c>
      <c r="AA3908" s="17">
        <v>0</v>
      </c>
      <c r="AB3908" s="17">
        <v>0</v>
      </c>
      <c r="AC3908" s="17">
        <v>0</v>
      </c>
      <c r="AD3908" s="17">
        <v>0</v>
      </c>
      <c r="AE3908" s="17">
        <v>0</v>
      </c>
    </row>
    <row r="3909" spans="1:31" ht="57.6" x14ac:dyDescent="0.3">
      <c r="A3909" t="str">
        <f t="shared" si="234"/>
        <v>LAAA_Firm Generation Capacity</v>
      </c>
      <c r="B3909" t="str">
        <f t="shared" si="235"/>
        <v>LAAA_Build Battery-Wind_Firm Generation Capacity</v>
      </c>
      <c r="C3909" t="str">
        <f t="shared" si="236"/>
        <v>LAAA_Build Battery-Wind 2031_Firm Generation Capacity</v>
      </c>
      <c r="D3909" t="s">
        <v>355</v>
      </c>
      <c r="E3909" s="15" t="s">
        <v>92</v>
      </c>
      <c r="F3909" s="15" t="s">
        <v>93</v>
      </c>
      <c r="G3909" s="15" t="s">
        <v>101</v>
      </c>
      <c r="H3909" s="15" t="s">
        <v>88</v>
      </c>
      <c r="I3909" s="15" t="s">
        <v>95</v>
      </c>
      <c r="J3909" s="16">
        <v>1</v>
      </c>
      <c r="K3909" s="15" t="s">
        <v>96</v>
      </c>
      <c r="L3909" s="17">
        <v>0</v>
      </c>
      <c r="M3909" s="17">
        <v>0</v>
      </c>
      <c r="N3909" s="17">
        <v>0</v>
      </c>
      <c r="O3909" s="17">
        <v>0</v>
      </c>
      <c r="P3909" s="17">
        <v>0</v>
      </c>
      <c r="Q3909" s="17">
        <v>0</v>
      </c>
      <c r="R3909" s="17">
        <v>0</v>
      </c>
      <c r="S3909" s="17">
        <v>0</v>
      </c>
      <c r="T3909" s="17">
        <v>0</v>
      </c>
      <c r="U3909" s="17">
        <v>0</v>
      </c>
      <c r="V3909" s="17">
        <v>0</v>
      </c>
      <c r="W3909" s="17">
        <v>0</v>
      </c>
      <c r="X3909" s="17">
        <v>0</v>
      </c>
      <c r="Y3909" s="17">
        <v>0</v>
      </c>
      <c r="Z3909" s="17">
        <v>0</v>
      </c>
      <c r="AA3909" s="17">
        <v>0</v>
      </c>
      <c r="AB3909" s="17">
        <v>0</v>
      </c>
      <c r="AC3909" s="17">
        <v>0</v>
      </c>
      <c r="AD3909" s="17">
        <v>0</v>
      </c>
      <c r="AE3909" s="17">
        <v>0</v>
      </c>
    </row>
    <row r="3910" spans="1:31" ht="57.6" x14ac:dyDescent="0.3">
      <c r="A3910" t="str">
        <f t="shared" si="234"/>
        <v>LAAA_Firm Generation Capacity</v>
      </c>
      <c r="B3910" t="str">
        <f t="shared" si="235"/>
        <v>LAAA_Build Battery-Wind_Firm Generation Capacity</v>
      </c>
      <c r="C3910" t="str">
        <f t="shared" si="236"/>
        <v>LAAA_Build Battery-Wind 2032_Firm Generation Capacity</v>
      </c>
      <c r="D3910" t="s">
        <v>355</v>
      </c>
      <c r="E3910" s="15" t="s">
        <v>92</v>
      </c>
      <c r="F3910" s="15" t="s">
        <v>93</v>
      </c>
      <c r="G3910" s="15" t="s">
        <v>102</v>
      </c>
      <c r="H3910" s="15" t="s">
        <v>88</v>
      </c>
      <c r="I3910" s="15" t="s">
        <v>95</v>
      </c>
      <c r="J3910" s="16">
        <v>1</v>
      </c>
      <c r="K3910" s="15" t="s">
        <v>96</v>
      </c>
      <c r="L3910" s="17">
        <v>0</v>
      </c>
      <c r="M3910" s="17">
        <v>0</v>
      </c>
      <c r="N3910" s="17">
        <v>0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7">
        <v>0</v>
      </c>
      <c r="X3910" s="17">
        <v>0</v>
      </c>
      <c r="Y3910" s="17">
        <v>0</v>
      </c>
      <c r="Z3910" s="17">
        <v>0</v>
      </c>
      <c r="AA3910" s="17">
        <v>0</v>
      </c>
      <c r="AB3910" s="17">
        <v>0</v>
      </c>
      <c r="AC3910" s="17">
        <v>0</v>
      </c>
      <c r="AD3910" s="17">
        <v>0</v>
      </c>
      <c r="AE3910" s="17">
        <v>0</v>
      </c>
    </row>
    <row r="3911" spans="1:31" ht="57.6" x14ac:dyDescent="0.3">
      <c r="A3911" t="str">
        <f t="shared" si="234"/>
        <v>LAAA_Firm Generation Capacity</v>
      </c>
      <c r="B3911" t="str">
        <f t="shared" si="235"/>
        <v>LAAA_Build Battery-Wind_Firm Generation Capacity</v>
      </c>
      <c r="C3911" t="str">
        <f t="shared" si="236"/>
        <v>LAAA_Build Battery-Wind 2033_Firm Generation Capacity</v>
      </c>
      <c r="D3911" t="s">
        <v>355</v>
      </c>
      <c r="E3911" s="15" t="s">
        <v>92</v>
      </c>
      <c r="F3911" s="15" t="s">
        <v>93</v>
      </c>
      <c r="G3911" s="15" t="s">
        <v>103</v>
      </c>
      <c r="H3911" s="15" t="s">
        <v>88</v>
      </c>
      <c r="I3911" s="15" t="s">
        <v>95</v>
      </c>
      <c r="J3911" s="16">
        <v>1</v>
      </c>
      <c r="K3911" s="15" t="s">
        <v>96</v>
      </c>
      <c r="L3911" s="17">
        <v>0</v>
      </c>
      <c r="M3911" s="17">
        <v>0</v>
      </c>
      <c r="N3911" s="17">
        <v>0</v>
      </c>
      <c r="O3911" s="17">
        <v>0</v>
      </c>
      <c r="P3911" s="17">
        <v>0</v>
      </c>
      <c r="Q3911" s="17">
        <v>0</v>
      </c>
      <c r="R3911" s="17">
        <v>0</v>
      </c>
      <c r="S3911" s="17">
        <v>0</v>
      </c>
      <c r="T3911" s="17">
        <v>0</v>
      </c>
      <c r="U3911" s="17">
        <v>0</v>
      </c>
      <c r="V3911" s="17">
        <v>0</v>
      </c>
      <c r="W3911" s="17">
        <v>0</v>
      </c>
      <c r="X3911" s="17">
        <v>0</v>
      </c>
      <c r="Y3911" s="17">
        <v>0</v>
      </c>
      <c r="Z3911" s="17">
        <v>0</v>
      </c>
      <c r="AA3911" s="17">
        <v>0</v>
      </c>
      <c r="AB3911" s="17">
        <v>0</v>
      </c>
      <c r="AC3911" s="17">
        <v>0</v>
      </c>
      <c r="AD3911" s="17">
        <v>0</v>
      </c>
      <c r="AE3911" s="17">
        <v>0</v>
      </c>
    </row>
    <row r="3912" spans="1:31" ht="57.6" x14ac:dyDescent="0.3">
      <c r="A3912" t="str">
        <f t="shared" si="234"/>
        <v>LAAA_Firm Generation Capacity</v>
      </c>
      <c r="B3912" t="str">
        <f t="shared" si="235"/>
        <v>LAAA_Build Battery-Wind_Firm Generation Capacity</v>
      </c>
      <c r="C3912" t="str">
        <f t="shared" si="236"/>
        <v>LAAA_Build Battery-Wind 2034_Firm Generation Capacity</v>
      </c>
      <c r="D3912" t="s">
        <v>355</v>
      </c>
      <c r="E3912" s="15" t="s">
        <v>92</v>
      </c>
      <c r="F3912" s="15" t="s">
        <v>93</v>
      </c>
      <c r="G3912" s="15" t="s">
        <v>104</v>
      </c>
      <c r="H3912" s="15" t="s">
        <v>88</v>
      </c>
      <c r="I3912" s="15" t="s">
        <v>95</v>
      </c>
      <c r="J3912" s="16">
        <v>1</v>
      </c>
      <c r="K3912" s="15" t="s">
        <v>96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7">
        <v>0</v>
      </c>
      <c r="Z3912" s="17">
        <v>0</v>
      </c>
      <c r="AA3912" s="17">
        <v>0</v>
      </c>
      <c r="AB3912" s="17">
        <v>0</v>
      </c>
      <c r="AC3912" s="17">
        <v>0</v>
      </c>
      <c r="AD3912" s="17">
        <v>0</v>
      </c>
      <c r="AE3912" s="17">
        <v>0</v>
      </c>
    </row>
    <row r="3913" spans="1:31" ht="57.6" x14ac:dyDescent="0.3">
      <c r="A3913" t="str">
        <f t="shared" si="234"/>
        <v>LAAA_Firm Generation Capacity</v>
      </c>
      <c r="B3913" t="str">
        <f t="shared" si="235"/>
        <v>LAAA_Build Battery-Wind_Firm Generation Capacity</v>
      </c>
      <c r="C3913" t="str">
        <f t="shared" si="236"/>
        <v>LAAA_Build Battery-Wind 2035_Firm Generation Capacity</v>
      </c>
      <c r="D3913" t="s">
        <v>355</v>
      </c>
      <c r="E3913" s="15" t="s">
        <v>92</v>
      </c>
      <c r="F3913" s="15" t="s">
        <v>93</v>
      </c>
      <c r="G3913" s="15" t="s">
        <v>105</v>
      </c>
      <c r="H3913" s="15" t="s">
        <v>88</v>
      </c>
      <c r="I3913" s="15" t="s">
        <v>95</v>
      </c>
      <c r="J3913" s="16">
        <v>1</v>
      </c>
      <c r="K3913" s="15" t="s">
        <v>96</v>
      </c>
      <c r="L3913" s="17">
        <v>0</v>
      </c>
      <c r="M3913" s="17">
        <v>0</v>
      </c>
      <c r="N3913" s="17">
        <v>0</v>
      </c>
      <c r="O3913" s="17">
        <v>0</v>
      </c>
      <c r="P3913" s="17">
        <v>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7">
        <v>0</v>
      </c>
      <c r="X3913" s="17">
        <v>0</v>
      </c>
      <c r="Y3913" s="17">
        <v>0</v>
      </c>
      <c r="Z3913" s="17">
        <v>0</v>
      </c>
      <c r="AA3913" s="17">
        <v>0</v>
      </c>
      <c r="AB3913" s="17">
        <v>0</v>
      </c>
      <c r="AC3913" s="17">
        <v>0</v>
      </c>
      <c r="AD3913" s="17">
        <v>0</v>
      </c>
      <c r="AE3913" s="17">
        <v>0</v>
      </c>
    </row>
    <row r="3914" spans="1:31" ht="57.6" x14ac:dyDescent="0.3">
      <c r="A3914" t="str">
        <f t="shared" si="234"/>
        <v>LAAA_Firm Generation Capacity</v>
      </c>
      <c r="B3914" t="str">
        <f t="shared" si="235"/>
        <v>LAAA_Build Battery-Wind_Firm Generation Capacity</v>
      </c>
      <c r="C3914" t="str">
        <f t="shared" si="236"/>
        <v>LAAA_Build Battery-Wind 2036_Firm Generation Capacity</v>
      </c>
      <c r="D3914" t="s">
        <v>355</v>
      </c>
      <c r="E3914" s="15" t="s">
        <v>92</v>
      </c>
      <c r="F3914" s="15" t="s">
        <v>93</v>
      </c>
      <c r="G3914" s="15" t="s">
        <v>106</v>
      </c>
      <c r="H3914" s="15" t="s">
        <v>88</v>
      </c>
      <c r="I3914" s="15" t="s">
        <v>95</v>
      </c>
      <c r="J3914" s="16">
        <v>1</v>
      </c>
      <c r="K3914" s="15" t="s">
        <v>96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  <c r="X3914" s="17">
        <v>0</v>
      </c>
      <c r="Y3914" s="17">
        <v>0</v>
      </c>
      <c r="Z3914" s="17">
        <v>0</v>
      </c>
      <c r="AA3914" s="17">
        <v>0</v>
      </c>
      <c r="AB3914" s="17">
        <v>0</v>
      </c>
      <c r="AC3914" s="17">
        <v>0</v>
      </c>
      <c r="AD3914" s="17">
        <v>0</v>
      </c>
      <c r="AE3914" s="17">
        <v>0</v>
      </c>
    </row>
    <row r="3915" spans="1:31" ht="57.6" x14ac:dyDescent="0.3">
      <c r="A3915" t="str">
        <f t="shared" si="234"/>
        <v>LAAA_Firm Generation Capacity</v>
      </c>
      <c r="B3915" t="str">
        <f t="shared" si="235"/>
        <v>LAAA_Build Battery-Wind_Firm Generation Capacity</v>
      </c>
      <c r="C3915" t="str">
        <f t="shared" si="236"/>
        <v>LAAA_Build Battery-Wind 2037_Firm Generation Capacity</v>
      </c>
      <c r="D3915" t="s">
        <v>355</v>
      </c>
      <c r="E3915" s="15" t="s">
        <v>92</v>
      </c>
      <c r="F3915" s="15" t="s">
        <v>93</v>
      </c>
      <c r="G3915" s="15" t="s">
        <v>107</v>
      </c>
      <c r="H3915" s="15" t="s">
        <v>88</v>
      </c>
      <c r="I3915" s="15" t="s">
        <v>95</v>
      </c>
      <c r="J3915" s="16">
        <v>1</v>
      </c>
      <c r="K3915" s="15" t="s">
        <v>96</v>
      </c>
      <c r="L3915" s="17">
        <v>0</v>
      </c>
      <c r="M3915" s="17">
        <v>0</v>
      </c>
      <c r="N3915" s="17">
        <v>0</v>
      </c>
      <c r="O3915" s="17">
        <v>0</v>
      </c>
      <c r="P3915" s="17">
        <v>0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7">
        <v>0</v>
      </c>
      <c r="X3915" s="17">
        <v>0</v>
      </c>
      <c r="Y3915" s="17">
        <v>0</v>
      </c>
      <c r="Z3915" s="17">
        <v>0</v>
      </c>
      <c r="AA3915" s="17">
        <v>0</v>
      </c>
      <c r="AB3915" s="17">
        <v>0</v>
      </c>
      <c r="AC3915" s="17">
        <v>0</v>
      </c>
      <c r="AD3915" s="17">
        <v>0</v>
      </c>
      <c r="AE3915" s="17">
        <v>0</v>
      </c>
    </row>
    <row r="3916" spans="1:31" ht="57.6" x14ac:dyDescent="0.3">
      <c r="A3916" t="str">
        <f t="shared" si="234"/>
        <v>LAAA_Firm Generation Capacity</v>
      </c>
      <c r="B3916" t="str">
        <f t="shared" si="235"/>
        <v>LAAA_Build Battery-Wind_Firm Generation Capacity</v>
      </c>
      <c r="C3916" t="str">
        <f t="shared" si="236"/>
        <v>LAAA_Build Battery-Wind 2038_Firm Generation Capacity</v>
      </c>
      <c r="D3916" t="s">
        <v>355</v>
      </c>
      <c r="E3916" s="15" t="s">
        <v>92</v>
      </c>
      <c r="F3916" s="15" t="s">
        <v>93</v>
      </c>
      <c r="G3916" s="15" t="s">
        <v>108</v>
      </c>
      <c r="H3916" s="15" t="s">
        <v>88</v>
      </c>
      <c r="I3916" s="15" t="s">
        <v>95</v>
      </c>
      <c r="J3916" s="16">
        <v>1</v>
      </c>
      <c r="K3916" s="15" t="s">
        <v>96</v>
      </c>
      <c r="L3916" s="17">
        <v>0</v>
      </c>
      <c r="M3916" s="17">
        <v>0</v>
      </c>
      <c r="N3916" s="17">
        <v>0</v>
      </c>
      <c r="O3916" s="17">
        <v>0</v>
      </c>
      <c r="P3916" s="17">
        <v>0</v>
      </c>
      <c r="Q3916" s="17">
        <v>0</v>
      </c>
      <c r="R3916" s="17">
        <v>0</v>
      </c>
      <c r="S3916" s="17">
        <v>0</v>
      </c>
      <c r="T3916" s="17">
        <v>0</v>
      </c>
      <c r="U3916" s="17">
        <v>0</v>
      </c>
      <c r="V3916" s="17">
        <v>0</v>
      </c>
      <c r="W3916" s="17">
        <v>0</v>
      </c>
      <c r="X3916" s="17">
        <v>0</v>
      </c>
      <c r="Y3916" s="17">
        <v>0</v>
      </c>
      <c r="Z3916" s="17">
        <v>0</v>
      </c>
      <c r="AA3916" s="17">
        <v>0</v>
      </c>
      <c r="AB3916" s="17">
        <v>0</v>
      </c>
      <c r="AC3916" s="17">
        <v>0</v>
      </c>
      <c r="AD3916" s="17">
        <v>0</v>
      </c>
      <c r="AE3916" s="17">
        <v>0</v>
      </c>
    </row>
    <row r="3917" spans="1:31" ht="57.6" x14ac:dyDescent="0.3">
      <c r="A3917" t="str">
        <f t="shared" si="234"/>
        <v>LAAA_Firm Generation Capacity</v>
      </c>
      <c r="B3917" t="str">
        <f t="shared" si="235"/>
        <v>LAAA_Build Battery-Wind_Firm Generation Capacity</v>
      </c>
      <c r="C3917" t="str">
        <f t="shared" si="236"/>
        <v>LAAA_Build Battery-Wind 2039_Firm Generation Capacity</v>
      </c>
      <c r="D3917" t="s">
        <v>355</v>
      </c>
      <c r="E3917" s="15" t="s">
        <v>92</v>
      </c>
      <c r="F3917" s="15" t="s">
        <v>93</v>
      </c>
      <c r="G3917" s="15" t="s">
        <v>109</v>
      </c>
      <c r="H3917" s="15" t="s">
        <v>88</v>
      </c>
      <c r="I3917" s="15" t="s">
        <v>95</v>
      </c>
      <c r="J3917" s="16">
        <v>1</v>
      </c>
      <c r="K3917" s="15" t="s">
        <v>96</v>
      </c>
      <c r="L3917" s="17">
        <v>0</v>
      </c>
      <c r="M3917" s="17">
        <v>0</v>
      </c>
      <c r="N3917" s="17">
        <v>0</v>
      </c>
      <c r="O3917" s="17">
        <v>0</v>
      </c>
      <c r="P3917" s="17">
        <v>0</v>
      </c>
      <c r="Q3917" s="17">
        <v>0</v>
      </c>
      <c r="R3917" s="17">
        <v>0</v>
      </c>
      <c r="S3917" s="17">
        <v>0</v>
      </c>
      <c r="T3917" s="17">
        <v>0</v>
      </c>
      <c r="U3917" s="17">
        <v>0</v>
      </c>
      <c r="V3917" s="17">
        <v>0</v>
      </c>
      <c r="W3917" s="17">
        <v>0</v>
      </c>
      <c r="X3917" s="17">
        <v>0</v>
      </c>
      <c r="Y3917" s="17">
        <v>0</v>
      </c>
      <c r="Z3917" s="17">
        <v>0</v>
      </c>
      <c r="AA3917" s="17">
        <v>0</v>
      </c>
      <c r="AB3917" s="17">
        <v>0</v>
      </c>
      <c r="AC3917" s="17">
        <v>0</v>
      </c>
      <c r="AD3917" s="17">
        <v>0</v>
      </c>
      <c r="AE3917" s="17">
        <v>0</v>
      </c>
    </row>
    <row r="3918" spans="1:31" ht="57.6" x14ac:dyDescent="0.3">
      <c r="A3918" t="str">
        <f t="shared" si="234"/>
        <v>LAAA_Firm Generation Capacity</v>
      </c>
      <c r="B3918" t="str">
        <f t="shared" si="235"/>
        <v>LAAA_Build Battery-Wind_Firm Generation Capacity</v>
      </c>
      <c r="C3918" t="str">
        <f t="shared" si="236"/>
        <v>LAAA_Build Battery-Wind 2040_Firm Generation Capacity</v>
      </c>
      <c r="D3918" t="s">
        <v>355</v>
      </c>
      <c r="E3918" s="15" t="s">
        <v>92</v>
      </c>
      <c r="F3918" s="15" t="s">
        <v>93</v>
      </c>
      <c r="G3918" s="15" t="s">
        <v>110</v>
      </c>
      <c r="H3918" s="15" t="s">
        <v>88</v>
      </c>
      <c r="I3918" s="15" t="s">
        <v>95</v>
      </c>
      <c r="J3918" s="16">
        <v>1</v>
      </c>
      <c r="K3918" s="15" t="s">
        <v>96</v>
      </c>
      <c r="L3918" s="17">
        <v>0</v>
      </c>
      <c r="M3918" s="17">
        <v>0</v>
      </c>
      <c r="N3918" s="17">
        <v>0</v>
      </c>
      <c r="O3918" s="17">
        <v>0</v>
      </c>
      <c r="P3918" s="17">
        <v>0</v>
      </c>
      <c r="Q3918" s="17">
        <v>0</v>
      </c>
      <c r="R3918" s="17">
        <v>0</v>
      </c>
      <c r="S3918" s="17">
        <v>0</v>
      </c>
      <c r="T3918" s="17">
        <v>0</v>
      </c>
      <c r="U3918" s="17">
        <v>0</v>
      </c>
      <c r="V3918" s="17">
        <v>0</v>
      </c>
      <c r="W3918" s="17">
        <v>0</v>
      </c>
      <c r="X3918" s="17">
        <v>0</v>
      </c>
      <c r="Y3918" s="17">
        <v>0</v>
      </c>
      <c r="Z3918" s="17">
        <v>0</v>
      </c>
      <c r="AA3918" s="17">
        <v>0</v>
      </c>
      <c r="AB3918" s="17">
        <v>0</v>
      </c>
      <c r="AC3918" s="17">
        <v>0</v>
      </c>
      <c r="AD3918" s="17">
        <v>0</v>
      </c>
      <c r="AE3918" s="17">
        <v>0</v>
      </c>
    </row>
    <row r="3919" spans="1:31" ht="57.6" x14ac:dyDescent="0.3">
      <c r="A3919" t="str">
        <f t="shared" si="234"/>
        <v>LAAA_Firm Generation Capacity</v>
      </c>
      <c r="B3919" t="str">
        <f t="shared" si="235"/>
        <v>LAAA_Build Battery-Wind_Firm Generation Capacity</v>
      </c>
      <c r="C3919" t="str">
        <f t="shared" si="236"/>
        <v>LAAA_Build Battery-Wind 2041_Firm Generation Capacity</v>
      </c>
      <c r="D3919" t="s">
        <v>355</v>
      </c>
      <c r="E3919" s="15" t="s">
        <v>92</v>
      </c>
      <c r="F3919" s="15" t="s">
        <v>93</v>
      </c>
      <c r="G3919" s="15" t="s">
        <v>111</v>
      </c>
      <c r="H3919" s="15" t="s">
        <v>88</v>
      </c>
      <c r="I3919" s="15" t="s">
        <v>95</v>
      </c>
      <c r="J3919" s="16">
        <v>1</v>
      </c>
      <c r="K3919" s="15" t="s">
        <v>96</v>
      </c>
      <c r="L3919" s="17">
        <v>0</v>
      </c>
      <c r="M3919" s="17">
        <v>0</v>
      </c>
      <c r="N3919" s="17">
        <v>0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  <c r="T3919" s="17">
        <v>0</v>
      </c>
      <c r="U3919" s="17">
        <v>0</v>
      </c>
      <c r="V3919" s="17">
        <v>0</v>
      </c>
      <c r="W3919" s="17">
        <v>0</v>
      </c>
      <c r="X3919" s="17">
        <v>0</v>
      </c>
      <c r="Y3919" s="17">
        <v>0</v>
      </c>
      <c r="Z3919" s="17">
        <v>0</v>
      </c>
      <c r="AA3919" s="17">
        <v>0</v>
      </c>
      <c r="AB3919" s="17">
        <v>0</v>
      </c>
      <c r="AC3919" s="17">
        <v>0</v>
      </c>
      <c r="AD3919" s="17">
        <v>0</v>
      </c>
      <c r="AE3919" s="17">
        <v>0</v>
      </c>
    </row>
    <row r="3920" spans="1:31" ht="57.6" x14ac:dyDescent="0.3">
      <c r="A3920" t="str">
        <f t="shared" si="234"/>
        <v>LAAA_Firm Generation Capacity</v>
      </c>
      <c r="B3920" t="str">
        <f t="shared" si="235"/>
        <v>LAAA_Build Battery-Wind_Firm Generation Capacity</v>
      </c>
      <c r="C3920" t="str">
        <f t="shared" si="236"/>
        <v>LAAA_Build Battery-Wind 2042_Firm Generation Capacity</v>
      </c>
      <c r="D3920" t="s">
        <v>355</v>
      </c>
      <c r="E3920" s="15" t="s">
        <v>92</v>
      </c>
      <c r="F3920" s="15" t="s">
        <v>93</v>
      </c>
      <c r="G3920" s="15" t="s">
        <v>112</v>
      </c>
      <c r="H3920" s="15" t="s">
        <v>88</v>
      </c>
      <c r="I3920" s="15" t="s">
        <v>95</v>
      </c>
      <c r="J3920" s="16">
        <v>1</v>
      </c>
      <c r="K3920" s="15" t="s">
        <v>96</v>
      </c>
      <c r="L3920" s="17">
        <v>0</v>
      </c>
      <c r="M3920" s="17">
        <v>0</v>
      </c>
      <c r="N3920" s="17">
        <v>0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7">
        <v>0</v>
      </c>
      <c r="X3920" s="17">
        <v>0</v>
      </c>
      <c r="Y3920" s="17">
        <v>0</v>
      </c>
      <c r="Z3920" s="17">
        <v>0</v>
      </c>
      <c r="AA3920" s="17">
        <v>0</v>
      </c>
      <c r="AB3920" s="17">
        <v>0</v>
      </c>
      <c r="AC3920" s="17">
        <v>0</v>
      </c>
      <c r="AD3920" s="17">
        <v>0</v>
      </c>
      <c r="AE3920" s="17">
        <v>0</v>
      </c>
    </row>
    <row r="3921" spans="1:31" ht="57.6" x14ac:dyDescent="0.3">
      <c r="A3921" t="str">
        <f t="shared" si="234"/>
        <v>LAAA_Firm Generation Capacity</v>
      </c>
      <c r="B3921" t="str">
        <f t="shared" si="235"/>
        <v>LAAA_Build Battery-Gen_Firm Generation Capacity</v>
      </c>
      <c r="C3921" t="str">
        <f t="shared" si="236"/>
        <v>LAAA_Build Battery-Gen 2026_Firm Generation Capacity</v>
      </c>
      <c r="D3921" t="s">
        <v>355</v>
      </c>
      <c r="E3921" s="15" t="s">
        <v>92</v>
      </c>
      <c r="F3921" s="15" t="s">
        <v>93</v>
      </c>
      <c r="G3921" s="15" t="s">
        <v>113</v>
      </c>
      <c r="H3921" s="15" t="s">
        <v>87</v>
      </c>
      <c r="I3921" s="15" t="s">
        <v>95</v>
      </c>
      <c r="J3921" s="16">
        <v>1</v>
      </c>
      <c r="K3921" s="15" t="s">
        <v>96</v>
      </c>
      <c r="L3921" s="17">
        <v>0</v>
      </c>
      <c r="M3921" s="17">
        <v>0</v>
      </c>
      <c r="N3921" s="17">
        <v>0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  <c r="T3921" s="17">
        <v>0</v>
      </c>
      <c r="U3921" s="17">
        <v>0</v>
      </c>
      <c r="V3921" s="17">
        <v>0</v>
      </c>
      <c r="W3921" s="17">
        <v>0</v>
      </c>
      <c r="X3921" s="17">
        <v>0</v>
      </c>
      <c r="Y3921" s="17">
        <v>0</v>
      </c>
      <c r="Z3921" s="17">
        <v>0</v>
      </c>
      <c r="AA3921" s="17">
        <v>0</v>
      </c>
      <c r="AB3921" s="17">
        <v>0</v>
      </c>
      <c r="AC3921" s="17">
        <v>0</v>
      </c>
      <c r="AD3921" s="17">
        <v>0</v>
      </c>
      <c r="AE3921" s="17">
        <v>0</v>
      </c>
    </row>
    <row r="3922" spans="1:31" ht="57.6" x14ac:dyDescent="0.3">
      <c r="A3922" t="str">
        <f t="shared" si="234"/>
        <v>LAAA_Firm Generation Capacity</v>
      </c>
      <c r="B3922" t="str">
        <f t="shared" si="235"/>
        <v>LAAA_Build Battery-Gen_Firm Generation Capacity</v>
      </c>
      <c r="C3922" t="str">
        <f t="shared" si="236"/>
        <v>LAAA_Build Battery-Gen 2027_Firm Generation Capacity</v>
      </c>
      <c r="D3922" t="s">
        <v>355</v>
      </c>
      <c r="E3922" s="15" t="s">
        <v>92</v>
      </c>
      <c r="F3922" s="15" t="s">
        <v>93</v>
      </c>
      <c r="G3922" s="15" t="s">
        <v>114</v>
      </c>
      <c r="H3922" s="15" t="s">
        <v>87</v>
      </c>
      <c r="I3922" s="15" t="s">
        <v>95</v>
      </c>
      <c r="J3922" s="16">
        <v>1</v>
      </c>
      <c r="K3922" s="15" t="s">
        <v>96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0</v>
      </c>
      <c r="U3922" s="17">
        <v>0</v>
      </c>
      <c r="V3922" s="17">
        <v>0</v>
      </c>
      <c r="W3922" s="17">
        <v>0</v>
      </c>
      <c r="X3922" s="17">
        <v>0</v>
      </c>
      <c r="Y3922" s="17">
        <v>0</v>
      </c>
      <c r="Z3922" s="17">
        <v>0</v>
      </c>
      <c r="AA3922" s="17">
        <v>0</v>
      </c>
      <c r="AB3922" s="17">
        <v>0</v>
      </c>
      <c r="AC3922" s="17">
        <v>0</v>
      </c>
      <c r="AD3922" s="17">
        <v>0</v>
      </c>
      <c r="AE3922" s="17">
        <v>0</v>
      </c>
    </row>
    <row r="3923" spans="1:31" ht="57.6" x14ac:dyDescent="0.3">
      <c r="A3923" t="str">
        <f t="shared" si="234"/>
        <v>LAAA_Firm Generation Capacity</v>
      </c>
      <c r="B3923" t="str">
        <f t="shared" si="235"/>
        <v>LAAA_Build Battery-Gen_Firm Generation Capacity</v>
      </c>
      <c r="C3923" t="str">
        <f t="shared" si="236"/>
        <v>LAAA_Build Battery-Gen 2028_Firm Generation Capacity</v>
      </c>
      <c r="D3923" t="s">
        <v>355</v>
      </c>
      <c r="E3923" s="15" t="s">
        <v>92</v>
      </c>
      <c r="F3923" s="15" t="s">
        <v>93</v>
      </c>
      <c r="G3923" s="15" t="s">
        <v>115</v>
      </c>
      <c r="H3923" s="15" t="s">
        <v>87</v>
      </c>
      <c r="I3923" s="15" t="s">
        <v>95</v>
      </c>
      <c r="J3923" s="16">
        <v>1</v>
      </c>
      <c r="K3923" s="15" t="s">
        <v>96</v>
      </c>
      <c r="L3923" s="17">
        <v>0</v>
      </c>
      <c r="M3923" s="17">
        <v>0</v>
      </c>
      <c r="N3923" s="17">
        <v>0</v>
      </c>
      <c r="O3923" s="17">
        <v>0</v>
      </c>
      <c r="P3923" s="17">
        <v>0</v>
      </c>
      <c r="Q3923" s="17">
        <v>0</v>
      </c>
      <c r="R3923" s="17">
        <v>0</v>
      </c>
      <c r="S3923" s="17">
        <v>0</v>
      </c>
      <c r="T3923" s="17">
        <v>0</v>
      </c>
      <c r="U3923" s="17">
        <v>0</v>
      </c>
      <c r="V3923" s="17">
        <v>0</v>
      </c>
      <c r="W3923" s="17">
        <v>0</v>
      </c>
      <c r="X3923" s="17">
        <v>0</v>
      </c>
      <c r="Y3923" s="17">
        <v>0</v>
      </c>
      <c r="Z3923" s="17">
        <v>0</v>
      </c>
      <c r="AA3923" s="17">
        <v>0</v>
      </c>
      <c r="AB3923" s="17">
        <v>0</v>
      </c>
      <c r="AC3923" s="17">
        <v>0</v>
      </c>
      <c r="AD3923" s="17">
        <v>0</v>
      </c>
      <c r="AE3923" s="17">
        <v>0</v>
      </c>
    </row>
    <row r="3924" spans="1:31" ht="57.6" x14ac:dyDescent="0.3">
      <c r="A3924" t="str">
        <f t="shared" si="234"/>
        <v>LAAA_Firm Generation Capacity</v>
      </c>
      <c r="B3924" t="str">
        <f t="shared" si="235"/>
        <v>LAAA_Build Battery-Gen_Firm Generation Capacity</v>
      </c>
      <c r="C3924" t="str">
        <f t="shared" si="236"/>
        <v>LAAA_Build Battery-Gen 2029_Firm Generation Capacity</v>
      </c>
      <c r="D3924" t="s">
        <v>355</v>
      </c>
      <c r="E3924" s="15" t="s">
        <v>92</v>
      </c>
      <c r="F3924" s="15" t="s">
        <v>93</v>
      </c>
      <c r="G3924" s="15" t="s">
        <v>116</v>
      </c>
      <c r="H3924" s="15" t="s">
        <v>87</v>
      </c>
      <c r="I3924" s="15" t="s">
        <v>95</v>
      </c>
      <c r="J3924" s="16">
        <v>1</v>
      </c>
      <c r="K3924" s="15" t="s">
        <v>96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7">
        <v>0</v>
      </c>
      <c r="Z3924" s="17">
        <v>0</v>
      </c>
      <c r="AA3924" s="17">
        <v>0</v>
      </c>
      <c r="AB3924" s="17">
        <v>0</v>
      </c>
      <c r="AC3924" s="17">
        <v>0</v>
      </c>
      <c r="AD3924" s="17">
        <v>0</v>
      </c>
      <c r="AE3924" s="17">
        <v>0</v>
      </c>
    </row>
    <row r="3925" spans="1:31" ht="57.6" x14ac:dyDescent="0.3">
      <c r="A3925" t="str">
        <f t="shared" si="234"/>
        <v>LAAA_Firm Generation Capacity</v>
      </c>
      <c r="B3925" t="str">
        <f t="shared" si="235"/>
        <v>LAAA_Build Battery-Gen_Firm Generation Capacity</v>
      </c>
      <c r="C3925" t="str">
        <f t="shared" si="236"/>
        <v>LAAA_Build Battery-Gen 2030_Firm Generation Capacity</v>
      </c>
      <c r="D3925" t="s">
        <v>355</v>
      </c>
      <c r="E3925" s="15" t="s">
        <v>92</v>
      </c>
      <c r="F3925" s="15" t="s">
        <v>93</v>
      </c>
      <c r="G3925" s="15" t="s">
        <v>117</v>
      </c>
      <c r="H3925" s="15" t="s">
        <v>87</v>
      </c>
      <c r="I3925" s="15" t="s">
        <v>95</v>
      </c>
      <c r="J3925" s="16">
        <v>1</v>
      </c>
      <c r="K3925" s="15" t="s">
        <v>96</v>
      </c>
      <c r="L3925" s="17">
        <v>0</v>
      </c>
      <c r="M3925" s="17">
        <v>0</v>
      </c>
      <c r="N3925" s="17">
        <v>0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0</v>
      </c>
      <c r="U3925" s="17">
        <v>0</v>
      </c>
      <c r="V3925" s="17">
        <v>0</v>
      </c>
      <c r="W3925" s="17">
        <v>0</v>
      </c>
      <c r="X3925" s="17">
        <v>0</v>
      </c>
      <c r="Y3925" s="17">
        <v>0</v>
      </c>
      <c r="Z3925" s="17">
        <v>0</v>
      </c>
      <c r="AA3925" s="17">
        <v>0</v>
      </c>
      <c r="AB3925" s="17">
        <v>0</v>
      </c>
      <c r="AC3925" s="17">
        <v>0</v>
      </c>
      <c r="AD3925" s="17">
        <v>0</v>
      </c>
      <c r="AE3925" s="17">
        <v>0</v>
      </c>
    </row>
    <row r="3926" spans="1:31" ht="57.6" x14ac:dyDescent="0.3">
      <c r="A3926" t="str">
        <f t="shared" si="234"/>
        <v>LAAA_Firm Generation Capacity</v>
      </c>
      <c r="B3926" t="str">
        <f t="shared" si="235"/>
        <v>LAAA_Build Battery-Gen_Firm Generation Capacity</v>
      </c>
      <c r="C3926" t="str">
        <f t="shared" si="236"/>
        <v>LAAA_Build Battery-Gen 2031_Firm Generation Capacity</v>
      </c>
      <c r="D3926" t="s">
        <v>355</v>
      </c>
      <c r="E3926" s="15" t="s">
        <v>92</v>
      </c>
      <c r="F3926" s="15" t="s">
        <v>93</v>
      </c>
      <c r="G3926" s="15" t="s">
        <v>118</v>
      </c>
      <c r="H3926" s="15" t="s">
        <v>87</v>
      </c>
      <c r="I3926" s="15" t="s">
        <v>95</v>
      </c>
      <c r="J3926" s="16">
        <v>1</v>
      </c>
      <c r="K3926" s="15" t="s">
        <v>96</v>
      </c>
      <c r="L3926" s="17">
        <v>0</v>
      </c>
      <c r="M3926" s="17">
        <v>0</v>
      </c>
      <c r="N3926" s="17">
        <v>0</v>
      </c>
      <c r="O3926" s="17">
        <v>0</v>
      </c>
      <c r="P3926" s="17">
        <v>0</v>
      </c>
      <c r="Q3926" s="17">
        <v>0</v>
      </c>
      <c r="R3926" s="17">
        <v>0</v>
      </c>
      <c r="S3926" s="17">
        <v>0</v>
      </c>
      <c r="T3926" s="17">
        <v>0</v>
      </c>
      <c r="U3926" s="17">
        <v>0</v>
      </c>
      <c r="V3926" s="17">
        <v>0</v>
      </c>
      <c r="W3926" s="17">
        <v>0</v>
      </c>
      <c r="X3926" s="17">
        <v>0</v>
      </c>
      <c r="Y3926" s="17">
        <v>0</v>
      </c>
      <c r="Z3926" s="17">
        <v>0</v>
      </c>
      <c r="AA3926" s="17">
        <v>0</v>
      </c>
      <c r="AB3926" s="17">
        <v>0</v>
      </c>
      <c r="AC3926" s="17">
        <v>0</v>
      </c>
      <c r="AD3926" s="17">
        <v>0</v>
      </c>
      <c r="AE3926" s="17">
        <v>0</v>
      </c>
    </row>
    <row r="3927" spans="1:31" ht="57.6" x14ac:dyDescent="0.3">
      <c r="A3927" t="str">
        <f t="shared" si="234"/>
        <v>LAAA_Firm Generation Capacity</v>
      </c>
      <c r="B3927" t="str">
        <f t="shared" si="235"/>
        <v>LAAA_Build Battery-Gen_Firm Generation Capacity</v>
      </c>
      <c r="C3927" t="str">
        <f t="shared" si="236"/>
        <v>LAAA_Build Battery-Gen 2032_Firm Generation Capacity</v>
      </c>
      <c r="D3927" t="s">
        <v>355</v>
      </c>
      <c r="E3927" s="15" t="s">
        <v>92</v>
      </c>
      <c r="F3927" s="15" t="s">
        <v>93</v>
      </c>
      <c r="G3927" s="15" t="s">
        <v>119</v>
      </c>
      <c r="H3927" s="15" t="s">
        <v>87</v>
      </c>
      <c r="I3927" s="15" t="s">
        <v>95</v>
      </c>
      <c r="J3927" s="16">
        <v>1</v>
      </c>
      <c r="K3927" s="15" t="s">
        <v>96</v>
      </c>
      <c r="L3927" s="17">
        <v>0</v>
      </c>
      <c r="M3927" s="17">
        <v>0</v>
      </c>
      <c r="N3927" s="17">
        <v>0</v>
      </c>
      <c r="O3927" s="17">
        <v>0</v>
      </c>
      <c r="P3927" s="17">
        <v>0</v>
      </c>
      <c r="Q3927" s="17">
        <v>0</v>
      </c>
      <c r="R3927" s="17">
        <v>0</v>
      </c>
      <c r="S3927" s="17">
        <v>0</v>
      </c>
      <c r="T3927" s="17">
        <v>0</v>
      </c>
      <c r="U3927" s="17">
        <v>0</v>
      </c>
      <c r="V3927" s="17">
        <v>0</v>
      </c>
      <c r="W3927" s="17">
        <v>0</v>
      </c>
      <c r="X3927" s="17">
        <v>0</v>
      </c>
      <c r="Y3927" s="17">
        <v>0</v>
      </c>
      <c r="Z3927" s="17">
        <v>0</v>
      </c>
      <c r="AA3927" s="17">
        <v>0</v>
      </c>
      <c r="AB3927" s="17">
        <v>0</v>
      </c>
      <c r="AC3927" s="17">
        <v>0</v>
      </c>
      <c r="AD3927" s="17">
        <v>0</v>
      </c>
      <c r="AE3927" s="17">
        <v>0</v>
      </c>
    </row>
    <row r="3928" spans="1:31" ht="57.6" x14ac:dyDescent="0.3">
      <c r="A3928" t="str">
        <f t="shared" si="234"/>
        <v>LAAA_Firm Generation Capacity</v>
      </c>
      <c r="B3928" t="str">
        <f t="shared" si="235"/>
        <v>LAAA_Build Battery-Gen_Firm Generation Capacity</v>
      </c>
      <c r="C3928" t="str">
        <f t="shared" si="236"/>
        <v>LAAA_Build Battery-Gen 2033_Firm Generation Capacity</v>
      </c>
      <c r="D3928" t="s">
        <v>355</v>
      </c>
      <c r="E3928" s="15" t="s">
        <v>92</v>
      </c>
      <c r="F3928" s="15" t="s">
        <v>93</v>
      </c>
      <c r="G3928" s="15" t="s">
        <v>120</v>
      </c>
      <c r="H3928" s="15" t="s">
        <v>87</v>
      </c>
      <c r="I3928" s="15" t="s">
        <v>95</v>
      </c>
      <c r="J3928" s="16">
        <v>1</v>
      </c>
      <c r="K3928" s="15" t="s">
        <v>96</v>
      </c>
      <c r="L3928" s="17">
        <v>0</v>
      </c>
      <c r="M3928" s="17">
        <v>0</v>
      </c>
      <c r="N3928" s="17">
        <v>0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0</v>
      </c>
      <c r="V3928" s="17">
        <v>0</v>
      </c>
      <c r="W3928" s="17">
        <v>0</v>
      </c>
      <c r="X3928" s="17">
        <v>0</v>
      </c>
      <c r="Y3928" s="17">
        <v>0</v>
      </c>
      <c r="Z3928" s="17">
        <v>0</v>
      </c>
      <c r="AA3928" s="17">
        <v>0</v>
      </c>
      <c r="AB3928" s="17">
        <v>0</v>
      </c>
      <c r="AC3928" s="17">
        <v>0</v>
      </c>
      <c r="AD3928" s="17">
        <v>0</v>
      </c>
      <c r="AE3928" s="17">
        <v>0</v>
      </c>
    </row>
    <row r="3929" spans="1:31" ht="57.6" x14ac:dyDescent="0.3">
      <c r="A3929" t="str">
        <f t="shared" si="234"/>
        <v>LAAA_Firm Generation Capacity</v>
      </c>
      <c r="B3929" t="str">
        <f t="shared" si="235"/>
        <v>LAAA_Build Battery-Gen_Firm Generation Capacity</v>
      </c>
      <c r="C3929" t="str">
        <f t="shared" si="236"/>
        <v>LAAA_Build Battery-Gen 2034_Firm Generation Capacity</v>
      </c>
      <c r="D3929" t="s">
        <v>355</v>
      </c>
      <c r="E3929" s="15" t="s">
        <v>92</v>
      </c>
      <c r="F3929" s="15" t="s">
        <v>93</v>
      </c>
      <c r="G3929" s="15" t="s">
        <v>121</v>
      </c>
      <c r="H3929" s="15" t="s">
        <v>87</v>
      </c>
      <c r="I3929" s="15" t="s">
        <v>95</v>
      </c>
      <c r="J3929" s="16">
        <v>1</v>
      </c>
      <c r="K3929" s="15" t="s">
        <v>96</v>
      </c>
      <c r="L3929" s="17">
        <v>0</v>
      </c>
      <c r="M3929" s="17">
        <v>0</v>
      </c>
      <c r="N3929" s="17">
        <v>0</v>
      </c>
      <c r="O3929" s="17">
        <v>0</v>
      </c>
      <c r="P3929" s="17">
        <v>0</v>
      </c>
      <c r="Q3929" s="17">
        <v>0</v>
      </c>
      <c r="R3929" s="17">
        <v>0</v>
      </c>
      <c r="S3929" s="17">
        <v>0</v>
      </c>
      <c r="T3929" s="17">
        <v>0</v>
      </c>
      <c r="U3929" s="17">
        <v>0</v>
      </c>
      <c r="V3929" s="17">
        <v>0</v>
      </c>
      <c r="W3929" s="17">
        <v>0</v>
      </c>
      <c r="X3929" s="17">
        <v>0</v>
      </c>
      <c r="Y3929" s="17">
        <v>0</v>
      </c>
      <c r="Z3929" s="17">
        <v>0</v>
      </c>
      <c r="AA3929" s="17">
        <v>0</v>
      </c>
      <c r="AB3929" s="17">
        <v>0</v>
      </c>
      <c r="AC3929" s="17">
        <v>0</v>
      </c>
      <c r="AD3929" s="17">
        <v>0</v>
      </c>
      <c r="AE3929" s="17">
        <v>0</v>
      </c>
    </row>
    <row r="3930" spans="1:31" ht="57.6" x14ac:dyDescent="0.3">
      <c r="A3930" t="str">
        <f t="shared" si="234"/>
        <v>LAAA_Firm Generation Capacity</v>
      </c>
      <c r="B3930" t="str">
        <f t="shared" si="235"/>
        <v>LAAA_Build Battery-Gen_Firm Generation Capacity</v>
      </c>
      <c r="C3930" t="str">
        <f t="shared" si="236"/>
        <v>LAAA_Build Battery-Gen 2035_Firm Generation Capacity</v>
      </c>
      <c r="D3930" t="s">
        <v>355</v>
      </c>
      <c r="E3930" s="15" t="s">
        <v>92</v>
      </c>
      <c r="F3930" s="15" t="s">
        <v>93</v>
      </c>
      <c r="G3930" s="15" t="s">
        <v>122</v>
      </c>
      <c r="H3930" s="15" t="s">
        <v>87</v>
      </c>
      <c r="I3930" s="15" t="s">
        <v>95</v>
      </c>
      <c r="J3930" s="16">
        <v>1</v>
      </c>
      <c r="K3930" s="15" t="s">
        <v>96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7">
        <v>0</v>
      </c>
      <c r="X3930" s="17">
        <v>0</v>
      </c>
      <c r="Y3930" s="17">
        <v>0</v>
      </c>
      <c r="Z3930" s="17">
        <v>0</v>
      </c>
      <c r="AA3930" s="17">
        <v>0</v>
      </c>
      <c r="AB3930" s="17">
        <v>0</v>
      </c>
      <c r="AC3930" s="17">
        <v>0</v>
      </c>
      <c r="AD3930" s="17">
        <v>0</v>
      </c>
      <c r="AE3930" s="17">
        <v>0</v>
      </c>
    </row>
    <row r="3931" spans="1:31" ht="57.6" x14ac:dyDescent="0.3">
      <c r="A3931" t="str">
        <f t="shared" si="234"/>
        <v>LAAA_Firm Generation Capacity</v>
      </c>
      <c r="B3931" t="str">
        <f t="shared" si="235"/>
        <v>LAAA_Build Battery-Gen_Firm Generation Capacity</v>
      </c>
      <c r="C3931" t="str">
        <f t="shared" si="236"/>
        <v>LAAA_Build Battery-Gen 2036_Firm Generation Capacity</v>
      </c>
      <c r="D3931" t="s">
        <v>355</v>
      </c>
      <c r="E3931" s="15" t="s">
        <v>92</v>
      </c>
      <c r="F3931" s="15" t="s">
        <v>93</v>
      </c>
      <c r="G3931" s="15" t="s">
        <v>123</v>
      </c>
      <c r="H3931" s="15" t="s">
        <v>87</v>
      </c>
      <c r="I3931" s="15" t="s">
        <v>95</v>
      </c>
      <c r="J3931" s="16">
        <v>1</v>
      </c>
      <c r="K3931" s="15" t="s">
        <v>96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7">
        <v>0</v>
      </c>
      <c r="Z3931" s="17">
        <v>0</v>
      </c>
      <c r="AA3931" s="17">
        <v>0</v>
      </c>
      <c r="AB3931" s="17">
        <v>0</v>
      </c>
      <c r="AC3931" s="17">
        <v>0</v>
      </c>
      <c r="AD3931" s="17">
        <v>0</v>
      </c>
      <c r="AE3931" s="17">
        <v>0</v>
      </c>
    </row>
    <row r="3932" spans="1:31" ht="57.6" x14ac:dyDescent="0.3">
      <c r="A3932" t="str">
        <f t="shared" si="234"/>
        <v>LAAA_Firm Generation Capacity</v>
      </c>
      <c r="B3932" t="str">
        <f t="shared" si="235"/>
        <v>LAAA_Build Battery-Gen_Firm Generation Capacity</v>
      </c>
      <c r="C3932" t="str">
        <f t="shared" si="236"/>
        <v>LAAA_Build Battery-Gen 2037_Firm Generation Capacity</v>
      </c>
      <c r="D3932" t="s">
        <v>355</v>
      </c>
      <c r="E3932" s="15" t="s">
        <v>92</v>
      </c>
      <c r="F3932" s="15" t="s">
        <v>93</v>
      </c>
      <c r="G3932" s="15" t="s">
        <v>124</v>
      </c>
      <c r="H3932" s="15" t="s">
        <v>87</v>
      </c>
      <c r="I3932" s="15" t="s">
        <v>95</v>
      </c>
      <c r="J3932" s="16">
        <v>1</v>
      </c>
      <c r="K3932" s="15" t="s">
        <v>96</v>
      </c>
      <c r="L3932" s="17">
        <v>0</v>
      </c>
      <c r="M3932" s="17">
        <v>0</v>
      </c>
      <c r="N3932" s="17">
        <v>0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0</v>
      </c>
      <c r="U3932" s="17">
        <v>0</v>
      </c>
      <c r="V3932" s="17">
        <v>0</v>
      </c>
      <c r="W3932" s="17">
        <v>0</v>
      </c>
      <c r="X3932" s="17">
        <v>0</v>
      </c>
      <c r="Y3932" s="17">
        <v>0</v>
      </c>
      <c r="Z3932" s="17">
        <v>0</v>
      </c>
      <c r="AA3932" s="17">
        <v>0</v>
      </c>
      <c r="AB3932" s="17">
        <v>0</v>
      </c>
      <c r="AC3932" s="17">
        <v>0</v>
      </c>
      <c r="AD3932" s="17">
        <v>0</v>
      </c>
      <c r="AE3932" s="17">
        <v>0</v>
      </c>
    </row>
    <row r="3933" spans="1:31" ht="57.6" x14ac:dyDescent="0.3">
      <c r="A3933" t="str">
        <f t="shared" si="234"/>
        <v>LAAA_Firm Generation Capacity</v>
      </c>
      <c r="B3933" t="str">
        <f t="shared" si="235"/>
        <v>LAAA_Build Battery-Gen_Firm Generation Capacity</v>
      </c>
      <c r="C3933" t="str">
        <f t="shared" si="236"/>
        <v>LAAA_Build Battery-Gen 2038_Firm Generation Capacity</v>
      </c>
      <c r="D3933" t="s">
        <v>355</v>
      </c>
      <c r="E3933" s="15" t="s">
        <v>92</v>
      </c>
      <c r="F3933" s="15" t="s">
        <v>93</v>
      </c>
      <c r="G3933" s="15" t="s">
        <v>125</v>
      </c>
      <c r="H3933" s="15" t="s">
        <v>87</v>
      </c>
      <c r="I3933" s="15" t="s">
        <v>95</v>
      </c>
      <c r="J3933" s="16">
        <v>1</v>
      </c>
      <c r="K3933" s="15" t="s">
        <v>96</v>
      </c>
      <c r="L3933" s="17">
        <v>0</v>
      </c>
      <c r="M3933" s="17">
        <v>0</v>
      </c>
      <c r="N3933" s="17">
        <v>0</v>
      </c>
      <c r="O3933" s="17">
        <v>0</v>
      </c>
      <c r="P3933" s="17">
        <v>0</v>
      </c>
      <c r="Q3933" s="17">
        <v>0</v>
      </c>
      <c r="R3933" s="17">
        <v>0</v>
      </c>
      <c r="S3933" s="17">
        <v>0</v>
      </c>
      <c r="T3933" s="17">
        <v>0</v>
      </c>
      <c r="U3933" s="17">
        <v>0</v>
      </c>
      <c r="V3933" s="17">
        <v>0</v>
      </c>
      <c r="W3933" s="17">
        <v>0</v>
      </c>
      <c r="X3933" s="17">
        <v>0</v>
      </c>
      <c r="Y3933" s="17">
        <v>0</v>
      </c>
      <c r="Z3933" s="17">
        <v>0</v>
      </c>
      <c r="AA3933" s="17">
        <v>0</v>
      </c>
      <c r="AB3933" s="17">
        <v>0</v>
      </c>
      <c r="AC3933" s="17">
        <v>0</v>
      </c>
      <c r="AD3933" s="17">
        <v>0</v>
      </c>
      <c r="AE3933" s="17">
        <v>0</v>
      </c>
    </row>
    <row r="3934" spans="1:31" ht="57.6" x14ac:dyDescent="0.3">
      <c r="A3934" t="str">
        <f t="shared" si="234"/>
        <v>LAAA_Firm Generation Capacity</v>
      </c>
      <c r="B3934" t="str">
        <f t="shared" si="235"/>
        <v>LAAA_Build Battery-Gen_Firm Generation Capacity</v>
      </c>
      <c r="C3934" t="str">
        <f t="shared" si="236"/>
        <v>LAAA_Build Battery-Gen 2039_Firm Generation Capacity</v>
      </c>
      <c r="D3934" t="s">
        <v>355</v>
      </c>
      <c r="E3934" s="15" t="s">
        <v>92</v>
      </c>
      <c r="F3934" s="15" t="s">
        <v>93</v>
      </c>
      <c r="G3934" s="15" t="s">
        <v>126</v>
      </c>
      <c r="H3934" s="15" t="s">
        <v>87</v>
      </c>
      <c r="I3934" s="15" t="s">
        <v>95</v>
      </c>
      <c r="J3934" s="16">
        <v>1</v>
      </c>
      <c r="K3934" s="15" t="s">
        <v>96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7">
        <v>0</v>
      </c>
      <c r="X3934" s="17">
        <v>0</v>
      </c>
      <c r="Y3934" s="17">
        <v>0</v>
      </c>
      <c r="Z3934" s="17">
        <v>0</v>
      </c>
      <c r="AA3934" s="17">
        <v>0</v>
      </c>
      <c r="AB3934" s="17">
        <v>0</v>
      </c>
      <c r="AC3934" s="17">
        <v>0</v>
      </c>
      <c r="AD3934" s="17">
        <v>0</v>
      </c>
      <c r="AE3934" s="17">
        <v>0</v>
      </c>
    </row>
    <row r="3935" spans="1:31" ht="57.6" x14ac:dyDescent="0.3">
      <c r="A3935" t="str">
        <f t="shared" si="234"/>
        <v>LAAA_Firm Generation Capacity</v>
      </c>
      <c r="B3935" t="str">
        <f t="shared" si="235"/>
        <v>LAAA_Build Battery-Gen_Firm Generation Capacity</v>
      </c>
      <c r="C3935" t="str">
        <f t="shared" si="236"/>
        <v>LAAA_Build Battery-Gen 2040_Firm Generation Capacity</v>
      </c>
      <c r="D3935" t="s">
        <v>355</v>
      </c>
      <c r="E3935" s="15" t="s">
        <v>92</v>
      </c>
      <c r="F3935" s="15" t="s">
        <v>93</v>
      </c>
      <c r="G3935" s="15" t="s">
        <v>127</v>
      </c>
      <c r="H3935" s="15" t="s">
        <v>87</v>
      </c>
      <c r="I3935" s="15" t="s">
        <v>95</v>
      </c>
      <c r="J3935" s="16">
        <v>1</v>
      </c>
      <c r="K3935" s="15" t="s">
        <v>96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7">
        <v>0</v>
      </c>
      <c r="X3935" s="17">
        <v>0</v>
      </c>
      <c r="Y3935" s="17">
        <v>0</v>
      </c>
      <c r="Z3935" s="17">
        <v>0</v>
      </c>
      <c r="AA3935" s="17">
        <v>0</v>
      </c>
      <c r="AB3935" s="17">
        <v>0</v>
      </c>
      <c r="AC3935" s="17">
        <v>0</v>
      </c>
      <c r="AD3935" s="17">
        <v>0</v>
      </c>
      <c r="AE3935" s="17">
        <v>0</v>
      </c>
    </row>
    <row r="3936" spans="1:31" ht="57.6" x14ac:dyDescent="0.3">
      <c r="A3936" t="str">
        <f t="shared" si="234"/>
        <v>LAAA_Firm Generation Capacity</v>
      </c>
      <c r="B3936" t="str">
        <f t="shared" si="235"/>
        <v>LAAA_Build Battery-Gen_Firm Generation Capacity</v>
      </c>
      <c r="C3936" t="str">
        <f t="shared" si="236"/>
        <v>LAAA_Build Battery-Gen 2041_Firm Generation Capacity</v>
      </c>
      <c r="D3936" t="s">
        <v>355</v>
      </c>
      <c r="E3936" s="15" t="s">
        <v>92</v>
      </c>
      <c r="F3936" s="15" t="s">
        <v>93</v>
      </c>
      <c r="G3936" s="15" t="s">
        <v>128</v>
      </c>
      <c r="H3936" s="15" t="s">
        <v>87</v>
      </c>
      <c r="I3936" s="15" t="s">
        <v>95</v>
      </c>
      <c r="J3936" s="16">
        <v>1</v>
      </c>
      <c r="K3936" s="15" t="s">
        <v>96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7">
        <v>0</v>
      </c>
      <c r="Z3936" s="17">
        <v>0</v>
      </c>
      <c r="AA3936" s="17">
        <v>0</v>
      </c>
      <c r="AB3936" s="17">
        <v>0</v>
      </c>
      <c r="AC3936" s="17">
        <v>0</v>
      </c>
      <c r="AD3936" s="17">
        <v>0</v>
      </c>
      <c r="AE3936" s="17">
        <v>0</v>
      </c>
    </row>
    <row r="3937" spans="1:31" ht="57.6" x14ac:dyDescent="0.3">
      <c r="A3937" t="str">
        <f t="shared" si="234"/>
        <v>LAAA_Firm Generation Capacity</v>
      </c>
      <c r="B3937" t="str">
        <f t="shared" si="235"/>
        <v>LAAA_Build Battery-Gen_Firm Generation Capacity</v>
      </c>
      <c r="C3937" t="str">
        <f t="shared" si="236"/>
        <v>LAAA_Build Battery-Gen 2042_Firm Generation Capacity</v>
      </c>
      <c r="D3937" t="s">
        <v>355</v>
      </c>
      <c r="E3937" s="15" t="s">
        <v>92</v>
      </c>
      <c r="F3937" s="15" t="s">
        <v>93</v>
      </c>
      <c r="G3937" s="15" t="s">
        <v>129</v>
      </c>
      <c r="H3937" s="15" t="s">
        <v>87</v>
      </c>
      <c r="I3937" s="15" t="s">
        <v>95</v>
      </c>
      <c r="J3937" s="16">
        <v>1</v>
      </c>
      <c r="K3937" s="15" t="s">
        <v>96</v>
      </c>
      <c r="L3937" s="17">
        <v>0</v>
      </c>
      <c r="M3937" s="17">
        <v>0</v>
      </c>
      <c r="N3937" s="17">
        <v>0</v>
      </c>
      <c r="O3937" s="17">
        <v>0</v>
      </c>
      <c r="P3937" s="17">
        <v>0</v>
      </c>
      <c r="Q3937" s="17">
        <v>0</v>
      </c>
      <c r="R3937" s="17">
        <v>0</v>
      </c>
      <c r="S3937" s="17">
        <v>0</v>
      </c>
      <c r="T3937" s="17">
        <v>0</v>
      </c>
      <c r="U3937" s="17">
        <v>0</v>
      </c>
      <c r="V3937" s="17">
        <v>0</v>
      </c>
      <c r="W3937" s="17">
        <v>0</v>
      </c>
      <c r="X3937" s="17">
        <v>0</v>
      </c>
      <c r="Y3937" s="17">
        <v>0</v>
      </c>
      <c r="Z3937" s="17">
        <v>0</v>
      </c>
      <c r="AA3937" s="17">
        <v>0</v>
      </c>
      <c r="AB3937" s="17">
        <v>0</v>
      </c>
      <c r="AC3937" s="17">
        <v>0</v>
      </c>
      <c r="AD3937" s="17">
        <v>0</v>
      </c>
      <c r="AE3937" s="17">
        <v>0</v>
      </c>
    </row>
    <row r="3938" spans="1:31" ht="57.6" x14ac:dyDescent="0.3">
      <c r="A3938" t="str">
        <f t="shared" si="234"/>
        <v>LAAA_Firm Generation Capacity</v>
      </c>
      <c r="B3938" t="str">
        <f t="shared" si="235"/>
        <v>LAAA_Build Hy-Batt_Firm Generation Capacity</v>
      </c>
      <c r="C3938" t="str">
        <f t="shared" si="236"/>
        <v>LAAA_Build Hy-Batt 2027_Firm Generation Capacity</v>
      </c>
      <c r="D3938" t="s">
        <v>355</v>
      </c>
      <c r="E3938" s="15" t="s">
        <v>92</v>
      </c>
      <c r="F3938" s="15" t="s">
        <v>93</v>
      </c>
      <c r="G3938" s="15" t="s">
        <v>130</v>
      </c>
      <c r="H3938" s="15" t="s">
        <v>86</v>
      </c>
      <c r="I3938" s="15" t="s">
        <v>95</v>
      </c>
      <c r="J3938" s="16">
        <v>1</v>
      </c>
      <c r="K3938" s="15" t="s">
        <v>96</v>
      </c>
      <c r="L3938" s="17">
        <v>0</v>
      </c>
      <c r="M3938" s="17">
        <v>0</v>
      </c>
      <c r="N3938" s="17">
        <v>0</v>
      </c>
      <c r="O3938" s="17">
        <v>0</v>
      </c>
      <c r="P3938" s="17">
        <v>0</v>
      </c>
      <c r="Q3938" s="17">
        <v>0</v>
      </c>
      <c r="R3938" s="17">
        <v>0</v>
      </c>
      <c r="S3938" s="17">
        <v>0</v>
      </c>
      <c r="T3938" s="17">
        <v>0</v>
      </c>
      <c r="U3938" s="17">
        <v>0</v>
      </c>
      <c r="V3938" s="17">
        <v>0</v>
      </c>
      <c r="W3938" s="17">
        <v>0</v>
      </c>
      <c r="X3938" s="17">
        <v>0</v>
      </c>
      <c r="Y3938" s="17">
        <v>0</v>
      </c>
      <c r="Z3938" s="17">
        <v>0</v>
      </c>
      <c r="AA3938" s="17">
        <v>0</v>
      </c>
      <c r="AB3938" s="17">
        <v>0</v>
      </c>
      <c r="AC3938" s="17">
        <v>0</v>
      </c>
      <c r="AD3938" s="17">
        <v>0</v>
      </c>
      <c r="AE3938" s="17">
        <v>0</v>
      </c>
    </row>
    <row r="3939" spans="1:31" ht="57.6" x14ac:dyDescent="0.3">
      <c r="A3939" t="str">
        <f t="shared" si="234"/>
        <v>LAAA_Firm Generation Capacity</v>
      </c>
      <c r="B3939" t="str">
        <f t="shared" si="235"/>
        <v>LAAA_Build Hy-Batt_Firm Generation Capacity</v>
      </c>
      <c r="C3939" t="str">
        <f t="shared" si="236"/>
        <v>LAAA_Build Hy-Batt 2028_Firm Generation Capacity</v>
      </c>
      <c r="D3939" t="s">
        <v>355</v>
      </c>
      <c r="E3939" s="15" t="s">
        <v>92</v>
      </c>
      <c r="F3939" s="15" t="s">
        <v>93</v>
      </c>
      <c r="G3939" s="15" t="s">
        <v>131</v>
      </c>
      <c r="H3939" s="15" t="s">
        <v>86</v>
      </c>
      <c r="I3939" s="15" t="s">
        <v>95</v>
      </c>
      <c r="J3939" s="16">
        <v>1</v>
      </c>
      <c r="K3939" s="15" t="s">
        <v>96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  <c r="S3939" s="17">
        <v>0</v>
      </c>
      <c r="T3939" s="17">
        <v>0</v>
      </c>
      <c r="U3939" s="17">
        <v>0</v>
      </c>
      <c r="V3939" s="17">
        <v>0</v>
      </c>
      <c r="W3939" s="17">
        <v>0</v>
      </c>
      <c r="X3939" s="17">
        <v>0</v>
      </c>
      <c r="Y3939" s="17">
        <v>0</v>
      </c>
      <c r="Z3939" s="17">
        <v>0</v>
      </c>
      <c r="AA3939" s="17">
        <v>0</v>
      </c>
      <c r="AB3939" s="17">
        <v>0</v>
      </c>
      <c r="AC3939" s="17">
        <v>0</v>
      </c>
      <c r="AD3939" s="17">
        <v>0</v>
      </c>
      <c r="AE3939" s="17">
        <v>0</v>
      </c>
    </row>
    <row r="3940" spans="1:31" ht="57.6" x14ac:dyDescent="0.3">
      <c r="A3940" t="str">
        <f t="shared" si="234"/>
        <v>LAAA_Firm Generation Capacity</v>
      </c>
      <c r="B3940" t="str">
        <f t="shared" si="235"/>
        <v>LAAA_Build Hy-Batt_Firm Generation Capacity</v>
      </c>
      <c r="C3940" t="str">
        <f t="shared" si="236"/>
        <v>LAAA_Build Hy-Batt 2029_Firm Generation Capacity</v>
      </c>
      <c r="D3940" t="s">
        <v>355</v>
      </c>
      <c r="E3940" s="15" t="s">
        <v>92</v>
      </c>
      <c r="F3940" s="15" t="s">
        <v>93</v>
      </c>
      <c r="G3940" s="15" t="s">
        <v>132</v>
      </c>
      <c r="H3940" s="15" t="s">
        <v>86</v>
      </c>
      <c r="I3940" s="15" t="s">
        <v>95</v>
      </c>
      <c r="J3940" s="16">
        <v>1</v>
      </c>
      <c r="K3940" s="15" t="s">
        <v>96</v>
      </c>
      <c r="L3940" s="17">
        <v>0</v>
      </c>
      <c r="M3940" s="17">
        <v>0</v>
      </c>
      <c r="N3940" s="17">
        <v>0</v>
      </c>
      <c r="O3940" s="17">
        <v>0</v>
      </c>
      <c r="P3940" s="17">
        <v>0</v>
      </c>
      <c r="Q3940" s="17">
        <v>0</v>
      </c>
      <c r="R3940" s="17">
        <v>0</v>
      </c>
      <c r="S3940" s="17">
        <v>0</v>
      </c>
      <c r="T3940" s="17">
        <v>0</v>
      </c>
      <c r="U3940" s="17">
        <v>0</v>
      </c>
      <c r="V3940" s="17">
        <v>0</v>
      </c>
      <c r="W3940" s="17">
        <v>0</v>
      </c>
      <c r="X3940" s="17">
        <v>0</v>
      </c>
      <c r="Y3940" s="17">
        <v>0</v>
      </c>
      <c r="Z3940" s="17">
        <v>0</v>
      </c>
      <c r="AA3940" s="17">
        <v>0</v>
      </c>
      <c r="AB3940" s="17">
        <v>0</v>
      </c>
      <c r="AC3940" s="17">
        <v>0</v>
      </c>
      <c r="AD3940" s="17">
        <v>0</v>
      </c>
      <c r="AE3940" s="17">
        <v>0</v>
      </c>
    </row>
    <row r="3941" spans="1:31" ht="57.6" x14ac:dyDescent="0.3">
      <c r="A3941" t="str">
        <f t="shared" si="234"/>
        <v>LAAA_Firm Generation Capacity</v>
      </c>
      <c r="B3941" t="str">
        <f t="shared" si="235"/>
        <v>LAAA_Build Hy-Batt_Firm Generation Capacity</v>
      </c>
      <c r="C3941" t="str">
        <f t="shared" si="236"/>
        <v>LAAA_Build Hy-Batt 2030_Firm Generation Capacity</v>
      </c>
      <c r="D3941" t="s">
        <v>355</v>
      </c>
      <c r="E3941" s="15" t="s">
        <v>92</v>
      </c>
      <c r="F3941" s="15" t="s">
        <v>93</v>
      </c>
      <c r="G3941" s="15" t="s">
        <v>133</v>
      </c>
      <c r="H3941" s="15" t="s">
        <v>86</v>
      </c>
      <c r="I3941" s="15" t="s">
        <v>95</v>
      </c>
      <c r="J3941" s="16">
        <v>1</v>
      </c>
      <c r="K3941" s="15" t="s">
        <v>96</v>
      </c>
      <c r="L3941" s="17">
        <v>0</v>
      </c>
      <c r="M3941" s="17">
        <v>0</v>
      </c>
      <c r="N3941" s="17">
        <v>0</v>
      </c>
      <c r="O3941" s="17">
        <v>0</v>
      </c>
      <c r="P3941" s="17">
        <v>0</v>
      </c>
      <c r="Q3941" s="17">
        <v>0</v>
      </c>
      <c r="R3941" s="17">
        <v>0</v>
      </c>
      <c r="S3941" s="17">
        <v>0</v>
      </c>
      <c r="T3941" s="17">
        <v>0</v>
      </c>
      <c r="U3941" s="17">
        <v>0</v>
      </c>
      <c r="V3941" s="17">
        <v>0</v>
      </c>
      <c r="W3941" s="17">
        <v>0</v>
      </c>
      <c r="X3941" s="17">
        <v>0</v>
      </c>
      <c r="Y3941" s="17">
        <v>0</v>
      </c>
      <c r="Z3941" s="17">
        <v>0</v>
      </c>
      <c r="AA3941" s="17">
        <v>0</v>
      </c>
      <c r="AB3941" s="17">
        <v>0</v>
      </c>
      <c r="AC3941" s="17">
        <v>0</v>
      </c>
      <c r="AD3941" s="17">
        <v>0</v>
      </c>
      <c r="AE3941" s="17">
        <v>0</v>
      </c>
    </row>
    <row r="3942" spans="1:31" ht="57.6" x14ac:dyDescent="0.3">
      <c r="A3942" t="str">
        <f t="shared" si="234"/>
        <v>LAAA_Firm Generation Capacity</v>
      </c>
      <c r="B3942" t="str">
        <f t="shared" si="235"/>
        <v>LAAA_Build Hy-Batt_Firm Generation Capacity</v>
      </c>
      <c r="C3942" t="str">
        <f t="shared" si="236"/>
        <v>LAAA_Build Hy-Batt 2031_Firm Generation Capacity</v>
      </c>
      <c r="D3942" t="s">
        <v>355</v>
      </c>
      <c r="E3942" s="15" t="s">
        <v>92</v>
      </c>
      <c r="F3942" s="15" t="s">
        <v>93</v>
      </c>
      <c r="G3942" s="15" t="s">
        <v>134</v>
      </c>
      <c r="H3942" s="15" t="s">
        <v>86</v>
      </c>
      <c r="I3942" s="15" t="s">
        <v>95</v>
      </c>
      <c r="J3942" s="16">
        <v>1</v>
      </c>
      <c r="K3942" s="15" t="s">
        <v>96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7">
        <v>0</v>
      </c>
      <c r="Z3942" s="17">
        <v>0</v>
      </c>
      <c r="AA3942" s="17">
        <v>0</v>
      </c>
      <c r="AB3942" s="17">
        <v>0</v>
      </c>
      <c r="AC3942" s="17">
        <v>0</v>
      </c>
      <c r="AD3942" s="17">
        <v>0</v>
      </c>
      <c r="AE3942" s="17">
        <v>0</v>
      </c>
    </row>
    <row r="3943" spans="1:31" ht="57.6" x14ac:dyDescent="0.3">
      <c r="A3943" t="str">
        <f t="shared" si="234"/>
        <v>LAAA_Firm Generation Capacity</v>
      </c>
      <c r="B3943" t="str">
        <f t="shared" si="235"/>
        <v>LAAA_Build Hy-Batt_Firm Generation Capacity</v>
      </c>
      <c r="C3943" t="str">
        <f t="shared" si="236"/>
        <v>LAAA_Build Hy-Batt 2032_Firm Generation Capacity</v>
      </c>
      <c r="D3943" t="s">
        <v>355</v>
      </c>
      <c r="E3943" s="15" t="s">
        <v>92</v>
      </c>
      <c r="F3943" s="15" t="s">
        <v>93</v>
      </c>
      <c r="G3943" s="15" t="s">
        <v>135</v>
      </c>
      <c r="H3943" s="15" t="s">
        <v>86</v>
      </c>
      <c r="I3943" s="15" t="s">
        <v>95</v>
      </c>
      <c r="J3943" s="16">
        <v>1</v>
      </c>
      <c r="K3943" s="15" t="s">
        <v>96</v>
      </c>
      <c r="L3943" s="17">
        <v>0</v>
      </c>
      <c r="M3943" s="17">
        <v>0</v>
      </c>
      <c r="N3943" s="17">
        <v>0</v>
      </c>
      <c r="O3943" s="17">
        <v>0</v>
      </c>
      <c r="P3943" s="17">
        <v>0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7">
        <v>0</v>
      </c>
      <c r="X3943" s="17">
        <v>0</v>
      </c>
      <c r="Y3943" s="17">
        <v>0</v>
      </c>
      <c r="Z3943" s="17">
        <v>0</v>
      </c>
      <c r="AA3943" s="17">
        <v>0</v>
      </c>
      <c r="AB3943" s="17">
        <v>0</v>
      </c>
      <c r="AC3943" s="17">
        <v>0</v>
      </c>
      <c r="AD3943" s="17">
        <v>0</v>
      </c>
      <c r="AE3943" s="17">
        <v>0</v>
      </c>
    </row>
    <row r="3944" spans="1:31" ht="57.6" x14ac:dyDescent="0.3">
      <c r="A3944" t="str">
        <f t="shared" si="234"/>
        <v>LAAA_Firm Generation Capacity</v>
      </c>
      <c r="B3944" t="str">
        <f t="shared" si="235"/>
        <v>LAAA_Build Hy-Batt_Firm Generation Capacity</v>
      </c>
      <c r="C3944" t="str">
        <f t="shared" si="236"/>
        <v>LAAA_Build Hy-Batt 2033_Firm Generation Capacity</v>
      </c>
      <c r="D3944" t="s">
        <v>355</v>
      </c>
      <c r="E3944" s="15" t="s">
        <v>92</v>
      </c>
      <c r="F3944" s="15" t="s">
        <v>93</v>
      </c>
      <c r="G3944" s="15" t="s">
        <v>136</v>
      </c>
      <c r="H3944" s="15" t="s">
        <v>86</v>
      </c>
      <c r="I3944" s="15" t="s">
        <v>95</v>
      </c>
      <c r="J3944" s="16">
        <v>1</v>
      </c>
      <c r="K3944" s="15" t="s">
        <v>96</v>
      </c>
      <c r="L3944" s="17">
        <v>0</v>
      </c>
      <c r="M3944" s="17">
        <v>0</v>
      </c>
      <c r="N3944" s="17">
        <v>0</v>
      </c>
      <c r="O3944" s="17">
        <v>0</v>
      </c>
      <c r="P3944" s="17">
        <v>0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7">
        <v>0</v>
      </c>
      <c r="X3944" s="17">
        <v>0</v>
      </c>
      <c r="Y3944" s="17">
        <v>0</v>
      </c>
      <c r="Z3944" s="17">
        <v>0</v>
      </c>
      <c r="AA3944" s="17">
        <v>0</v>
      </c>
      <c r="AB3944" s="17">
        <v>0</v>
      </c>
      <c r="AC3944" s="17">
        <v>0</v>
      </c>
      <c r="AD3944" s="17">
        <v>0</v>
      </c>
      <c r="AE3944" s="17">
        <v>0</v>
      </c>
    </row>
    <row r="3945" spans="1:31" ht="57.6" x14ac:dyDescent="0.3">
      <c r="A3945" t="str">
        <f t="shared" si="234"/>
        <v>LAAA_Firm Generation Capacity</v>
      </c>
      <c r="B3945" t="str">
        <f t="shared" si="235"/>
        <v>LAAA_Build Hy-Batt_Firm Generation Capacity</v>
      </c>
      <c r="C3945" t="str">
        <f t="shared" si="236"/>
        <v>LAAA_Build Hy-Batt 2034_Firm Generation Capacity</v>
      </c>
      <c r="D3945" t="s">
        <v>355</v>
      </c>
      <c r="E3945" s="15" t="s">
        <v>92</v>
      </c>
      <c r="F3945" s="15" t="s">
        <v>93</v>
      </c>
      <c r="G3945" s="15" t="s">
        <v>137</v>
      </c>
      <c r="H3945" s="15" t="s">
        <v>86</v>
      </c>
      <c r="I3945" s="15" t="s">
        <v>95</v>
      </c>
      <c r="J3945" s="16">
        <v>1</v>
      </c>
      <c r="K3945" s="15" t="s">
        <v>96</v>
      </c>
      <c r="L3945" s="17">
        <v>0</v>
      </c>
      <c r="M3945" s="17">
        <v>0</v>
      </c>
      <c r="N3945" s="17">
        <v>0</v>
      </c>
      <c r="O3945" s="17">
        <v>0</v>
      </c>
      <c r="P3945" s="17">
        <v>0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7">
        <v>0</v>
      </c>
      <c r="X3945" s="17">
        <v>0</v>
      </c>
      <c r="Y3945" s="17">
        <v>0</v>
      </c>
      <c r="Z3945" s="17">
        <v>0</v>
      </c>
      <c r="AA3945" s="17">
        <v>0</v>
      </c>
      <c r="AB3945" s="17">
        <v>0</v>
      </c>
      <c r="AC3945" s="17">
        <v>0</v>
      </c>
      <c r="AD3945" s="17">
        <v>0</v>
      </c>
      <c r="AE3945" s="17">
        <v>0</v>
      </c>
    </row>
    <row r="3946" spans="1:31" ht="57.6" x14ac:dyDescent="0.3">
      <c r="A3946" t="str">
        <f t="shared" si="234"/>
        <v>LAAA_Firm Generation Capacity</v>
      </c>
      <c r="B3946" t="str">
        <f t="shared" si="235"/>
        <v>LAAA_Build Hy-Batt_Firm Generation Capacity</v>
      </c>
      <c r="C3946" t="str">
        <f t="shared" si="236"/>
        <v>LAAA_Build Hy-Batt 2035_Firm Generation Capacity</v>
      </c>
      <c r="D3946" t="s">
        <v>355</v>
      </c>
      <c r="E3946" s="15" t="s">
        <v>92</v>
      </c>
      <c r="F3946" s="15" t="s">
        <v>93</v>
      </c>
      <c r="G3946" s="15" t="s">
        <v>138</v>
      </c>
      <c r="H3946" s="15" t="s">
        <v>86</v>
      </c>
      <c r="I3946" s="15" t="s">
        <v>95</v>
      </c>
      <c r="J3946" s="16">
        <v>1</v>
      </c>
      <c r="K3946" s="15" t="s">
        <v>96</v>
      </c>
      <c r="L3946" s="17">
        <v>0</v>
      </c>
      <c r="M3946" s="17">
        <v>0</v>
      </c>
      <c r="N3946" s="17">
        <v>0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17">
        <v>0</v>
      </c>
      <c r="U3946" s="17">
        <v>0</v>
      </c>
      <c r="V3946" s="17">
        <v>0</v>
      </c>
      <c r="W3946" s="17">
        <v>0</v>
      </c>
      <c r="X3946" s="17">
        <v>0</v>
      </c>
      <c r="Y3946" s="17">
        <v>0</v>
      </c>
      <c r="Z3946" s="17">
        <v>0</v>
      </c>
      <c r="AA3946" s="17">
        <v>0</v>
      </c>
      <c r="AB3946" s="17">
        <v>0</v>
      </c>
      <c r="AC3946" s="17">
        <v>0</v>
      </c>
      <c r="AD3946" s="17">
        <v>0</v>
      </c>
      <c r="AE3946" s="17">
        <v>0</v>
      </c>
    </row>
    <row r="3947" spans="1:31" ht="57.6" x14ac:dyDescent="0.3">
      <c r="A3947" t="str">
        <f t="shared" si="234"/>
        <v>LAAA_Firm Generation Capacity</v>
      </c>
      <c r="B3947" t="str">
        <f t="shared" si="235"/>
        <v>LAAA_Build Hy-Batt_Firm Generation Capacity</v>
      </c>
      <c r="C3947" t="str">
        <f t="shared" si="236"/>
        <v>LAAA_Build Hy-Batt 2036_Firm Generation Capacity</v>
      </c>
      <c r="D3947" t="s">
        <v>355</v>
      </c>
      <c r="E3947" s="15" t="s">
        <v>92</v>
      </c>
      <c r="F3947" s="15" t="s">
        <v>93</v>
      </c>
      <c r="G3947" s="15" t="s">
        <v>139</v>
      </c>
      <c r="H3947" s="15" t="s">
        <v>86</v>
      </c>
      <c r="I3947" s="15" t="s">
        <v>95</v>
      </c>
      <c r="J3947" s="16">
        <v>1</v>
      </c>
      <c r="K3947" s="15" t="s">
        <v>96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  <c r="S3947" s="17">
        <v>0</v>
      </c>
      <c r="T3947" s="17">
        <v>0</v>
      </c>
      <c r="U3947" s="17">
        <v>0</v>
      </c>
      <c r="V3947" s="17">
        <v>0</v>
      </c>
      <c r="W3947" s="17">
        <v>0</v>
      </c>
      <c r="X3947" s="17">
        <v>0</v>
      </c>
      <c r="Y3947" s="17">
        <v>0</v>
      </c>
      <c r="Z3947" s="17">
        <v>0</v>
      </c>
      <c r="AA3947" s="17">
        <v>0</v>
      </c>
      <c r="AB3947" s="17">
        <v>0</v>
      </c>
      <c r="AC3947" s="17">
        <v>0</v>
      </c>
      <c r="AD3947" s="17">
        <v>0</v>
      </c>
      <c r="AE3947" s="17">
        <v>0</v>
      </c>
    </row>
    <row r="3948" spans="1:31" ht="57.6" x14ac:dyDescent="0.3">
      <c r="A3948" t="str">
        <f t="shared" si="234"/>
        <v>LAAA_Firm Generation Capacity</v>
      </c>
      <c r="B3948" t="str">
        <f t="shared" si="235"/>
        <v>LAAA_Build Hy-Batt_Firm Generation Capacity</v>
      </c>
      <c r="C3948" t="str">
        <f t="shared" si="236"/>
        <v>LAAA_Build Hy-Batt 2037_Firm Generation Capacity</v>
      </c>
      <c r="D3948" t="s">
        <v>355</v>
      </c>
      <c r="E3948" s="15" t="s">
        <v>92</v>
      </c>
      <c r="F3948" s="15" t="s">
        <v>93</v>
      </c>
      <c r="G3948" s="15" t="s">
        <v>140</v>
      </c>
      <c r="H3948" s="15" t="s">
        <v>86</v>
      </c>
      <c r="I3948" s="15" t="s">
        <v>95</v>
      </c>
      <c r="J3948" s="16">
        <v>1</v>
      </c>
      <c r="K3948" s="15" t="s">
        <v>96</v>
      </c>
      <c r="L3948" s="17">
        <v>0</v>
      </c>
      <c r="M3948" s="17">
        <v>0</v>
      </c>
      <c r="N3948" s="17">
        <v>0</v>
      </c>
      <c r="O3948" s="17">
        <v>0</v>
      </c>
      <c r="P3948" s="17">
        <v>0</v>
      </c>
      <c r="Q3948" s="17">
        <v>0</v>
      </c>
      <c r="R3948" s="17">
        <v>0</v>
      </c>
      <c r="S3948" s="17">
        <v>0</v>
      </c>
      <c r="T3948" s="17">
        <v>0</v>
      </c>
      <c r="U3948" s="17">
        <v>0</v>
      </c>
      <c r="V3948" s="17">
        <v>0</v>
      </c>
      <c r="W3948" s="17">
        <v>0</v>
      </c>
      <c r="X3948" s="17">
        <v>0</v>
      </c>
      <c r="Y3948" s="17">
        <v>0</v>
      </c>
      <c r="Z3948" s="17">
        <v>0</v>
      </c>
      <c r="AA3948" s="17">
        <v>0</v>
      </c>
      <c r="AB3948" s="17">
        <v>0</v>
      </c>
      <c r="AC3948" s="17">
        <v>0</v>
      </c>
      <c r="AD3948" s="17">
        <v>0</v>
      </c>
      <c r="AE3948" s="17">
        <v>0</v>
      </c>
    </row>
    <row r="3949" spans="1:31" ht="57.6" x14ac:dyDescent="0.3">
      <c r="A3949" t="str">
        <f t="shared" si="234"/>
        <v>LAAA_Firm Generation Capacity</v>
      </c>
      <c r="B3949" t="str">
        <f t="shared" si="235"/>
        <v>LAAA_Build Hy-Batt_Firm Generation Capacity</v>
      </c>
      <c r="C3949" t="str">
        <f t="shared" si="236"/>
        <v>LAAA_Build Hy-Batt 2038_Firm Generation Capacity</v>
      </c>
      <c r="D3949" t="s">
        <v>355</v>
      </c>
      <c r="E3949" s="15" t="s">
        <v>92</v>
      </c>
      <c r="F3949" s="15" t="s">
        <v>93</v>
      </c>
      <c r="G3949" s="15" t="s">
        <v>141</v>
      </c>
      <c r="H3949" s="15" t="s">
        <v>86</v>
      </c>
      <c r="I3949" s="15" t="s">
        <v>95</v>
      </c>
      <c r="J3949" s="16">
        <v>1</v>
      </c>
      <c r="K3949" s="15" t="s">
        <v>96</v>
      </c>
      <c r="L3949" s="17">
        <v>0</v>
      </c>
      <c r="M3949" s="17">
        <v>0</v>
      </c>
      <c r="N3949" s="17">
        <v>0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0</v>
      </c>
      <c r="W3949" s="17">
        <v>0</v>
      </c>
      <c r="X3949" s="17">
        <v>0</v>
      </c>
      <c r="Y3949" s="17">
        <v>0</v>
      </c>
      <c r="Z3949" s="17">
        <v>0</v>
      </c>
      <c r="AA3949" s="17">
        <v>0</v>
      </c>
      <c r="AB3949" s="17">
        <v>0</v>
      </c>
      <c r="AC3949" s="17">
        <v>0</v>
      </c>
      <c r="AD3949" s="17">
        <v>0</v>
      </c>
      <c r="AE3949" s="17">
        <v>0</v>
      </c>
    </row>
    <row r="3950" spans="1:31" ht="57.6" x14ac:dyDescent="0.3">
      <c r="A3950" t="str">
        <f t="shared" si="234"/>
        <v>LAAA_Firm Generation Capacity</v>
      </c>
      <c r="B3950" t="str">
        <f t="shared" si="235"/>
        <v>LAAA_Build Hy-Batt_Firm Generation Capacity</v>
      </c>
      <c r="C3950" t="str">
        <f t="shared" si="236"/>
        <v>LAAA_Build Hy-Batt 2039_Firm Generation Capacity</v>
      </c>
      <c r="D3950" t="s">
        <v>355</v>
      </c>
      <c r="E3950" s="15" t="s">
        <v>92</v>
      </c>
      <c r="F3950" s="15" t="s">
        <v>93</v>
      </c>
      <c r="G3950" s="15" t="s">
        <v>142</v>
      </c>
      <c r="H3950" s="15" t="s">
        <v>86</v>
      </c>
      <c r="I3950" s="15" t="s">
        <v>95</v>
      </c>
      <c r="J3950" s="16">
        <v>1</v>
      </c>
      <c r="K3950" s="15" t="s">
        <v>96</v>
      </c>
      <c r="L3950" s="17">
        <v>0</v>
      </c>
      <c r="M3950" s="17">
        <v>0</v>
      </c>
      <c r="N3950" s="17">
        <v>0</v>
      </c>
      <c r="O3950" s="17">
        <v>0</v>
      </c>
      <c r="P3950" s="17">
        <v>0</v>
      </c>
      <c r="Q3950" s="17">
        <v>0</v>
      </c>
      <c r="R3950" s="17">
        <v>0</v>
      </c>
      <c r="S3950" s="17">
        <v>0</v>
      </c>
      <c r="T3950" s="17">
        <v>0</v>
      </c>
      <c r="U3950" s="17">
        <v>0</v>
      </c>
      <c r="V3950" s="17">
        <v>0</v>
      </c>
      <c r="W3950" s="17">
        <v>0</v>
      </c>
      <c r="X3950" s="17">
        <v>0</v>
      </c>
      <c r="Y3950" s="17">
        <v>0</v>
      </c>
      <c r="Z3950" s="17">
        <v>0</v>
      </c>
      <c r="AA3950" s="17">
        <v>0</v>
      </c>
      <c r="AB3950" s="17">
        <v>0</v>
      </c>
      <c r="AC3950" s="17">
        <v>0</v>
      </c>
      <c r="AD3950" s="17">
        <v>0</v>
      </c>
      <c r="AE3950" s="17">
        <v>0</v>
      </c>
    </row>
    <row r="3951" spans="1:31" ht="57.6" x14ac:dyDescent="0.3">
      <c r="A3951" t="str">
        <f t="shared" si="234"/>
        <v>LAAA_Firm Generation Capacity</v>
      </c>
      <c r="B3951" t="str">
        <f t="shared" si="235"/>
        <v>LAAA_Build Hy-Batt_Firm Generation Capacity</v>
      </c>
      <c r="C3951" t="str">
        <f t="shared" si="236"/>
        <v>LAAA_Build Hy-Batt 2040_Firm Generation Capacity</v>
      </c>
      <c r="D3951" t="s">
        <v>355</v>
      </c>
      <c r="E3951" s="15" t="s">
        <v>92</v>
      </c>
      <c r="F3951" s="15" t="s">
        <v>93</v>
      </c>
      <c r="G3951" s="15" t="s">
        <v>143</v>
      </c>
      <c r="H3951" s="15" t="s">
        <v>86</v>
      </c>
      <c r="I3951" s="15" t="s">
        <v>95</v>
      </c>
      <c r="J3951" s="16">
        <v>1</v>
      </c>
      <c r="K3951" s="15" t="s">
        <v>96</v>
      </c>
      <c r="L3951" s="17">
        <v>0</v>
      </c>
      <c r="M3951" s="17">
        <v>0</v>
      </c>
      <c r="N3951" s="17">
        <v>0</v>
      </c>
      <c r="O3951" s="17">
        <v>0</v>
      </c>
      <c r="P3951" s="17">
        <v>0</v>
      </c>
      <c r="Q3951" s="17">
        <v>0</v>
      </c>
      <c r="R3951" s="17">
        <v>0</v>
      </c>
      <c r="S3951" s="17">
        <v>0</v>
      </c>
      <c r="T3951" s="17">
        <v>0</v>
      </c>
      <c r="U3951" s="17">
        <v>0</v>
      </c>
      <c r="V3951" s="17">
        <v>0</v>
      </c>
      <c r="W3951" s="17">
        <v>0</v>
      </c>
      <c r="X3951" s="17">
        <v>0</v>
      </c>
      <c r="Y3951" s="17">
        <v>0</v>
      </c>
      <c r="Z3951" s="17">
        <v>0</v>
      </c>
      <c r="AA3951" s="17">
        <v>0</v>
      </c>
      <c r="AB3951" s="17">
        <v>0</v>
      </c>
      <c r="AC3951" s="17">
        <v>0</v>
      </c>
      <c r="AD3951" s="17">
        <v>0</v>
      </c>
      <c r="AE3951" s="17">
        <v>0</v>
      </c>
    </row>
    <row r="3952" spans="1:31" ht="57.6" x14ac:dyDescent="0.3">
      <c r="A3952" t="str">
        <f t="shared" si="234"/>
        <v>LAAA_Firm Generation Capacity</v>
      </c>
      <c r="B3952" t="str">
        <f t="shared" si="235"/>
        <v>LAAA_Build Hy-Batt_Firm Generation Capacity</v>
      </c>
      <c r="C3952" t="str">
        <f t="shared" si="236"/>
        <v>LAAA_Build Hy-Batt 2041_Firm Generation Capacity</v>
      </c>
      <c r="D3952" t="s">
        <v>355</v>
      </c>
      <c r="E3952" s="15" t="s">
        <v>92</v>
      </c>
      <c r="F3952" s="15" t="s">
        <v>93</v>
      </c>
      <c r="G3952" s="15" t="s">
        <v>144</v>
      </c>
      <c r="H3952" s="15" t="s">
        <v>86</v>
      </c>
      <c r="I3952" s="15" t="s">
        <v>95</v>
      </c>
      <c r="J3952" s="16">
        <v>1</v>
      </c>
      <c r="K3952" s="15" t="s">
        <v>96</v>
      </c>
      <c r="L3952" s="17">
        <v>0</v>
      </c>
      <c r="M3952" s="17">
        <v>0</v>
      </c>
      <c r="N3952" s="17">
        <v>0</v>
      </c>
      <c r="O3952" s="17">
        <v>0</v>
      </c>
      <c r="P3952" s="17">
        <v>0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7">
        <v>0</v>
      </c>
      <c r="X3952" s="17">
        <v>0</v>
      </c>
      <c r="Y3952" s="17">
        <v>0</v>
      </c>
      <c r="Z3952" s="17">
        <v>0</v>
      </c>
      <c r="AA3952" s="17">
        <v>0</v>
      </c>
      <c r="AB3952" s="17">
        <v>0</v>
      </c>
      <c r="AC3952" s="17">
        <v>0</v>
      </c>
      <c r="AD3952" s="17">
        <v>0</v>
      </c>
      <c r="AE3952" s="17">
        <v>0</v>
      </c>
    </row>
    <row r="3953" spans="1:31" ht="57.6" x14ac:dyDescent="0.3">
      <c r="A3953" t="str">
        <f t="shared" si="234"/>
        <v>LAAA_Firm Generation Capacity</v>
      </c>
      <c r="B3953" t="str">
        <f t="shared" si="235"/>
        <v>LAAA_Build Hy-Batt_Firm Generation Capacity</v>
      </c>
      <c r="C3953" t="str">
        <f t="shared" si="236"/>
        <v>LAAA_Build Hy-Batt 2042_Firm Generation Capacity</v>
      </c>
      <c r="D3953" t="s">
        <v>355</v>
      </c>
      <c r="E3953" s="15" t="s">
        <v>92</v>
      </c>
      <c r="F3953" s="15" t="s">
        <v>93</v>
      </c>
      <c r="G3953" s="15" t="s">
        <v>145</v>
      </c>
      <c r="H3953" s="15" t="s">
        <v>86</v>
      </c>
      <c r="I3953" s="15" t="s">
        <v>95</v>
      </c>
      <c r="J3953" s="16">
        <v>1</v>
      </c>
      <c r="K3953" s="15" t="s">
        <v>96</v>
      </c>
      <c r="L3953" s="17">
        <v>0</v>
      </c>
      <c r="M3953" s="17">
        <v>0</v>
      </c>
      <c r="N3953" s="17">
        <v>0</v>
      </c>
      <c r="O3953" s="17">
        <v>0</v>
      </c>
      <c r="P3953" s="17">
        <v>0</v>
      </c>
      <c r="Q3953" s="17">
        <v>0</v>
      </c>
      <c r="R3953" s="17">
        <v>0</v>
      </c>
      <c r="S3953" s="17">
        <v>0</v>
      </c>
      <c r="T3953" s="17">
        <v>0</v>
      </c>
      <c r="U3953" s="17">
        <v>0</v>
      </c>
      <c r="V3953" s="17">
        <v>0</v>
      </c>
      <c r="W3953" s="17">
        <v>0</v>
      </c>
      <c r="X3953" s="17">
        <v>0</v>
      </c>
      <c r="Y3953" s="17">
        <v>0</v>
      </c>
      <c r="Z3953" s="17">
        <v>0</v>
      </c>
      <c r="AA3953" s="17">
        <v>0</v>
      </c>
      <c r="AB3953" s="17">
        <v>0</v>
      </c>
      <c r="AC3953" s="17">
        <v>0</v>
      </c>
      <c r="AD3953" s="17">
        <v>0</v>
      </c>
      <c r="AE3953" s="17">
        <v>0</v>
      </c>
    </row>
    <row r="3954" spans="1:31" ht="28.8" x14ac:dyDescent="0.3">
      <c r="A3954" t="str">
        <f t="shared" si="234"/>
        <v>LAAA_Firm Capacity</v>
      </c>
      <c r="B3954" t="str">
        <f t="shared" si="235"/>
        <v>LAAA_Nuclear_Firm Capacity</v>
      </c>
      <c r="C3954" t="str">
        <f t="shared" si="236"/>
        <v>LAAA_J WCK_Firm Capacity</v>
      </c>
      <c r="D3954" t="s">
        <v>355</v>
      </c>
      <c r="E3954" s="15" t="s">
        <v>92</v>
      </c>
      <c r="F3954" s="15" t="s">
        <v>146</v>
      </c>
      <c r="G3954" s="15" t="s">
        <v>45</v>
      </c>
      <c r="H3954" s="15" t="s">
        <v>147</v>
      </c>
      <c r="I3954" s="15" t="s">
        <v>148</v>
      </c>
      <c r="J3954" s="16">
        <v>1</v>
      </c>
      <c r="K3954" s="15" t="s">
        <v>96</v>
      </c>
      <c r="L3954" s="17">
        <v>552.6</v>
      </c>
      <c r="M3954" s="17">
        <v>552.6</v>
      </c>
      <c r="N3954" s="17">
        <v>552.6</v>
      </c>
      <c r="O3954" s="17">
        <v>552.6</v>
      </c>
      <c r="P3954" s="17">
        <v>552.6</v>
      </c>
      <c r="Q3954" s="17">
        <v>552.6</v>
      </c>
      <c r="R3954" s="17">
        <v>552.6</v>
      </c>
      <c r="S3954" s="17">
        <v>552.6</v>
      </c>
      <c r="T3954" s="17">
        <v>552.6</v>
      </c>
      <c r="U3954" s="17">
        <v>552.6</v>
      </c>
      <c r="V3954" s="17">
        <v>552.6</v>
      </c>
      <c r="W3954" s="17">
        <v>552.6</v>
      </c>
      <c r="X3954" s="17">
        <v>552.6</v>
      </c>
      <c r="Y3954" s="17">
        <v>552.6</v>
      </c>
      <c r="Z3954" s="17">
        <v>552.6</v>
      </c>
      <c r="AA3954" s="17">
        <v>552.6</v>
      </c>
      <c r="AB3954" s="17">
        <v>552.6</v>
      </c>
      <c r="AC3954" s="17">
        <v>552.6</v>
      </c>
      <c r="AD3954" s="17">
        <v>552.6</v>
      </c>
      <c r="AE3954" s="17">
        <v>552.6</v>
      </c>
    </row>
    <row r="3955" spans="1:31" ht="28.8" x14ac:dyDescent="0.3">
      <c r="A3955" t="str">
        <f t="shared" si="234"/>
        <v>LAAA_Firm Capacity</v>
      </c>
      <c r="B3955" t="str">
        <f t="shared" si="235"/>
        <v>LAAA_Coal_Firm Capacity</v>
      </c>
      <c r="C3955" t="str">
        <f t="shared" si="236"/>
        <v>LAAA_J IATAN1_Firm Capacity</v>
      </c>
      <c r="D3955" t="s">
        <v>355</v>
      </c>
      <c r="E3955" s="15" t="s">
        <v>92</v>
      </c>
      <c r="F3955" s="15" t="s">
        <v>146</v>
      </c>
      <c r="G3955" s="15" t="s">
        <v>46</v>
      </c>
      <c r="H3955" s="15" t="s">
        <v>149</v>
      </c>
      <c r="I3955" s="15" t="s">
        <v>148</v>
      </c>
      <c r="J3955" s="16">
        <v>1</v>
      </c>
      <c r="K3955" s="15" t="s">
        <v>96</v>
      </c>
      <c r="L3955" s="17">
        <v>491.8</v>
      </c>
      <c r="M3955" s="17">
        <v>491.8</v>
      </c>
      <c r="N3955" s="17">
        <v>491.8</v>
      </c>
      <c r="O3955" s="17">
        <v>491.8</v>
      </c>
      <c r="P3955" s="17">
        <v>491.8</v>
      </c>
      <c r="Q3955" s="17">
        <v>491.8</v>
      </c>
      <c r="R3955" s="17">
        <v>491.8</v>
      </c>
      <c r="S3955" s="17">
        <v>491.8</v>
      </c>
      <c r="T3955" s="17">
        <v>491.8</v>
      </c>
      <c r="U3955" s="17">
        <v>491.8</v>
      </c>
      <c r="V3955" s="17">
        <v>491.8</v>
      </c>
      <c r="W3955" s="17">
        <v>491.8</v>
      </c>
      <c r="X3955" s="17">
        <v>491.8</v>
      </c>
      <c r="Y3955" s="17">
        <v>491.8</v>
      </c>
      <c r="Z3955" s="17">
        <v>491.8</v>
      </c>
      <c r="AA3955" s="17">
        <v>491.8</v>
      </c>
      <c r="AB3955" s="17">
        <v>491.8</v>
      </c>
      <c r="AC3955" s="17">
        <v>0</v>
      </c>
      <c r="AD3955" s="17">
        <v>0</v>
      </c>
      <c r="AE3955" s="17">
        <v>0</v>
      </c>
    </row>
    <row r="3956" spans="1:31" ht="28.8" x14ac:dyDescent="0.3">
      <c r="A3956" t="str">
        <f t="shared" si="234"/>
        <v>LAAA_Firm Capacity</v>
      </c>
      <c r="B3956" t="str">
        <f t="shared" si="235"/>
        <v>LAAA_Coal_Firm Capacity</v>
      </c>
      <c r="C3956" t="str">
        <f t="shared" si="236"/>
        <v>LAAA_J IATAN2_Firm Capacity</v>
      </c>
      <c r="D3956" t="s">
        <v>355</v>
      </c>
      <c r="E3956" s="15" t="s">
        <v>92</v>
      </c>
      <c r="F3956" s="15" t="s">
        <v>146</v>
      </c>
      <c r="G3956" s="15" t="s">
        <v>47</v>
      </c>
      <c r="H3956" s="15" t="s">
        <v>149</v>
      </c>
      <c r="I3956" s="15" t="s">
        <v>148</v>
      </c>
      <c r="J3956" s="16">
        <v>1</v>
      </c>
      <c r="K3956" s="15" t="s">
        <v>96</v>
      </c>
      <c r="L3956" s="17">
        <v>490.80340999999999</v>
      </c>
      <c r="M3956" s="17">
        <v>490.80340999999999</v>
      </c>
      <c r="N3956" s="17">
        <v>490.80340999999999</v>
      </c>
      <c r="O3956" s="17">
        <v>490.80340999999999</v>
      </c>
      <c r="P3956" s="17">
        <v>490.80340999999999</v>
      </c>
      <c r="Q3956" s="17">
        <v>490.80340999999999</v>
      </c>
      <c r="R3956" s="17">
        <v>490.80340999999999</v>
      </c>
      <c r="S3956" s="17">
        <v>490.80340999999999</v>
      </c>
      <c r="T3956" s="17">
        <v>490.80340999999999</v>
      </c>
      <c r="U3956" s="17">
        <v>490.80340999999999</v>
      </c>
      <c r="V3956" s="17">
        <v>490.80340999999999</v>
      </c>
      <c r="W3956" s="17">
        <v>490.80340999999999</v>
      </c>
      <c r="X3956" s="17">
        <v>490.80340999999999</v>
      </c>
      <c r="Y3956" s="17">
        <v>490.80340999999999</v>
      </c>
      <c r="Z3956" s="17">
        <v>490.80340999999999</v>
      </c>
      <c r="AA3956" s="17">
        <v>490.80340999999999</v>
      </c>
      <c r="AB3956" s="17">
        <v>490.80340999999999</v>
      </c>
      <c r="AC3956" s="17">
        <v>490.80340999999999</v>
      </c>
      <c r="AD3956" s="17">
        <v>490.80340999999999</v>
      </c>
      <c r="AE3956" s="17">
        <v>490.80340999999999</v>
      </c>
    </row>
    <row r="3957" spans="1:31" ht="28.8" x14ac:dyDescent="0.3">
      <c r="A3957" t="str">
        <f t="shared" si="234"/>
        <v>LAAA_Firm Capacity</v>
      </c>
      <c r="B3957" t="str">
        <f t="shared" si="235"/>
        <v>LAAA_Coal_Firm Capacity</v>
      </c>
      <c r="C3957" t="str">
        <f t="shared" si="236"/>
        <v>LAAA_J LAC1_Firm Capacity</v>
      </c>
      <c r="D3957" t="s">
        <v>355</v>
      </c>
      <c r="E3957" s="15" t="s">
        <v>92</v>
      </c>
      <c r="F3957" s="15" t="s">
        <v>146</v>
      </c>
      <c r="G3957" s="15" t="s">
        <v>49</v>
      </c>
      <c r="H3957" s="15" t="s">
        <v>149</v>
      </c>
      <c r="I3957" s="15" t="s">
        <v>148</v>
      </c>
      <c r="J3957" s="16">
        <v>1</v>
      </c>
      <c r="K3957" s="15" t="s">
        <v>96</v>
      </c>
      <c r="L3957" s="17">
        <v>379</v>
      </c>
      <c r="M3957" s="17">
        <v>379</v>
      </c>
      <c r="N3957" s="17">
        <v>379</v>
      </c>
      <c r="O3957" s="17">
        <v>379</v>
      </c>
      <c r="P3957" s="17">
        <v>379</v>
      </c>
      <c r="Q3957" s="17">
        <v>379</v>
      </c>
      <c r="R3957" s="17">
        <v>379</v>
      </c>
      <c r="S3957" s="17">
        <v>379</v>
      </c>
      <c r="T3957" s="17">
        <v>379</v>
      </c>
      <c r="U3957" s="17">
        <v>379</v>
      </c>
      <c r="V3957" s="17">
        <v>0</v>
      </c>
      <c r="W3957" s="17">
        <v>0</v>
      </c>
      <c r="X3957" s="17">
        <v>0</v>
      </c>
      <c r="Y3957" s="17">
        <v>0</v>
      </c>
      <c r="Z3957" s="17">
        <v>0</v>
      </c>
      <c r="AA3957" s="17">
        <v>0</v>
      </c>
      <c r="AB3957" s="17">
        <v>0</v>
      </c>
      <c r="AC3957" s="17">
        <v>0</v>
      </c>
      <c r="AD3957" s="17">
        <v>0</v>
      </c>
      <c r="AE3957" s="17">
        <v>0</v>
      </c>
    </row>
    <row r="3958" spans="1:31" ht="28.8" x14ac:dyDescent="0.3">
      <c r="A3958" t="str">
        <f t="shared" si="234"/>
        <v>LAAA_Firm Capacity</v>
      </c>
      <c r="B3958" t="str">
        <f t="shared" si="235"/>
        <v>LAAA_Coal_Firm Capacity</v>
      </c>
      <c r="C3958" t="str">
        <f t="shared" si="236"/>
        <v>LAAA_J LAC2_Firm Capacity</v>
      </c>
      <c r="D3958" t="s">
        <v>355</v>
      </c>
      <c r="E3958" s="15" t="s">
        <v>92</v>
      </c>
      <c r="F3958" s="15" t="s">
        <v>146</v>
      </c>
      <c r="G3958" s="15" t="s">
        <v>50</v>
      </c>
      <c r="H3958" s="15" t="s">
        <v>149</v>
      </c>
      <c r="I3958" s="15" t="s">
        <v>148</v>
      </c>
      <c r="J3958" s="16">
        <v>1</v>
      </c>
      <c r="K3958" s="15" t="s">
        <v>96</v>
      </c>
      <c r="L3958" s="17">
        <v>334</v>
      </c>
      <c r="M3958" s="17">
        <v>334</v>
      </c>
      <c r="N3958" s="17">
        <v>334</v>
      </c>
      <c r="O3958" s="17">
        <v>334</v>
      </c>
      <c r="P3958" s="17">
        <v>334</v>
      </c>
      <c r="Q3958" s="17">
        <v>334</v>
      </c>
      <c r="R3958" s="17">
        <v>334</v>
      </c>
      <c r="S3958" s="17">
        <v>334</v>
      </c>
      <c r="T3958" s="17">
        <v>334</v>
      </c>
      <c r="U3958" s="17">
        <v>334</v>
      </c>
      <c r="V3958" s="17">
        <v>334</v>
      </c>
      <c r="W3958" s="17">
        <v>334</v>
      </c>
      <c r="X3958" s="17">
        <v>334</v>
      </c>
      <c r="Y3958" s="17">
        <v>334</v>
      </c>
      <c r="Z3958" s="17">
        <v>334</v>
      </c>
      <c r="AA3958" s="17">
        <v>334</v>
      </c>
      <c r="AB3958" s="17">
        <v>334</v>
      </c>
      <c r="AC3958" s="17">
        <v>0</v>
      </c>
      <c r="AD3958" s="17">
        <v>0</v>
      </c>
      <c r="AE3958" s="17">
        <v>0</v>
      </c>
    </row>
    <row r="3959" spans="1:31" ht="43.2" x14ac:dyDescent="0.3">
      <c r="A3959" t="str">
        <f t="shared" si="234"/>
        <v>LAAA_Firm Capacity</v>
      </c>
      <c r="B3959" t="str">
        <f t="shared" si="235"/>
        <v>LAAA_Coal_Firm Capacity</v>
      </c>
      <c r="C3959" t="str">
        <f t="shared" si="236"/>
        <v>LAAA_K HAWTHORN5_Firm Capacity</v>
      </c>
      <c r="D3959" t="s">
        <v>355</v>
      </c>
      <c r="E3959" s="15" t="s">
        <v>92</v>
      </c>
      <c r="F3959" s="15" t="s">
        <v>146</v>
      </c>
      <c r="G3959" s="15" t="s">
        <v>48</v>
      </c>
      <c r="H3959" s="15" t="s">
        <v>149</v>
      </c>
      <c r="I3959" s="15" t="s">
        <v>148</v>
      </c>
      <c r="J3959" s="16">
        <v>1</v>
      </c>
      <c r="K3959" s="15" t="s">
        <v>96</v>
      </c>
      <c r="L3959" s="17">
        <v>561.6</v>
      </c>
      <c r="M3959" s="17">
        <v>561.6</v>
      </c>
      <c r="N3959" s="17">
        <v>561.6</v>
      </c>
      <c r="O3959" s="17">
        <v>561.6</v>
      </c>
      <c r="P3959" s="17">
        <v>561.6</v>
      </c>
      <c r="Q3959" s="17">
        <v>561.6</v>
      </c>
      <c r="R3959" s="17">
        <v>561.6</v>
      </c>
      <c r="S3959" s="17">
        <v>561.6</v>
      </c>
      <c r="T3959" s="17">
        <v>561.6</v>
      </c>
      <c r="U3959" s="17">
        <v>561.6</v>
      </c>
      <c r="V3959" s="17">
        <v>561.6</v>
      </c>
      <c r="W3959" s="17">
        <v>561.6</v>
      </c>
      <c r="X3959" s="17">
        <v>561.6</v>
      </c>
      <c r="Y3959" s="17">
        <v>561.6</v>
      </c>
      <c r="Z3959" s="17">
        <v>561.6</v>
      </c>
      <c r="AA3959" s="17">
        <v>561.6</v>
      </c>
      <c r="AB3959" s="17">
        <v>561.6</v>
      </c>
      <c r="AC3959" s="17">
        <v>561.6</v>
      </c>
      <c r="AD3959" s="17">
        <v>561.6</v>
      </c>
      <c r="AE3959" s="17">
        <v>561.6</v>
      </c>
    </row>
    <row r="3960" spans="1:31" ht="43.2" x14ac:dyDescent="0.3">
      <c r="A3960" t="str">
        <f t="shared" si="234"/>
        <v>LAAA_Firm Capacity</v>
      </c>
      <c r="B3960" t="str">
        <f t="shared" si="235"/>
        <v>LAAA_Gas_Firm Capacity</v>
      </c>
      <c r="C3960" t="str">
        <f t="shared" si="236"/>
        <v>LAAA_K HAWTHORN69_Firm Capacity</v>
      </c>
      <c r="D3960" t="s">
        <v>355</v>
      </c>
      <c r="E3960" s="15" t="s">
        <v>92</v>
      </c>
      <c r="F3960" s="15" t="s">
        <v>146</v>
      </c>
      <c r="G3960" s="15" t="s">
        <v>51</v>
      </c>
      <c r="H3960" s="15" t="s">
        <v>150</v>
      </c>
      <c r="I3960" s="15" t="s">
        <v>148</v>
      </c>
      <c r="J3960" s="16">
        <v>1</v>
      </c>
      <c r="K3960" s="15" t="s">
        <v>96</v>
      </c>
      <c r="L3960" s="17">
        <v>234.7</v>
      </c>
      <c r="M3960" s="17">
        <v>234.7</v>
      </c>
      <c r="N3960" s="17">
        <v>234.7</v>
      </c>
      <c r="O3960" s="17">
        <v>234.7</v>
      </c>
      <c r="P3960" s="17">
        <v>234.7</v>
      </c>
      <c r="Q3960" s="17">
        <v>234.7</v>
      </c>
      <c r="R3960" s="17">
        <v>234.7</v>
      </c>
      <c r="S3960" s="17">
        <v>234.7</v>
      </c>
      <c r="T3960" s="17">
        <v>234.7</v>
      </c>
      <c r="U3960" s="17">
        <v>234.7</v>
      </c>
      <c r="V3960" s="17">
        <v>234.7</v>
      </c>
      <c r="W3960" s="17">
        <v>234.7</v>
      </c>
      <c r="X3960" s="17">
        <v>234.7</v>
      </c>
      <c r="Y3960" s="17">
        <v>234.7</v>
      </c>
      <c r="Z3960" s="17">
        <v>234.7</v>
      </c>
      <c r="AA3960" s="17">
        <v>234.7</v>
      </c>
      <c r="AB3960" s="17">
        <v>234.7</v>
      </c>
      <c r="AC3960" s="17">
        <v>234.7</v>
      </c>
      <c r="AD3960" s="17">
        <v>234.7</v>
      </c>
      <c r="AE3960" s="17">
        <v>234.7</v>
      </c>
    </row>
    <row r="3961" spans="1:31" ht="43.2" x14ac:dyDescent="0.3">
      <c r="A3961" t="str">
        <f t="shared" si="234"/>
        <v>LAAA_Firm Capacity</v>
      </c>
      <c r="B3961" t="str">
        <f t="shared" si="235"/>
        <v>LAAA_Gas_Firm Capacity</v>
      </c>
      <c r="C3961" t="str">
        <f t="shared" si="236"/>
        <v>LAAA_K HAWTHORN7_Firm Capacity</v>
      </c>
      <c r="D3961" t="s">
        <v>355</v>
      </c>
      <c r="E3961" s="15" t="s">
        <v>92</v>
      </c>
      <c r="F3961" s="15" t="s">
        <v>146</v>
      </c>
      <c r="G3961" s="15" t="s">
        <v>52</v>
      </c>
      <c r="H3961" s="15" t="s">
        <v>150</v>
      </c>
      <c r="I3961" s="15" t="s">
        <v>148</v>
      </c>
      <c r="J3961" s="16">
        <v>1</v>
      </c>
      <c r="K3961" s="15" t="s">
        <v>96</v>
      </c>
      <c r="L3961" s="17">
        <v>76.2</v>
      </c>
      <c r="M3961" s="17">
        <v>76.2</v>
      </c>
      <c r="N3961" s="17">
        <v>76.2</v>
      </c>
      <c r="O3961" s="17">
        <v>76.2</v>
      </c>
      <c r="P3961" s="17">
        <v>76.2</v>
      </c>
      <c r="Q3961" s="17">
        <v>76.2</v>
      </c>
      <c r="R3961" s="17">
        <v>76.2</v>
      </c>
      <c r="S3961" s="17">
        <v>76.2</v>
      </c>
      <c r="T3961" s="17">
        <v>76.2</v>
      </c>
      <c r="U3961" s="17">
        <v>76.2</v>
      </c>
      <c r="V3961" s="17">
        <v>76.2</v>
      </c>
      <c r="W3961" s="17">
        <v>76.2</v>
      </c>
      <c r="X3961" s="17">
        <v>76.2</v>
      </c>
      <c r="Y3961" s="17">
        <v>76.2</v>
      </c>
      <c r="Z3961" s="17">
        <v>76.2</v>
      </c>
      <c r="AA3961" s="17">
        <v>76.2</v>
      </c>
      <c r="AB3961" s="17">
        <v>76.2</v>
      </c>
      <c r="AC3961" s="17">
        <v>76.2</v>
      </c>
      <c r="AD3961" s="17">
        <v>76.2</v>
      </c>
      <c r="AE3961" s="17">
        <v>76.2</v>
      </c>
    </row>
    <row r="3962" spans="1:31" ht="43.2" x14ac:dyDescent="0.3">
      <c r="A3962" t="str">
        <f t="shared" si="234"/>
        <v>LAAA_Firm Capacity</v>
      </c>
      <c r="B3962" t="str">
        <f t="shared" si="235"/>
        <v>LAAA_Gas_Firm Capacity</v>
      </c>
      <c r="C3962" t="str">
        <f t="shared" si="236"/>
        <v>LAAA_K HAWTHORN8_Firm Capacity</v>
      </c>
      <c r="D3962" t="s">
        <v>355</v>
      </c>
      <c r="E3962" s="15" t="s">
        <v>92</v>
      </c>
      <c r="F3962" s="15" t="s">
        <v>146</v>
      </c>
      <c r="G3962" s="15" t="s">
        <v>53</v>
      </c>
      <c r="H3962" s="15" t="s">
        <v>150</v>
      </c>
      <c r="I3962" s="15" t="s">
        <v>148</v>
      </c>
      <c r="J3962" s="16">
        <v>1</v>
      </c>
      <c r="K3962" s="15" t="s">
        <v>96</v>
      </c>
      <c r="L3962" s="17">
        <v>77.2</v>
      </c>
      <c r="M3962" s="17">
        <v>77.2</v>
      </c>
      <c r="N3962" s="17">
        <v>77.2</v>
      </c>
      <c r="O3962" s="17">
        <v>77.2</v>
      </c>
      <c r="P3962" s="17">
        <v>77.2</v>
      </c>
      <c r="Q3962" s="17">
        <v>77.2</v>
      </c>
      <c r="R3962" s="17">
        <v>77.2</v>
      </c>
      <c r="S3962" s="17">
        <v>77.2</v>
      </c>
      <c r="T3962" s="17">
        <v>77.2</v>
      </c>
      <c r="U3962" s="17">
        <v>77.2</v>
      </c>
      <c r="V3962" s="17">
        <v>77.2</v>
      </c>
      <c r="W3962" s="17">
        <v>77.2</v>
      </c>
      <c r="X3962" s="17">
        <v>77.2</v>
      </c>
      <c r="Y3962" s="17">
        <v>77.2</v>
      </c>
      <c r="Z3962" s="17">
        <v>77.2</v>
      </c>
      <c r="AA3962" s="17">
        <v>77.2</v>
      </c>
      <c r="AB3962" s="17">
        <v>77.2</v>
      </c>
      <c r="AC3962" s="17">
        <v>77.2</v>
      </c>
      <c r="AD3962" s="17">
        <v>77.2</v>
      </c>
      <c r="AE3962" s="17">
        <v>77.2</v>
      </c>
    </row>
    <row r="3963" spans="1:31" ht="43.2" x14ac:dyDescent="0.3">
      <c r="A3963" t="str">
        <f t="shared" si="234"/>
        <v>LAAA_Firm Capacity</v>
      </c>
      <c r="B3963" t="str">
        <f t="shared" si="235"/>
        <v>LAAA_Gas_Firm Capacity</v>
      </c>
      <c r="C3963" t="str">
        <f t="shared" si="236"/>
        <v>LAAA_K Osawatomie_Firm Capacity</v>
      </c>
      <c r="D3963" t="s">
        <v>355</v>
      </c>
      <c r="E3963" s="15" t="s">
        <v>92</v>
      </c>
      <c r="F3963" s="15" t="s">
        <v>146</v>
      </c>
      <c r="G3963" s="15" t="s">
        <v>66</v>
      </c>
      <c r="H3963" s="15" t="s">
        <v>150</v>
      </c>
      <c r="I3963" s="15" t="s">
        <v>148</v>
      </c>
      <c r="J3963" s="16">
        <v>1</v>
      </c>
      <c r="K3963" s="15" t="s">
        <v>96</v>
      </c>
      <c r="L3963" s="17">
        <v>75.400000000000006</v>
      </c>
      <c r="M3963" s="17">
        <v>75.400000000000006</v>
      </c>
      <c r="N3963" s="17">
        <v>75.400000000000006</v>
      </c>
      <c r="O3963" s="17">
        <v>75.400000000000006</v>
      </c>
      <c r="P3963" s="17">
        <v>75.400000000000006</v>
      </c>
      <c r="Q3963" s="17">
        <v>75.400000000000006</v>
      </c>
      <c r="R3963" s="17">
        <v>75.400000000000006</v>
      </c>
      <c r="S3963" s="17">
        <v>75.400000000000006</v>
      </c>
      <c r="T3963" s="17">
        <v>75.400000000000006</v>
      </c>
      <c r="U3963" s="17">
        <v>75.400000000000006</v>
      </c>
      <c r="V3963" s="17">
        <v>75.400000000000006</v>
      </c>
      <c r="W3963" s="17">
        <v>75.400000000000006</v>
      </c>
      <c r="X3963" s="17">
        <v>75.400000000000006</v>
      </c>
      <c r="Y3963" s="17">
        <v>75.400000000000006</v>
      </c>
      <c r="Z3963" s="17">
        <v>75.400000000000006</v>
      </c>
      <c r="AA3963" s="17">
        <v>75.400000000000006</v>
      </c>
      <c r="AB3963" s="17">
        <v>75.400000000000006</v>
      </c>
      <c r="AC3963" s="17">
        <v>75.400000000000006</v>
      </c>
      <c r="AD3963" s="17">
        <v>75.400000000000006</v>
      </c>
      <c r="AE3963" s="17">
        <v>75.400000000000006</v>
      </c>
    </row>
    <row r="3964" spans="1:31" ht="43.2" x14ac:dyDescent="0.3">
      <c r="A3964" t="str">
        <f t="shared" si="234"/>
        <v>LAAA_Firm Capacity</v>
      </c>
      <c r="B3964" t="str">
        <f t="shared" si="235"/>
        <v>LAAA_Gas_Firm Capacity</v>
      </c>
      <c r="C3964" t="str">
        <f t="shared" si="236"/>
        <v>LAAA_K WestGardner1_Firm Capacity</v>
      </c>
      <c r="D3964" t="s">
        <v>355</v>
      </c>
      <c r="E3964" s="15" t="s">
        <v>92</v>
      </c>
      <c r="F3964" s="15" t="s">
        <v>146</v>
      </c>
      <c r="G3964" s="15" t="s">
        <v>62</v>
      </c>
      <c r="H3964" s="15" t="s">
        <v>150</v>
      </c>
      <c r="I3964" s="15" t="s">
        <v>148</v>
      </c>
      <c r="J3964" s="16">
        <v>1</v>
      </c>
      <c r="K3964" s="15" t="s">
        <v>96</v>
      </c>
      <c r="L3964" s="17">
        <v>77.400000000000006</v>
      </c>
      <c r="M3964" s="17">
        <v>77.400000000000006</v>
      </c>
      <c r="N3964" s="17">
        <v>77.400000000000006</v>
      </c>
      <c r="O3964" s="17">
        <v>77.400000000000006</v>
      </c>
      <c r="P3964" s="17">
        <v>77.400000000000006</v>
      </c>
      <c r="Q3964" s="17">
        <v>77.400000000000006</v>
      </c>
      <c r="R3964" s="17">
        <v>77.400000000000006</v>
      </c>
      <c r="S3964" s="17">
        <v>77.400000000000006</v>
      </c>
      <c r="T3964" s="17">
        <v>77.400000000000006</v>
      </c>
      <c r="U3964" s="17">
        <v>77.400000000000006</v>
      </c>
      <c r="V3964" s="17">
        <v>77.400000000000006</v>
      </c>
      <c r="W3964" s="17">
        <v>77.400000000000006</v>
      </c>
      <c r="X3964" s="17">
        <v>77.400000000000006</v>
      </c>
      <c r="Y3964" s="17">
        <v>77.400000000000006</v>
      </c>
      <c r="Z3964" s="17">
        <v>77.400000000000006</v>
      </c>
      <c r="AA3964" s="17">
        <v>77.400000000000006</v>
      </c>
      <c r="AB3964" s="17">
        <v>77.400000000000006</v>
      </c>
      <c r="AC3964" s="17">
        <v>77.400000000000006</v>
      </c>
      <c r="AD3964" s="17">
        <v>77.400000000000006</v>
      </c>
      <c r="AE3964" s="17">
        <v>77.400000000000006</v>
      </c>
    </row>
    <row r="3965" spans="1:31" ht="43.2" x14ac:dyDescent="0.3">
      <c r="A3965" t="str">
        <f t="shared" si="234"/>
        <v>LAAA_Firm Capacity</v>
      </c>
      <c r="B3965" t="str">
        <f t="shared" si="235"/>
        <v>LAAA_Gas_Firm Capacity</v>
      </c>
      <c r="C3965" t="str">
        <f t="shared" si="236"/>
        <v>LAAA_K WestGardner2_Firm Capacity</v>
      </c>
      <c r="D3965" t="s">
        <v>355</v>
      </c>
      <c r="E3965" s="15" t="s">
        <v>92</v>
      </c>
      <c r="F3965" s="15" t="s">
        <v>146</v>
      </c>
      <c r="G3965" s="15" t="s">
        <v>63</v>
      </c>
      <c r="H3965" s="15" t="s">
        <v>150</v>
      </c>
      <c r="I3965" s="15" t="s">
        <v>148</v>
      </c>
      <c r="J3965" s="16">
        <v>1</v>
      </c>
      <c r="K3965" s="15" t="s">
        <v>96</v>
      </c>
      <c r="L3965" s="17">
        <v>77.5</v>
      </c>
      <c r="M3965" s="17">
        <v>77.5</v>
      </c>
      <c r="N3965" s="17">
        <v>77.5</v>
      </c>
      <c r="O3965" s="17">
        <v>77.5</v>
      </c>
      <c r="P3965" s="17">
        <v>77.5</v>
      </c>
      <c r="Q3965" s="17">
        <v>77.5</v>
      </c>
      <c r="R3965" s="17">
        <v>77.5</v>
      </c>
      <c r="S3965" s="17">
        <v>77.5</v>
      </c>
      <c r="T3965" s="17">
        <v>77.5</v>
      </c>
      <c r="U3965" s="17">
        <v>77.5</v>
      </c>
      <c r="V3965" s="17">
        <v>77.5</v>
      </c>
      <c r="W3965" s="17">
        <v>77.5</v>
      </c>
      <c r="X3965" s="17">
        <v>77.5</v>
      </c>
      <c r="Y3965" s="17">
        <v>77.5</v>
      </c>
      <c r="Z3965" s="17">
        <v>77.5</v>
      </c>
      <c r="AA3965" s="17">
        <v>77.5</v>
      </c>
      <c r="AB3965" s="17">
        <v>77.5</v>
      </c>
      <c r="AC3965" s="17">
        <v>77.5</v>
      </c>
      <c r="AD3965" s="17">
        <v>77.5</v>
      </c>
      <c r="AE3965" s="17">
        <v>77.5</v>
      </c>
    </row>
    <row r="3966" spans="1:31" ht="43.2" x14ac:dyDescent="0.3">
      <c r="A3966" t="str">
        <f t="shared" si="234"/>
        <v>LAAA_Firm Capacity</v>
      </c>
      <c r="B3966" t="str">
        <f t="shared" si="235"/>
        <v>LAAA_Gas_Firm Capacity</v>
      </c>
      <c r="C3966" t="str">
        <f t="shared" si="236"/>
        <v>LAAA_K WestGardner3_Firm Capacity</v>
      </c>
      <c r="D3966" t="s">
        <v>355</v>
      </c>
      <c r="E3966" s="15" t="s">
        <v>92</v>
      </c>
      <c r="F3966" s="15" t="s">
        <v>146</v>
      </c>
      <c r="G3966" s="15" t="s">
        <v>64</v>
      </c>
      <c r="H3966" s="15" t="s">
        <v>150</v>
      </c>
      <c r="I3966" s="15" t="s">
        <v>148</v>
      </c>
      <c r="J3966" s="16">
        <v>1</v>
      </c>
      <c r="K3966" s="15" t="s">
        <v>96</v>
      </c>
      <c r="L3966" s="17">
        <v>75</v>
      </c>
      <c r="M3966" s="17">
        <v>75</v>
      </c>
      <c r="N3966" s="17">
        <v>75</v>
      </c>
      <c r="O3966" s="17">
        <v>75</v>
      </c>
      <c r="P3966" s="17">
        <v>75</v>
      </c>
      <c r="Q3966" s="17">
        <v>75</v>
      </c>
      <c r="R3966" s="17">
        <v>75</v>
      </c>
      <c r="S3966" s="17">
        <v>75</v>
      </c>
      <c r="T3966" s="17">
        <v>75</v>
      </c>
      <c r="U3966" s="17">
        <v>75</v>
      </c>
      <c r="V3966" s="17">
        <v>75</v>
      </c>
      <c r="W3966" s="17">
        <v>75</v>
      </c>
      <c r="X3966" s="17">
        <v>75</v>
      </c>
      <c r="Y3966" s="17">
        <v>75</v>
      </c>
      <c r="Z3966" s="17">
        <v>75</v>
      </c>
      <c r="AA3966" s="17">
        <v>75</v>
      </c>
      <c r="AB3966" s="17">
        <v>75</v>
      </c>
      <c r="AC3966" s="17">
        <v>75</v>
      </c>
      <c r="AD3966" s="17">
        <v>75</v>
      </c>
      <c r="AE3966" s="17">
        <v>75</v>
      </c>
    </row>
    <row r="3967" spans="1:31" ht="43.2" x14ac:dyDescent="0.3">
      <c r="A3967" t="str">
        <f t="shared" si="234"/>
        <v>LAAA_Firm Capacity</v>
      </c>
      <c r="B3967" t="str">
        <f t="shared" si="235"/>
        <v>LAAA_Gas_Firm Capacity</v>
      </c>
      <c r="C3967" t="str">
        <f t="shared" si="236"/>
        <v>LAAA_K WestGardner4_Firm Capacity</v>
      </c>
      <c r="D3967" t="s">
        <v>355</v>
      </c>
      <c r="E3967" s="15" t="s">
        <v>92</v>
      </c>
      <c r="F3967" s="15" t="s">
        <v>146</v>
      </c>
      <c r="G3967" s="15" t="s">
        <v>65</v>
      </c>
      <c r="H3967" s="15" t="s">
        <v>150</v>
      </c>
      <c r="I3967" s="15" t="s">
        <v>148</v>
      </c>
      <c r="J3967" s="16">
        <v>1</v>
      </c>
      <c r="K3967" s="15" t="s">
        <v>96</v>
      </c>
      <c r="L3967" s="17">
        <v>79.2</v>
      </c>
      <c r="M3967" s="17">
        <v>79.2</v>
      </c>
      <c r="N3967" s="17">
        <v>79.2</v>
      </c>
      <c r="O3967" s="17">
        <v>79.2</v>
      </c>
      <c r="P3967" s="17">
        <v>79.2</v>
      </c>
      <c r="Q3967" s="17">
        <v>79.2</v>
      </c>
      <c r="R3967" s="17">
        <v>79.2</v>
      </c>
      <c r="S3967" s="17">
        <v>79.2</v>
      </c>
      <c r="T3967" s="17">
        <v>79.2</v>
      </c>
      <c r="U3967" s="17">
        <v>79.2</v>
      </c>
      <c r="V3967" s="17">
        <v>79.2</v>
      </c>
      <c r="W3967" s="17">
        <v>79.2</v>
      </c>
      <c r="X3967" s="17">
        <v>79.2</v>
      </c>
      <c r="Y3967" s="17">
        <v>79.2</v>
      </c>
      <c r="Z3967" s="17">
        <v>79.2</v>
      </c>
      <c r="AA3967" s="17">
        <v>79.2</v>
      </c>
      <c r="AB3967" s="17">
        <v>79.2</v>
      </c>
      <c r="AC3967" s="17">
        <v>79.2</v>
      </c>
      <c r="AD3967" s="17">
        <v>79.2</v>
      </c>
      <c r="AE3967" s="17">
        <v>79.2</v>
      </c>
    </row>
    <row r="3968" spans="1:31" ht="43.2" x14ac:dyDescent="0.3">
      <c r="A3968" t="str">
        <f t="shared" si="234"/>
        <v>LAAA_Firm Capacity</v>
      </c>
      <c r="B3968" t="str">
        <f t="shared" si="235"/>
        <v>LAAA_Oil_Firm Capacity</v>
      </c>
      <c r="C3968" t="str">
        <f t="shared" si="236"/>
        <v>LAAA_K NORTHEAST11_Firm Capacity</v>
      </c>
      <c r="D3968" t="s">
        <v>355</v>
      </c>
      <c r="E3968" s="15" t="s">
        <v>92</v>
      </c>
      <c r="F3968" s="15" t="s">
        <v>146</v>
      </c>
      <c r="G3968" s="15" t="s">
        <v>54</v>
      </c>
      <c r="H3968" s="15" t="s">
        <v>151</v>
      </c>
      <c r="I3968" s="15" t="s">
        <v>148</v>
      </c>
      <c r="J3968" s="16">
        <v>1</v>
      </c>
      <c r="K3968" s="15" t="s">
        <v>96</v>
      </c>
      <c r="L3968" s="17">
        <v>46.6</v>
      </c>
      <c r="M3968" s="17">
        <v>46.6</v>
      </c>
      <c r="N3968" s="17">
        <v>46.6</v>
      </c>
      <c r="O3968" s="17">
        <v>46.6</v>
      </c>
      <c r="P3968" s="17">
        <v>46.6</v>
      </c>
      <c r="Q3968" s="17">
        <v>46.6</v>
      </c>
      <c r="R3968" s="17">
        <v>46.6</v>
      </c>
      <c r="S3968" s="17">
        <v>46.6</v>
      </c>
      <c r="T3968" s="17">
        <v>46.6</v>
      </c>
      <c r="U3968" s="17">
        <v>46.6</v>
      </c>
      <c r="V3968" s="17">
        <v>46.6</v>
      </c>
      <c r="W3968" s="17">
        <v>46.6</v>
      </c>
      <c r="X3968" s="17">
        <v>46.6</v>
      </c>
      <c r="Y3968" s="17">
        <v>46.6</v>
      </c>
      <c r="Z3968" s="17">
        <v>46.6</v>
      </c>
      <c r="AA3968" s="17">
        <v>46.6</v>
      </c>
      <c r="AB3968" s="17">
        <v>46.6</v>
      </c>
      <c r="AC3968" s="17">
        <v>46.6</v>
      </c>
      <c r="AD3968" s="17">
        <v>46.6</v>
      </c>
      <c r="AE3968" s="17">
        <v>46.6</v>
      </c>
    </row>
    <row r="3969" spans="1:31" ht="43.2" x14ac:dyDescent="0.3">
      <c r="A3969" t="str">
        <f t="shared" ref="A3969:A4032" si="237">D3969&amp;"_"&amp;I3969</f>
        <v>LAAA_Firm Capacity</v>
      </c>
      <c r="B3969" t="str">
        <f t="shared" ref="B3969:B4032" si="238">D3969&amp;"_"&amp;H3969&amp;"_"&amp;I3969</f>
        <v>LAAA_Oil_Firm Capacity</v>
      </c>
      <c r="C3969" t="str">
        <f t="shared" ref="C3969:C4032" si="239">D3969&amp;"_"&amp;G3969&amp;"_"&amp;I3969</f>
        <v>LAAA_K NORTHEAST12_Firm Capacity</v>
      </c>
      <c r="D3969" t="s">
        <v>355</v>
      </c>
      <c r="E3969" s="15" t="s">
        <v>92</v>
      </c>
      <c r="F3969" s="15" t="s">
        <v>146</v>
      </c>
      <c r="G3969" s="15" t="s">
        <v>55</v>
      </c>
      <c r="H3969" s="15" t="s">
        <v>151</v>
      </c>
      <c r="I3969" s="15" t="s">
        <v>148</v>
      </c>
      <c r="J3969" s="16">
        <v>1</v>
      </c>
      <c r="K3969" s="15" t="s">
        <v>96</v>
      </c>
      <c r="L3969" s="17">
        <v>46</v>
      </c>
      <c r="M3969" s="17">
        <v>46</v>
      </c>
      <c r="N3969" s="17">
        <v>46</v>
      </c>
      <c r="O3969" s="17">
        <v>46</v>
      </c>
      <c r="P3969" s="17">
        <v>46</v>
      </c>
      <c r="Q3969" s="17">
        <v>46</v>
      </c>
      <c r="R3969" s="17">
        <v>46</v>
      </c>
      <c r="S3969" s="17">
        <v>46</v>
      </c>
      <c r="T3969" s="17">
        <v>46</v>
      </c>
      <c r="U3969" s="17">
        <v>46</v>
      </c>
      <c r="V3969" s="17">
        <v>46</v>
      </c>
      <c r="W3969" s="17">
        <v>46</v>
      </c>
      <c r="X3969" s="17">
        <v>46</v>
      </c>
      <c r="Y3969" s="17">
        <v>46</v>
      </c>
      <c r="Z3969" s="17">
        <v>46</v>
      </c>
      <c r="AA3969" s="17">
        <v>46</v>
      </c>
      <c r="AB3969" s="17">
        <v>46</v>
      </c>
      <c r="AC3969" s="17">
        <v>46</v>
      </c>
      <c r="AD3969" s="17">
        <v>46</v>
      </c>
      <c r="AE3969" s="17">
        <v>46</v>
      </c>
    </row>
    <row r="3970" spans="1:31" ht="43.2" x14ac:dyDescent="0.3">
      <c r="A3970" t="str">
        <f t="shared" si="237"/>
        <v>LAAA_Firm Capacity</v>
      </c>
      <c r="B3970" t="str">
        <f t="shared" si="238"/>
        <v>LAAA_Oil_Firm Capacity</v>
      </c>
      <c r="C3970" t="str">
        <f t="shared" si="239"/>
        <v>LAAA_K NORTHEAST13_Firm Capacity</v>
      </c>
      <c r="D3970" t="s">
        <v>355</v>
      </c>
      <c r="E3970" s="15" t="s">
        <v>92</v>
      </c>
      <c r="F3970" s="15" t="s">
        <v>146</v>
      </c>
      <c r="G3970" s="15" t="s">
        <v>56</v>
      </c>
      <c r="H3970" s="15" t="s">
        <v>151</v>
      </c>
      <c r="I3970" s="15" t="s">
        <v>148</v>
      </c>
      <c r="J3970" s="16">
        <v>1</v>
      </c>
      <c r="K3970" s="15" t="s">
        <v>96</v>
      </c>
      <c r="L3970" s="17">
        <v>48.2</v>
      </c>
      <c r="M3970" s="17">
        <v>48.2</v>
      </c>
      <c r="N3970" s="17">
        <v>48.2</v>
      </c>
      <c r="O3970" s="17">
        <v>48.2</v>
      </c>
      <c r="P3970" s="17">
        <v>48.2</v>
      </c>
      <c r="Q3970" s="17">
        <v>48.2</v>
      </c>
      <c r="R3970" s="17">
        <v>48.2</v>
      </c>
      <c r="S3970" s="17">
        <v>48.2</v>
      </c>
      <c r="T3970" s="17">
        <v>48.2</v>
      </c>
      <c r="U3970" s="17">
        <v>48.2</v>
      </c>
      <c r="V3970" s="17">
        <v>48.2</v>
      </c>
      <c r="W3970" s="17">
        <v>48.2</v>
      </c>
      <c r="X3970" s="17">
        <v>48.2</v>
      </c>
      <c r="Y3970" s="17">
        <v>48.2</v>
      </c>
      <c r="Z3970" s="17">
        <v>48.2</v>
      </c>
      <c r="AA3970" s="17">
        <v>48.2</v>
      </c>
      <c r="AB3970" s="17">
        <v>48.2</v>
      </c>
      <c r="AC3970" s="17">
        <v>48.2</v>
      </c>
      <c r="AD3970" s="17">
        <v>48.2</v>
      </c>
      <c r="AE3970" s="17">
        <v>48.2</v>
      </c>
    </row>
    <row r="3971" spans="1:31" ht="43.2" x14ac:dyDescent="0.3">
      <c r="A3971" t="str">
        <f t="shared" si="237"/>
        <v>LAAA_Firm Capacity</v>
      </c>
      <c r="B3971" t="str">
        <f t="shared" si="238"/>
        <v>LAAA_Oil_Firm Capacity</v>
      </c>
      <c r="C3971" t="str">
        <f t="shared" si="239"/>
        <v>LAAA_K NORTHEAST14_Firm Capacity</v>
      </c>
      <c r="D3971" t="s">
        <v>355</v>
      </c>
      <c r="E3971" s="15" t="s">
        <v>92</v>
      </c>
      <c r="F3971" s="15" t="s">
        <v>146</v>
      </c>
      <c r="G3971" s="15" t="s">
        <v>57</v>
      </c>
      <c r="H3971" s="15" t="s">
        <v>151</v>
      </c>
      <c r="I3971" s="15" t="s">
        <v>148</v>
      </c>
      <c r="J3971" s="16">
        <v>1</v>
      </c>
      <c r="K3971" s="15" t="s">
        <v>96</v>
      </c>
      <c r="L3971" s="17">
        <v>47.5</v>
      </c>
      <c r="M3971" s="17">
        <v>47.5</v>
      </c>
      <c r="N3971" s="17">
        <v>47.5</v>
      </c>
      <c r="O3971" s="17">
        <v>47.5</v>
      </c>
      <c r="P3971" s="17">
        <v>47.5</v>
      </c>
      <c r="Q3971" s="17">
        <v>47.5</v>
      </c>
      <c r="R3971" s="17">
        <v>47.5</v>
      </c>
      <c r="S3971" s="17">
        <v>47.5</v>
      </c>
      <c r="T3971" s="17">
        <v>47.5</v>
      </c>
      <c r="U3971" s="17">
        <v>47.5</v>
      </c>
      <c r="V3971" s="17">
        <v>47.5</v>
      </c>
      <c r="W3971" s="17">
        <v>47.5</v>
      </c>
      <c r="X3971" s="17">
        <v>47.5</v>
      </c>
      <c r="Y3971" s="17">
        <v>47.5</v>
      </c>
      <c r="Z3971" s="17">
        <v>47.5</v>
      </c>
      <c r="AA3971" s="17">
        <v>47.5</v>
      </c>
      <c r="AB3971" s="17">
        <v>47.5</v>
      </c>
      <c r="AC3971" s="17">
        <v>47.5</v>
      </c>
      <c r="AD3971" s="17">
        <v>47.5</v>
      </c>
      <c r="AE3971" s="17">
        <v>47.5</v>
      </c>
    </row>
    <row r="3972" spans="1:31" ht="43.2" x14ac:dyDescent="0.3">
      <c r="A3972" t="str">
        <f t="shared" si="237"/>
        <v>LAAA_Firm Capacity</v>
      </c>
      <c r="B3972" t="str">
        <f t="shared" si="238"/>
        <v>LAAA_Oil_Firm Capacity</v>
      </c>
      <c r="C3972" t="str">
        <f t="shared" si="239"/>
        <v>LAAA_K NORTHEAST15_Firm Capacity</v>
      </c>
      <c r="D3972" t="s">
        <v>355</v>
      </c>
      <c r="E3972" s="15" t="s">
        <v>92</v>
      </c>
      <c r="F3972" s="15" t="s">
        <v>146</v>
      </c>
      <c r="G3972" s="15" t="s">
        <v>58</v>
      </c>
      <c r="H3972" s="15" t="s">
        <v>151</v>
      </c>
      <c r="I3972" s="15" t="s">
        <v>148</v>
      </c>
      <c r="J3972" s="16">
        <v>1</v>
      </c>
      <c r="K3972" s="15" t="s">
        <v>96</v>
      </c>
      <c r="L3972" s="17">
        <v>47.5</v>
      </c>
      <c r="M3972" s="17">
        <v>47.5</v>
      </c>
      <c r="N3972" s="17">
        <v>47.5</v>
      </c>
      <c r="O3972" s="17">
        <v>47.5</v>
      </c>
      <c r="P3972" s="17">
        <v>47.5</v>
      </c>
      <c r="Q3972" s="17">
        <v>47.5</v>
      </c>
      <c r="R3972" s="17">
        <v>47.5</v>
      </c>
      <c r="S3972" s="17">
        <v>47.5</v>
      </c>
      <c r="T3972" s="17">
        <v>47.5</v>
      </c>
      <c r="U3972" s="17">
        <v>47.5</v>
      </c>
      <c r="V3972" s="17">
        <v>47.5</v>
      </c>
      <c r="W3972" s="17">
        <v>47.5</v>
      </c>
      <c r="X3972" s="17">
        <v>47.5</v>
      </c>
      <c r="Y3972" s="17">
        <v>47.5</v>
      </c>
      <c r="Z3972" s="17">
        <v>47.5</v>
      </c>
      <c r="AA3972" s="17">
        <v>47.5</v>
      </c>
      <c r="AB3972" s="17">
        <v>47.5</v>
      </c>
      <c r="AC3972" s="17">
        <v>47.5</v>
      </c>
      <c r="AD3972" s="17">
        <v>47.5</v>
      </c>
      <c r="AE3972" s="17">
        <v>47.5</v>
      </c>
    </row>
    <row r="3973" spans="1:31" ht="43.2" x14ac:dyDescent="0.3">
      <c r="A3973" t="str">
        <f t="shared" si="237"/>
        <v>LAAA_Firm Capacity</v>
      </c>
      <c r="B3973" t="str">
        <f t="shared" si="238"/>
        <v>LAAA_Oil_Firm Capacity</v>
      </c>
      <c r="C3973" t="str">
        <f t="shared" si="239"/>
        <v>LAAA_K NORTHEAST16_Firm Capacity</v>
      </c>
      <c r="D3973" t="s">
        <v>355</v>
      </c>
      <c r="E3973" s="15" t="s">
        <v>92</v>
      </c>
      <c r="F3973" s="15" t="s">
        <v>146</v>
      </c>
      <c r="G3973" s="15" t="s">
        <v>59</v>
      </c>
      <c r="H3973" s="15" t="s">
        <v>151</v>
      </c>
      <c r="I3973" s="15" t="s">
        <v>148</v>
      </c>
      <c r="J3973" s="16">
        <v>1</v>
      </c>
      <c r="K3973" s="15" t="s">
        <v>96</v>
      </c>
      <c r="L3973" s="17">
        <v>46</v>
      </c>
      <c r="M3973" s="17">
        <v>46</v>
      </c>
      <c r="N3973" s="17">
        <v>46</v>
      </c>
      <c r="O3973" s="17">
        <v>46</v>
      </c>
      <c r="P3973" s="17">
        <v>46</v>
      </c>
      <c r="Q3973" s="17">
        <v>46</v>
      </c>
      <c r="R3973" s="17">
        <v>46</v>
      </c>
      <c r="S3973" s="17">
        <v>46</v>
      </c>
      <c r="T3973" s="17">
        <v>46</v>
      </c>
      <c r="U3973" s="17">
        <v>46</v>
      </c>
      <c r="V3973" s="17">
        <v>46</v>
      </c>
      <c r="W3973" s="17">
        <v>46</v>
      </c>
      <c r="X3973" s="17">
        <v>46</v>
      </c>
      <c r="Y3973" s="17">
        <v>46</v>
      </c>
      <c r="Z3973" s="17">
        <v>46</v>
      </c>
      <c r="AA3973" s="17">
        <v>46</v>
      </c>
      <c r="AB3973" s="17">
        <v>46</v>
      </c>
      <c r="AC3973" s="17">
        <v>46</v>
      </c>
      <c r="AD3973" s="17">
        <v>46</v>
      </c>
      <c r="AE3973" s="17">
        <v>46</v>
      </c>
    </row>
    <row r="3974" spans="1:31" ht="43.2" x14ac:dyDescent="0.3">
      <c r="A3974" t="str">
        <f t="shared" si="237"/>
        <v>LAAA_Firm Capacity</v>
      </c>
      <c r="B3974" t="str">
        <f t="shared" si="238"/>
        <v>LAAA_Oil_Firm Capacity</v>
      </c>
      <c r="C3974" t="str">
        <f t="shared" si="239"/>
        <v>LAAA_K NORTHEAST17_Firm Capacity</v>
      </c>
      <c r="D3974" t="s">
        <v>355</v>
      </c>
      <c r="E3974" s="15" t="s">
        <v>92</v>
      </c>
      <c r="F3974" s="15" t="s">
        <v>146</v>
      </c>
      <c r="G3974" s="15" t="s">
        <v>60</v>
      </c>
      <c r="H3974" s="15" t="s">
        <v>151</v>
      </c>
      <c r="I3974" s="15" t="s">
        <v>148</v>
      </c>
      <c r="J3974" s="16">
        <v>1</v>
      </c>
      <c r="K3974" s="15" t="s">
        <v>96</v>
      </c>
      <c r="L3974" s="17">
        <v>53.2</v>
      </c>
      <c r="M3974" s="17">
        <v>53.2</v>
      </c>
      <c r="N3974" s="17">
        <v>53.2</v>
      </c>
      <c r="O3974" s="17">
        <v>53.2</v>
      </c>
      <c r="P3974" s="17">
        <v>53.2</v>
      </c>
      <c r="Q3974" s="17">
        <v>53.2</v>
      </c>
      <c r="R3974" s="17">
        <v>53.2</v>
      </c>
      <c r="S3974" s="17">
        <v>53.2</v>
      </c>
      <c r="T3974" s="17">
        <v>53.2</v>
      </c>
      <c r="U3974" s="17">
        <v>53.2</v>
      </c>
      <c r="V3974" s="17">
        <v>53.2</v>
      </c>
      <c r="W3974" s="17">
        <v>53.2</v>
      </c>
      <c r="X3974" s="17">
        <v>53.2</v>
      </c>
      <c r="Y3974" s="17">
        <v>53.2</v>
      </c>
      <c r="Z3974" s="17">
        <v>53.2</v>
      </c>
      <c r="AA3974" s="17">
        <v>53.2</v>
      </c>
      <c r="AB3974" s="17">
        <v>53.2</v>
      </c>
      <c r="AC3974" s="17">
        <v>53.2</v>
      </c>
      <c r="AD3974" s="17">
        <v>53.2</v>
      </c>
      <c r="AE3974" s="17">
        <v>53.2</v>
      </c>
    </row>
    <row r="3975" spans="1:31" ht="43.2" x14ac:dyDescent="0.3">
      <c r="A3975" t="str">
        <f t="shared" si="237"/>
        <v>LAAA_Firm Capacity</v>
      </c>
      <c r="B3975" t="str">
        <f t="shared" si="238"/>
        <v>LAAA_Oil_Firm Capacity</v>
      </c>
      <c r="C3975" t="str">
        <f t="shared" si="239"/>
        <v>LAAA_K NORTHEAST18_Firm Capacity</v>
      </c>
      <c r="D3975" t="s">
        <v>355</v>
      </c>
      <c r="E3975" s="15" t="s">
        <v>92</v>
      </c>
      <c r="F3975" s="15" t="s">
        <v>146</v>
      </c>
      <c r="G3975" s="15" t="s">
        <v>61</v>
      </c>
      <c r="H3975" s="15" t="s">
        <v>151</v>
      </c>
      <c r="I3975" s="15" t="s">
        <v>148</v>
      </c>
      <c r="J3975" s="16">
        <v>1</v>
      </c>
      <c r="K3975" s="15" t="s">
        <v>96</v>
      </c>
      <c r="L3975" s="17">
        <v>47</v>
      </c>
      <c r="M3975" s="17">
        <v>47</v>
      </c>
      <c r="N3975" s="17">
        <v>47</v>
      </c>
      <c r="O3975" s="17">
        <v>47</v>
      </c>
      <c r="P3975" s="17">
        <v>47</v>
      </c>
      <c r="Q3975" s="17">
        <v>47</v>
      </c>
      <c r="R3975" s="17">
        <v>47</v>
      </c>
      <c r="S3975" s="17">
        <v>47</v>
      </c>
      <c r="T3975" s="17">
        <v>47</v>
      </c>
      <c r="U3975" s="17">
        <v>47</v>
      </c>
      <c r="V3975" s="17">
        <v>47</v>
      </c>
      <c r="W3975" s="17">
        <v>47</v>
      </c>
      <c r="X3975" s="17">
        <v>47</v>
      </c>
      <c r="Y3975" s="17">
        <v>47</v>
      </c>
      <c r="Z3975" s="17">
        <v>47</v>
      </c>
      <c r="AA3975" s="17">
        <v>47</v>
      </c>
      <c r="AB3975" s="17">
        <v>47</v>
      </c>
      <c r="AC3975" s="17">
        <v>47</v>
      </c>
      <c r="AD3975" s="17">
        <v>47</v>
      </c>
      <c r="AE3975" s="17">
        <v>47</v>
      </c>
    </row>
    <row r="3976" spans="1:31" ht="28.8" x14ac:dyDescent="0.3">
      <c r="A3976" t="str">
        <f t="shared" si="237"/>
        <v>LAAA_Firm Capacity</v>
      </c>
      <c r="B3976" t="str">
        <f t="shared" si="238"/>
        <v>LAAA_Wind_Firm Capacity</v>
      </c>
      <c r="C3976" t="str">
        <f t="shared" si="239"/>
        <v>LAAA_K SPEAR1_Firm Capacity</v>
      </c>
      <c r="D3976" t="s">
        <v>355</v>
      </c>
      <c r="E3976" s="15" t="s">
        <v>92</v>
      </c>
      <c r="F3976" s="15" t="s">
        <v>146</v>
      </c>
      <c r="G3976" s="15" t="s">
        <v>69</v>
      </c>
      <c r="H3976" s="15" t="s">
        <v>152</v>
      </c>
      <c r="I3976" s="15" t="s">
        <v>148</v>
      </c>
      <c r="J3976" s="16">
        <v>1</v>
      </c>
      <c r="K3976" s="15" t="s">
        <v>96</v>
      </c>
      <c r="L3976" s="17">
        <v>35.51</v>
      </c>
      <c r="M3976" s="17">
        <v>18.64290458</v>
      </c>
      <c r="N3976" s="17">
        <v>18.64290458</v>
      </c>
      <c r="O3976" s="17">
        <v>18.64290458</v>
      </c>
      <c r="P3976" s="17">
        <v>18.64290458</v>
      </c>
      <c r="Q3976" s="17">
        <v>18.64290458</v>
      </c>
      <c r="R3976" s="17">
        <v>18.64290458</v>
      </c>
      <c r="S3976" s="17">
        <v>18.64290458</v>
      </c>
      <c r="T3976" s="17">
        <v>18.64290458</v>
      </c>
      <c r="U3976" s="17">
        <v>18.64290458</v>
      </c>
      <c r="V3976" s="17">
        <v>18.64290458</v>
      </c>
      <c r="W3976" s="17">
        <v>18.64290458</v>
      </c>
      <c r="X3976" s="17">
        <v>18.64290458</v>
      </c>
      <c r="Y3976" s="17">
        <v>18.64290458</v>
      </c>
      <c r="Z3976" s="17">
        <v>18.64290458</v>
      </c>
      <c r="AA3976" s="17">
        <v>18.64290458</v>
      </c>
      <c r="AB3976" s="17">
        <v>18.64290458</v>
      </c>
      <c r="AC3976" s="17">
        <v>18.64290458</v>
      </c>
      <c r="AD3976" s="17">
        <v>18.64290458</v>
      </c>
      <c r="AE3976" s="17">
        <v>18.64290458</v>
      </c>
    </row>
    <row r="3977" spans="1:31" ht="28.8" x14ac:dyDescent="0.3">
      <c r="A3977" t="str">
        <f t="shared" si="237"/>
        <v>LAAA_Firm Capacity</v>
      </c>
      <c r="B3977" t="str">
        <f t="shared" si="238"/>
        <v>LAAA_Wind_Firm Capacity</v>
      </c>
      <c r="C3977" t="str">
        <f t="shared" si="239"/>
        <v>LAAA_K SPEAR2_Firm Capacity</v>
      </c>
      <c r="D3977" t="s">
        <v>355</v>
      </c>
      <c r="E3977" s="15" t="s">
        <v>92</v>
      </c>
      <c r="F3977" s="15" t="s">
        <v>146</v>
      </c>
      <c r="G3977" s="15" t="s">
        <v>70</v>
      </c>
      <c r="H3977" s="15" t="s">
        <v>152</v>
      </c>
      <c r="I3977" s="15" t="s">
        <v>148</v>
      </c>
      <c r="J3977" s="16">
        <v>1</v>
      </c>
      <c r="K3977" s="15" t="s">
        <v>96</v>
      </c>
      <c r="L3977" s="17">
        <v>16.96</v>
      </c>
      <c r="M3977" s="17">
        <v>10.88471245</v>
      </c>
      <c r="N3977" s="17">
        <v>10.88471245</v>
      </c>
      <c r="O3977" s="17">
        <v>10.88471245</v>
      </c>
      <c r="P3977" s="17">
        <v>10.88471245</v>
      </c>
      <c r="Q3977" s="17">
        <v>10.88471245</v>
      </c>
      <c r="R3977" s="17">
        <v>10.88471245</v>
      </c>
      <c r="S3977" s="17">
        <v>10.88471245</v>
      </c>
      <c r="T3977" s="17">
        <v>10.88471245</v>
      </c>
      <c r="U3977" s="17">
        <v>10.88471245</v>
      </c>
      <c r="V3977" s="17">
        <v>10.88471245</v>
      </c>
      <c r="W3977" s="17">
        <v>10.88471245</v>
      </c>
      <c r="X3977" s="17">
        <v>10.88471245</v>
      </c>
      <c r="Y3977" s="17">
        <v>10.88471245</v>
      </c>
      <c r="Z3977" s="17">
        <v>10.88471245</v>
      </c>
      <c r="AA3977" s="17">
        <v>10.88471245</v>
      </c>
      <c r="AB3977" s="17">
        <v>10.88471245</v>
      </c>
      <c r="AC3977" s="17">
        <v>10.88471245</v>
      </c>
      <c r="AD3977" s="17">
        <v>10.88471245</v>
      </c>
      <c r="AE3977" s="17">
        <v>10.88471245</v>
      </c>
    </row>
    <row r="3978" spans="1:31" ht="43.2" x14ac:dyDescent="0.3">
      <c r="A3978" t="str">
        <f t="shared" si="237"/>
        <v>LAAA_Firm Capacity</v>
      </c>
      <c r="B3978" t="str">
        <f t="shared" si="238"/>
        <v>LAAA_Wind PPA_Firm Capacity</v>
      </c>
      <c r="C3978" t="str">
        <f t="shared" si="239"/>
        <v>LAAA_K CIMARRON2_Firm Capacity</v>
      </c>
      <c r="D3978" t="s">
        <v>355</v>
      </c>
      <c r="E3978" s="15" t="s">
        <v>92</v>
      </c>
      <c r="F3978" s="15" t="s">
        <v>146</v>
      </c>
      <c r="G3978" s="15" t="s">
        <v>74</v>
      </c>
      <c r="H3978" s="15" t="s">
        <v>153</v>
      </c>
      <c r="I3978" s="15" t="s">
        <v>148</v>
      </c>
      <c r="J3978" s="16">
        <v>1</v>
      </c>
      <c r="K3978" s="15" t="s">
        <v>96</v>
      </c>
      <c r="L3978" s="17">
        <v>54.3</v>
      </c>
      <c r="M3978" s="17">
        <v>35.876528989999997</v>
      </c>
      <c r="N3978" s="17">
        <v>35.876528989999997</v>
      </c>
      <c r="O3978" s="17">
        <v>35.876528989999997</v>
      </c>
      <c r="P3978" s="17">
        <v>35.876528989999997</v>
      </c>
      <c r="Q3978" s="17">
        <v>35.876528989999997</v>
      </c>
      <c r="R3978" s="17">
        <v>35.876528989999997</v>
      </c>
      <c r="S3978" s="17">
        <v>35.876528989999997</v>
      </c>
      <c r="T3978" s="17">
        <v>35.876528989999997</v>
      </c>
      <c r="U3978" s="17">
        <v>0</v>
      </c>
      <c r="V3978" s="17">
        <v>0</v>
      </c>
      <c r="W3978" s="17">
        <v>0</v>
      </c>
      <c r="X3978" s="17">
        <v>0</v>
      </c>
      <c r="Y3978" s="17">
        <v>0</v>
      </c>
      <c r="Z3978" s="17">
        <v>0</v>
      </c>
      <c r="AA3978" s="17">
        <v>0</v>
      </c>
      <c r="AB3978" s="17">
        <v>0</v>
      </c>
      <c r="AC3978" s="17">
        <v>0</v>
      </c>
      <c r="AD3978" s="17">
        <v>0</v>
      </c>
      <c r="AE3978" s="17">
        <v>0</v>
      </c>
    </row>
    <row r="3979" spans="1:31" ht="28.8" x14ac:dyDescent="0.3">
      <c r="A3979" t="str">
        <f t="shared" si="237"/>
        <v>LAAA_Firm Capacity</v>
      </c>
      <c r="B3979" t="str">
        <f t="shared" si="238"/>
        <v>LAAA_Wind PPA_Firm Capacity</v>
      </c>
      <c r="C3979" t="str">
        <f t="shared" si="239"/>
        <v>LAAA_K OSBORN_Firm Capacity</v>
      </c>
      <c r="D3979" t="s">
        <v>355</v>
      </c>
      <c r="E3979" s="15" t="s">
        <v>92</v>
      </c>
      <c r="F3979" s="15" t="s">
        <v>146</v>
      </c>
      <c r="G3979" s="15" t="s">
        <v>80</v>
      </c>
      <c r="H3979" s="15" t="s">
        <v>153</v>
      </c>
      <c r="I3979" s="15" t="s">
        <v>148</v>
      </c>
      <c r="J3979" s="16">
        <v>1</v>
      </c>
      <c r="K3979" s="15" t="s">
        <v>96</v>
      </c>
      <c r="L3979" s="17">
        <v>20.7</v>
      </c>
      <c r="M3979" s="17">
        <v>22.92004382</v>
      </c>
      <c r="N3979" s="17">
        <v>22.92004382</v>
      </c>
      <c r="O3979" s="17">
        <v>22.92004382</v>
      </c>
      <c r="P3979" s="17">
        <v>22.92004382</v>
      </c>
      <c r="Q3979" s="17">
        <v>22.92004382</v>
      </c>
      <c r="R3979" s="17">
        <v>22.92004382</v>
      </c>
      <c r="S3979" s="17">
        <v>22.92004382</v>
      </c>
      <c r="T3979" s="17">
        <v>22.92004382</v>
      </c>
      <c r="U3979" s="17">
        <v>22.92004382</v>
      </c>
      <c r="V3979" s="17">
        <v>22.92004382</v>
      </c>
      <c r="W3979" s="17">
        <v>22.92004382</v>
      </c>
      <c r="X3979" s="17">
        <v>22.92004382</v>
      </c>
      <c r="Y3979" s="17">
        <v>22.92004382</v>
      </c>
      <c r="Z3979" s="17">
        <v>0</v>
      </c>
      <c r="AA3979" s="17">
        <v>0</v>
      </c>
      <c r="AB3979" s="17">
        <v>0</v>
      </c>
      <c r="AC3979" s="17">
        <v>0</v>
      </c>
      <c r="AD3979" s="17">
        <v>0</v>
      </c>
      <c r="AE3979" s="17">
        <v>0</v>
      </c>
    </row>
    <row r="3980" spans="1:31" ht="43.2" x14ac:dyDescent="0.3">
      <c r="A3980" t="str">
        <f t="shared" si="237"/>
        <v>LAAA_Firm Capacity</v>
      </c>
      <c r="B3980" t="str">
        <f t="shared" si="238"/>
        <v>LAAA_Wind PPA_Firm Capacity</v>
      </c>
      <c r="C3980" t="str">
        <f t="shared" si="239"/>
        <v>LAAA_K PONDEROSA_Firm Capacity</v>
      </c>
      <c r="D3980" t="s">
        <v>355</v>
      </c>
      <c r="E3980" s="15" t="s">
        <v>92</v>
      </c>
      <c r="F3980" s="15" t="s">
        <v>146</v>
      </c>
      <c r="G3980" s="15" t="s">
        <v>83</v>
      </c>
      <c r="H3980" s="15" t="s">
        <v>153</v>
      </c>
      <c r="I3980" s="15" t="s">
        <v>148</v>
      </c>
      <c r="J3980" s="16">
        <v>1</v>
      </c>
      <c r="K3980" s="15" t="s">
        <v>96</v>
      </c>
      <c r="L3980" s="17">
        <v>62.24</v>
      </c>
      <c r="M3980" s="17">
        <v>15.256069200000001</v>
      </c>
      <c r="N3980" s="17">
        <v>15.256069200000001</v>
      </c>
      <c r="O3980" s="17">
        <v>15.256069200000001</v>
      </c>
      <c r="P3980" s="17">
        <v>15.256069200000001</v>
      </c>
      <c r="Q3980" s="17">
        <v>15.256069200000001</v>
      </c>
      <c r="R3980" s="17">
        <v>15.256069200000001</v>
      </c>
      <c r="S3980" s="17">
        <v>15.256069200000001</v>
      </c>
      <c r="T3980" s="17">
        <v>15.256069200000001</v>
      </c>
      <c r="U3980" s="17">
        <v>15.256069200000001</v>
      </c>
      <c r="V3980" s="17">
        <v>15.256069200000001</v>
      </c>
      <c r="W3980" s="17">
        <v>15.256069200000001</v>
      </c>
      <c r="X3980" s="17">
        <v>15.256069200000001</v>
      </c>
      <c r="Y3980" s="17">
        <v>15.256069200000001</v>
      </c>
      <c r="Z3980" s="17">
        <v>15.256069200000001</v>
      </c>
      <c r="AA3980" s="17">
        <v>15.256069200000001</v>
      </c>
      <c r="AB3980" s="17">
        <v>15.256069200000001</v>
      </c>
      <c r="AC3980" s="17">
        <v>15.256069200000001</v>
      </c>
      <c r="AD3980" s="17">
        <v>0</v>
      </c>
      <c r="AE3980" s="17">
        <v>0</v>
      </c>
    </row>
    <row r="3981" spans="1:31" ht="43.2" x14ac:dyDescent="0.3">
      <c r="A3981" t="str">
        <f t="shared" si="237"/>
        <v>LAAA_Firm Capacity</v>
      </c>
      <c r="B3981" t="str">
        <f t="shared" si="238"/>
        <v>LAAA_Wind PPA_Firm Capacity</v>
      </c>
      <c r="C3981" t="str">
        <f t="shared" si="239"/>
        <v>LAAA_K PRAIRIEQUEEN_Firm Capacity</v>
      </c>
      <c r="D3981" t="s">
        <v>355</v>
      </c>
      <c r="E3981" s="15" t="s">
        <v>92</v>
      </c>
      <c r="F3981" s="15" t="s">
        <v>146</v>
      </c>
      <c r="G3981" s="15" t="s">
        <v>82</v>
      </c>
      <c r="H3981" s="15" t="s">
        <v>153</v>
      </c>
      <c r="I3981" s="15" t="s">
        <v>148</v>
      </c>
      <c r="J3981" s="16">
        <v>1</v>
      </c>
      <c r="K3981" s="15" t="s">
        <v>96</v>
      </c>
      <c r="L3981" s="17">
        <v>25.987500000000001</v>
      </c>
      <c r="M3981" s="17">
        <v>19.138296539999999</v>
      </c>
      <c r="N3981" s="17">
        <v>19.138296539999999</v>
      </c>
      <c r="O3981" s="17">
        <v>19.138296539999999</v>
      </c>
      <c r="P3981" s="17">
        <v>19.138296539999999</v>
      </c>
      <c r="Q3981" s="17">
        <v>19.138296539999999</v>
      </c>
      <c r="R3981" s="17">
        <v>19.138296539999999</v>
      </c>
      <c r="S3981" s="17">
        <v>19.138296539999999</v>
      </c>
      <c r="T3981" s="17">
        <v>19.138296539999999</v>
      </c>
      <c r="U3981" s="17">
        <v>19.138296539999999</v>
      </c>
      <c r="V3981" s="17">
        <v>19.138296539999999</v>
      </c>
      <c r="W3981" s="17">
        <v>19.138296539999999</v>
      </c>
      <c r="X3981" s="17">
        <v>19.138296539999999</v>
      </c>
      <c r="Y3981" s="17">
        <v>19.138296539999999</v>
      </c>
      <c r="Z3981" s="17">
        <v>19.138296539999999</v>
      </c>
      <c r="AA3981" s="17">
        <v>19.138296539999999</v>
      </c>
      <c r="AB3981" s="17">
        <v>19.138296539999999</v>
      </c>
      <c r="AC3981" s="17">
        <v>0</v>
      </c>
      <c r="AD3981" s="17">
        <v>0</v>
      </c>
      <c r="AE3981" s="17">
        <v>0</v>
      </c>
    </row>
    <row r="3982" spans="1:31" ht="28.8" x14ac:dyDescent="0.3">
      <c r="A3982" t="str">
        <f t="shared" si="237"/>
        <v>LAAA_Firm Capacity</v>
      </c>
      <c r="B3982" t="str">
        <f t="shared" si="238"/>
        <v>LAAA_Wind PPA_Firm Capacity</v>
      </c>
      <c r="C3982" t="str">
        <f t="shared" si="239"/>
        <v>LAAA_K PRATT_Firm Capacity</v>
      </c>
      <c r="D3982" t="s">
        <v>355</v>
      </c>
      <c r="E3982" s="15" t="s">
        <v>92</v>
      </c>
      <c r="F3982" s="15" t="s">
        <v>146</v>
      </c>
      <c r="G3982" s="15" t="s">
        <v>81</v>
      </c>
      <c r="H3982" s="15" t="s">
        <v>153</v>
      </c>
      <c r="I3982" s="15" t="s">
        <v>148</v>
      </c>
      <c r="J3982" s="16">
        <v>1</v>
      </c>
      <c r="K3982" s="15" t="s">
        <v>96</v>
      </c>
      <c r="L3982" s="17">
        <v>69.95368852</v>
      </c>
      <c r="M3982" s="17">
        <v>32.680121579999998</v>
      </c>
      <c r="N3982" s="17">
        <v>32.680121579999998</v>
      </c>
      <c r="O3982" s="17">
        <v>32.680121579999998</v>
      </c>
      <c r="P3982" s="17">
        <v>32.680121579999998</v>
      </c>
      <c r="Q3982" s="17">
        <v>32.680121579999998</v>
      </c>
      <c r="R3982" s="17">
        <v>32.680121579999998</v>
      </c>
      <c r="S3982" s="17">
        <v>32.680121579999998</v>
      </c>
      <c r="T3982" s="17">
        <v>32.680121579999998</v>
      </c>
      <c r="U3982" s="17">
        <v>32.680121579999998</v>
      </c>
      <c r="V3982" s="17">
        <v>32.680121579999998</v>
      </c>
      <c r="W3982" s="17">
        <v>32.680121579999998</v>
      </c>
      <c r="X3982" s="17">
        <v>32.680121579999998</v>
      </c>
      <c r="Y3982" s="17">
        <v>32.680121579999998</v>
      </c>
      <c r="Z3982" s="17">
        <v>32.680121579999998</v>
      </c>
      <c r="AA3982" s="17">
        <v>32.680121579999998</v>
      </c>
      <c r="AB3982" s="17">
        <v>32.680121579999998</v>
      </c>
      <c r="AC3982" s="17">
        <v>32.680121579999998</v>
      </c>
      <c r="AD3982" s="17">
        <v>32.680121579999998</v>
      </c>
      <c r="AE3982" s="17">
        <v>32.680121579999998</v>
      </c>
    </row>
    <row r="3983" spans="1:31" ht="43.2" x14ac:dyDescent="0.3">
      <c r="A3983" t="str">
        <f t="shared" si="237"/>
        <v>LAAA_Firm Capacity</v>
      </c>
      <c r="B3983" t="str">
        <f t="shared" si="238"/>
        <v>LAAA_Wind PPA_Firm Capacity</v>
      </c>
      <c r="C3983" t="str">
        <f t="shared" si="239"/>
        <v>LAAA_K ROCKCREEK_Firm Capacity</v>
      </c>
      <c r="D3983" t="s">
        <v>355</v>
      </c>
      <c r="E3983" s="15" t="s">
        <v>92</v>
      </c>
      <c r="F3983" s="15" t="s">
        <v>146</v>
      </c>
      <c r="G3983" s="15" t="s">
        <v>79</v>
      </c>
      <c r="H3983" s="15" t="s">
        <v>153</v>
      </c>
      <c r="I3983" s="15" t="s">
        <v>148</v>
      </c>
      <c r="J3983" s="16">
        <v>1</v>
      </c>
      <c r="K3983" s="15" t="s">
        <v>96</v>
      </c>
      <c r="L3983" s="17">
        <v>31.032</v>
      </c>
      <c r="M3983" s="17">
        <v>40.076639589999999</v>
      </c>
      <c r="N3983" s="17">
        <v>40.076639589999999</v>
      </c>
      <c r="O3983" s="17">
        <v>40.076639589999999</v>
      </c>
      <c r="P3983" s="17">
        <v>40.076639589999999</v>
      </c>
      <c r="Q3983" s="17">
        <v>40.076639589999999</v>
      </c>
      <c r="R3983" s="17">
        <v>40.076639589999999</v>
      </c>
      <c r="S3983" s="17">
        <v>40.076639589999999</v>
      </c>
      <c r="T3983" s="17">
        <v>40.076639589999999</v>
      </c>
      <c r="U3983" s="17">
        <v>40.076639589999999</v>
      </c>
      <c r="V3983" s="17">
        <v>40.076639589999999</v>
      </c>
      <c r="W3983" s="17">
        <v>40.076639589999999</v>
      </c>
      <c r="X3983" s="17">
        <v>40.076639589999999</v>
      </c>
      <c r="Y3983" s="17">
        <v>40.076639589999999</v>
      </c>
      <c r="Z3983" s="17">
        <v>40.076639589999999</v>
      </c>
      <c r="AA3983" s="17">
        <v>0</v>
      </c>
      <c r="AB3983" s="17">
        <v>0</v>
      </c>
      <c r="AC3983" s="17">
        <v>0</v>
      </c>
      <c r="AD3983" s="17">
        <v>0</v>
      </c>
      <c r="AE3983" s="17">
        <v>0</v>
      </c>
    </row>
    <row r="3984" spans="1:31" ht="43.2" x14ac:dyDescent="0.3">
      <c r="A3984" t="str">
        <f t="shared" si="237"/>
        <v>LAAA_Firm Capacity</v>
      </c>
      <c r="B3984" t="str">
        <f t="shared" si="238"/>
        <v>LAAA_Wind PPA_Firm Capacity</v>
      </c>
      <c r="C3984" t="str">
        <f t="shared" si="239"/>
        <v>LAAA_K SLATECREEK_Firm Capacity</v>
      </c>
      <c r="D3984" t="s">
        <v>355</v>
      </c>
      <c r="E3984" s="15" t="s">
        <v>92</v>
      </c>
      <c r="F3984" s="15" t="s">
        <v>146</v>
      </c>
      <c r="G3984" s="15" t="s">
        <v>78</v>
      </c>
      <c r="H3984" s="15" t="s">
        <v>153</v>
      </c>
      <c r="I3984" s="15" t="s">
        <v>148</v>
      </c>
      <c r="J3984" s="16">
        <v>1</v>
      </c>
      <c r="K3984" s="15" t="s">
        <v>96</v>
      </c>
      <c r="L3984" s="17">
        <v>66.69</v>
      </c>
      <c r="M3984" s="17">
        <v>37.707110030000003</v>
      </c>
      <c r="N3984" s="17">
        <v>37.707110030000003</v>
      </c>
      <c r="O3984" s="17">
        <v>37.707110030000003</v>
      </c>
      <c r="P3984" s="17">
        <v>37.707110030000003</v>
      </c>
      <c r="Q3984" s="17">
        <v>37.707110030000003</v>
      </c>
      <c r="R3984" s="17">
        <v>37.707110030000003</v>
      </c>
      <c r="S3984" s="17">
        <v>37.707110030000003</v>
      </c>
      <c r="T3984" s="17">
        <v>37.707110030000003</v>
      </c>
      <c r="U3984" s="17">
        <v>37.707110030000003</v>
      </c>
      <c r="V3984" s="17">
        <v>37.707110030000003</v>
      </c>
      <c r="W3984" s="17">
        <v>37.707110030000003</v>
      </c>
      <c r="X3984" s="17">
        <v>37.707110030000003</v>
      </c>
      <c r="Y3984" s="17">
        <v>0</v>
      </c>
      <c r="Z3984" s="17">
        <v>0</v>
      </c>
      <c r="AA3984" s="17">
        <v>0</v>
      </c>
      <c r="AB3984" s="17">
        <v>0</v>
      </c>
      <c r="AC3984" s="17">
        <v>0</v>
      </c>
      <c r="AD3984" s="17">
        <v>0</v>
      </c>
      <c r="AE3984" s="17">
        <v>0</v>
      </c>
    </row>
    <row r="3985" spans="1:31" ht="28.8" x14ac:dyDescent="0.3">
      <c r="A3985" t="str">
        <f t="shared" si="237"/>
        <v>LAAA_Firm Capacity</v>
      </c>
      <c r="B3985" t="str">
        <f t="shared" si="238"/>
        <v>LAAA_Wind PPA_Firm Capacity</v>
      </c>
      <c r="C3985" t="str">
        <f t="shared" si="239"/>
        <v>LAAA_K SPEAR3_Firm Capacity</v>
      </c>
      <c r="D3985" t="s">
        <v>355</v>
      </c>
      <c r="E3985" s="15" t="s">
        <v>92</v>
      </c>
      <c r="F3985" s="15" t="s">
        <v>146</v>
      </c>
      <c r="G3985" s="15" t="s">
        <v>75</v>
      </c>
      <c r="H3985" s="15" t="s">
        <v>153</v>
      </c>
      <c r="I3985" s="15" t="s">
        <v>148</v>
      </c>
      <c r="J3985" s="16">
        <v>1</v>
      </c>
      <c r="K3985" s="15" t="s">
        <v>96</v>
      </c>
      <c r="L3985" s="17">
        <v>38.159999999999997</v>
      </c>
      <c r="M3985" s="17">
        <v>23.096396389999999</v>
      </c>
      <c r="N3985" s="17">
        <v>23.096396389999999</v>
      </c>
      <c r="O3985" s="17">
        <v>23.096396389999999</v>
      </c>
      <c r="P3985" s="17">
        <v>23.096396389999999</v>
      </c>
      <c r="Q3985" s="17">
        <v>23.096396389999999</v>
      </c>
      <c r="R3985" s="17">
        <v>23.096396389999999</v>
      </c>
      <c r="S3985" s="17">
        <v>23.096396389999999</v>
      </c>
      <c r="T3985" s="17">
        <v>23.096396389999999</v>
      </c>
      <c r="U3985" s="17">
        <v>23.096396389999999</v>
      </c>
      <c r="V3985" s="17">
        <v>0</v>
      </c>
      <c r="W3985" s="17">
        <v>0</v>
      </c>
      <c r="X3985" s="17">
        <v>0</v>
      </c>
      <c r="Y3985" s="17">
        <v>0</v>
      </c>
      <c r="Z3985" s="17">
        <v>0</v>
      </c>
      <c r="AA3985" s="17">
        <v>0</v>
      </c>
      <c r="AB3985" s="17">
        <v>0</v>
      </c>
      <c r="AC3985" s="17">
        <v>0</v>
      </c>
      <c r="AD3985" s="17">
        <v>0</v>
      </c>
      <c r="AE3985" s="17">
        <v>0</v>
      </c>
    </row>
    <row r="3986" spans="1:31" ht="43.2" x14ac:dyDescent="0.3">
      <c r="A3986" t="str">
        <f t="shared" si="237"/>
        <v>LAAA_Firm Capacity</v>
      </c>
      <c r="B3986" t="str">
        <f t="shared" si="238"/>
        <v>LAAA_Wind PPA_Firm Capacity</v>
      </c>
      <c r="C3986" t="str">
        <f t="shared" si="239"/>
        <v>LAAA_K WAVERLY_Firm Capacity</v>
      </c>
      <c r="D3986" t="s">
        <v>355</v>
      </c>
      <c r="E3986" s="15" t="s">
        <v>92</v>
      </c>
      <c r="F3986" s="15" t="s">
        <v>146</v>
      </c>
      <c r="G3986" s="15" t="s">
        <v>77</v>
      </c>
      <c r="H3986" s="15" t="s">
        <v>153</v>
      </c>
      <c r="I3986" s="15" t="s">
        <v>148</v>
      </c>
      <c r="J3986" s="16">
        <v>1</v>
      </c>
      <c r="K3986" s="15" t="s">
        <v>96</v>
      </c>
      <c r="L3986" s="17">
        <v>62.33</v>
      </c>
      <c r="M3986" s="17">
        <v>39.871630590000002</v>
      </c>
      <c r="N3986" s="17">
        <v>39.871630590000002</v>
      </c>
      <c r="O3986" s="17">
        <v>39.871630590000002</v>
      </c>
      <c r="P3986" s="17">
        <v>39.871630590000002</v>
      </c>
      <c r="Q3986" s="17">
        <v>39.871630590000002</v>
      </c>
      <c r="R3986" s="17">
        <v>39.871630590000002</v>
      </c>
      <c r="S3986" s="17">
        <v>39.871630590000002</v>
      </c>
      <c r="T3986" s="17">
        <v>39.871630590000002</v>
      </c>
      <c r="U3986" s="17">
        <v>39.871630590000002</v>
      </c>
      <c r="V3986" s="17">
        <v>39.871630590000002</v>
      </c>
      <c r="W3986" s="17">
        <v>39.871630590000002</v>
      </c>
      <c r="X3986" s="17">
        <v>39.871630590000002</v>
      </c>
      <c r="Y3986" s="17">
        <v>0</v>
      </c>
      <c r="Z3986" s="17">
        <v>0</v>
      </c>
      <c r="AA3986" s="17">
        <v>0</v>
      </c>
      <c r="AB3986" s="17">
        <v>0</v>
      </c>
      <c r="AC3986" s="17">
        <v>0</v>
      </c>
      <c r="AD3986" s="17">
        <v>0</v>
      </c>
      <c r="AE3986" s="17">
        <v>0</v>
      </c>
    </row>
    <row r="3987" spans="1:31" ht="28.8" x14ac:dyDescent="0.3">
      <c r="A3987" t="str">
        <f t="shared" si="237"/>
        <v>LAAA_Firm Capacity</v>
      </c>
      <c r="B3987" t="str">
        <f t="shared" si="238"/>
        <v>LAAA_Hydro PPA_Firm Capacity</v>
      </c>
      <c r="C3987" t="str">
        <f t="shared" si="239"/>
        <v>LAAA_K CNPPD_Firm Capacity</v>
      </c>
      <c r="D3987" t="s">
        <v>355</v>
      </c>
      <c r="E3987" s="15" t="s">
        <v>92</v>
      </c>
      <c r="F3987" s="15" t="s">
        <v>146</v>
      </c>
      <c r="G3987" s="15" t="s">
        <v>76</v>
      </c>
      <c r="H3987" s="15" t="s">
        <v>154</v>
      </c>
      <c r="I3987" s="15" t="s">
        <v>148</v>
      </c>
      <c r="J3987" s="16">
        <v>1</v>
      </c>
      <c r="K3987" s="15" t="s">
        <v>96</v>
      </c>
      <c r="L3987" s="17">
        <v>61.54</v>
      </c>
      <c r="M3987" s="17">
        <v>0</v>
      </c>
      <c r="N3987" s="17">
        <v>0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0</v>
      </c>
      <c r="U3987" s="17">
        <v>0</v>
      </c>
      <c r="V3987" s="17">
        <v>0</v>
      </c>
      <c r="W3987" s="17">
        <v>0</v>
      </c>
      <c r="X3987" s="17">
        <v>0</v>
      </c>
      <c r="Y3987" s="17">
        <v>0</v>
      </c>
      <c r="Z3987" s="17">
        <v>0</v>
      </c>
      <c r="AA3987" s="17">
        <v>0</v>
      </c>
      <c r="AB3987" s="17">
        <v>0</v>
      </c>
      <c r="AC3987" s="17">
        <v>0</v>
      </c>
      <c r="AD3987" s="17">
        <v>0</v>
      </c>
      <c r="AE3987" s="17">
        <v>0</v>
      </c>
    </row>
    <row r="3988" spans="1:31" ht="57.6" x14ac:dyDescent="0.3">
      <c r="A3988" t="str">
        <f t="shared" si="237"/>
        <v>LAAA_Firm Capacity</v>
      </c>
      <c r="B3988" t="str">
        <f t="shared" si="238"/>
        <v>LAAA_Solar_Firm Capacity</v>
      </c>
      <c r="C3988" t="str">
        <f t="shared" si="239"/>
        <v>LAAA_K HAWTHORN SOLAR_Firm Capacity</v>
      </c>
      <c r="D3988" t="s">
        <v>355</v>
      </c>
      <c r="E3988" s="15" t="s">
        <v>92</v>
      </c>
      <c r="F3988" s="15" t="s">
        <v>146</v>
      </c>
      <c r="G3988" s="15" t="s">
        <v>72</v>
      </c>
      <c r="H3988" s="15" t="s">
        <v>155</v>
      </c>
      <c r="I3988" s="15" t="s">
        <v>148</v>
      </c>
      <c r="J3988" s="16">
        <v>1</v>
      </c>
      <c r="K3988" s="15" t="s">
        <v>96</v>
      </c>
      <c r="L3988" s="17">
        <v>4.5011999999999999</v>
      </c>
      <c r="M3988" s="17">
        <v>3.3</v>
      </c>
      <c r="N3988" s="17">
        <v>3.3</v>
      </c>
      <c r="O3988" s="17">
        <v>3.3</v>
      </c>
      <c r="P3988" s="17">
        <v>3.3</v>
      </c>
      <c r="Q3988" s="17">
        <v>3.3</v>
      </c>
      <c r="R3988" s="17">
        <v>3.3</v>
      </c>
      <c r="S3988" s="17">
        <v>3.3</v>
      </c>
      <c r="T3988" s="17">
        <v>3.3</v>
      </c>
      <c r="U3988" s="17">
        <v>3.3</v>
      </c>
      <c r="V3988" s="17">
        <v>3.3</v>
      </c>
      <c r="W3988" s="17">
        <v>3.3</v>
      </c>
      <c r="X3988" s="17">
        <v>3.3</v>
      </c>
      <c r="Y3988" s="17">
        <v>3.3</v>
      </c>
      <c r="Z3988" s="17">
        <v>3.3</v>
      </c>
      <c r="AA3988" s="17">
        <v>3.3</v>
      </c>
      <c r="AB3988" s="17">
        <v>3.3</v>
      </c>
      <c r="AC3988" s="17">
        <v>3.3</v>
      </c>
      <c r="AD3988" s="17">
        <v>3.3</v>
      </c>
      <c r="AE3988" s="17">
        <v>3.3</v>
      </c>
    </row>
    <row r="3989" spans="1:31" ht="28.8" x14ac:dyDescent="0.3">
      <c r="A3989" t="str">
        <f t="shared" si="237"/>
        <v>LAAA_Firm Capacity</v>
      </c>
      <c r="B3989" t="str">
        <f t="shared" si="238"/>
        <v>LAAA_Build CC_Firm Capacity</v>
      </c>
      <c r="C3989" t="str">
        <f t="shared" si="239"/>
        <v>LAAA_Build CC 2028_Firm Capacity</v>
      </c>
      <c r="D3989" t="s">
        <v>355</v>
      </c>
      <c r="E3989" s="15" t="s">
        <v>92</v>
      </c>
      <c r="F3989" s="15" t="s">
        <v>146</v>
      </c>
      <c r="G3989" s="15" t="s">
        <v>156</v>
      </c>
      <c r="H3989" s="15" t="s">
        <v>67</v>
      </c>
      <c r="I3989" s="15" t="s">
        <v>148</v>
      </c>
      <c r="J3989" s="16">
        <v>1</v>
      </c>
      <c r="K3989" s="15" t="s">
        <v>96</v>
      </c>
      <c r="L3989" s="17">
        <v>0</v>
      </c>
      <c r="M3989" s="17">
        <v>0</v>
      </c>
      <c r="N3989" s="17">
        <v>0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0</v>
      </c>
      <c r="U3989" s="17">
        <v>0</v>
      </c>
      <c r="V3989" s="17">
        <v>0</v>
      </c>
      <c r="W3989" s="17">
        <v>0</v>
      </c>
      <c r="X3989" s="17">
        <v>0</v>
      </c>
      <c r="Y3989" s="17">
        <v>0</v>
      </c>
      <c r="Z3989" s="17">
        <v>0</v>
      </c>
      <c r="AA3989" s="17">
        <v>0</v>
      </c>
      <c r="AB3989" s="17">
        <v>0</v>
      </c>
      <c r="AC3989" s="17">
        <v>0</v>
      </c>
      <c r="AD3989" s="17">
        <v>0</v>
      </c>
      <c r="AE3989" s="17">
        <v>0</v>
      </c>
    </row>
    <row r="3990" spans="1:31" ht="28.8" x14ac:dyDescent="0.3">
      <c r="A3990" t="str">
        <f t="shared" si="237"/>
        <v>LAAA_Firm Capacity</v>
      </c>
      <c r="B3990" t="str">
        <f t="shared" si="238"/>
        <v>LAAA_Build CC_Firm Capacity</v>
      </c>
      <c r="C3990" t="str">
        <f t="shared" si="239"/>
        <v>LAAA_Build CC 2029_Firm Capacity</v>
      </c>
      <c r="D3990" t="s">
        <v>355</v>
      </c>
      <c r="E3990" s="15" t="s">
        <v>92</v>
      </c>
      <c r="F3990" s="15" t="s">
        <v>146</v>
      </c>
      <c r="G3990" s="15" t="s">
        <v>157</v>
      </c>
      <c r="H3990" s="15" t="s">
        <v>67</v>
      </c>
      <c r="I3990" s="15" t="s">
        <v>148</v>
      </c>
      <c r="J3990" s="16">
        <v>1</v>
      </c>
      <c r="K3990" s="15" t="s">
        <v>96</v>
      </c>
      <c r="L3990" s="17">
        <v>0</v>
      </c>
      <c r="M3990" s="17">
        <v>0</v>
      </c>
      <c r="N3990" s="17">
        <v>0</v>
      </c>
      <c r="O3990" s="17">
        <v>0</v>
      </c>
      <c r="P3990" s="17">
        <v>0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7">
        <v>0</v>
      </c>
      <c r="X3990" s="17">
        <v>0</v>
      </c>
      <c r="Y3990" s="17">
        <v>0</v>
      </c>
      <c r="Z3990" s="17">
        <v>0</v>
      </c>
      <c r="AA3990" s="17">
        <v>0</v>
      </c>
      <c r="AB3990" s="17">
        <v>0</v>
      </c>
      <c r="AC3990" s="17">
        <v>0</v>
      </c>
      <c r="AD3990" s="17">
        <v>0</v>
      </c>
      <c r="AE3990" s="17">
        <v>0</v>
      </c>
    </row>
    <row r="3991" spans="1:31" ht="28.8" x14ac:dyDescent="0.3">
      <c r="A3991" t="str">
        <f t="shared" si="237"/>
        <v>LAAA_Firm Capacity</v>
      </c>
      <c r="B3991" t="str">
        <f t="shared" si="238"/>
        <v>LAAA_Build CC_Firm Capacity</v>
      </c>
      <c r="C3991" t="str">
        <f t="shared" si="239"/>
        <v>LAAA_Build CC 2030_Firm Capacity</v>
      </c>
      <c r="D3991" t="s">
        <v>355</v>
      </c>
      <c r="E3991" s="15" t="s">
        <v>92</v>
      </c>
      <c r="F3991" s="15" t="s">
        <v>146</v>
      </c>
      <c r="G3991" s="15" t="s">
        <v>158</v>
      </c>
      <c r="H3991" s="15" t="s">
        <v>67</v>
      </c>
      <c r="I3991" s="15" t="s">
        <v>148</v>
      </c>
      <c r="J3991" s="16">
        <v>1</v>
      </c>
      <c r="K3991" s="15" t="s">
        <v>96</v>
      </c>
      <c r="L3991" s="17">
        <v>0</v>
      </c>
      <c r="M3991" s="17">
        <v>0</v>
      </c>
      <c r="N3991" s="17">
        <v>0</v>
      </c>
      <c r="O3991" s="17">
        <v>0</v>
      </c>
      <c r="P3991" s="17">
        <v>0</v>
      </c>
      <c r="Q3991" s="17">
        <v>0</v>
      </c>
      <c r="R3991" s="17">
        <v>0</v>
      </c>
      <c r="S3991" s="17">
        <v>0</v>
      </c>
      <c r="T3991" s="17">
        <v>0</v>
      </c>
      <c r="U3991" s="17">
        <v>0</v>
      </c>
      <c r="V3991" s="17">
        <v>0</v>
      </c>
      <c r="W3991" s="17">
        <v>0</v>
      </c>
      <c r="X3991" s="17">
        <v>0</v>
      </c>
      <c r="Y3991" s="17">
        <v>0</v>
      </c>
      <c r="Z3991" s="17">
        <v>0</v>
      </c>
      <c r="AA3991" s="17">
        <v>0</v>
      </c>
      <c r="AB3991" s="17">
        <v>0</v>
      </c>
      <c r="AC3991" s="17">
        <v>0</v>
      </c>
      <c r="AD3991" s="17">
        <v>0</v>
      </c>
      <c r="AE3991" s="17">
        <v>0</v>
      </c>
    </row>
    <row r="3992" spans="1:31" ht="28.8" x14ac:dyDescent="0.3">
      <c r="A3992" t="str">
        <f t="shared" si="237"/>
        <v>LAAA_Firm Capacity</v>
      </c>
      <c r="B3992" t="str">
        <f t="shared" si="238"/>
        <v>LAAA_Build CC_Firm Capacity</v>
      </c>
      <c r="C3992" t="str">
        <f t="shared" si="239"/>
        <v>LAAA_Build CC 2031_Firm Capacity</v>
      </c>
      <c r="D3992" t="s">
        <v>355</v>
      </c>
      <c r="E3992" s="15" t="s">
        <v>92</v>
      </c>
      <c r="F3992" s="15" t="s">
        <v>146</v>
      </c>
      <c r="G3992" s="15" t="s">
        <v>159</v>
      </c>
      <c r="H3992" s="15" t="s">
        <v>67</v>
      </c>
      <c r="I3992" s="15" t="s">
        <v>148</v>
      </c>
      <c r="J3992" s="16">
        <v>1</v>
      </c>
      <c r="K3992" s="15" t="s">
        <v>96</v>
      </c>
      <c r="L3992" s="17">
        <v>0</v>
      </c>
      <c r="M3992" s="17">
        <v>0</v>
      </c>
      <c r="N3992" s="17">
        <v>0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0</v>
      </c>
      <c r="U3992" s="17">
        <v>0</v>
      </c>
      <c r="V3992" s="17">
        <v>0</v>
      </c>
      <c r="W3992" s="17">
        <v>0</v>
      </c>
      <c r="X3992" s="17">
        <v>0</v>
      </c>
      <c r="Y3992" s="17">
        <v>0</v>
      </c>
      <c r="Z3992" s="17">
        <v>0</v>
      </c>
      <c r="AA3992" s="17">
        <v>0</v>
      </c>
      <c r="AB3992" s="17">
        <v>0</v>
      </c>
      <c r="AC3992" s="17">
        <v>0</v>
      </c>
      <c r="AD3992" s="17">
        <v>0</v>
      </c>
      <c r="AE3992" s="17">
        <v>0</v>
      </c>
    </row>
    <row r="3993" spans="1:31" ht="28.8" x14ac:dyDescent="0.3">
      <c r="A3993" t="str">
        <f t="shared" si="237"/>
        <v>LAAA_Firm Capacity</v>
      </c>
      <c r="B3993" t="str">
        <f t="shared" si="238"/>
        <v>LAAA_Build CC_Firm Capacity</v>
      </c>
      <c r="C3993" t="str">
        <f t="shared" si="239"/>
        <v>LAAA_Build CC 2032_Firm Capacity</v>
      </c>
      <c r="D3993" t="s">
        <v>355</v>
      </c>
      <c r="E3993" s="15" t="s">
        <v>92</v>
      </c>
      <c r="F3993" s="15" t="s">
        <v>146</v>
      </c>
      <c r="G3993" s="15" t="s">
        <v>160</v>
      </c>
      <c r="H3993" s="15" t="s">
        <v>67</v>
      </c>
      <c r="I3993" s="15" t="s">
        <v>148</v>
      </c>
      <c r="J3993" s="16">
        <v>1</v>
      </c>
      <c r="K3993" s="15" t="s">
        <v>96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  <c r="S3993" s="17">
        <v>0</v>
      </c>
      <c r="T3993" s="17">
        <v>0</v>
      </c>
      <c r="U3993" s="17">
        <v>0</v>
      </c>
      <c r="V3993" s="17">
        <v>0</v>
      </c>
      <c r="W3993" s="17">
        <v>0</v>
      </c>
      <c r="X3993" s="17">
        <v>0</v>
      </c>
      <c r="Y3993" s="17">
        <v>0</v>
      </c>
      <c r="Z3993" s="17">
        <v>0</v>
      </c>
      <c r="AA3993" s="17">
        <v>0</v>
      </c>
      <c r="AB3993" s="17">
        <v>0</v>
      </c>
      <c r="AC3993" s="17">
        <v>0</v>
      </c>
      <c r="AD3993" s="17">
        <v>0</v>
      </c>
      <c r="AE3993" s="17">
        <v>0</v>
      </c>
    </row>
    <row r="3994" spans="1:31" ht="28.8" x14ac:dyDescent="0.3">
      <c r="A3994" t="str">
        <f t="shared" si="237"/>
        <v>LAAA_Firm Capacity</v>
      </c>
      <c r="B3994" t="str">
        <f t="shared" si="238"/>
        <v>LAAA_Build CC_Firm Capacity</v>
      </c>
      <c r="C3994" t="str">
        <f t="shared" si="239"/>
        <v>LAAA_Build CC 2033_Firm Capacity</v>
      </c>
      <c r="D3994" t="s">
        <v>355</v>
      </c>
      <c r="E3994" s="15" t="s">
        <v>92</v>
      </c>
      <c r="F3994" s="15" t="s">
        <v>146</v>
      </c>
      <c r="G3994" s="15" t="s">
        <v>161</v>
      </c>
      <c r="H3994" s="15" t="s">
        <v>67</v>
      </c>
      <c r="I3994" s="15" t="s">
        <v>148</v>
      </c>
      <c r="J3994" s="16">
        <v>1</v>
      </c>
      <c r="K3994" s="15" t="s">
        <v>96</v>
      </c>
      <c r="L3994" s="17">
        <v>0</v>
      </c>
      <c r="M3994" s="17">
        <v>0</v>
      </c>
      <c r="N3994" s="17">
        <v>0</v>
      </c>
      <c r="O3994" s="17">
        <v>0</v>
      </c>
      <c r="P3994" s="17">
        <v>0</v>
      </c>
      <c r="Q3994" s="17">
        <v>0</v>
      </c>
      <c r="R3994" s="17">
        <v>0</v>
      </c>
      <c r="S3994" s="17">
        <v>0</v>
      </c>
      <c r="T3994" s="17">
        <v>0</v>
      </c>
      <c r="U3994" s="17">
        <v>0</v>
      </c>
      <c r="V3994" s="17">
        <v>0</v>
      </c>
      <c r="W3994" s="17">
        <v>0</v>
      </c>
      <c r="X3994" s="17">
        <v>0</v>
      </c>
      <c r="Y3994" s="17">
        <v>0</v>
      </c>
      <c r="Z3994" s="17">
        <v>0</v>
      </c>
      <c r="AA3994" s="17">
        <v>0</v>
      </c>
      <c r="AB3994" s="17">
        <v>0</v>
      </c>
      <c r="AC3994" s="17">
        <v>0</v>
      </c>
      <c r="AD3994" s="17">
        <v>0</v>
      </c>
      <c r="AE3994" s="17">
        <v>0</v>
      </c>
    </row>
    <row r="3995" spans="1:31" ht="28.8" x14ac:dyDescent="0.3">
      <c r="A3995" t="str">
        <f t="shared" si="237"/>
        <v>LAAA_Firm Capacity</v>
      </c>
      <c r="B3995" t="str">
        <f t="shared" si="238"/>
        <v>LAAA_Build CC_Firm Capacity</v>
      </c>
      <c r="C3995" t="str">
        <f t="shared" si="239"/>
        <v>LAAA_Build CC 2034_Firm Capacity</v>
      </c>
      <c r="D3995" t="s">
        <v>355</v>
      </c>
      <c r="E3995" s="15" t="s">
        <v>92</v>
      </c>
      <c r="F3995" s="15" t="s">
        <v>146</v>
      </c>
      <c r="G3995" s="15" t="s">
        <v>162</v>
      </c>
      <c r="H3995" s="15" t="s">
        <v>67</v>
      </c>
      <c r="I3995" s="15" t="s">
        <v>148</v>
      </c>
      <c r="J3995" s="16">
        <v>1</v>
      </c>
      <c r="K3995" s="15" t="s">
        <v>96</v>
      </c>
      <c r="L3995" s="17">
        <v>0</v>
      </c>
      <c r="M3995" s="17">
        <v>0</v>
      </c>
      <c r="N3995" s="17">
        <v>0</v>
      </c>
      <c r="O3995" s="17">
        <v>0</v>
      </c>
      <c r="P3995" s="17">
        <v>0</v>
      </c>
      <c r="Q3995" s="17">
        <v>0</v>
      </c>
      <c r="R3995" s="17">
        <v>0</v>
      </c>
      <c r="S3995" s="17">
        <v>0</v>
      </c>
      <c r="T3995" s="17">
        <v>0</v>
      </c>
      <c r="U3995" s="17">
        <v>0</v>
      </c>
      <c r="V3995" s="17">
        <v>0</v>
      </c>
      <c r="W3995" s="17">
        <v>0</v>
      </c>
      <c r="X3995" s="17">
        <v>0</v>
      </c>
      <c r="Y3995" s="17">
        <v>0</v>
      </c>
      <c r="Z3995" s="17">
        <v>0</v>
      </c>
      <c r="AA3995" s="17">
        <v>0</v>
      </c>
      <c r="AB3995" s="17">
        <v>0</v>
      </c>
      <c r="AC3995" s="17">
        <v>0</v>
      </c>
      <c r="AD3995" s="17">
        <v>0</v>
      </c>
      <c r="AE3995" s="17">
        <v>0</v>
      </c>
    </row>
    <row r="3996" spans="1:31" ht="28.8" x14ac:dyDescent="0.3">
      <c r="A3996" t="str">
        <f t="shared" si="237"/>
        <v>LAAA_Firm Capacity</v>
      </c>
      <c r="B3996" t="str">
        <f t="shared" si="238"/>
        <v>LAAA_Build CC_Firm Capacity</v>
      </c>
      <c r="C3996" t="str">
        <f t="shared" si="239"/>
        <v>LAAA_Build CC 2035_Firm Capacity</v>
      </c>
      <c r="D3996" t="s">
        <v>355</v>
      </c>
      <c r="E3996" s="15" t="s">
        <v>92</v>
      </c>
      <c r="F3996" s="15" t="s">
        <v>146</v>
      </c>
      <c r="G3996" s="15" t="s">
        <v>163</v>
      </c>
      <c r="H3996" s="15" t="s">
        <v>67</v>
      </c>
      <c r="I3996" s="15" t="s">
        <v>148</v>
      </c>
      <c r="J3996" s="16">
        <v>1</v>
      </c>
      <c r="K3996" s="15" t="s">
        <v>96</v>
      </c>
      <c r="L3996" s="17">
        <v>0</v>
      </c>
      <c r="M3996" s="17">
        <v>0</v>
      </c>
      <c r="N3996" s="17">
        <v>0</v>
      </c>
      <c r="O3996" s="17">
        <v>0</v>
      </c>
      <c r="P3996" s="17">
        <v>0</v>
      </c>
      <c r="Q3996" s="17">
        <v>0</v>
      </c>
      <c r="R3996" s="17">
        <v>0</v>
      </c>
      <c r="S3996" s="17">
        <v>0</v>
      </c>
      <c r="T3996" s="17">
        <v>0</v>
      </c>
      <c r="U3996" s="17">
        <v>0</v>
      </c>
      <c r="V3996" s="17">
        <v>0</v>
      </c>
      <c r="W3996" s="17">
        <v>0</v>
      </c>
      <c r="X3996" s="17">
        <v>0</v>
      </c>
      <c r="Y3996" s="17">
        <v>0</v>
      </c>
      <c r="Z3996" s="17">
        <v>0</v>
      </c>
      <c r="AA3996" s="17">
        <v>0</v>
      </c>
      <c r="AB3996" s="17">
        <v>0</v>
      </c>
      <c r="AC3996" s="17">
        <v>0</v>
      </c>
      <c r="AD3996" s="17">
        <v>0</v>
      </c>
      <c r="AE3996" s="17">
        <v>0</v>
      </c>
    </row>
    <row r="3997" spans="1:31" ht="28.8" x14ac:dyDescent="0.3">
      <c r="A3997" t="str">
        <f t="shared" si="237"/>
        <v>LAAA_Firm Capacity</v>
      </c>
      <c r="B3997" t="str">
        <f t="shared" si="238"/>
        <v>LAAA_Build CC_Firm Capacity</v>
      </c>
      <c r="C3997" t="str">
        <f t="shared" si="239"/>
        <v>LAAA_Build CC 2036_Firm Capacity</v>
      </c>
      <c r="D3997" t="s">
        <v>355</v>
      </c>
      <c r="E3997" s="15" t="s">
        <v>92</v>
      </c>
      <c r="F3997" s="15" t="s">
        <v>146</v>
      </c>
      <c r="G3997" s="15" t="s">
        <v>164</v>
      </c>
      <c r="H3997" s="15" t="s">
        <v>67</v>
      </c>
      <c r="I3997" s="15" t="s">
        <v>148</v>
      </c>
      <c r="J3997" s="16">
        <v>1</v>
      </c>
      <c r="K3997" s="15" t="s">
        <v>96</v>
      </c>
      <c r="L3997" s="17">
        <v>0</v>
      </c>
      <c r="M3997" s="17">
        <v>0</v>
      </c>
      <c r="N3997" s="17">
        <v>0</v>
      </c>
      <c r="O3997" s="17">
        <v>0</v>
      </c>
      <c r="P3997" s="17">
        <v>0</v>
      </c>
      <c r="Q3997" s="17">
        <v>0</v>
      </c>
      <c r="R3997" s="17">
        <v>0</v>
      </c>
      <c r="S3997" s="17">
        <v>0</v>
      </c>
      <c r="T3997" s="17">
        <v>0</v>
      </c>
      <c r="U3997" s="17">
        <v>0</v>
      </c>
      <c r="V3997" s="17">
        <v>0</v>
      </c>
      <c r="W3997" s="17">
        <v>0</v>
      </c>
      <c r="X3997" s="17">
        <v>0</v>
      </c>
      <c r="Y3997" s="17">
        <v>0</v>
      </c>
      <c r="Z3997" s="17">
        <v>0</v>
      </c>
      <c r="AA3997" s="17">
        <v>0</v>
      </c>
      <c r="AB3997" s="17">
        <v>0</v>
      </c>
      <c r="AC3997" s="17">
        <v>0</v>
      </c>
      <c r="AD3997" s="17">
        <v>0</v>
      </c>
      <c r="AE3997" s="17">
        <v>0</v>
      </c>
    </row>
    <row r="3998" spans="1:31" ht="28.8" x14ac:dyDescent="0.3">
      <c r="A3998" t="str">
        <f t="shared" si="237"/>
        <v>LAAA_Firm Capacity</v>
      </c>
      <c r="B3998" t="str">
        <f t="shared" si="238"/>
        <v>LAAA_Build CC_Firm Capacity</v>
      </c>
      <c r="C3998" t="str">
        <f t="shared" si="239"/>
        <v>LAAA_Build CC 2037_Firm Capacity</v>
      </c>
      <c r="D3998" t="s">
        <v>355</v>
      </c>
      <c r="E3998" s="15" t="s">
        <v>92</v>
      </c>
      <c r="F3998" s="15" t="s">
        <v>146</v>
      </c>
      <c r="G3998" s="15" t="s">
        <v>165</v>
      </c>
      <c r="H3998" s="15" t="s">
        <v>67</v>
      </c>
      <c r="I3998" s="15" t="s">
        <v>148</v>
      </c>
      <c r="J3998" s="16">
        <v>1</v>
      </c>
      <c r="K3998" s="15" t="s">
        <v>96</v>
      </c>
      <c r="L3998" s="17">
        <v>0</v>
      </c>
      <c r="M3998" s="17">
        <v>0</v>
      </c>
      <c r="N3998" s="17">
        <v>0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0</v>
      </c>
      <c r="W3998" s="17">
        <v>0</v>
      </c>
      <c r="X3998" s="17">
        <v>0</v>
      </c>
      <c r="Y3998" s="17">
        <v>0</v>
      </c>
      <c r="Z3998" s="17">
        <v>0</v>
      </c>
      <c r="AA3998" s="17">
        <v>0</v>
      </c>
      <c r="AB3998" s="17">
        <v>0</v>
      </c>
      <c r="AC3998" s="17">
        <v>0</v>
      </c>
      <c r="AD3998" s="17">
        <v>0</v>
      </c>
      <c r="AE3998" s="17">
        <v>0</v>
      </c>
    </row>
    <row r="3999" spans="1:31" ht="28.8" x14ac:dyDescent="0.3">
      <c r="A3999" t="str">
        <f t="shared" si="237"/>
        <v>LAAA_Firm Capacity</v>
      </c>
      <c r="B3999" t="str">
        <f t="shared" si="238"/>
        <v>LAAA_Build CC_Firm Capacity</v>
      </c>
      <c r="C3999" t="str">
        <f t="shared" si="239"/>
        <v>LAAA_Build CC 2038_Firm Capacity</v>
      </c>
      <c r="D3999" t="s">
        <v>355</v>
      </c>
      <c r="E3999" s="15" t="s">
        <v>92</v>
      </c>
      <c r="F3999" s="15" t="s">
        <v>146</v>
      </c>
      <c r="G3999" s="15" t="s">
        <v>166</v>
      </c>
      <c r="H3999" s="15" t="s">
        <v>67</v>
      </c>
      <c r="I3999" s="15" t="s">
        <v>148</v>
      </c>
      <c r="J3999" s="16">
        <v>1</v>
      </c>
      <c r="K3999" s="15" t="s">
        <v>96</v>
      </c>
      <c r="L3999" s="17">
        <v>0</v>
      </c>
      <c r="M3999" s="17">
        <v>0</v>
      </c>
      <c r="N3999" s="17">
        <v>0</v>
      </c>
      <c r="O3999" s="17">
        <v>0</v>
      </c>
      <c r="P3999" s="17">
        <v>0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7">
        <v>0</v>
      </c>
      <c r="X3999" s="17">
        <v>0</v>
      </c>
      <c r="Y3999" s="17">
        <v>0</v>
      </c>
      <c r="Z3999" s="17">
        <v>0</v>
      </c>
      <c r="AA3999" s="17">
        <v>260.35000000000002</v>
      </c>
      <c r="AB3999" s="17">
        <v>260.35000000000002</v>
      </c>
      <c r="AC3999" s="17">
        <v>260.35000000000002</v>
      </c>
      <c r="AD3999" s="17">
        <v>260.35000000000002</v>
      </c>
      <c r="AE3999" s="17">
        <v>260.35000000000002</v>
      </c>
    </row>
    <row r="4000" spans="1:31" ht="28.8" x14ac:dyDescent="0.3">
      <c r="A4000" t="str">
        <f t="shared" si="237"/>
        <v>LAAA_Firm Capacity</v>
      </c>
      <c r="B4000" t="str">
        <f t="shared" si="238"/>
        <v>LAAA_Build CC_Firm Capacity</v>
      </c>
      <c r="C4000" t="str">
        <f t="shared" si="239"/>
        <v>LAAA_Build CC 2039_Firm Capacity</v>
      </c>
      <c r="D4000" t="s">
        <v>355</v>
      </c>
      <c r="E4000" s="15" t="s">
        <v>92</v>
      </c>
      <c r="F4000" s="15" t="s">
        <v>146</v>
      </c>
      <c r="G4000" s="15" t="s">
        <v>167</v>
      </c>
      <c r="H4000" s="15" t="s">
        <v>67</v>
      </c>
      <c r="I4000" s="15" t="s">
        <v>148</v>
      </c>
      <c r="J4000" s="16">
        <v>1</v>
      </c>
      <c r="K4000" s="15" t="s">
        <v>96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  <c r="S4000" s="17">
        <v>0</v>
      </c>
      <c r="T4000" s="17">
        <v>0</v>
      </c>
      <c r="U4000" s="17">
        <v>0</v>
      </c>
      <c r="V4000" s="17">
        <v>0</v>
      </c>
      <c r="W4000" s="17">
        <v>0</v>
      </c>
      <c r="X4000" s="17">
        <v>0</v>
      </c>
      <c r="Y4000" s="17">
        <v>0</v>
      </c>
      <c r="Z4000" s="17">
        <v>0</v>
      </c>
      <c r="AA4000" s="17">
        <v>0</v>
      </c>
      <c r="AB4000" s="17">
        <v>260.35000000000002</v>
      </c>
      <c r="AC4000" s="17">
        <v>260.35000000000002</v>
      </c>
      <c r="AD4000" s="17">
        <v>260.35000000000002</v>
      </c>
      <c r="AE4000" s="17">
        <v>260.35000000000002</v>
      </c>
    </row>
    <row r="4001" spans="1:31" ht="28.8" x14ac:dyDescent="0.3">
      <c r="A4001" t="str">
        <f t="shared" si="237"/>
        <v>LAAA_Firm Capacity</v>
      </c>
      <c r="B4001" t="str">
        <f t="shared" si="238"/>
        <v>LAAA_Build CC_Firm Capacity</v>
      </c>
      <c r="C4001" t="str">
        <f t="shared" si="239"/>
        <v>LAAA_Build CC 2040_Firm Capacity</v>
      </c>
      <c r="D4001" t="s">
        <v>355</v>
      </c>
      <c r="E4001" s="15" t="s">
        <v>92</v>
      </c>
      <c r="F4001" s="15" t="s">
        <v>146</v>
      </c>
      <c r="G4001" s="15" t="s">
        <v>168</v>
      </c>
      <c r="H4001" s="15" t="s">
        <v>67</v>
      </c>
      <c r="I4001" s="15" t="s">
        <v>148</v>
      </c>
      <c r="J4001" s="16">
        <v>1</v>
      </c>
      <c r="K4001" s="15" t="s">
        <v>96</v>
      </c>
      <c r="L4001" s="17">
        <v>0</v>
      </c>
      <c r="M4001" s="17">
        <v>0</v>
      </c>
      <c r="N4001" s="17">
        <v>0</v>
      </c>
      <c r="O4001" s="17">
        <v>0</v>
      </c>
      <c r="P4001" s="17">
        <v>0</v>
      </c>
      <c r="Q4001" s="17">
        <v>0</v>
      </c>
      <c r="R4001" s="17">
        <v>0</v>
      </c>
      <c r="S4001" s="17">
        <v>0</v>
      </c>
      <c r="T4001" s="17">
        <v>0</v>
      </c>
      <c r="U4001" s="17">
        <v>0</v>
      </c>
      <c r="V4001" s="17">
        <v>0</v>
      </c>
      <c r="W4001" s="17">
        <v>0</v>
      </c>
      <c r="X4001" s="17">
        <v>0</v>
      </c>
      <c r="Y4001" s="17">
        <v>0</v>
      </c>
      <c r="Z4001" s="17">
        <v>0</v>
      </c>
      <c r="AA4001" s="17">
        <v>0</v>
      </c>
      <c r="AB4001" s="17">
        <v>0</v>
      </c>
      <c r="AC4001" s="17">
        <v>260.35000000000002</v>
      </c>
      <c r="AD4001" s="17">
        <v>260.35000000000002</v>
      </c>
      <c r="AE4001" s="17">
        <v>260.35000000000002</v>
      </c>
    </row>
    <row r="4002" spans="1:31" ht="28.8" x14ac:dyDescent="0.3">
      <c r="A4002" t="str">
        <f t="shared" si="237"/>
        <v>LAAA_Firm Capacity</v>
      </c>
      <c r="B4002" t="str">
        <f t="shared" si="238"/>
        <v>LAAA_Build CC_Firm Capacity</v>
      </c>
      <c r="C4002" t="str">
        <f t="shared" si="239"/>
        <v>LAAA_Build CC 2041_Firm Capacity</v>
      </c>
      <c r="D4002" t="s">
        <v>355</v>
      </c>
      <c r="E4002" s="15" t="s">
        <v>92</v>
      </c>
      <c r="F4002" s="15" t="s">
        <v>146</v>
      </c>
      <c r="G4002" s="15" t="s">
        <v>169</v>
      </c>
      <c r="H4002" s="15" t="s">
        <v>67</v>
      </c>
      <c r="I4002" s="15" t="s">
        <v>148</v>
      </c>
      <c r="J4002" s="16">
        <v>1</v>
      </c>
      <c r="K4002" s="15" t="s">
        <v>96</v>
      </c>
      <c r="L4002" s="17">
        <v>0</v>
      </c>
      <c r="M4002" s="17">
        <v>0</v>
      </c>
      <c r="N4002" s="17">
        <v>0</v>
      </c>
      <c r="O4002" s="17">
        <v>0</v>
      </c>
      <c r="P4002" s="17">
        <v>0</v>
      </c>
      <c r="Q4002" s="17">
        <v>0</v>
      </c>
      <c r="R4002" s="17">
        <v>0</v>
      </c>
      <c r="S4002" s="17">
        <v>0</v>
      </c>
      <c r="T4002" s="17">
        <v>0</v>
      </c>
      <c r="U4002" s="17">
        <v>0</v>
      </c>
      <c r="V4002" s="17">
        <v>0</v>
      </c>
      <c r="W4002" s="17">
        <v>0</v>
      </c>
      <c r="X4002" s="17">
        <v>0</v>
      </c>
      <c r="Y4002" s="17">
        <v>0</v>
      </c>
      <c r="Z4002" s="17">
        <v>0</v>
      </c>
      <c r="AA4002" s="17">
        <v>0</v>
      </c>
      <c r="AB4002" s="17">
        <v>0</v>
      </c>
      <c r="AC4002" s="17">
        <v>0</v>
      </c>
      <c r="AD4002" s="17">
        <v>0</v>
      </c>
      <c r="AE4002" s="17">
        <v>0</v>
      </c>
    </row>
    <row r="4003" spans="1:31" ht="28.8" x14ac:dyDescent="0.3">
      <c r="A4003" t="str">
        <f t="shared" si="237"/>
        <v>LAAA_Firm Capacity</v>
      </c>
      <c r="B4003" t="str">
        <f t="shared" si="238"/>
        <v>LAAA_Build CC_Firm Capacity</v>
      </c>
      <c r="C4003" t="str">
        <f t="shared" si="239"/>
        <v>LAAA_Build CC 2042_Firm Capacity</v>
      </c>
      <c r="D4003" t="s">
        <v>355</v>
      </c>
      <c r="E4003" s="15" t="s">
        <v>92</v>
      </c>
      <c r="F4003" s="15" t="s">
        <v>146</v>
      </c>
      <c r="G4003" s="15" t="s">
        <v>170</v>
      </c>
      <c r="H4003" s="15" t="s">
        <v>67</v>
      </c>
      <c r="I4003" s="15" t="s">
        <v>148</v>
      </c>
      <c r="J4003" s="16">
        <v>1</v>
      </c>
      <c r="K4003" s="15" t="s">
        <v>96</v>
      </c>
      <c r="L4003" s="17">
        <v>0</v>
      </c>
      <c r="M4003" s="17">
        <v>0</v>
      </c>
      <c r="N4003" s="17">
        <v>0</v>
      </c>
      <c r="O4003" s="17">
        <v>0</v>
      </c>
      <c r="P4003" s="17">
        <v>0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7">
        <v>0</v>
      </c>
      <c r="X4003" s="17">
        <v>0</v>
      </c>
      <c r="Y4003" s="17">
        <v>0</v>
      </c>
      <c r="Z4003" s="17">
        <v>0</v>
      </c>
      <c r="AA4003" s="17">
        <v>0</v>
      </c>
      <c r="AB4003" s="17">
        <v>0</v>
      </c>
      <c r="AC4003" s="17">
        <v>0</v>
      </c>
      <c r="AD4003" s="17">
        <v>0</v>
      </c>
      <c r="AE4003" s="17">
        <v>0</v>
      </c>
    </row>
    <row r="4004" spans="1:31" ht="43.2" x14ac:dyDescent="0.3">
      <c r="A4004" t="str">
        <f t="shared" si="237"/>
        <v>LAAA_Firm Capacity</v>
      </c>
      <c r="B4004" t="str">
        <f t="shared" si="238"/>
        <v>LAAA_DSM Potential_Firm Capacity</v>
      </c>
      <c r="C4004" t="str">
        <f t="shared" si="239"/>
        <v>LAAA_Metro Full KS DSM_Firm Capacity</v>
      </c>
      <c r="D4004" t="s">
        <v>355</v>
      </c>
      <c r="E4004" s="15" t="s">
        <v>92</v>
      </c>
      <c r="F4004" s="15" t="s">
        <v>146</v>
      </c>
      <c r="G4004" s="15" t="s">
        <v>350</v>
      </c>
      <c r="H4004" s="15" t="s">
        <v>172</v>
      </c>
      <c r="I4004" s="15" t="s">
        <v>148</v>
      </c>
      <c r="J4004" s="16">
        <v>1</v>
      </c>
      <c r="K4004" s="15" t="s">
        <v>96</v>
      </c>
      <c r="L4004" s="17">
        <v>0</v>
      </c>
      <c r="M4004" s="17">
        <v>5.3394651900000003</v>
      </c>
      <c r="N4004" s="17">
        <v>16.778008660000001</v>
      </c>
      <c r="O4004" s="17">
        <v>30.590547990000001</v>
      </c>
      <c r="P4004" s="17">
        <v>44.518987969999998</v>
      </c>
      <c r="Q4004" s="17">
        <v>57.687953960000002</v>
      </c>
      <c r="R4004" s="17">
        <v>65.975198079999998</v>
      </c>
      <c r="S4004" s="17">
        <v>74.304586229999998</v>
      </c>
      <c r="T4004" s="17">
        <v>82.314080129999994</v>
      </c>
      <c r="U4004" s="17">
        <v>90.246151249999997</v>
      </c>
      <c r="V4004" s="17">
        <v>97.755650230000001</v>
      </c>
      <c r="W4004" s="17">
        <v>106.8723801</v>
      </c>
      <c r="X4004" s="17">
        <v>114.80577940000001</v>
      </c>
      <c r="Y4004" s="17">
        <v>119.1344424</v>
      </c>
      <c r="Z4004" s="17">
        <v>121.0784834</v>
      </c>
      <c r="AA4004" s="17">
        <v>122.14610860000001</v>
      </c>
      <c r="AB4004" s="17">
        <v>126.7006255</v>
      </c>
      <c r="AC4004" s="17">
        <v>134.7062631</v>
      </c>
      <c r="AD4004" s="17">
        <v>143.4139691</v>
      </c>
      <c r="AE4004" s="17">
        <v>151.44846029999999</v>
      </c>
    </row>
    <row r="4005" spans="1:31" ht="57.6" x14ac:dyDescent="0.3">
      <c r="A4005" t="str">
        <f t="shared" si="237"/>
        <v>LAAA_Firm Capacity</v>
      </c>
      <c r="B4005" t="str">
        <f t="shared" si="238"/>
        <v>LAAA_DSM Potential_Firm Capacity</v>
      </c>
      <c r="C4005" t="str">
        <f t="shared" si="239"/>
        <v>LAAA_Metro Full KS DSM DRDSR_Firm Capacity</v>
      </c>
      <c r="D4005" t="s">
        <v>355</v>
      </c>
      <c r="E4005" s="15" t="s">
        <v>92</v>
      </c>
      <c r="F4005" s="15" t="s">
        <v>146</v>
      </c>
      <c r="G4005" s="15" t="s">
        <v>351</v>
      </c>
      <c r="H4005" s="15" t="s">
        <v>172</v>
      </c>
      <c r="I4005" s="15" t="s">
        <v>148</v>
      </c>
      <c r="J4005" s="16">
        <v>1</v>
      </c>
      <c r="K4005" s="15" t="s">
        <v>96</v>
      </c>
      <c r="L4005" s="17">
        <v>0</v>
      </c>
      <c r="M4005" s="17">
        <v>0</v>
      </c>
      <c r="N4005" s="17">
        <v>19.372696139999999</v>
      </c>
      <c r="O4005" s="17">
        <v>25.89466195</v>
      </c>
      <c r="P4005" s="17">
        <v>39.210140770000002</v>
      </c>
      <c r="Q4005" s="17">
        <v>58.609206139999998</v>
      </c>
      <c r="R4005" s="17">
        <v>61.079789689999998</v>
      </c>
      <c r="S4005" s="17">
        <v>74.765583620000001</v>
      </c>
      <c r="T4005" s="17">
        <v>84.5975514</v>
      </c>
      <c r="U4005" s="17">
        <v>84.770002669999997</v>
      </c>
      <c r="V4005" s="17">
        <v>84.880121070000001</v>
      </c>
      <c r="W4005" s="17">
        <v>84.915616040000003</v>
      </c>
      <c r="X4005" s="17">
        <v>84.923981119999993</v>
      </c>
      <c r="Y4005" s="17">
        <v>84.869831120000001</v>
      </c>
      <c r="Z4005" s="17">
        <v>84.806477740000005</v>
      </c>
      <c r="AA4005" s="17">
        <v>84.759480659999994</v>
      </c>
      <c r="AB4005" s="17">
        <v>84.691840040000002</v>
      </c>
      <c r="AC4005" s="17">
        <v>84.78366115</v>
      </c>
      <c r="AD4005" s="17">
        <v>84.803303249999999</v>
      </c>
      <c r="AE4005" s="17">
        <v>84.820473860000007</v>
      </c>
    </row>
    <row r="4006" spans="1:31" ht="43.2" x14ac:dyDescent="0.3">
      <c r="A4006" t="str">
        <f t="shared" si="237"/>
        <v>LAAA_Firm Capacity</v>
      </c>
      <c r="B4006" t="str">
        <f t="shared" si="238"/>
        <v>LAAA_DSM Potential_Firm Capacity</v>
      </c>
      <c r="C4006" t="str">
        <f t="shared" si="239"/>
        <v>LAAA_Metro RAPminus_Firm Capacity</v>
      </c>
      <c r="D4006" t="s">
        <v>355</v>
      </c>
      <c r="E4006" s="15" t="s">
        <v>92</v>
      </c>
      <c r="F4006" s="15" t="s">
        <v>146</v>
      </c>
      <c r="G4006" s="15" t="s">
        <v>346</v>
      </c>
      <c r="H4006" s="15" t="s">
        <v>172</v>
      </c>
      <c r="I4006" s="15" t="s">
        <v>148</v>
      </c>
      <c r="J4006" s="16">
        <v>1</v>
      </c>
      <c r="K4006" s="15" t="s">
        <v>96</v>
      </c>
      <c r="L4006" s="17">
        <v>0</v>
      </c>
      <c r="M4006" s="17">
        <v>6.7020247399999997</v>
      </c>
      <c r="N4006" s="17">
        <v>14.06567701</v>
      </c>
      <c r="O4006" s="17">
        <v>21.503693429999998</v>
      </c>
      <c r="P4006" s="17">
        <v>29.008060629999999</v>
      </c>
      <c r="Q4006" s="17">
        <v>36.929340689999997</v>
      </c>
      <c r="R4006" s="17">
        <v>44.82737951</v>
      </c>
      <c r="S4006" s="17">
        <v>53.363672010000002</v>
      </c>
      <c r="T4006" s="17">
        <v>61.965557230000002</v>
      </c>
      <c r="U4006" s="17">
        <v>70.590225380000007</v>
      </c>
      <c r="V4006" s="17">
        <v>79.220551020000002</v>
      </c>
      <c r="W4006" s="17">
        <v>87.234128560000002</v>
      </c>
      <c r="X4006" s="17">
        <v>95.268041260000004</v>
      </c>
      <c r="Y4006" s="17">
        <v>103.24272209999999</v>
      </c>
      <c r="Z4006" s="17">
        <v>111.2558318</v>
      </c>
      <c r="AA4006" s="17">
        <v>119.2248419</v>
      </c>
      <c r="AB4006" s="17">
        <v>126.2764904</v>
      </c>
      <c r="AC4006" s="17">
        <v>133.1162214</v>
      </c>
      <c r="AD4006" s="17">
        <v>139.66646299999999</v>
      </c>
      <c r="AE4006" s="17">
        <v>145.33747750000001</v>
      </c>
    </row>
    <row r="4007" spans="1:31" ht="43.2" x14ac:dyDescent="0.3">
      <c r="A4007" t="str">
        <f t="shared" si="237"/>
        <v>LAAA_Firm Capacity</v>
      </c>
      <c r="B4007" t="str">
        <f t="shared" si="238"/>
        <v>LAAA_DSM Potential_Firm Capacity</v>
      </c>
      <c r="C4007" t="str">
        <f t="shared" si="239"/>
        <v>LAAA_Metro RAPminus DRDSR_Firm Capacity</v>
      </c>
      <c r="D4007" t="s">
        <v>355</v>
      </c>
      <c r="E4007" s="15" t="s">
        <v>92</v>
      </c>
      <c r="F4007" s="15" t="s">
        <v>146</v>
      </c>
      <c r="G4007" s="15" t="s">
        <v>347</v>
      </c>
      <c r="H4007" s="15" t="s">
        <v>172</v>
      </c>
      <c r="I4007" s="15" t="s">
        <v>148</v>
      </c>
      <c r="J4007" s="16">
        <v>1</v>
      </c>
      <c r="K4007" s="15" t="s">
        <v>96</v>
      </c>
      <c r="L4007" s="17">
        <v>0</v>
      </c>
      <c r="M4007" s="17">
        <v>25.405715870000002</v>
      </c>
      <c r="N4007" s="17">
        <v>51.424063650000001</v>
      </c>
      <c r="O4007" s="17">
        <v>72.291771789999999</v>
      </c>
      <c r="P4007" s="17">
        <v>80.360615249999995</v>
      </c>
      <c r="Q4007" s="17">
        <v>86.621327660000006</v>
      </c>
      <c r="R4007" s="17">
        <v>90.602183100000005</v>
      </c>
      <c r="S4007" s="17">
        <v>92.994310999999996</v>
      </c>
      <c r="T4007" s="17">
        <v>94.291238579999998</v>
      </c>
      <c r="U4007" s="17">
        <v>95.173403750000006</v>
      </c>
      <c r="V4007" s="17">
        <v>96.111390069999999</v>
      </c>
      <c r="W4007" s="17">
        <v>96.025300180000002</v>
      </c>
      <c r="X4007" s="17">
        <v>96.163307070000002</v>
      </c>
      <c r="Y4007" s="17">
        <v>96.195843789999998</v>
      </c>
      <c r="Z4007" s="17">
        <v>96.226786730000001</v>
      </c>
      <c r="AA4007" s="17">
        <v>96.283240890000002</v>
      </c>
      <c r="AB4007" s="17">
        <v>96.321238249999993</v>
      </c>
      <c r="AC4007" s="17">
        <v>96.259887879999994</v>
      </c>
      <c r="AD4007" s="17">
        <v>95.971229399999999</v>
      </c>
      <c r="AE4007" s="17">
        <v>95.970723489999997</v>
      </c>
    </row>
    <row r="4008" spans="1:31" ht="28.8" x14ac:dyDescent="0.3">
      <c r="A4008" t="str">
        <f t="shared" si="237"/>
        <v>LAAA_Firm Capacity</v>
      </c>
      <c r="B4008" t="str">
        <f t="shared" si="238"/>
        <v>LAAA_Capacity Only_Firm Capacity</v>
      </c>
      <c r="C4008" t="str">
        <f t="shared" si="239"/>
        <v>LAAA_Metro Cap Buy_Firm Capacity</v>
      </c>
      <c r="D4008" t="s">
        <v>355</v>
      </c>
      <c r="E4008" s="15" t="s">
        <v>92</v>
      </c>
      <c r="F4008" s="15" t="s">
        <v>146</v>
      </c>
      <c r="G4008" s="15" t="s">
        <v>176</v>
      </c>
      <c r="H4008" s="15" t="s">
        <v>177</v>
      </c>
      <c r="I4008" s="15" t="s">
        <v>148</v>
      </c>
      <c r="J4008" s="16">
        <v>1</v>
      </c>
      <c r="K4008" s="15" t="s">
        <v>96</v>
      </c>
      <c r="L4008" s="17">
        <v>60.48</v>
      </c>
      <c r="M4008" s="17">
        <v>0</v>
      </c>
      <c r="N4008" s="17">
        <v>0</v>
      </c>
      <c r="O4008" s="17">
        <v>0</v>
      </c>
      <c r="P4008" s="17">
        <v>0</v>
      </c>
      <c r="Q4008" s="17">
        <v>0</v>
      </c>
      <c r="R4008" s="17">
        <v>0</v>
      </c>
      <c r="S4008" s="17">
        <v>0</v>
      </c>
      <c r="T4008" s="17">
        <v>0</v>
      </c>
      <c r="U4008" s="17">
        <v>0</v>
      </c>
      <c r="V4008" s="17">
        <v>0</v>
      </c>
      <c r="W4008" s="17">
        <v>0</v>
      </c>
      <c r="X4008" s="17">
        <v>0</v>
      </c>
      <c r="Y4008" s="17">
        <v>0</v>
      </c>
      <c r="Z4008" s="17">
        <v>0</v>
      </c>
      <c r="AA4008" s="17">
        <v>0</v>
      </c>
      <c r="AB4008" s="17">
        <v>0</v>
      </c>
      <c r="AC4008" s="17">
        <v>0</v>
      </c>
      <c r="AD4008" s="17">
        <v>0</v>
      </c>
      <c r="AE4008" s="17">
        <v>0</v>
      </c>
    </row>
    <row r="4009" spans="1:31" ht="28.8" x14ac:dyDescent="0.3">
      <c r="A4009" t="str">
        <f t="shared" si="237"/>
        <v>LAAA_Firm Capacity</v>
      </c>
      <c r="B4009" t="str">
        <f t="shared" si="238"/>
        <v>LAAA_Capacity Only_Firm Capacity</v>
      </c>
      <c r="C4009" t="str">
        <f t="shared" si="239"/>
        <v>LAAA_Metro Cap Sale_Firm Capacity</v>
      </c>
      <c r="D4009" t="s">
        <v>355</v>
      </c>
      <c r="E4009" s="15" t="s">
        <v>92</v>
      </c>
      <c r="F4009" s="15" t="s">
        <v>146</v>
      </c>
      <c r="G4009" s="15" t="s">
        <v>178</v>
      </c>
      <c r="H4009" s="15" t="s">
        <v>177</v>
      </c>
      <c r="I4009" s="15" t="s">
        <v>148</v>
      </c>
      <c r="J4009" s="16">
        <v>1</v>
      </c>
      <c r="K4009" s="15" t="s">
        <v>96</v>
      </c>
      <c r="L4009" s="17">
        <v>-483</v>
      </c>
      <c r="M4009" s="17">
        <v>-305</v>
      </c>
      <c r="N4009" s="17">
        <v>-290</v>
      </c>
      <c r="O4009" s="17">
        <v>-255</v>
      </c>
      <c r="P4009" s="17">
        <v>-215</v>
      </c>
      <c r="Q4009" s="17">
        <v>-215</v>
      </c>
      <c r="R4009" s="17">
        <v>0</v>
      </c>
      <c r="S4009" s="17">
        <v>0</v>
      </c>
      <c r="T4009" s="17">
        <v>0</v>
      </c>
      <c r="U4009" s="17">
        <v>0</v>
      </c>
      <c r="V4009" s="17">
        <v>0</v>
      </c>
      <c r="W4009" s="17">
        <v>0</v>
      </c>
      <c r="X4009" s="17">
        <v>0</v>
      </c>
      <c r="Y4009" s="17">
        <v>0</v>
      </c>
      <c r="Z4009" s="17">
        <v>0</v>
      </c>
      <c r="AA4009" s="17">
        <v>0</v>
      </c>
      <c r="AB4009" s="17">
        <v>0</v>
      </c>
      <c r="AC4009" s="17">
        <v>0</v>
      </c>
      <c r="AD4009" s="17">
        <v>0</v>
      </c>
      <c r="AE4009" s="17">
        <v>0</v>
      </c>
    </row>
    <row r="4010" spans="1:31" ht="72" x14ac:dyDescent="0.3">
      <c r="A4010" t="str">
        <f t="shared" si="237"/>
        <v>LAAA_Firm Capacity</v>
      </c>
      <c r="B4010" t="str">
        <f t="shared" si="238"/>
        <v>LAAA_Trans Upgrades_Firm Capacity</v>
      </c>
      <c r="C4010" t="str">
        <f t="shared" si="239"/>
        <v>LAAA_Trans Upgrade Iatan1 retires 2039_Firm Capacity</v>
      </c>
      <c r="D4010" t="s">
        <v>355</v>
      </c>
      <c r="E4010" s="15" t="s">
        <v>92</v>
      </c>
      <c r="F4010" s="15" t="s">
        <v>146</v>
      </c>
      <c r="G4010" s="15" t="s">
        <v>179</v>
      </c>
      <c r="H4010" s="15" t="s">
        <v>180</v>
      </c>
      <c r="I4010" s="15" t="s">
        <v>148</v>
      </c>
      <c r="J4010" s="16">
        <v>1</v>
      </c>
      <c r="K4010" s="15" t="s">
        <v>96</v>
      </c>
      <c r="L4010" s="17">
        <v>0</v>
      </c>
      <c r="M4010" s="17">
        <v>0</v>
      </c>
      <c r="N4010" s="17">
        <v>0</v>
      </c>
      <c r="O4010" s="17">
        <v>0</v>
      </c>
      <c r="P4010" s="17">
        <v>0</v>
      </c>
      <c r="Q4010" s="17">
        <v>0</v>
      </c>
      <c r="R4010" s="17">
        <v>0</v>
      </c>
      <c r="S4010" s="17">
        <v>0</v>
      </c>
      <c r="T4010" s="17">
        <v>0</v>
      </c>
      <c r="U4010" s="17">
        <v>0</v>
      </c>
      <c r="V4010" s="17">
        <v>0</v>
      </c>
      <c r="W4010" s="17">
        <v>0</v>
      </c>
      <c r="X4010" s="17">
        <v>0</v>
      </c>
      <c r="Y4010" s="17">
        <v>0</v>
      </c>
      <c r="Z4010" s="17">
        <v>0</v>
      </c>
      <c r="AA4010" s="17">
        <v>0</v>
      </c>
      <c r="AB4010" s="17">
        <v>0</v>
      </c>
      <c r="AC4010" s="17">
        <v>0</v>
      </c>
      <c r="AD4010" s="17">
        <v>0</v>
      </c>
      <c r="AE4010" s="17">
        <v>0</v>
      </c>
    </row>
    <row r="4011" spans="1:31" ht="72" x14ac:dyDescent="0.3">
      <c r="A4011" t="str">
        <f t="shared" si="237"/>
        <v>LAAA_Firm Capacity</v>
      </c>
      <c r="B4011" t="str">
        <f t="shared" si="238"/>
        <v>LAAA_Trans Upgrades_Firm Capacity</v>
      </c>
      <c r="C4011" t="str">
        <f t="shared" si="239"/>
        <v>LAAA_Trans Upgrade LAC Plant retires 2039_Firm Capacity</v>
      </c>
      <c r="D4011" t="s">
        <v>355</v>
      </c>
      <c r="E4011" s="15" t="s">
        <v>92</v>
      </c>
      <c r="F4011" s="15" t="s">
        <v>146</v>
      </c>
      <c r="G4011" s="15" t="s">
        <v>181</v>
      </c>
      <c r="H4011" s="15" t="s">
        <v>180</v>
      </c>
      <c r="I4011" s="15" t="s">
        <v>148</v>
      </c>
      <c r="J4011" s="16">
        <v>1</v>
      </c>
      <c r="K4011" s="15" t="s">
        <v>96</v>
      </c>
      <c r="L4011" s="17">
        <v>0</v>
      </c>
      <c r="M4011" s="17">
        <v>0</v>
      </c>
      <c r="N4011" s="17">
        <v>0</v>
      </c>
      <c r="O4011" s="17">
        <v>0</v>
      </c>
      <c r="P4011" s="17">
        <v>0</v>
      </c>
      <c r="Q4011" s="17">
        <v>0</v>
      </c>
      <c r="R4011" s="17">
        <v>0</v>
      </c>
      <c r="S4011" s="17">
        <v>0</v>
      </c>
      <c r="T4011" s="17">
        <v>0</v>
      </c>
      <c r="U4011" s="17">
        <v>0</v>
      </c>
      <c r="V4011" s="17">
        <v>0</v>
      </c>
      <c r="W4011" s="17">
        <v>0</v>
      </c>
      <c r="X4011" s="17">
        <v>0</v>
      </c>
      <c r="Y4011" s="17">
        <v>0</v>
      </c>
      <c r="Z4011" s="17">
        <v>0</v>
      </c>
      <c r="AA4011" s="17">
        <v>0</v>
      </c>
      <c r="AB4011" s="17">
        <v>0</v>
      </c>
      <c r="AC4011" s="17">
        <v>0</v>
      </c>
      <c r="AD4011" s="17">
        <v>0</v>
      </c>
      <c r="AE4011" s="17">
        <v>0</v>
      </c>
    </row>
    <row r="4012" spans="1:31" ht="43.2" x14ac:dyDescent="0.3">
      <c r="A4012" t="str">
        <f t="shared" si="237"/>
        <v>LAAA_Firm Capacity</v>
      </c>
      <c r="B4012" t="str">
        <f t="shared" si="238"/>
        <v>LAAA_Build Wind_Firm Capacity</v>
      </c>
      <c r="C4012" t="str">
        <f t="shared" si="239"/>
        <v>LAAA_Build Wind 2026_Firm Capacity</v>
      </c>
      <c r="D4012" t="s">
        <v>355</v>
      </c>
      <c r="E4012" s="15" t="s">
        <v>92</v>
      </c>
      <c r="F4012" s="15" t="s">
        <v>146</v>
      </c>
      <c r="G4012" s="15" t="s">
        <v>182</v>
      </c>
      <c r="H4012" s="15" t="s">
        <v>73</v>
      </c>
      <c r="I4012" s="15" t="s">
        <v>148</v>
      </c>
      <c r="J4012" s="16">
        <v>1</v>
      </c>
      <c r="K4012" s="15" t="s">
        <v>96</v>
      </c>
      <c r="L4012" s="17">
        <v>0</v>
      </c>
      <c r="M4012" s="17">
        <v>0</v>
      </c>
      <c r="N4012" s="17">
        <v>0</v>
      </c>
      <c r="O4012" s="17">
        <v>0</v>
      </c>
      <c r="P4012" s="17">
        <v>0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7">
        <v>0</v>
      </c>
      <c r="X4012" s="17">
        <v>0</v>
      </c>
      <c r="Y4012" s="17">
        <v>0</v>
      </c>
      <c r="Z4012" s="17">
        <v>0</v>
      </c>
      <c r="AA4012" s="17">
        <v>0</v>
      </c>
      <c r="AB4012" s="17">
        <v>0</v>
      </c>
      <c r="AC4012" s="17">
        <v>0</v>
      </c>
      <c r="AD4012" s="17">
        <v>0</v>
      </c>
      <c r="AE4012" s="17">
        <v>0</v>
      </c>
    </row>
    <row r="4013" spans="1:31" ht="43.2" x14ac:dyDescent="0.3">
      <c r="A4013" t="str">
        <f t="shared" si="237"/>
        <v>LAAA_Firm Capacity</v>
      </c>
      <c r="B4013" t="str">
        <f t="shared" si="238"/>
        <v>LAAA_Build Wind_Firm Capacity</v>
      </c>
      <c r="C4013" t="str">
        <f t="shared" si="239"/>
        <v>LAAA_Build Wind 2027_Firm Capacity</v>
      </c>
      <c r="D4013" t="s">
        <v>355</v>
      </c>
      <c r="E4013" s="15" t="s">
        <v>92</v>
      </c>
      <c r="F4013" s="15" t="s">
        <v>146</v>
      </c>
      <c r="G4013" s="15" t="s">
        <v>183</v>
      </c>
      <c r="H4013" s="15" t="s">
        <v>73</v>
      </c>
      <c r="I4013" s="15" t="s">
        <v>148</v>
      </c>
      <c r="J4013" s="16">
        <v>1</v>
      </c>
      <c r="K4013" s="15" t="s">
        <v>96</v>
      </c>
      <c r="L4013" s="17">
        <v>0</v>
      </c>
      <c r="M4013" s="17">
        <v>0</v>
      </c>
      <c r="N4013" s="17">
        <v>0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  <c r="T4013" s="17">
        <v>0</v>
      </c>
      <c r="U4013" s="17">
        <v>0</v>
      </c>
      <c r="V4013" s="17">
        <v>0</v>
      </c>
      <c r="W4013" s="17">
        <v>0</v>
      </c>
      <c r="X4013" s="17">
        <v>0</v>
      </c>
      <c r="Y4013" s="17">
        <v>0</v>
      </c>
      <c r="Z4013" s="17">
        <v>0</v>
      </c>
      <c r="AA4013" s="17">
        <v>0</v>
      </c>
      <c r="AB4013" s="17">
        <v>0</v>
      </c>
      <c r="AC4013" s="17">
        <v>0</v>
      </c>
      <c r="AD4013" s="17">
        <v>0</v>
      </c>
      <c r="AE4013" s="17">
        <v>0</v>
      </c>
    </row>
    <row r="4014" spans="1:31" ht="43.2" x14ac:dyDescent="0.3">
      <c r="A4014" t="str">
        <f t="shared" si="237"/>
        <v>LAAA_Firm Capacity</v>
      </c>
      <c r="B4014" t="str">
        <f t="shared" si="238"/>
        <v>LAAA_Build Wind_Firm Capacity</v>
      </c>
      <c r="C4014" t="str">
        <f t="shared" si="239"/>
        <v>LAAA_Build Wind 2028_Firm Capacity</v>
      </c>
      <c r="D4014" t="s">
        <v>355</v>
      </c>
      <c r="E4014" s="15" t="s">
        <v>92</v>
      </c>
      <c r="F4014" s="15" t="s">
        <v>146</v>
      </c>
      <c r="G4014" s="15" t="s">
        <v>184</v>
      </c>
      <c r="H4014" s="15" t="s">
        <v>73</v>
      </c>
      <c r="I4014" s="15" t="s">
        <v>148</v>
      </c>
      <c r="J4014" s="16">
        <v>1</v>
      </c>
      <c r="K4014" s="15" t="s">
        <v>96</v>
      </c>
      <c r="L4014" s="17">
        <v>0</v>
      </c>
      <c r="M4014" s="17">
        <v>0</v>
      </c>
      <c r="N4014" s="17">
        <v>0</v>
      </c>
      <c r="O4014" s="17">
        <v>0</v>
      </c>
      <c r="P4014" s="17">
        <v>0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7">
        <v>0</v>
      </c>
      <c r="X4014" s="17">
        <v>0</v>
      </c>
      <c r="Y4014" s="17">
        <v>0</v>
      </c>
      <c r="Z4014" s="17">
        <v>0</v>
      </c>
      <c r="AA4014" s="17">
        <v>0</v>
      </c>
      <c r="AB4014" s="17">
        <v>0</v>
      </c>
      <c r="AC4014" s="17">
        <v>0</v>
      </c>
      <c r="AD4014" s="17">
        <v>0</v>
      </c>
      <c r="AE4014" s="17">
        <v>0</v>
      </c>
    </row>
    <row r="4015" spans="1:31" ht="43.2" x14ac:dyDescent="0.3">
      <c r="A4015" t="str">
        <f t="shared" si="237"/>
        <v>LAAA_Firm Capacity</v>
      </c>
      <c r="B4015" t="str">
        <f t="shared" si="238"/>
        <v>LAAA_Build Wind_Firm Capacity</v>
      </c>
      <c r="C4015" t="str">
        <f t="shared" si="239"/>
        <v>LAAA_Build Wind 2029_Firm Capacity</v>
      </c>
      <c r="D4015" t="s">
        <v>355</v>
      </c>
      <c r="E4015" s="15" t="s">
        <v>92</v>
      </c>
      <c r="F4015" s="15" t="s">
        <v>146</v>
      </c>
      <c r="G4015" s="15" t="s">
        <v>185</v>
      </c>
      <c r="H4015" s="15" t="s">
        <v>73</v>
      </c>
      <c r="I4015" s="15" t="s">
        <v>148</v>
      </c>
      <c r="J4015" s="16">
        <v>1</v>
      </c>
      <c r="K4015" s="15" t="s">
        <v>96</v>
      </c>
      <c r="L4015" s="17">
        <v>0</v>
      </c>
      <c r="M4015" s="17">
        <v>0</v>
      </c>
      <c r="N4015" s="17">
        <v>0</v>
      </c>
      <c r="O4015" s="17">
        <v>0</v>
      </c>
      <c r="P4015" s="17">
        <v>0</v>
      </c>
      <c r="Q4015" s="17">
        <v>0</v>
      </c>
      <c r="R4015" s="17">
        <v>0</v>
      </c>
      <c r="S4015" s="17">
        <v>0</v>
      </c>
      <c r="T4015" s="17">
        <v>0</v>
      </c>
      <c r="U4015" s="17">
        <v>0</v>
      </c>
      <c r="V4015" s="17">
        <v>0</v>
      </c>
      <c r="W4015" s="17">
        <v>0</v>
      </c>
      <c r="X4015" s="17">
        <v>0</v>
      </c>
      <c r="Y4015" s="17">
        <v>0</v>
      </c>
      <c r="Z4015" s="17">
        <v>0</v>
      </c>
      <c r="AA4015" s="17">
        <v>0</v>
      </c>
      <c r="AB4015" s="17">
        <v>0</v>
      </c>
      <c r="AC4015" s="17">
        <v>0</v>
      </c>
      <c r="AD4015" s="17">
        <v>0</v>
      </c>
      <c r="AE4015" s="17">
        <v>0</v>
      </c>
    </row>
    <row r="4016" spans="1:31" ht="43.2" x14ac:dyDescent="0.3">
      <c r="A4016" t="str">
        <f t="shared" si="237"/>
        <v>LAAA_Firm Capacity</v>
      </c>
      <c r="B4016" t="str">
        <f t="shared" si="238"/>
        <v>LAAA_Build Wind_Firm Capacity</v>
      </c>
      <c r="C4016" t="str">
        <f t="shared" si="239"/>
        <v>LAAA_Build Wind 2030_Firm Capacity</v>
      </c>
      <c r="D4016" t="s">
        <v>355</v>
      </c>
      <c r="E4016" s="15" t="s">
        <v>92</v>
      </c>
      <c r="F4016" s="15" t="s">
        <v>146</v>
      </c>
      <c r="G4016" s="15" t="s">
        <v>186</v>
      </c>
      <c r="H4016" s="15" t="s">
        <v>73</v>
      </c>
      <c r="I4016" s="15" t="s">
        <v>148</v>
      </c>
      <c r="J4016" s="16">
        <v>1</v>
      </c>
      <c r="K4016" s="15" t="s">
        <v>96</v>
      </c>
      <c r="L4016" s="17">
        <v>0</v>
      </c>
      <c r="M4016" s="17">
        <v>0</v>
      </c>
      <c r="N4016" s="17">
        <v>0</v>
      </c>
      <c r="O4016" s="17">
        <v>0</v>
      </c>
      <c r="P4016" s="17">
        <v>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7">
        <v>0</v>
      </c>
      <c r="X4016" s="17">
        <v>0</v>
      </c>
      <c r="Y4016" s="17">
        <v>0</v>
      </c>
      <c r="Z4016" s="17">
        <v>0</v>
      </c>
      <c r="AA4016" s="17">
        <v>0</v>
      </c>
      <c r="AB4016" s="17">
        <v>0</v>
      </c>
      <c r="AC4016" s="17">
        <v>0</v>
      </c>
      <c r="AD4016" s="17">
        <v>0</v>
      </c>
      <c r="AE4016" s="17">
        <v>0</v>
      </c>
    </row>
    <row r="4017" spans="1:31" ht="43.2" x14ac:dyDescent="0.3">
      <c r="A4017" t="str">
        <f t="shared" si="237"/>
        <v>LAAA_Firm Capacity</v>
      </c>
      <c r="B4017" t="str">
        <f t="shared" si="238"/>
        <v>LAAA_Build Wind_Firm Capacity</v>
      </c>
      <c r="C4017" t="str">
        <f t="shared" si="239"/>
        <v>LAAA_Build Wind 2031_Firm Capacity</v>
      </c>
      <c r="D4017" t="s">
        <v>355</v>
      </c>
      <c r="E4017" s="15" t="s">
        <v>92</v>
      </c>
      <c r="F4017" s="15" t="s">
        <v>146</v>
      </c>
      <c r="G4017" s="15" t="s">
        <v>187</v>
      </c>
      <c r="H4017" s="15" t="s">
        <v>73</v>
      </c>
      <c r="I4017" s="15" t="s">
        <v>148</v>
      </c>
      <c r="J4017" s="16">
        <v>1</v>
      </c>
      <c r="K4017" s="15" t="s">
        <v>96</v>
      </c>
      <c r="L4017" s="17">
        <v>0</v>
      </c>
      <c r="M4017" s="17">
        <v>0</v>
      </c>
      <c r="N4017" s="17">
        <v>0</v>
      </c>
      <c r="O4017" s="17">
        <v>0</v>
      </c>
      <c r="P4017" s="17">
        <v>0</v>
      </c>
      <c r="Q4017" s="17">
        <v>0</v>
      </c>
      <c r="R4017" s="17">
        <v>0</v>
      </c>
      <c r="S4017" s="17">
        <v>0</v>
      </c>
      <c r="T4017" s="17">
        <v>0</v>
      </c>
      <c r="U4017" s="17">
        <v>0</v>
      </c>
      <c r="V4017" s="17">
        <v>0</v>
      </c>
      <c r="W4017" s="17">
        <v>0</v>
      </c>
      <c r="X4017" s="17">
        <v>0</v>
      </c>
      <c r="Y4017" s="17">
        <v>0</v>
      </c>
      <c r="Z4017" s="17">
        <v>0</v>
      </c>
      <c r="AA4017" s="17">
        <v>0</v>
      </c>
      <c r="AB4017" s="17">
        <v>0</v>
      </c>
      <c r="AC4017" s="17">
        <v>0</v>
      </c>
      <c r="AD4017" s="17">
        <v>0</v>
      </c>
      <c r="AE4017" s="17">
        <v>0</v>
      </c>
    </row>
    <row r="4018" spans="1:31" ht="43.2" x14ac:dyDescent="0.3">
      <c r="A4018" t="str">
        <f t="shared" si="237"/>
        <v>LAAA_Firm Capacity</v>
      </c>
      <c r="B4018" t="str">
        <f t="shared" si="238"/>
        <v>LAAA_Build Wind_Firm Capacity</v>
      </c>
      <c r="C4018" t="str">
        <f t="shared" si="239"/>
        <v>LAAA_Build Wind 2032_Firm Capacity</v>
      </c>
      <c r="D4018" t="s">
        <v>355</v>
      </c>
      <c r="E4018" s="15" t="s">
        <v>92</v>
      </c>
      <c r="F4018" s="15" t="s">
        <v>146</v>
      </c>
      <c r="G4018" s="15" t="s">
        <v>188</v>
      </c>
      <c r="H4018" s="15" t="s">
        <v>73</v>
      </c>
      <c r="I4018" s="15" t="s">
        <v>148</v>
      </c>
      <c r="J4018" s="16">
        <v>1</v>
      </c>
      <c r="K4018" s="15" t="s">
        <v>96</v>
      </c>
      <c r="L4018" s="17">
        <v>0</v>
      </c>
      <c r="M4018" s="17">
        <v>0</v>
      </c>
      <c r="N4018" s="17">
        <v>0</v>
      </c>
      <c r="O4018" s="17">
        <v>0</v>
      </c>
      <c r="P4018" s="17">
        <v>0</v>
      </c>
      <c r="Q4018" s="17">
        <v>0</v>
      </c>
      <c r="R4018" s="17">
        <v>0</v>
      </c>
      <c r="S4018" s="17">
        <v>0</v>
      </c>
      <c r="T4018" s="17">
        <v>0</v>
      </c>
      <c r="U4018" s="17">
        <v>15</v>
      </c>
      <c r="V4018" s="17">
        <v>15</v>
      </c>
      <c r="W4018" s="17">
        <v>15</v>
      </c>
      <c r="X4018" s="17">
        <v>15</v>
      </c>
      <c r="Y4018" s="17">
        <v>15</v>
      </c>
      <c r="Z4018" s="17">
        <v>37.5</v>
      </c>
      <c r="AA4018" s="17">
        <v>37.5</v>
      </c>
      <c r="AB4018" s="17">
        <v>37.5</v>
      </c>
      <c r="AC4018" s="17">
        <v>37.5</v>
      </c>
      <c r="AD4018" s="17">
        <v>37.5</v>
      </c>
      <c r="AE4018" s="17">
        <v>37.5</v>
      </c>
    </row>
    <row r="4019" spans="1:31" ht="43.2" x14ac:dyDescent="0.3">
      <c r="A4019" t="str">
        <f t="shared" si="237"/>
        <v>LAAA_Firm Capacity</v>
      </c>
      <c r="B4019" t="str">
        <f t="shared" si="238"/>
        <v>LAAA_Build Wind_Firm Capacity</v>
      </c>
      <c r="C4019" t="str">
        <f t="shared" si="239"/>
        <v>LAAA_Build Wind 2033_Firm Capacity</v>
      </c>
      <c r="D4019" t="s">
        <v>355</v>
      </c>
      <c r="E4019" s="15" t="s">
        <v>92</v>
      </c>
      <c r="F4019" s="15" t="s">
        <v>146</v>
      </c>
      <c r="G4019" s="15" t="s">
        <v>189</v>
      </c>
      <c r="H4019" s="15" t="s">
        <v>73</v>
      </c>
      <c r="I4019" s="15" t="s">
        <v>148</v>
      </c>
      <c r="J4019" s="16">
        <v>1</v>
      </c>
      <c r="K4019" s="15" t="s">
        <v>96</v>
      </c>
      <c r="L4019" s="17">
        <v>0</v>
      </c>
      <c r="M4019" s="17">
        <v>0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  <c r="S4019" s="17">
        <v>0</v>
      </c>
      <c r="T4019" s="17">
        <v>0</v>
      </c>
      <c r="U4019" s="17">
        <v>0</v>
      </c>
      <c r="V4019" s="17">
        <v>15</v>
      </c>
      <c r="W4019" s="17">
        <v>15</v>
      </c>
      <c r="X4019" s="17">
        <v>15</v>
      </c>
      <c r="Y4019" s="17">
        <v>15</v>
      </c>
      <c r="Z4019" s="17">
        <v>37.5</v>
      </c>
      <c r="AA4019" s="17">
        <v>37.5</v>
      </c>
      <c r="AB4019" s="17">
        <v>37.5</v>
      </c>
      <c r="AC4019" s="17">
        <v>37.5</v>
      </c>
      <c r="AD4019" s="17">
        <v>37.5</v>
      </c>
      <c r="AE4019" s="17">
        <v>37.5</v>
      </c>
    </row>
    <row r="4020" spans="1:31" ht="43.2" x14ac:dyDescent="0.3">
      <c r="A4020" t="str">
        <f t="shared" si="237"/>
        <v>LAAA_Firm Capacity</v>
      </c>
      <c r="B4020" t="str">
        <f t="shared" si="238"/>
        <v>LAAA_Build Wind_Firm Capacity</v>
      </c>
      <c r="C4020" t="str">
        <f t="shared" si="239"/>
        <v>LAAA_Build Wind 2034_Firm Capacity</v>
      </c>
      <c r="D4020" t="s">
        <v>355</v>
      </c>
      <c r="E4020" s="15" t="s">
        <v>92</v>
      </c>
      <c r="F4020" s="15" t="s">
        <v>146</v>
      </c>
      <c r="G4020" s="15" t="s">
        <v>190</v>
      </c>
      <c r="H4020" s="15" t="s">
        <v>73</v>
      </c>
      <c r="I4020" s="15" t="s">
        <v>148</v>
      </c>
      <c r="J4020" s="16">
        <v>1</v>
      </c>
      <c r="K4020" s="15" t="s">
        <v>96</v>
      </c>
      <c r="L4020" s="17">
        <v>0</v>
      </c>
      <c r="M4020" s="17">
        <v>0</v>
      </c>
      <c r="N4020" s="17">
        <v>0</v>
      </c>
      <c r="O4020" s="17">
        <v>0</v>
      </c>
      <c r="P4020" s="17">
        <v>0</v>
      </c>
      <c r="Q4020" s="17">
        <v>0</v>
      </c>
      <c r="R4020" s="17">
        <v>0</v>
      </c>
      <c r="S4020" s="17">
        <v>0</v>
      </c>
      <c r="T4020" s="17">
        <v>0</v>
      </c>
      <c r="U4020" s="17">
        <v>0</v>
      </c>
      <c r="V4020" s="17">
        <v>0</v>
      </c>
      <c r="W4020" s="17">
        <v>0</v>
      </c>
      <c r="X4020" s="17">
        <v>0</v>
      </c>
      <c r="Y4020" s="17">
        <v>0</v>
      </c>
      <c r="Z4020" s="17">
        <v>0</v>
      </c>
      <c r="AA4020" s="17">
        <v>0</v>
      </c>
      <c r="AB4020" s="17">
        <v>0</v>
      </c>
      <c r="AC4020" s="17">
        <v>0</v>
      </c>
      <c r="AD4020" s="17">
        <v>0</v>
      </c>
      <c r="AE4020" s="17">
        <v>0</v>
      </c>
    </row>
    <row r="4021" spans="1:31" ht="43.2" x14ac:dyDescent="0.3">
      <c r="A4021" t="str">
        <f t="shared" si="237"/>
        <v>LAAA_Firm Capacity</v>
      </c>
      <c r="B4021" t="str">
        <f t="shared" si="238"/>
        <v>LAAA_Build Wind_Firm Capacity</v>
      </c>
      <c r="C4021" t="str">
        <f t="shared" si="239"/>
        <v>LAAA_Build Wind 2035_Firm Capacity</v>
      </c>
      <c r="D4021" t="s">
        <v>355</v>
      </c>
      <c r="E4021" s="15" t="s">
        <v>92</v>
      </c>
      <c r="F4021" s="15" t="s">
        <v>146</v>
      </c>
      <c r="G4021" s="15" t="s">
        <v>191</v>
      </c>
      <c r="H4021" s="15" t="s">
        <v>73</v>
      </c>
      <c r="I4021" s="15" t="s">
        <v>148</v>
      </c>
      <c r="J4021" s="16">
        <v>1</v>
      </c>
      <c r="K4021" s="15" t="s">
        <v>96</v>
      </c>
      <c r="L4021" s="17">
        <v>0</v>
      </c>
      <c r="M4021" s="17">
        <v>0</v>
      </c>
      <c r="N4021" s="17">
        <v>0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7">
        <v>0</v>
      </c>
      <c r="X4021" s="17">
        <v>0</v>
      </c>
      <c r="Y4021" s="17">
        <v>0</v>
      </c>
      <c r="Z4021" s="17">
        <v>0</v>
      </c>
      <c r="AA4021" s="17">
        <v>0</v>
      </c>
      <c r="AB4021" s="17">
        <v>0</v>
      </c>
      <c r="AC4021" s="17">
        <v>0</v>
      </c>
      <c r="AD4021" s="17">
        <v>0</v>
      </c>
      <c r="AE4021" s="17">
        <v>0</v>
      </c>
    </row>
    <row r="4022" spans="1:31" ht="43.2" x14ac:dyDescent="0.3">
      <c r="A4022" t="str">
        <f t="shared" si="237"/>
        <v>LAAA_Firm Capacity</v>
      </c>
      <c r="B4022" t="str">
        <f t="shared" si="238"/>
        <v>LAAA_Build Wind_Firm Capacity</v>
      </c>
      <c r="C4022" t="str">
        <f t="shared" si="239"/>
        <v>LAAA_Build Wind 2036_Firm Capacity</v>
      </c>
      <c r="D4022" t="s">
        <v>355</v>
      </c>
      <c r="E4022" s="15" t="s">
        <v>92</v>
      </c>
      <c r="F4022" s="15" t="s">
        <v>146</v>
      </c>
      <c r="G4022" s="15" t="s">
        <v>192</v>
      </c>
      <c r="H4022" s="15" t="s">
        <v>73</v>
      </c>
      <c r="I4022" s="15" t="s">
        <v>148</v>
      </c>
      <c r="J4022" s="16">
        <v>1</v>
      </c>
      <c r="K4022" s="15" t="s">
        <v>96</v>
      </c>
      <c r="L4022" s="17">
        <v>0</v>
      </c>
      <c r="M4022" s="17">
        <v>0</v>
      </c>
      <c r="N4022" s="17">
        <v>0</v>
      </c>
      <c r="O4022" s="17">
        <v>0</v>
      </c>
      <c r="P4022" s="17">
        <v>0</v>
      </c>
      <c r="Q4022" s="17">
        <v>0</v>
      </c>
      <c r="R4022" s="17">
        <v>0</v>
      </c>
      <c r="S4022" s="17">
        <v>0</v>
      </c>
      <c r="T4022" s="17">
        <v>0</v>
      </c>
      <c r="U4022" s="17">
        <v>0</v>
      </c>
      <c r="V4022" s="17">
        <v>0</v>
      </c>
      <c r="W4022" s="17">
        <v>0</v>
      </c>
      <c r="X4022" s="17">
        <v>0</v>
      </c>
      <c r="Y4022" s="17">
        <v>0</v>
      </c>
      <c r="Z4022" s="17">
        <v>0</v>
      </c>
      <c r="AA4022" s="17">
        <v>0</v>
      </c>
      <c r="AB4022" s="17">
        <v>0</v>
      </c>
      <c r="AC4022" s="17">
        <v>0</v>
      </c>
      <c r="AD4022" s="17">
        <v>0</v>
      </c>
      <c r="AE4022" s="17">
        <v>0</v>
      </c>
    </row>
    <row r="4023" spans="1:31" ht="43.2" x14ac:dyDescent="0.3">
      <c r="A4023" t="str">
        <f t="shared" si="237"/>
        <v>LAAA_Firm Capacity</v>
      </c>
      <c r="B4023" t="str">
        <f t="shared" si="238"/>
        <v>LAAA_Build Wind_Firm Capacity</v>
      </c>
      <c r="C4023" t="str">
        <f t="shared" si="239"/>
        <v>LAAA_Build Wind 2037_Firm Capacity</v>
      </c>
      <c r="D4023" t="s">
        <v>355</v>
      </c>
      <c r="E4023" s="15" t="s">
        <v>92</v>
      </c>
      <c r="F4023" s="15" t="s">
        <v>146</v>
      </c>
      <c r="G4023" s="15" t="s">
        <v>193</v>
      </c>
      <c r="H4023" s="15" t="s">
        <v>73</v>
      </c>
      <c r="I4023" s="15" t="s">
        <v>148</v>
      </c>
      <c r="J4023" s="16">
        <v>1</v>
      </c>
      <c r="K4023" s="15" t="s">
        <v>96</v>
      </c>
      <c r="L4023" s="17">
        <v>0</v>
      </c>
      <c r="M4023" s="17">
        <v>0</v>
      </c>
      <c r="N4023" s="17">
        <v>0</v>
      </c>
      <c r="O4023" s="17">
        <v>0</v>
      </c>
      <c r="P4023" s="17">
        <v>0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7">
        <v>0</v>
      </c>
      <c r="X4023" s="17">
        <v>0</v>
      </c>
      <c r="Y4023" s="17">
        <v>0</v>
      </c>
      <c r="Z4023" s="17">
        <v>0</v>
      </c>
      <c r="AA4023" s="17">
        <v>0</v>
      </c>
      <c r="AB4023" s="17">
        <v>0</v>
      </c>
      <c r="AC4023" s="17">
        <v>0</v>
      </c>
      <c r="AD4023" s="17">
        <v>0</v>
      </c>
      <c r="AE4023" s="17">
        <v>0</v>
      </c>
    </row>
    <row r="4024" spans="1:31" ht="43.2" x14ac:dyDescent="0.3">
      <c r="A4024" t="str">
        <f t="shared" si="237"/>
        <v>LAAA_Firm Capacity</v>
      </c>
      <c r="B4024" t="str">
        <f t="shared" si="238"/>
        <v>LAAA_Build Wind_Firm Capacity</v>
      </c>
      <c r="C4024" t="str">
        <f t="shared" si="239"/>
        <v>LAAA_Build Wind 2038_Firm Capacity</v>
      </c>
      <c r="D4024" t="s">
        <v>355</v>
      </c>
      <c r="E4024" s="15" t="s">
        <v>92</v>
      </c>
      <c r="F4024" s="15" t="s">
        <v>146</v>
      </c>
      <c r="G4024" s="15" t="s">
        <v>194</v>
      </c>
      <c r="H4024" s="15" t="s">
        <v>73</v>
      </c>
      <c r="I4024" s="15" t="s">
        <v>148</v>
      </c>
      <c r="J4024" s="16">
        <v>1</v>
      </c>
      <c r="K4024" s="15" t="s">
        <v>96</v>
      </c>
      <c r="L4024" s="17">
        <v>0</v>
      </c>
      <c r="M4024" s="17">
        <v>0</v>
      </c>
      <c r="N4024" s="17">
        <v>0</v>
      </c>
      <c r="O4024" s="17">
        <v>0</v>
      </c>
      <c r="P4024" s="17">
        <v>0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7">
        <v>0</v>
      </c>
      <c r="X4024" s="17">
        <v>0</v>
      </c>
      <c r="Y4024" s="17">
        <v>0</v>
      </c>
      <c r="Z4024" s="17">
        <v>0</v>
      </c>
      <c r="AA4024" s="17">
        <v>0</v>
      </c>
      <c r="AB4024" s="17">
        <v>0</v>
      </c>
      <c r="AC4024" s="17">
        <v>0</v>
      </c>
      <c r="AD4024" s="17">
        <v>0</v>
      </c>
      <c r="AE4024" s="17">
        <v>0</v>
      </c>
    </row>
    <row r="4025" spans="1:31" ht="43.2" x14ac:dyDescent="0.3">
      <c r="A4025" t="str">
        <f t="shared" si="237"/>
        <v>LAAA_Firm Capacity</v>
      </c>
      <c r="B4025" t="str">
        <f t="shared" si="238"/>
        <v>LAAA_Build Wind_Firm Capacity</v>
      </c>
      <c r="C4025" t="str">
        <f t="shared" si="239"/>
        <v>LAAA_Build Wind 2039_Firm Capacity</v>
      </c>
      <c r="D4025" t="s">
        <v>355</v>
      </c>
      <c r="E4025" s="15" t="s">
        <v>92</v>
      </c>
      <c r="F4025" s="15" t="s">
        <v>146</v>
      </c>
      <c r="G4025" s="15" t="s">
        <v>195</v>
      </c>
      <c r="H4025" s="15" t="s">
        <v>73</v>
      </c>
      <c r="I4025" s="15" t="s">
        <v>148</v>
      </c>
      <c r="J4025" s="16">
        <v>1</v>
      </c>
      <c r="K4025" s="15" t="s">
        <v>96</v>
      </c>
      <c r="L4025" s="17">
        <v>0</v>
      </c>
      <c r="M4025" s="17">
        <v>0</v>
      </c>
      <c r="N4025" s="17">
        <v>0</v>
      </c>
      <c r="O4025" s="17">
        <v>0</v>
      </c>
      <c r="P4025" s="17">
        <v>0</v>
      </c>
      <c r="Q4025" s="17">
        <v>0</v>
      </c>
      <c r="R4025" s="17">
        <v>0</v>
      </c>
      <c r="S4025" s="17">
        <v>0</v>
      </c>
      <c r="T4025" s="17">
        <v>0</v>
      </c>
      <c r="U4025" s="17">
        <v>0</v>
      </c>
      <c r="V4025" s="17">
        <v>0</v>
      </c>
      <c r="W4025" s="17">
        <v>0</v>
      </c>
      <c r="X4025" s="17">
        <v>0</v>
      </c>
      <c r="Y4025" s="17">
        <v>0</v>
      </c>
      <c r="Z4025" s="17">
        <v>0</v>
      </c>
      <c r="AA4025" s="17">
        <v>0</v>
      </c>
      <c r="AB4025" s="17">
        <v>0</v>
      </c>
      <c r="AC4025" s="17">
        <v>0</v>
      </c>
      <c r="AD4025" s="17">
        <v>0</v>
      </c>
      <c r="AE4025" s="17">
        <v>0</v>
      </c>
    </row>
    <row r="4026" spans="1:31" ht="43.2" x14ac:dyDescent="0.3">
      <c r="A4026" t="str">
        <f t="shared" si="237"/>
        <v>LAAA_Firm Capacity</v>
      </c>
      <c r="B4026" t="str">
        <f t="shared" si="238"/>
        <v>LAAA_Build Wind_Firm Capacity</v>
      </c>
      <c r="C4026" t="str">
        <f t="shared" si="239"/>
        <v>LAAA_Build Wind 2040_Firm Capacity</v>
      </c>
      <c r="D4026" t="s">
        <v>355</v>
      </c>
      <c r="E4026" s="15" t="s">
        <v>92</v>
      </c>
      <c r="F4026" s="15" t="s">
        <v>146</v>
      </c>
      <c r="G4026" s="15" t="s">
        <v>196</v>
      </c>
      <c r="H4026" s="15" t="s">
        <v>73</v>
      </c>
      <c r="I4026" s="15" t="s">
        <v>148</v>
      </c>
      <c r="J4026" s="16">
        <v>1</v>
      </c>
      <c r="K4026" s="15" t="s">
        <v>96</v>
      </c>
      <c r="L4026" s="17">
        <v>0</v>
      </c>
      <c r="M4026" s="17">
        <v>0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7">
        <v>0</v>
      </c>
      <c r="X4026" s="17">
        <v>0</v>
      </c>
      <c r="Y4026" s="17">
        <v>0</v>
      </c>
      <c r="Z4026" s="17">
        <v>0</v>
      </c>
      <c r="AA4026" s="17">
        <v>0</v>
      </c>
      <c r="AB4026" s="17">
        <v>0</v>
      </c>
      <c r="AC4026" s="17">
        <v>0</v>
      </c>
      <c r="AD4026" s="17">
        <v>0</v>
      </c>
      <c r="AE4026" s="17">
        <v>0</v>
      </c>
    </row>
    <row r="4027" spans="1:31" ht="43.2" x14ac:dyDescent="0.3">
      <c r="A4027" t="str">
        <f t="shared" si="237"/>
        <v>LAAA_Firm Capacity</v>
      </c>
      <c r="B4027" t="str">
        <f t="shared" si="238"/>
        <v>LAAA_Build Wind_Firm Capacity</v>
      </c>
      <c r="C4027" t="str">
        <f t="shared" si="239"/>
        <v>LAAA_Build Wind 2041_Firm Capacity</v>
      </c>
      <c r="D4027" t="s">
        <v>355</v>
      </c>
      <c r="E4027" s="15" t="s">
        <v>92</v>
      </c>
      <c r="F4027" s="15" t="s">
        <v>146</v>
      </c>
      <c r="G4027" s="15" t="s">
        <v>197</v>
      </c>
      <c r="H4027" s="15" t="s">
        <v>73</v>
      </c>
      <c r="I4027" s="15" t="s">
        <v>148</v>
      </c>
      <c r="J4027" s="16">
        <v>1</v>
      </c>
      <c r="K4027" s="15" t="s">
        <v>96</v>
      </c>
      <c r="L4027" s="17">
        <v>0</v>
      </c>
      <c r="M4027" s="17">
        <v>0</v>
      </c>
      <c r="N4027" s="17">
        <v>0</v>
      </c>
      <c r="O4027" s="17">
        <v>0</v>
      </c>
      <c r="P4027" s="17">
        <v>0</v>
      </c>
      <c r="Q4027" s="17">
        <v>0</v>
      </c>
      <c r="R4027" s="17">
        <v>0</v>
      </c>
      <c r="S4027" s="17">
        <v>0</v>
      </c>
      <c r="T4027" s="17">
        <v>0</v>
      </c>
      <c r="U4027" s="17">
        <v>0</v>
      </c>
      <c r="V4027" s="17">
        <v>0</v>
      </c>
      <c r="W4027" s="17">
        <v>0</v>
      </c>
      <c r="X4027" s="17">
        <v>0</v>
      </c>
      <c r="Y4027" s="17">
        <v>0</v>
      </c>
      <c r="Z4027" s="17">
        <v>0</v>
      </c>
      <c r="AA4027" s="17">
        <v>0</v>
      </c>
      <c r="AB4027" s="17">
        <v>0</v>
      </c>
      <c r="AC4027" s="17">
        <v>0</v>
      </c>
      <c r="AD4027" s="17">
        <v>0</v>
      </c>
      <c r="AE4027" s="17">
        <v>0</v>
      </c>
    </row>
    <row r="4028" spans="1:31" ht="43.2" x14ac:dyDescent="0.3">
      <c r="A4028" t="str">
        <f t="shared" si="237"/>
        <v>LAAA_Firm Capacity</v>
      </c>
      <c r="B4028" t="str">
        <f t="shared" si="238"/>
        <v>LAAA_Build Wind_Firm Capacity</v>
      </c>
      <c r="C4028" t="str">
        <f t="shared" si="239"/>
        <v>LAAA_Build Wind 2042_Firm Capacity</v>
      </c>
      <c r="D4028" t="s">
        <v>355</v>
      </c>
      <c r="E4028" s="15" t="s">
        <v>92</v>
      </c>
      <c r="F4028" s="15" t="s">
        <v>146</v>
      </c>
      <c r="G4028" s="15" t="s">
        <v>198</v>
      </c>
      <c r="H4028" s="15" t="s">
        <v>73</v>
      </c>
      <c r="I4028" s="15" t="s">
        <v>148</v>
      </c>
      <c r="J4028" s="16">
        <v>1</v>
      </c>
      <c r="K4028" s="15" t="s">
        <v>96</v>
      </c>
      <c r="L4028" s="17">
        <v>0</v>
      </c>
      <c r="M4028" s="17">
        <v>0</v>
      </c>
      <c r="N4028" s="17">
        <v>0</v>
      </c>
      <c r="O4028" s="17">
        <v>0</v>
      </c>
      <c r="P4028" s="17">
        <v>0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0</v>
      </c>
      <c r="W4028" s="17">
        <v>0</v>
      </c>
      <c r="X4028" s="17">
        <v>0</v>
      </c>
      <c r="Y4028" s="17">
        <v>0</v>
      </c>
      <c r="Z4028" s="17">
        <v>0</v>
      </c>
      <c r="AA4028" s="17">
        <v>0</v>
      </c>
      <c r="AB4028" s="17">
        <v>0</v>
      </c>
      <c r="AC4028" s="17">
        <v>0</v>
      </c>
      <c r="AD4028" s="17">
        <v>0</v>
      </c>
      <c r="AE4028" s="17">
        <v>37.5</v>
      </c>
    </row>
    <row r="4029" spans="1:31" ht="43.2" x14ac:dyDescent="0.3">
      <c r="A4029" t="str">
        <f t="shared" si="237"/>
        <v>LAAA_Firm Capacity</v>
      </c>
      <c r="B4029" t="str">
        <f t="shared" si="238"/>
        <v>LAAA_Build Solar_Firm Capacity</v>
      </c>
      <c r="C4029" t="str">
        <f t="shared" si="239"/>
        <v>LAAA_Build Solar 2026_Firm Capacity</v>
      </c>
      <c r="D4029" t="s">
        <v>355</v>
      </c>
      <c r="E4029" s="15" t="s">
        <v>92</v>
      </c>
      <c r="F4029" s="15" t="s">
        <v>146</v>
      </c>
      <c r="G4029" s="15" t="s">
        <v>199</v>
      </c>
      <c r="H4029" s="15" t="s">
        <v>84</v>
      </c>
      <c r="I4029" s="15" t="s">
        <v>148</v>
      </c>
      <c r="J4029" s="16">
        <v>1</v>
      </c>
      <c r="K4029" s="15" t="s">
        <v>96</v>
      </c>
      <c r="L4029" s="17">
        <v>0</v>
      </c>
      <c r="M4029" s="17">
        <v>0</v>
      </c>
      <c r="N4029" s="17">
        <v>0</v>
      </c>
      <c r="O4029" s="17">
        <v>0</v>
      </c>
      <c r="P4029" s="17">
        <v>0</v>
      </c>
      <c r="Q4029" s="17">
        <v>0</v>
      </c>
      <c r="R4029" s="17">
        <v>0</v>
      </c>
      <c r="S4029" s="17">
        <v>0</v>
      </c>
      <c r="T4029" s="17">
        <v>0</v>
      </c>
      <c r="U4029" s="17">
        <v>0</v>
      </c>
      <c r="V4029" s="17">
        <v>0</v>
      </c>
      <c r="W4029" s="17">
        <v>0</v>
      </c>
      <c r="X4029" s="17">
        <v>0</v>
      </c>
      <c r="Y4029" s="17">
        <v>0</v>
      </c>
      <c r="Z4029" s="17">
        <v>0</v>
      </c>
      <c r="AA4029" s="17">
        <v>0</v>
      </c>
      <c r="AB4029" s="17">
        <v>0</v>
      </c>
      <c r="AC4029" s="17">
        <v>0</v>
      </c>
      <c r="AD4029" s="17">
        <v>0</v>
      </c>
      <c r="AE4029" s="17">
        <v>0</v>
      </c>
    </row>
    <row r="4030" spans="1:31" ht="43.2" x14ac:dyDescent="0.3">
      <c r="A4030" t="str">
        <f t="shared" si="237"/>
        <v>LAAA_Firm Capacity</v>
      </c>
      <c r="B4030" t="str">
        <f t="shared" si="238"/>
        <v>LAAA_Build Solar_Firm Capacity</v>
      </c>
      <c r="C4030" t="str">
        <f t="shared" si="239"/>
        <v>LAAA_Build Solar 2027_Firm Capacity</v>
      </c>
      <c r="D4030" t="s">
        <v>355</v>
      </c>
      <c r="E4030" s="15" t="s">
        <v>92</v>
      </c>
      <c r="F4030" s="15" t="s">
        <v>146</v>
      </c>
      <c r="G4030" s="15" t="s">
        <v>200</v>
      </c>
      <c r="H4030" s="15" t="s">
        <v>84</v>
      </c>
      <c r="I4030" s="15" t="s">
        <v>148</v>
      </c>
      <c r="J4030" s="16">
        <v>1</v>
      </c>
      <c r="K4030" s="15" t="s">
        <v>96</v>
      </c>
      <c r="L4030" s="17">
        <v>0</v>
      </c>
      <c r="M4030" s="17">
        <v>0</v>
      </c>
      <c r="N4030" s="17">
        <v>0</v>
      </c>
      <c r="O4030" s="17">
        <v>0</v>
      </c>
      <c r="P4030" s="17">
        <v>0</v>
      </c>
      <c r="Q4030" s="17">
        <v>0</v>
      </c>
      <c r="R4030" s="17">
        <v>0</v>
      </c>
      <c r="S4030" s="17">
        <v>0</v>
      </c>
      <c r="T4030" s="17">
        <v>0</v>
      </c>
      <c r="U4030" s="17">
        <v>0</v>
      </c>
      <c r="V4030" s="17">
        <v>0</v>
      </c>
      <c r="W4030" s="17">
        <v>0</v>
      </c>
      <c r="X4030" s="17">
        <v>0</v>
      </c>
      <c r="Y4030" s="17">
        <v>0</v>
      </c>
      <c r="Z4030" s="17">
        <v>0</v>
      </c>
      <c r="AA4030" s="17">
        <v>0</v>
      </c>
      <c r="AB4030" s="17">
        <v>0</v>
      </c>
      <c r="AC4030" s="17">
        <v>0</v>
      </c>
      <c r="AD4030" s="17">
        <v>0</v>
      </c>
      <c r="AE4030" s="17">
        <v>0</v>
      </c>
    </row>
    <row r="4031" spans="1:31" ht="43.2" x14ac:dyDescent="0.3">
      <c r="A4031" t="str">
        <f t="shared" si="237"/>
        <v>LAAA_Firm Capacity</v>
      </c>
      <c r="B4031" t="str">
        <f t="shared" si="238"/>
        <v>LAAA_Build Solar_Firm Capacity</v>
      </c>
      <c r="C4031" t="str">
        <f t="shared" si="239"/>
        <v>LAAA_Build Solar 2027 T2_Firm Capacity</v>
      </c>
      <c r="D4031" t="s">
        <v>355</v>
      </c>
      <c r="E4031" s="15" t="s">
        <v>92</v>
      </c>
      <c r="F4031" s="15" t="s">
        <v>146</v>
      </c>
      <c r="G4031" s="15" t="s">
        <v>201</v>
      </c>
      <c r="H4031" s="15" t="s">
        <v>84</v>
      </c>
      <c r="I4031" s="15" t="s">
        <v>148</v>
      </c>
      <c r="J4031" s="16">
        <v>1</v>
      </c>
      <c r="K4031" s="15" t="s">
        <v>96</v>
      </c>
      <c r="L4031" s="17">
        <v>0</v>
      </c>
      <c r="M4031" s="17">
        <v>0</v>
      </c>
      <c r="N4031" s="17">
        <v>0</v>
      </c>
      <c r="O4031" s="17">
        <v>0</v>
      </c>
      <c r="P4031" s="17">
        <v>0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7">
        <v>0</v>
      </c>
      <c r="X4031" s="17">
        <v>0</v>
      </c>
      <c r="Y4031" s="17">
        <v>0</v>
      </c>
      <c r="Z4031" s="17">
        <v>0</v>
      </c>
      <c r="AA4031" s="17">
        <v>0</v>
      </c>
      <c r="AB4031" s="17">
        <v>0</v>
      </c>
      <c r="AC4031" s="17">
        <v>0</v>
      </c>
      <c r="AD4031" s="17">
        <v>0</v>
      </c>
      <c r="AE4031" s="17">
        <v>0</v>
      </c>
    </row>
    <row r="4032" spans="1:31" ht="43.2" x14ac:dyDescent="0.3">
      <c r="A4032" t="str">
        <f t="shared" si="237"/>
        <v>LAAA_Firm Capacity</v>
      </c>
      <c r="B4032" t="str">
        <f t="shared" si="238"/>
        <v>LAAA_Build Solar_Firm Capacity</v>
      </c>
      <c r="C4032" t="str">
        <f t="shared" si="239"/>
        <v>LAAA_Build Solar 2028_Firm Capacity</v>
      </c>
      <c r="D4032" t="s">
        <v>355</v>
      </c>
      <c r="E4032" s="15" t="s">
        <v>92</v>
      </c>
      <c r="F4032" s="15" t="s">
        <v>146</v>
      </c>
      <c r="G4032" s="15" t="s">
        <v>202</v>
      </c>
      <c r="H4032" s="15" t="s">
        <v>84</v>
      </c>
      <c r="I4032" s="15" t="s">
        <v>148</v>
      </c>
      <c r="J4032" s="16">
        <v>1</v>
      </c>
      <c r="K4032" s="15" t="s">
        <v>96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7">
        <v>0</v>
      </c>
      <c r="X4032" s="17">
        <v>0</v>
      </c>
      <c r="Y4032" s="17">
        <v>0</v>
      </c>
      <c r="Z4032" s="17">
        <v>0</v>
      </c>
      <c r="AA4032" s="17">
        <v>0</v>
      </c>
      <c r="AB4032" s="17">
        <v>0</v>
      </c>
      <c r="AC4032" s="17">
        <v>0</v>
      </c>
      <c r="AD4032" s="17">
        <v>0</v>
      </c>
      <c r="AE4032" s="17">
        <v>0</v>
      </c>
    </row>
    <row r="4033" spans="1:31" ht="43.2" x14ac:dyDescent="0.3">
      <c r="A4033" t="str">
        <f t="shared" ref="A4033:A4096" si="240">D4033&amp;"_"&amp;I4033</f>
        <v>LAAA_Firm Capacity</v>
      </c>
      <c r="B4033" t="str">
        <f t="shared" ref="B4033:B4096" si="241">D4033&amp;"_"&amp;H4033&amp;"_"&amp;I4033</f>
        <v>LAAA_Build Solar_Firm Capacity</v>
      </c>
      <c r="C4033" t="str">
        <f t="shared" ref="C4033:C4096" si="242">D4033&amp;"_"&amp;G4033&amp;"_"&amp;I4033</f>
        <v>LAAA_Build Solar 2028 T2_Firm Capacity</v>
      </c>
      <c r="D4033" t="s">
        <v>355</v>
      </c>
      <c r="E4033" s="15" t="s">
        <v>92</v>
      </c>
      <c r="F4033" s="15" t="s">
        <v>146</v>
      </c>
      <c r="G4033" s="15" t="s">
        <v>203</v>
      </c>
      <c r="H4033" s="15" t="s">
        <v>84</v>
      </c>
      <c r="I4033" s="15" t="s">
        <v>148</v>
      </c>
      <c r="J4033" s="16">
        <v>1</v>
      </c>
      <c r="K4033" s="15" t="s">
        <v>96</v>
      </c>
      <c r="L4033" s="17">
        <v>0</v>
      </c>
      <c r="M4033" s="17">
        <v>0</v>
      </c>
      <c r="N4033" s="17">
        <v>0</v>
      </c>
      <c r="O4033" s="17">
        <v>0</v>
      </c>
      <c r="P4033" s="17">
        <v>0</v>
      </c>
      <c r="Q4033" s="17">
        <v>0</v>
      </c>
      <c r="R4033" s="17">
        <v>0</v>
      </c>
      <c r="S4033" s="17">
        <v>0</v>
      </c>
      <c r="T4033" s="17">
        <v>0</v>
      </c>
      <c r="U4033" s="17">
        <v>0</v>
      </c>
      <c r="V4033" s="17">
        <v>0</v>
      </c>
      <c r="W4033" s="17">
        <v>0</v>
      </c>
      <c r="X4033" s="17">
        <v>0</v>
      </c>
      <c r="Y4033" s="17">
        <v>0</v>
      </c>
      <c r="Z4033" s="17">
        <v>0</v>
      </c>
      <c r="AA4033" s="17">
        <v>0</v>
      </c>
      <c r="AB4033" s="17">
        <v>0</v>
      </c>
      <c r="AC4033" s="17">
        <v>0</v>
      </c>
      <c r="AD4033" s="17">
        <v>0</v>
      </c>
      <c r="AE4033" s="17">
        <v>0</v>
      </c>
    </row>
    <row r="4034" spans="1:31" ht="43.2" x14ac:dyDescent="0.3">
      <c r="A4034" t="str">
        <f t="shared" si="240"/>
        <v>LAAA_Firm Capacity</v>
      </c>
      <c r="B4034" t="str">
        <f t="shared" si="241"/>
        <v>LAAA_Build Solar_Firm Capacity</v>
      </c>
      <c r="C4034" t="str">
        <f t="shared" si="242"/>
        <v>LAAA_Build Solar 2029_Firm Capacity</v>
      </c>
      <c r="D4034" t="s">
        <v>355</v>
      </c>
      <c r="E4034" s="15" t="s">
        <v>92</v>
      </c>
      <c r="F4034" s="15" t="s">
        <v>146</v>
      </c>
      <c r="G4034" s="15" t="s">
        <v>204</v>
      </c>
      <c r="H4034" s="15" t="s">
        <v>84</v>
      </c>
      <c r="I4034" s="15" t="s">
        <v>148</v>
      </c>
      <c r="J4034" s="16">
        <v>1</v>
      </c>
      <c r="K4034" s="15" t="s">
        <v>96</v>
      </c>
      <c r="L4034" s="17">
        <v>0</v>
      </c>
      <c r="M4034" s="17">
        <v>0</v>
      </c>
      <c r="N4034" s="17">
        <v>0</v>
      </c>
      <c r="O4034" s="17">
        <v>0</v>
      </c>
      <c r="P4034" s="17">
        <v>0</v>
      </c>
      <c r="Q4034" s="17">
        <v>0</v>
      </c>
      <c r="R4034" s="17">
        <v>0</v>
      </c>
      <c r="S4034" s="17">
        <v>0</v>
      </c>
      <c r="T4034" s="17">
        <v>0</v>
      </c>
      <c r="U4034" s="17">
        <v>0</v>
      </c>
      <c r="V4034" s="17">
        <v>0</v>
      </c>
      <c r="W4034" s="17">
        <v>0</v>
      </c>
      <c r="X4034" s="17">
        <v>0</v>
      </c>
      <c r="Y4034" s="17">
        <v>0</v>
      </c>
      <c r="Z4034" s="17">
        <v>0</v>
      </c>
      <c r="AA4034" s="17">
        <v>0</v>
      </c>
      <c r="AB4034" s="17">
        <v>0</v>
      </c>
      <c r="AC4034" s="17">
        <v>0</v>
      </c>
      <c r="AD4034" s="17">
        <v>0</v>
      </c>
      <c r="AE4034" s="17">
        <v>0</v>
      </c>
    </row>
    <row r="4035" spans="1:31" ht="43.2" x14ac:dyDescent="0.3">
      <c r="A4035" t="str">
        <f t="shared" si="240"/>
        <v>LAAA_Firm Capacity</v>
      </c>
      <c r="B4035" t="str">
        <f t="shared" si="241"/>
        <v>LAAA_Build Solar_Firm Capacity</v>
      </c>
      <c r="C4035" t="str">
        <f t="shared" si="242"/>
        <v>LAAA_Build Solar 2029 T2_Firm Capacity</v>
      </c>
      <c r="D4035" t="s">
        <v>355</v>
      </c>
      <c r="E4035" s="15" t="s">
        <v>92</v>
      </c>
      <c r="F4035" s="15" t="s">
        <v>146</v>
      </c>
      <c r="G4035" s="15" t="s">
        <v>205</v>
      </c>
      <c r="H4035" s="15" t="s">
        <v>84</v>
      </c>
      <c r="I4035" s="15" t="s">
        <v>148</v>
      </c>
      <c r="J4035" s="16">
        <v>1</v>
      </c>
      <c r="K4035" s="15" t="s">
        <v>96</v>
      </c>
      <c r="L4035" s="17">
        <v>0</v>
      </c>
      <c r="M4035" s="17">
        <v>0</v>
      </c>
      <c r="N4035" s="17">
        <v>0</v>
      </c>
      <c r="O4035" s="17">
        <v>0</v>
      </c>
      <c r="P4035" s="17">
        <v>0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17">
        <v>0</v>
      </c>
      <c r="W4035" s="17">
        <v>0</v>
      </c>
      <c r="X4035" s="17">
        <v>0</v>
      </c>
      <c r="Y4035" s="17">
        <v>0</v>
      </c>
      <c r="Z4035" s="17">
        <v>0</v>
      </c>
      <c r="AA4035" s="17">
        <v>0</v>
      </c>
      <c r="AB4035" s="17">
        <v>0</v>
      </c>
      <c r="AC4035" s="17">
        <v>0</v>
      </c>
      <c r="AD4035" s="17">
        <v>0</v>
      </c>
      <c r="AE4035" s="17">
        <v>0</v>
      </c>
    </row>
    <row r="4036" spans="1:31" ht="43.2" x14ac:dyDescent="0.3">
      <c r="A4036" t="str">
        <f t="shared" si="240"/>
        <v>LAAA_Firm Capacity</v>
      </c>
      <c r="B4036" t="str">
        <f t="shared" si="241"/>
        <v>LAAA_Build Solar_Firm Capacity</v>
      </c>
      <c r="C4036" t="str">
        <f t="shared" si="242"/>
        <v>LAAA_Build Solar 2030_Firm Capacity</v>
      </c>
      <c r="D4036" t="s">
        <v>355</v>
      </c>
      <c r="E4036" s="15" t="s">
        <v>92</v>
      </c>
      <c r="F4036" s="15" t="s">
        <v>146</v>
      </c>
      <c r="G4036" s="15" t="s">
        <v>206</v>
      </c>
      <c r="H4036" s="15" t="s">
        <v>84</v>
      </c>
      <c r="I4036" s="15" t="s">
        <v>148</v>
      </c>
      <c r="J4036" s="16">
        <v>1</v>
      </c>
      <c r="K4036" s="15" t="s">
        <v>96</v>
      </c>
      <c r="L4036" s="17">
        <v>0</v>
      </c>
      <c r="M4036" s="17">
        <v>0</v>
      </c>
      <c r="N4036" s="17">
        <v>0</v>
      </c>
      <c r="O4036" s="17">
        <v>0</v>
      </c>
      <c r="P4036" s="17">
        <v>0</v>
      </c>
      <c r="Q4036" s="17">
        <v>0</v>
      </c>
      <c r="R4036" s="17">
        <v>0</v>
      </c>
      <c r="S4036" s="17">
        <v>0</v>
      </c>
      <c r="T4036" s="17">
        <v>0</v>
      </c>
      <c r="U4036" s="17">
        <v>0</v>
      </c>
      <c r="V4036" s="17">
        <v>0</v>
      </c>
      <c r="W4036" s="17">
        <v>0</v>
      </c>
      <c r="X4036" s="17">
        <v>0</v>
      </c>
      <c r="Y4036" s="17">
        <v>0</v>
      </c>
      <c r="Z4036" s="17">
        <v>0</v>
      </c>
      <c r="AA4036" s="17">
        <v>0</v>
      </c>
      <c r="AB4036" s="17">
        <v>0</v>
      </c>
      <c r="AC4036" s="17">
        <v>0</v>
      </c>
      <c r="AD4036" s="17">
        <v>0</v>
      </c>
      <c r="AE4036" s="17">
        <v>0</v>
      </c>
    </row>
    <row r="4037" spans="1:31" ht="43.2" x14ac:dyDescent="0.3">
      <c r="A4037" t="str">
        <f t="shared" si="240"/>
        <v>LAAA_Firm Capacity</v>
      </c>
      <c r="B4037" t="str">
        <f t="shared" si="241"/>
        <v>LAAA_Build Solar_Firm Capacity</v>
      </c>
      <c r="C4037" t="str">
        <f t="shared" si="242"/>
        <v>LAAA_Build Solar 2030 T2_Firm Capacity</v>
      </c>
      <c r="D4037" t="s">
        <v>355</v>
      </c>
      <c r="E4037" s="15" t="s">
        <v>92</v>
      </c>
      <c r="F4037" s="15" t="s">
        <v>146</v>
      </c>
      <c r="G4037" s="15" t="s">
        <v>207</v>
      </c>
      <c r="H4037" s="15" t="s">
        <v>84</v>
      </c>
      <c r="I4037" s="15" t="s">
        <v>148</v>
      </c>
      <c r="J4037" s="16">
        <v>1</v>
      </c>
      <c r="K4037" s="15" t="s">
        <v>96</v>
      </c>
      <c r="L4037" s="17">
        <v>0</v>
      </c>
      <c r="M4037" s="17">
        <v>0</v>
      </c>
      <c r="N4037" s="17">
        <v>0</v>
      </c>
      <c r="O4037" s="17">
        <v>0</v>
      </c>
      <c r="P4037" s="17">
        <v>0</v>
      </c>
      <c r="Q4037" s="17">
        <v>0</v>
      </c>
      <c r="R4037" s="17">
        <v>0</v>
      </c>
      <c r="S4037" s="17">
        <v>0</v>
      </c>
      <c r="T4037" s="17">
        <v>0</v>
      </c>
      <c r="U4037" s="17">
        <v>0</v>
      </c>
      <c r="V4037" s="17">
        <v>0</v>
      </c>
      <c r="W4037" s="17">
        <v>0</v>
      </c>
      <c r="X4037" s="17">
        <v>0</v>
      </c>
      <c r="Y4037" s="17">
        <v>0</v>
      </c>
      <c r="Z4037" s="17">
        <v>0</v>
      </c>
      <c r="AA4037" s="17">
        <v>0</v>
      </c>
      <c r="AB4037" s="17">
        <v>0</v>
      </c>
      <c r="AC4037" s="17">
        <v>0</v>
      </c>
      <c r="AD4037" s="17">
        <v>0</v>
      </c>
      <c r="AE4037" s="17">
        <v>0</v>
      </c>
    </row>
    <row r="4038" spans="1:31" ht="43.2" x14ac:dyDescent="0.3">
      <c r="A4038" t="str">
        <f t="shared" si="240"/>
        <v>LAAA_Firm Capacity</v>
      </c>
      <c r="B4038" t="str">
        <f t="shared" si="241"/>
        <v>LAAA_Build Solar_Firm Capacity</v>
      </c>
      <c r="C4038" t="str">
        <f t="shared" si="242"/>
        <v>LAAA_Build Solar 2031_Firm Capacity</v>
      </c>
      <c r="D4038" t="s">
        <v>355</v>
      </c>
      <c r="E4038" s="15" t="s">
        <v>92</v>
      </c>
      <c r="F4038" s="15" t="s">
        <v>146</v>
      </c>
      <c r="G4038" s="15" t="s">
        <v>208</v>
      </c>
      <c r="H4038" s="15" t="s">
        <v>84</v>
      </c>
      <c r="I4038" s="15" t="s">
        <v>148</v>
      </c>
      <c r="J4038" s="16">
        <v>1</v>
      </c>
      <c r="K4038" s="15" t="s">
        <v>96</v>
      </c>
      <c r="L4038" s="17">
        <v>0</v>
      </c>
      <c r="M4038" s="17">
        <v>0</v>
      </c>
      <c r="N4038" s="17">
        <v>0</v>
      </c>
      <c r="O4038" s="17">
        <v>0</v>
      </c>
      <c r="P4038" s="17">
        <v>0</v>
      </c>
      <c r="Q4038" s="17">
        <v>0</v>
      </c>
      <c r="R4038" s="17">
        <v>0</v>
      </c>
      <c r="S4038" s="17">
        <v>0</v>
      </c>
      <c r="T4038" s="17">
        <v>75</v>
      </c>
      <c r="U4038" s="17">
        <v>75</v>
      </c>
      <c r="V4038" s="17">
        <v>75</v>
      </c>
      <c r="W4038" s="17">
        <v>75</v>
      </c>
      <c r="X4038" s="17">
        <v>75</v>
      </c>
      <c r="Y4038" s="17">
        <v>75</v>
      </c>
      <c r="Z4038" s="17">
        <v>75</v>
      </c>
      <c r="AA4038" s="17">
        <v>75</v>
      </c>
      <c r="AB4038" s="17">
        <v>75</v>
      </c>
      <c r="AC4038" s="17">
        <v>75</v>
      </c>
      <c r="AD4038" s="17">
        <v>75</v>
      </c>
      <c r="AE4038" s="17">
        <v>75</v>
      </c>
    </row>
    <row r="4039" spans="1:31" ht="43.2" x14ac:dyDescent="0.3">
      <c r="A4039" t="str">
        <f t="shared" si="240"/>
        <v>LAAA_Firm Capacity</v>
      </c>
      <c r="B4039" t="str">
        <f t="shared" si="241"/>
        <v>LAAA_Build Solar_Firm Capacity</v>
      </c>
      <c r="C4039" t="str">
        <f t="shared" si="242"/>
        <v>LAAA_Build Solar 2031 T2_Firm Capacity</v>
      </c>
      <c r="D4039" t="s">
        <v>355</v>
      </c>
      <c r="E4039" s="15" t="s">
        <v>92</v>
      </c>
      <c r="F4039" s="15" t="s">
        <v>146</v>
      </c>
      <c r="G4039" s="15" t="s">
        <v>209</v>
      </c>
      <c r="H4039" s="15" t="s">
        <v>84</v>
      </c>
      <c r="I4039" s="15" t="s">
        <v>148</v>
      </c>
      <c r="J4039" s="16">
        <v>1</v>
      </c>
      <c r="K4039" s="15" t="s">
        <v>96</v>
      </c>
      <c r="L4039" s="17">
        <v>0</v>
      </c>
      <c r="M4039" s="17">
        <v>0</v>
      </c>
      <c r="N4039" s="17">
        <v>0</v>
      </c>
      <c r="O4039" s="17">
        <v>0</v>
      </c>
      <c r="P4039" s="17">
        <v>0</v>
      </c>
      <c r="Q4039" s="17">
        <v>0</v>
      </c>
      <c r="R4039" s="17">
        <v>0</v>
      </c>
      <c r="S4039" s="17">
        <v>0</v>
      </c>
      <c r="T4039" s="17">
        <v>0</v>
      </c>
      <c r="U4039" s="17">
        <v>0</v>
      </c>
      <c r="V4039" s="17">
        <v>0</v>
      </c>
      <c r="W4039" s="17">
        <v>0</v>
      </c>
      <c r="X4039" s="17">
        <v>0</v>
      </c>
      <c r="Y4039" s="17">
        <v>0</v>
      </c>
      <c r="Z4039" s="17">
        <v>0</v>
      </c>
      <c r="AA4039" s="17">
        <v>0</v>
      </c>
      <c r="AB4039" s="17">
        <v>0</v>
      </c>
      <c r="AC4039" s="17">
        <v>0</v>
      </c>
      <c r="AD4039" s="17">
        <v>0</v>
      </c>
      <c r="AE4039" s="17">
        <v>0</v>
      </c>
    </row>
    <row r="4040" spans="1:31" ht="43.2" x14ac:dyDescent="0.3">
      <c r="A4040" t="str">
        <f t="shared" si="240"/>
        <v>LAAA_Firm Capacity</v>
      </c>
      <c r="B4040" t="str">
        <f t="shared" si="241"/>
        <v>LAAA_Build Solar_Firm Capacity</v>
      </c>
      <c r="C4040" t="str">
        <f t="shared" si="242"/>
        <v>LAAA_Build Solar 2032_Firm Capacity</v>
      </c>
      <c r="D4040" t="s">
        <v>355</v>
      </c>
      <c r="E4040" s="15" t="s">
        <v>92</v>
      </c>
      <c r="F4040" s="15" t="s">
        <v>146</v>
      </c>
      <c r="G4040" s="15" t="s">
        <v>210</v>
      </c>
      <c r="H4040" s="15" t="s">
        <v>84</v>
      </c>
      <c r="I4040" s="15" t="s">
        <v>148</v>
      </c>
      <c r="J4040" s="16">
        <v>1</v>
      </c>
      <c r="K4040" s="15" t="s">
        <v>96</v>
      </c>
      <c r="L4040" s="17">
        <v>0</v>
      </c>
      <c r="M4040" s="17">
        <v>0</v>
      </c>
      <c r="N4040" s="17">
        <v>0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0</v>
      </c>
      <c r="V4040" s="17">
        <v>0</v>
      </c>
      <c r="W4040" s="17">
        <v>0</v>
      </c>
      <c r="X4040" s="17">
        <v>0</v>
      </c>
      <c r="Y4040" s="17">
        <v>0</v>
      </c>
      <c r="Z4040" s="17">
        <v>0</v>
      </c>
      <c r="AA4040" s="17">
        <v>0</v>
      </c>
      <c r="AB4040" s="17">
        <v>0</v>
      </c>
      <c r="AC4040" s="17">
        <v>0</v>
      </c>
      <c r="AD4040" s="17">
        <v>0</v>
      </c>
      <c r="AE4040" s="17">
        <v>0</v>
      </c>
    </row>
    <row r="4041" spans="1:31" ht="43.2" x14ac:dyDescent="0.3">
      <c r="A4041" t="str">
        <f t="shared" si="240"/>
        <v>LAAA_Firm Capacity</v>
      </c>
      <c r="B4041" t="str">
        <f t="shared" si="241"/>
        <v>LAAA_Build Solar_Firm Capacity</v>
      </c>
      <c r="C4041" t="str">
        <f t="shared" si="242"/>
        <v>LAAA_Build Solar 2032 T2_Firm Capacity</v>
      </c>
      <c r="D4041" t="s">
        <v>355</v>
      </c>
      <c r="E4041" s="15" t="s">
        <v>92</v>
      </c>
      <c r="F4041" s="15" t="s">
        <v>146</v>
      </c>
      <c r="G4041" s="15" t="s">
        <v>211</v>
      </c>
      <c r="H4041" s="15" t="s">
        <v>84</v>
      </c>
      <c r="I4041" s="15" t="s">
        <v>148</v>
      </c>
      <c r="J4041" s="16">
        <v>1</v>
      </c>
      <c r="K4041" s="15" t="s">
        <v>96</v>
      </c>
      <c r="L4041" s="17">
        <v>0</v>
      </c>
      <c r="M4041" s="17">
        <v>0</v>
      </c>
      <c r="N4041" s="17">
        <v>0</v>
      </c>
      <c r="O4041" s="17">
        <v>0</v>
      </c>
      <c r="P4041" s="17">
        <v>0</v>
      </c>
      <c r="Q4041" s="17">
        <v>0</v>
      </c>
      <c r="R4041" s="17">
        <v>0</v>
      </c>
      <c r="S4041" s="17">
        <v>0</v>
      </c>
      <c r="T4041" s="17">
        <v>0</v>
      </c>
      <c r="U4041" s="17">
        <v>0</v>
      </c>
      <c r="V4041" s="17">
        <v>0</v>
      </c>
      <c r="W4041" s="17">
        <v>0</v>
      </c>
      <c r="X4041" s="17">
        <v>0</v>
      </c>
      <c r="Y4041" s="17">
        <v>0</v>
      </c>
      <c r="Z4041" s="17">
        <v>0</v>
      </c>
      <c r="AA4041" s="17">
        <v>0</v>
      </c>
      <c r="AB4041" s="17">
        <v>0</v>
      </c>
      <c r="AC4041" s="17">
        <v>0</v>
      </c>
      <c r="AD4041" s="17">
        <v>0</v>
      </c>
      <c r="AE4041" s="17">
        <v>0</v>
      </c>
    </row>
    <row r="4042" spans="1:31" ht="43.2" x14ac:dyDescent="0.3">
      <c r="A4042" t="str">
        <f t="shared" si="240"/>
        <v>LAAA_Firm Capacity</v>
      </c>
      <c r="B4042" t="str">
        <f t="shared" si="241"/>
        <v>LAAA_Build Solar_Firm Capacity</v>
      </c>
      <c r="C4042" t="str">
        <f t="shared" si="242"/>
        <v>LAAA_Build Solar 2033_Firm Capacity</v>
      </c>
      <c r="D4042" t="s">
        <v>355</v>
      </c>
      <c r="E4042" s="15" t="s">
        <v>92</v>
      </c>
      <c r="F4042" s="15" t="s">
        <v>146</v>
      </c>
      <c r="G4042" s="15" t="s">
        <v>212</v>
      </c>
      <c r="H4042" s="15" t="s">
        <v>84</v>
      </c>
      <c r="I4042" s="15" t="s">
        <v>148</v>
      </c>
      <c r="J4042" s="16">
        <v>1</v>
      </c>
      <c r="K4042" s="15" t="s">
        <v>96</v>
      </c>
      <c r="L4042" s="17">
        <v>0</v>
      </c>
      <c r="M4042" s="17">
        <v>0</v>
      </c>
      <c r="N4042" s="17">
        <v>0</v>
      </c>
      <c r="O4042" s="17">
        <v>0</v>
      </c>
      <c r="P4042" s="17">
        <v>0</v>
      </c>
      <c r="Q4042" s="17">
        <v>0</v>
      </c>
      <c r="R4042" s="17">
        <v>0</v>
      </c>
      <c r="S4042" s="17">
        <v>0</v>
      </c>
      <c r="T4042" s="17">
        <v>0</v>
      </c>
      <c r="U4042" s="17">
        <v>0</v>
      </c>
      <c r="V4042" s="17">
        <v>0</v>
      </c>
      <c r="W4042" s="17">
        <v>0</v>
      </c>
      <c r="X4042" s="17">
        <v>0</v>
      </c>
      <c r="Y4042" s="17">
        <v>0</v>
      </c>
      <c r="Z4042" s="17">
        <v>0</v>
      </c>
      <c r="AA4042" s="17">
        <v>0</v>
      </c>
      <c r="AB4042" s="17">
        <v>0</v>
      </c>
      <c r="AC4042" s="17">
        <v>0</v>
      </c>
      <c r="AD4042" s="17">
        <v>0</v>
      </c>
      <c r="AE4042" s="17">
        <v>0</v>
      </c>
    </row>
    <row r="4043" spans="1:31" ht="43.2" x14ac:dyDescent="0.3">
      <c r="A4043" t="str">
        <f t="shared" si="240"/>
        <v>LAAA_Firm Capacity</v>
      </c>
      <c r="B4043" t="str">
        <f t="shared" si="241"/>
        <v>LAAA_Build Solar_Firm Capacity</v>
      </c>
      <c r="C4043" t="str">
        <f t="shared" si="242"/>
        <v>LAAA_Build Solar 2033 T2_Firm Capacity</v>
      </c>
      <c r="D4043" t="s">
        <v>355</v>
      </c>
      <c r="E4043" s="15" t="s">
        <v>92</v>
      </c>
      <c r="F4043" s="15" t="s">
        <v>146</v>
      </c>
      <c r="G4043" s="15" t="s">
        <v>213</v>
      </c>
      <c r="H4043" s="15" t="s">
        <v>84</v>
      </c>
      <c r="I4043" s="15" t="s">
        <v>148</v>
      </c>
      <c r="J4043" s="16">
        <v>1</v>
      </c>
      <c r="K4043" s="15" t="s">
        <v>96</v>
      </c>
      <c r="L4043" s="17">
        <v>0</v>
      </c>
      <c r="M4043" s="17">
        <v>0</v>
      </c>
      <c r="N4043" s="17">
        <v>0</v>
      </c>
      <c r="O4043" s="17">
        <v>0</v>
      </c>
      <c r="P4043" s="17">
        <v>0</v>
      </c>
      <c r="Q4043" s="17">
        <v>0</v>
      </c>
      <c r="R4043" s="17">
        <v>0</v>
      </c>
      <c r="S4043" s="17">
        <v>0</v>
      </c>
      <c r="T4043" s="17">
        <v>0</v>
      </c>
      <c r="U4043" s="17">
        <v>0</v>
      </c>
      <c r="V4043" s="17">
        <v>0</v>
      </c>
      <c r="W4043" s="17">
        <v>0</v>
      </c>
      <c r="X4043" s="17">
        <v>0</v>
      </c>
      <c r="Y4043" s="17">
        <v>0</v>
      </c>
      <c r="Z4043" s="17">
        <v>0</v>
      </c>
      <c r="AA4043" s="17">
        <v>0</v>
      </c>
      <c r="AB4043" s="17">
        <v>0</v>
      </c>
      <c r="AC4043" s="17">
        <v>0</v>
      </c>
      <c r="AD4043" s="17">
        <v>0</v>
      </c>
      <c r="AE4043" s="17">
        <v>0</v>
      </c>
    </row>
    <row r="4044" spans="1:31" ht="43.2" x14ac:dyDescent="0.3">
      <c r="A4044" t="str">
        <f t="shared" si="240"/>
        <v>LAAA_Firm Capacity</v>
      </c>
      <c r="B4044" t="str">
        <f t="shared" si="241"/>
        <v>LAAA_Build Solar_Firm Capacity</v>
      </c>
      <c r="C4044" t="str">
        <f t="shared" si="242"/>
        <v>LAAA_Build Solar 2034_Firm Capacity</v>
      </c>
      <c r="D4044" t="s">
        <v>355</v>
      </c>
      <c r="E4044" s="15" t="s">
        <v>92</v>
      </c>
      <c r="F4044" s="15" t="s">
        <v>146</v>
      </c>
      <c r="G4044" s="15" t="s">
        <v>214</v>
      </c>
      <c r="H4044" s="15" t="s">
        <v>84</v>
      </c>
      <c r="I4044" s="15" t="s">
        <v>148</v>
      </c>
      <c r="J4044" s="16">
        <v>1</v>
      </c>
      <c r="K4044" s="15" t="s">
        <v>96</v>
      </c>
      <c r="L4044" s="17">
        <v>0</v>
      </c>
      <c r="M4044" s="17">
        <v>0</v>
      </c>
      <c r="N4044" s="17">
        <v>0</v>
      </c>
      <c r="O4044" s="17">
        <v>0</v>
      </c>
      <c r="P4044" s="17">
        <v>0</v>
      </c>
      <c r="Q4044" s="17">
        <v>0</v>
      </c>
      <c r="R4044" s="17">
        <v>0</v>
      </c>
      <c r="S4044" s="17">
        <v>0</v>
      </c>
      <c r="T4044" s="17">
        <v>0</v>
      </c>
      <c r="U4044" s="17">
        <v>0</v>
      </c>
      <c r="V4044" s="17">
        <v>0</v>
      </c>
      <c r="W4044" s="17">
        <v>75</v>
      </c>
      <c r="X4044" s="17">
        <v>75</v>
      </c>
      <c r="Y4044" s="17">
        <v>75</v>
      </c>
      <c r="Z4044" s="17">
        <v>75</v>
      </c>
      <c r="AA4044" s="17">
        <v>75</v>
      </c>
      <c r="AB4044" s="17">
        <v>75</v>
      </c>
      <c r="AC4044" s="17">
        <v>75</v>
      </c>
      <c r="AD4044" s="17">
        <v>75</v>
      </c>
      <c r="AE4044" s="17">
        <v>75</v>
      </c>
    </row>
    <row r="4045" spans="1:31" ht="43.2" x14ac:dyDescent="0.3">
      <c r="A4045" t="str">
        <f t="shared" si="240"/>
        <v>LAAA_Firm Capacity</v>
      </c>
      <c r="B4045" t="str">
        <f t="shared" si="241"/>
        <v>LAAA_Build Solar_Firm Capacity</v>
      </c>
      <c r="C4045" t="str">
        <f t="shared" si="242"/>
        <v>LAAA_Build Solar 2034 T2_Firm Capacity</v>
      </c>
      <c r="D4045" t="s">
        <v>355</v>
      </c>
      <c r="E4045" s="15" t="s">
        <v>92</v>
      </c>
      <c r="F4045" s="15" t="s">
        <v>146</v>
      </c>
      <c r="G4045" s="15" t="s">
        <v>215</v>
      </c>
      <c r="H4045" s="15" t="s">
        <v>84</v>
      </c>
      <c r="I4045" s="15" t="s">
        <v>148</v>
      </c>
      <c r="J4045" s="16">
        <v>1</v>
      </c>
      <c r="K4045" s="15" t="s">
        <v>96</v>
      </c>
      <c r="L4045" s="17">
        <v>0</v>
      </c>
      <c r="M4045" s="17">
        <v>0</v>
      </c>
      <c r="N4045" s="17">
        <v>0</v>
      </c>
      <c r="O4045" s="17">
        <v>0</v>
      </c>
      <c r="P4045" s="17">
        <v>0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7">
        <v>0</v>
      </c>
      <c r="X4045" s="17">
        <v>0</v>
      </c>
      <c r="Y4045" s="17">
        <v>0</v>
      </c>
      <c r="Z4045" s="17">
        <v>0</v>
      </c>
      <c r="AA4045" s="17">
        <v>0</v>
      </c>
      <c r="AB4045" s="17">
        <v>0</v>
      </c>
      <c r="AC4045" s="17">
        <v>0</v>
      </c>
      <c r="AD4045" s="17">
        <v>0</v>
      </c>
      <c r="AE4045" s="17">
        <v>0</v>
      </c>
    </row>
    <row r="4046" spans="1:31" ht="43.2" x14ac:dyDescent="0.3">
      <c r="A4046" t="str">
        <f t="shared" si="240"/>
        <v>LAAA_Firm Capacity</v>
      </c>
      <c r="B4046" t="str">
        <f t="shared" si="241"/>
        <v>LAAA_Build Solar_Firm Capacity</v>
      </c>
      <c r="C4046" t="str">
        <f t="shared" si="242"/>
        <v>LAAA_Build Solar 2035_Firm Capacity</v>
      </c>
      <c r="D4046" t="s">
        <v>355</v>
      </c>
      <c r="E4046" s="15" t="s">
        <v>92</v>
      </c>
      <c r="F4046" s="15" t="s">
        <v>146</v>
      </c>
      <c r="G4046" s="15" t="s">
        <v>216</v>
      </c>
      <c r="H4046" s="15" t="s">
        <v>84</v>
      </c>
      <c r="I4046" s="15" t="s">
        <v>148</v>
      </c>
      <c r="J4046" s="16">
        <v>1</v>
      </c>
      <c r="K4046" s="15" t="s">
        <v>96</v>
      </c>
      <c r="L4046" s="17">
        <v>0</v>
      </c>
      <c r="M4046" s="17">
        <v>0</v>
      </c>
      <c r="N4046" s="17">
        <v>0</v>
      </c>
      <c r="O4046" s="17">
        <v>0</v>
      </c>
      <c r="P4046" s="17">
        <v>0</v>
      </c>
      <c r="Q4046" s="17">
        <v>0</v>
      </c>
      <c r="R4046" s="17">
        <v>0</v>
      </c>
      <c r="S4046" s="17">
        <v>0</v>
      </c>
      <c r="T4046" s="17">
        <v>0</v>
      </c>
      <c r="U4046" s="17">
        <v>0</v>
      </c>
      <c r="V4046" s="17">
        <v>0</v>
      </c>
      <c r="W4046" s="17">
        <v>0</v>
      </c>
      <c r="X4046" s="17">
        <v>0</v>
      </c>
      <c r="Y4046" s="17">
        <v>0</v>
      </c>
      <c r="Z4046" s="17">
        <v>0</v>
      </c>
      <c r="AA4046" s="17">
        <v>0</v>
      </c>
      <c r="AB4046" s="17">
        <v>0</v>
      </c>
      <c r="AC4046" s="17">
        <v>0</v>
      </c>
      <c r="AD4046" s="17">
        <v>0</v>
      </c>
      <c r="AE4046" s="17">
        <v>0</v>
      </c>
    </row>
    <row r="4047" spans="1:31" ht="43.2" x14ac:dyDescent="0.3">
      <c r="A4047" t="str">
        <f t="shared" si="240"/>
        <v>LAAA_Firm Capacity</v>
      </c>
      <c r="B4047" t="str">
        <f t="shared" si="241"/>
        <v>LAAA_Build Solar_Firm Capacity</v>
      </c>
      <c r="C4047" t="str">
        <f t="shared" si="242"/>
        <v>LAAA_Build Solar 2035 T2_Firm Capacity</v>
      </c>
      <c r="D4047" t="s">
        <v>355</v>
      </c>
      <c r="E4047" s="15" t="s">
        <v>92</v>
      </c>
      <c r="F4047" s="15" t="s">
        <v>146</v>
      </c>
      <c r="G4047" s="15" t="s">
        <v>217</v>
      </c>
      <c r="H4047" s="15" t="s">
        <v>84</v>
      </c>
      <c r="I4047" s="15" t="s">
        <v>148</v>
      </c>
      <c r="J4047" s="16">
        <v>1</v>
      </c>
      <c r="K4047" s="15" t="s">
        <v>96</v>
      </c>
      <c r="L4047" s="17">
        <v>0</v>
      </c>
      <c r="M4047" s="17">
        <v>0</v>
      </c>
      <c r="N4047" s="17">
        <v>0</v>
      </c>
      <c r="O4047" s="17">
        <v>0</v>
      </c>
      <c r="P4047" s="17">
        <v>0</v>
      </c>
      <c r="Q4047" s="17">
        <v>0</v>
      </c>
      <c r="R4047" s="17">
        <v>0</v>
      </c>
      <c r="S4047" s="17">
        <v>0</v>
      </c>
      <c r="T4047" s="17">
        <v>0</v>
      </c>
      <c r="U4047" s="17">
        <v>0</v>
      </c>
      <c r="V4047" s="17">
        <v>0</v>
      </c>
      <c r="W4047" s="17">
        <v>0</v>
      </c>
      <c r="X4047" s="17">
        <v>0</v>
      </c>
      <c r="Y4047" s="17">
        <v>0</v>
      </c>
      <c r="Z4047" s="17">
        <v>0</v>
      </c>
      <c r="AA4047" s="17">
        <v>0</v>
      </c>
      <c r="AB4047" s="17">
        <v>0</v>
      </c>
      <c r="AC4047" s="17">
        <v>0</v>
      </c>
      <c r="AD4047" s="17">
        <v>0</v>
      </c>
      <c r="AE4047" s="17">
        <v>0</v>
      </c>
    </row>
    <row r="4048" spans="1:31" ht="43.2" x14ac:dyDescent="0.3">
      <c r="A4048" t="str">
        <f t="shared" si="240"/>
        <v>LAAA_Firm Capacity</v>
      </c>
      <c r="B4048" t="str">
        <f t="shared" si="241"/>
        <v>LAAA_Build Solar_Firm Capacity</v>
      </c>
      <c r="C4048" t="str">
        <f t="shared" si="242"/>
        <v>LAAA_Build Solar 2036_Firm Capacity</v>
      </c>
      <c r="D4048" t="s">
        <v>355</v>
      </c>
      <c r="E4048" s="15" t="s">
        <v>92</v>
      </c>
      <c r="F4048" s="15" t="s">
        <v>146</v>
      </c>
      <c r="G4048" s="15" t="s">
        <v>218</v>
      </c>
      <c r="H4048" s="15" t="s">
        <v>84</v>
      </c>
      <c r="I4048" s="15" t="s">
        <v>148</v>
      </c>
      <c r="J4048" s="16">
        <v>1</v>
      </c>
      <c r="K4048" s="15" t="s">
        <v>96</v>
      </c>
      <c r="L4048" s="17">
        <v>0</v>
      </c>
      <c r="M4048" s="17">
        <v>0</v>
      </c>
      <c r="N4048" s="17">
        <v>0</v>
      </c>
      <c r="O4048" s="17">
        <v>0</v>
      </c>
      <c r="P4048" s="17">
        <v>0</v>
      </c>
      <c r="Q4048" s="17">
        <v>0</v>
      </c>
      <c r="R4048" s="17">
        <v>0</v>
      </c>
      <c r="S4048" s="17">
        <v>0</v>
      </c>
      <c r="T4048" s="17">
        <v>0</v>
      </c>
      <c r="U4048" s="17">
        <v>0</v>
      </c>
      <c r="V4048" s="17">
        <v>0</v>
      </c>
      <c r="W4048" s="17">
        <v>0</v>
      </c>
      <c r="X4048" s="17">
        <v>0</v>
      </c>
      <c r="Y4048" s="17">
        <v>0</v>
      </c>
      <c r="Z4048" s="17">
        <v>0</v>
      </c>
      <c r="AA4048" s="17">
        <v>0</v>
      </c>
      <c r="AB4048" s="17">
        <v>0</v>
      </c>
      <c r="AC4048" s="17">
        <v>0</v>
      </c>
      <c r="AD4048" s="17">
        <v>0</v>
      </c>
      <c r="AE4048" s="17">
        <v>0</v>
      </c>
    </row>
    <row r="4049" spans="1:31" ht="43.2" x14ac:dyDescent="0.3">
      <c r="A4049" t="str">
        <f t="shared" si="240"/>
        <v>LAAA_Firm Capacity</v>
      </c>
      <c r="B4049" t="str">
        <f t="shared" si="241"/>
        <v>LAAA_Build Solar_Firm Capacity</v>
      </c>
      <c r="C4049" t="str">
        <f t="shared" si="242"/>
        <v>LAAA_Build Solar 2036 T2_Firm Capacity</v>
      </c>
      <c r="D4049" t="s">
        <v>355</v>
      </c>
      <c r="E4049" s="15" t="s">
        <v>92</v>
      </c>
      <c r="F4049" s="15" t="s">
        <v>146</v>
      </c>
      <c r="G4049" s="15" t="s">
        <v>219</v>
      </c>
      <c r="H4049" s="15" t="s">
        <v>84</v>
      </c>
      <c r="I4049" s="15" t="s">
        <v>148</v>
      </c>
      <c r="J4049" s="16">
        <v>1</v>
      </c>
      <c r="K4049" s="15" t="s">
        <v>96</v>
      </c>
      <c r="L4049" s="17">
        <v>0</v>
      </c>
      <c r="M4049" s="17">
        <v>0</v>
      </c>
      <c r="N4049" s="17">
        <v>0</v>
      </c>
      <c r="O4049" s="17">
        <v>0</v>
      </c>
      <c r="P4049" s="17">
        <v>0</v>
      </c>
      <c r="Q4049" s="17">
        <v>0</v>
      </c>
      <c r="R4049" s="17">
        <v>0</v>
      </c>
      <c r="S4049" s="17">
        <v>0</v>
      </c>
      <c r="T4049" s="17">
        <v>0</v>
      </c>
      <c r="U4049" s="17">
        <v>0</v>
      </c>
      <c r="V4049" s="17">
        <v>0</v>
      </c>
      <c r="W4049" s="17">
        <v>0</v>
      </c>
      <c r="X4049" s="17">
        <v>0</v>
      </c>
      <c r="Y4049" s="17">
        <v>0</v>
      </c>
      <c r="Z4049" s="17">
        <v>0</v>
      </c>
      <c r="AA4049" s="17">
        <v>0</v>
      </c>
      <c r="AB4049" s="17">
        <v>0</v>
      </c>
      <c r="AC4049" s="17">
        <v>0</v>
      </c>
      <c r="AD4049" s="17">
        <v>0</v>
      </c>
      <c r="AE4049" s="17">
        <v>0</v>
      </c>
    </row>
    <row r="4050" spans="1:31" ht="43.2" x14ac:dyDescent="0.3">
      <c r="A4050" t="str">
        <f t="shared" si="240"/>
        <v>LAAA_Firm Capacity</v>
      </c>
      <c r="B4050" t="str">
        <f t="shared" si="241"/>
        <v>LAAA_Build Solar_Firm Capacity</v>
      </c>
      <c r="C4050" t="str">
        <f t="shared" si="242"/>
        <v>LAAA_Build Solar 2037_Firm Capacity</v>
      </c>
      <c r="D4050" t="s">
        <v>355</v>
      </c>
      <c r="E4050" s="15" t="s">
        <v>92</v>
      </c>
      <c r="F4050" s="15" t="s">
        <v>146</v>
      </c>
      <c r="G4050" s="15" t="s">
        <v>220</v>
      </c>
      <c r="H4050" s="15" t="s">
        <v>84</v>
      </c>
      <c r="I4050" s="15" t="s">
        <v>148</v>
      </c>
      <c r="J4050" s="16">
        <v>1</v>
      </c>
      <c r="K4050" s="15" t="s">
        <v>96</v>
      </c>
      <c r="L4050" s="17">
        <v>0</v>
      </c>
      <c r="M4050" s="17">
        <v>0</v>
      </c>
      <c r="N4050" s="17">
        <v>0</v>
      </c>
      <c r="O4050" s="17">
        <v>0</v>
      </c>
      <c r="P4050" s="17">
        <v>0</v>
      </c>
      <c r="Q4050" s="17">
        <v>0</v>
      </c>
      <c r="R4050" s="17">
        <v>0</v>
      </c>
      <c r="S4050" s="17">
        <v>0</v>
      </c>
      <c r="T4050" s="17">
        <v>0</v>
      </c>
      <c r="U4050" s="17">
        <v>0</v>
      </c>
      <c r="V4050" s="17">
        <v>0</v>
      </c>
      <c r="W4050" s="17">
        <v>0</v>
      </c>
      <c r="X4050" s="17">
        <v>0</v>
      </c>
      <c r="Y4050" s="17">
        <v>0</v>
      </c>
      <c r="Z4050" s="17">
        <v>0</v>
      </c>
      <c r="AA4050" s="17">
        <v>0</v>
      </c>
      <c r="AB4050" s="17">
        <v>0</v>
      </c>
      <c r="AC4050" s="17">
        <v>0</v>
      </c>
      <c r="AD4050" s="17">
        <v>0</v>
      </c>
      <c r="AE4050" s="17">
        <v>0</v>
      </c>
    </row>
    <row r="4051" spans="1:31" ht="43.2" x14ac:dyDescent="0.3">
      <c r="A4051" t="str">
        <f t="shared" si="240"/>
        <v>LAAA_Firm Capacity</v>
      </c>
      <c r="B4051" t="str">
        <f t="shared" si="241"/>
        <v>LAAA_Build Solar_Firm Capacity</v>
      </c>
      <c r="C4051" t="str">
        <f t="shared" si="242"/>
        <v>LAAA_Build Solar 2037 T2_Firm Capacity</v>
      </c>
      <c r="D4051" t="s">
        <v>355</v>
      </c>
      <c r="E4051" s="15" t="s">
        <v>92</v>
      </c>
      <c r="F4051" s="15" t="s">
        <v>146</v>
      </c>
      <c r="G4051" s="15" t="s">
        <v>221</v>
      </c>
      <c r="H4051" s="15" t="s">
        <v>84</v>
      </c>
      <c r="I4051" s="15" t="s">
        <v>148</v>
      </c>
      <c r="J4051" s="16">
        <v>1</v>
      </c>
      <c r="K4051" s="15" t="s">
        <v>96</v>
      </c>
      <c r="L4051" s="17">
        <v>0</v>
      </c>
      <c r="M4051" s="17">
        <v>0</v>
      </c>
      <c r="N4051" s="17">
        <v>0</v>
      </c>
      <c r="O4051" s="17">
        <v>0</v>
      </c>
      <c r="P4051" s="17">
        <v>0</v>
      </c>
      <c r="Q4051" s="17">
        <v>0</v>
      </c>
      <c r="R4051" s="17">
        <v>0</v>
      </c>
      <c r="S4051" s="17">
        <v>0</v>
      </c>
      <c r="T4051" s="17">
        <v>0</v>
      </c>
      <c r="U4051" s="17">
        <v>0</v>
      </c>
      <c r="V4051" s="17">
        <v>0</v>
      </c>
      <c r="W4051" s="17">
        <v>0</v>
      </c>
      <c r="X4051" s="17">
        <v>0</v>
      </c>
      <c r="Y4051" s="17">
        <v>0</v>
      </c>
      <c r="Z4051" s="17">
        <v>0</v>
      </c>
      <c r="AA4051" s="17">
        <v>0</v>
      </c>
      <c r="AB4051" s="17">
        <v>0</v>
      </c>
      <c r="AC4051" s="17">
        <v>0</v>
      </c>
      <c r="AD4051" s="17">
        <v>0</v>
      </c>
      <c r="AE4051" s="17">
        <v>0</v>
      </c>
    </row>
    <row r="4052" spans="1:31" ht="43.2" x14ac:dyDescent="0.3">
      <c r="A4052" t="str">
        <f t="shared" si="240"/>
        <v>LAAA_Firm Capacity</v>
      </c>
      <c r="B4052" t="str">
        <f t="shared" si="241"/>
        <v>LAAA_Build Solar_Firm Capacity</v>
      </c>
      <c r="C4052" t="str">
        <f t="shared" si="242"/>
        <v>LAAA_Build Solar 2038_Firm Capacity</v>
      </c>
      <c r="D4052" t="s">
        <v>355</v>
      </c>
      <c r="E4052" s="15" t="s">
        <v>92</v>
      </c>
      <c r="F4052" s="15" t="s">
        <v>146</v>
      </c>
      <c r="G4052" s="15" t="s">
        <v>222</v>
      </c>
      <c r="H4052" s="15" t="s">
        <v>84</v>
      </c>
      <c r="I4052" s="15" t="s">
        <v>148</v>
      </c>
      <c r="J4052" s="16">
        <v>1</v>
      </c>
      <c r="K4052" s="15" t="s">
        <v>96</v>
      </c>
      <c r="L4052" s="17">
        <v>0</v>
      </c>
      <c r="M4052" s="17">
        <v>0</v>
      </c>
      <c r="N4052" s="17">
        <v>0</v>
      </c>
      <c r="O4052" s="17">
        <v>0</v>
      </c>
      <c r="P4052" s="17">
        <v>0</v>
      </c>
      <c r="Q4052" s="17">
        <v>0</v>
      </c>
      <c r="R4052" s="17">
        <v>0</v>
      </c>
      <c r="S4052" s="17">
        <v>0</v>
      </c>
      <c r="T4052" s="17">
        <v>0</v>
      </c>
      <c r="U4052" s="17">
        <v>0</v>
      </c>
      <c r="V4052" s="17">
        <v>0</v>
      </c>
      <c r="W4052" s="17">
        <v>0</v>
      </c>
      <c r="X4052" s="17">
        <v>0</v>
      </c>
      <c r="Y4052" s="17">
        <v>0</v>
      </c>
      <c r="Z4052" s="17">
        <v>0</v>
      </c>
      <c r="AA4052" s="17">
        <v>0</v>
      </c>
      <c r="AB4052" s="17">
        <v>0</v>
      </c>
      <c r="AC4052" s="17">
        <v>0</v>
      </c>
      <c r="AD4052" s="17">
        <v>0</v>
      </c>
      <c r="AE4052" s="17">
        <v>0</v>
      </c>
    </row>
    <row r="4053" spans="1:31" ht="43.2" x14ac:dyDescent="0.3">
      <c r="A4053" t="str">
        <f t="shared" si="240"/>
        <v>LAAA_Firm Capacity</v>
      </c>
      <c r="B4053" t="str">
        <f t="shared" si="241"/>
        <v>LAAA_Build Solar_Firm Capacity</v>
      </c>
      <c r="C4053" t="str">
        <f t="shared" si="242"/>
        <v>LAAA_Build Solar 2038 T2_Firm Capacity</v>
      </c>
      <c r="D4053" t="s">
        <v>355</v>
      </c>
      <c r="E4053" s="15" t="s">
        <v>92</v>
      </c>
      <c r="F4053" s="15" t="s">
        <v>146</v>
      </c>
      <c r="G4053" s="15" t="s">
        <v>223</v>
      </c>
      <c r="H4053" s="15" t="s">
        <v>84</v>
      </c>
      <c r="I4053" s="15" t="s">
        <v>148</v>
      </c>
      <c r="J4053" s="16">
        <v>1</v>
      </c>
      <c r="K4053" s="15" t="s">
        <v>96</v>
      </c>
      <c r="L4053" s="17">
        <v>0</v>
      </c>
      <c r="M4053" s="17">
        <v>0</v>
      </c>
      <c r="N4053" s="17">
        <v>0</v>
      </c>
      <c r="O4053" s="17">
        <v>0</v>
      </c>
      <c r="P4053" s="17">
        <v>0</v>
      </c>
      <c r="Q4053" s="17">
        <v>0</v>
      </c>
      <c r="R4053" s="17">
        <v>0</v>
      </c>
      <c r="S4053" s="17">
        <v>0</v>
      </c>
      <c r="T4053" s="17">
        <v>0</v>
      </c>
      <c r="U4053" s="17">
        <v>0</v>
      </c>
      <c r="V4053" s="17">
        <v>0</v>
      </c>
      <c r="W4053" s="17">
        <v>0</v>
      </c>
      <c r="X4053" s="17">
        <v>0</v>
      </c>
      <c r="Y4053" s="17">
        <v>0</v>
      </c>
      <c r="Z4053" s="17">
        <v>0</v>
      </c>
      <c r="AA4053" s="17">
        <v>0</v>
      </c>
      <c r="AB4053" s="17">
        <v>0</v>
      </c>
      <c r="AC4053" s="17">
        <v>0</v>
      </c>
      <c r="AD4053" s="17">
        <v>0</v>
      </c>
      <c r="AE4053" s="17">
        <v>0</v>
      </c>
    </row>
    <row r="4054" spans="1:31" ht="43.2" x14ac:dyDescent="0.3">
      <c r="A4054" t="str">
        <f t="shared" si="240"/>
        <v>LAAA_Firm Capacity</v>
      </c>
      <c r="B4054" t="str">
        <f t="shared" si="241"/>
        <v>LAAA_Build Solar_Firm Capacity</v>
      </c>
      <c r="C4054" t="str">
        <f t="shared" si="242"/>
        <v>LAAA_Build Solar 2039_Firm Capacity</v>
      </c>
      <c r="D4054" t="s">
        <v>355</v>
      </c>
      <c r="E4054" s="15" t="s">
        <v>92</v>
      </c>
      <c r="F4054" s="15" t="s">
        <v>146</v>
      </c>
      <c r="G4054" s="15" t="s">
        <v>224</v>
      </c>
      <c r="H4054" s="15" t="s">
        <v>84</v>
      </c>
      <c r="I4054" s="15" t="s">
        <v>148</v>
      </c>
      <c r="J4054" s="16">
        <v>1</v>
      </c>
      <c r="K4054" s="15" t="s">
        <v>96</v>
      </c>
      <c r="L4054" s="17">
        <v>0</v>
      </c>
      <c r="M4054" s="17">
        <v>0</v>
      </c>
      <c r="N4054" s="17">
        <v>0</v>
      </c>
      <c r="O4054" s="17">
        <v>0</v>
      </c>
      <c r="P4054" s="17">
        <v>0</v>
      </c>
      <c r="Q4054" s="17">
        <v>0</v>
      </c>
      <c r="R4054" s="17">
        <v>0</v>
      </c>
      <c r="S4054" s="17">
        <v>0</v>
      </c>
      <c r="T4054" s="17">
        <v>0</v>
      </c>
      <c r="U4054" s="17">
        <v>0</v>
      </c>
      <c r="V4054" s="17">
        <v>0</v>
      </c>
      <c r="W4054" s="17">
        <v>0</v>
      </c>
      <c r="X4054" s="17">
        <v>0</v>
      </c>
      <c r="Y4054" s="17">
        <v>0</v>
      </c>
      <c r="Z4054" s="17">
        <v>0</v>
      </c>
      <c r="AA4054" s="17">
        <v>0</v>
      </c>
      <c r="AB4054" s="17">
        <v>0</v>
      </c>
      <c r="AC4054" s="17">
        <v>0</v>
      </c>
      <c r="AD4054" s="17">
        <v>0</v>
      </c>
      <c r="AE4054" s="17">
        <v>0</v>
      </c>
    </row>
    <row r="4055" spans="1:31" ht="43.2" x14ac:dyDescent="0.3">
      <c r="A4055" t="str">
        <f t="shared" si="240"/>
        <v>LAAA_Firm Capacity</v>
      </c>
      <c r="B4055" t="str">
        <f t="shared" si="241"/>
        <v>LAAA_Build Solar_Firm Capacity</v>
      </c>
      <c r="C4055" t="str">
        <f t="shared" si="242"/>
        <v>LAAA_Build Solar 2039 T2_Firm Capacity</v>
      </c>
      <c r="D4055" t="s">
        <v>355</v>
      </c>
      <c r="E4055" s="15" t="s">
        <v>92</v>
      </c>
      <c r="F4055" s="15" t="s">
        <v>146</v>
      </c>
      <c r="G4055" s="15" t="s">
        <v>225</v>
      </c>
      <c r="H4055" s="15" t="s">
        <v>84</v>
      </c>
      <c r="I4055" s="15" t="s">
        <v>148</v>
      </c>
      <c r="J4055" s="16">
        <v>1</v>
      </c>
      <c r="K4055" s="15" t="s">
        <v>96</v>
      </c>
      <c r="L4055" s="17">
        <v>0</v>
      </c>
      <c r="M4055" s="17">
        <v>0</v>
      </c>
      <c r="N4055" s="17">
        <v>0</v>
      </c>
      <c r="O4055" s="17">
        <v>0</v>
      </c>
      <c r="P4055" s="17">
        <v>0</v>
      </c>
      <c r="Q4055" s="17">
        <v>0</v>
      </c>
      <c r="R4055" s="17">
        <v>0</v>
      </c>
      <c r="S4055" s="17">
        <v>0</v>
      </c>
      <c r="T4055" s="17">
        <v>0</v>
      </c>
      <c r="U4055" s="17">
        <v>0</v>
      </c>
      <c r="V4055" s="17">
        <v>0</v>
      </c>
      <c r="W4055" s="17">
        <v>0</v>
      </c>
      <c r="X4055" s="17">
        <v>0</v>
      </c>
      <c r="Y4055" s="17">
        <v>0</v>
      </c>
      <c r="Z4055" s="17">
        <v>0</v>
      </c>
      <c r="AA4055" s="17">
        <v>0</v>
      </c>
      <c r="AB4055" s="17">
        <v>0</v>
      </c>
      <c r="AC4055" s="17">
        <v>0</v>
      </c>
      <c r="AD4055" s="17">
        <v>0</v>
      </c>
      <c r="AE4055" s="17">
        <v>0</v>
      </c>
    </row>
    <row r="4056" spans="1:31" ht="43.2" x14ac:dyDescent="0.3">
      <c r="A4056" t="str">
        <f t="shared" si="240"/>
        <v>LAAA_Firm Capacity</v>
      </c>
      <c r="B4056" t="str">
        <f t="shared" si="241"/>
        <v>LAAA_Build Solar_Firm Capacity</v>
      </c>
      <c r="C4056" t="str">
        <f t="shared" si="242"/>
        <v>LAAA_Build Solar 2040_Firm Capacity</v>
      </c>
      <c r="D4056" t="s">
        <v>355</v>
      </c>
      <c r="E4056" s="15" t="s">
        <v>92</v>
      </c>
      <c r="F4056" s="15" t="s">
        <v>146</v>
      </c>
      <c r="G4056" s="15" t="s">
        <v>226</v>
      </c>
      <c r="H4056" s="15" t="s">
        <v>84</v>
      </c>
      <c r="I4056" s="15" t="s">
        <v>148</v>
      </c>
      <c r="J4056" s="16">
        <v>1</v>
      </c>
      <c r="K4056" s="15" t="s">
        <v>96</v>
      </c>
      <c r="L4056" s="17">
        <v>0</v>
      </c>
      <c r="M4056" s="17">
        <v>0</v>
      </c>
      <c r="N4056" s="17">
        <v>0</v>
      </c>
      <c r="O4056" s="17">
        <v>0</v>
      </c>
      <c r="P4056" s="17">
        <v>0</v>
      </c>
      <c r="Q4056" s="17">
        <v>0</v>
      </c>
      <c r="R4056" s="17">
        <v>0</v>
      </c>
      <c r="S4056" s="17">
        <v>0</v>
      </c>
      <c r="T4056" s="17">
        <v>0</v>
      </c>
      <c r="U4056" s="17">
        <v>0</v>
      </c>
      <c r="V4056" s="17">
        <v>0</v>
      </c>
      <c r="W4056" s="17">
        <v>0</v>
      </c>
      <c r="X4056" s="17">
        <v>0</v>
      </c>
      <c r="Y4056" s="17">
        <v>0</v>
      </c>
      <c r="Z4056" s="17">
        <v>0</v>
      </c>
      <c r="AA4056" s="17">
        <v>0</v>
      </c>
      <c r="AB4056" s="17">
        <v>0</v>
      </c>
      <c r="AC4056" s="17">
        <v>0</v>
      </c>
      <c r="AD4056" s="17">
        <v>0</v>
      </c>
      <c r="AE4056" s="17">
        <v>0</v>
      </c>
    </row>
    <row r="4057" spans="1:31" ht="43.2" x14ac:dyDescent="0.3">
      <c r="A4057" t="str">
        <f t="shared" si="240"/>
        <v>LAAA_Firm Capacity</v>
      </c>
      <c r="B4057" t="str">
        <f t="shared" si="241"/>
        <v>LAAA_Build Solar_Firm Capacity</v>
      </c>
      <c r="C4057" t="str">
        <f t="shared" si="242"/>
        <v>LAAA_Build Solar 2040 T2_Firm Capacity</v>
      </c>
      <c r="D4057" t="s">
        <v>355</v>
      </c>
      <c r="E4057" s="15" t="s">
        <v>92</v>
      </c>
      <c r="F4057" s="15" t="s">
        <v>146</v>
      </c>
      <c r="G4057" s="15" t="s">
        <v>227</v>
      </c>
      <c r="H4057" s="15" t="s">
        <v>84</v>
      </c>
      <c r="I4057" s="15" t="s">
        <v>148</v>
      </c>
      <c r="J4057" s="16">
        <v>1</v>
      </c>
      <c r="K4057" s="15" t="s">
        <v>96</v>
      </c>
      <c r="L4057" s="17">
        <v>0</v>
      </c>
      <c r="M4057" s="17">
        <v>0</v>
      </c>
      <c r="N4057" s="17">
        <v>0</v>
      </c>
      <c r="O4057" s="17">
        <v>0</v>
      </c>
      <c r="P4057" s="17">
        <v>0</v>
      </c>
      <c r="Q4057" s="17">
        <v>0</v>
      </c>
      <c r="R4057" s="17">
        <v>0</v>
      </c>
      <c r="S4057" s="17">
        <v>0</v>
      </c>
      <c r="T4057" s="17">
        <v>0</v>
      </c>
      <c r="U4057" s="17">
        <v>0</v>
      </c>
      <c r="V4057" s="17">
        <v>0</v>
      </c>
      <c r="W4057" s="17">
        <v>0</v>
      </c>
      <c r="X4057" s="17">
        <v>0</v>
      </c>
      <c r="Y4057" s="17">
        <v>0</v>
      </c>
      <c r="Z4057" s="17">
        <v>0</v>
      </c>
      <c r="AA4057" s="17">
        <v>0</v>
      </c>
      <c r="AB4057" s="17">
        <v>0</v>
      </c>
      <c r="AC4057" s="17">
        <v>0</v>
      </c>
      <c r="AD4057" s="17">
        <v>0</v>
      </c>
      <c r="AE4057" s="17">
        <v>0</v>
      </c>
    </row>
    <row r="4058" spans="1:31" ht="43.2" x14ac:dyDescent="0.3">
      <c r="A4058" t="str">
        <f t="shared" si="240"/>
        <v>LAAA_Firm Capacity</v>
      </c>
      <c r="B4058" t="str">
        <f t="shared" si="241"/>
        <v>LAAA_Build Solar_Firm Capacity</v>
      </c>
      <c r="C4058" t="str">
        <f t="shared" si="242"/>
        <v>LAAA_Build Solar 2041_Firm Capacity</v>
      </c>
      <c r="D4058" t="s">
        <v>355</v>
      </c>
      <c r="E4058" s="15" t="s">
        <v>92</v>
      </c>
      <c r="F4058" s="15" t="s">
        <v>146</v>
      </c>
      <c r="G4058" s="15" t="s">
        <v>228</v>
      </c>
      <c r="H4058" s="15" t="s">
        <v>84</v>
      </c>
      <c r="I4058" s="15" t="s">
        <v>148</v>
      </c>
      <c r="J4058" s="16">
        <v>1</v>
      </c>
      <c r="K4058" s="15" t="s">
        <v>96</v>
      </c>
      <c r="L4058" s="17">
        <v>0</v>
      </c>
      <c r="M4058" s="17">
        <v>0</v>
      </c>
      <c r="N4058" s="17">
        <v>0</v>
      </c>
      <c r="O4058" s="17">
        <v>0</v>
      </c>
      <c r="P4058" s="17">
        <v>0</v>
      </c>
      <c r="Q4058" s="17">
        <v>0</v>
      </c>
      <c r="R4058" s="17">
        <v>0</v>
      </c>
      <c r="S4058" s="17">
        <v>0</v>
      </c>
      <c r="T4058" s="17">
        <v>0</v>
      </c>
      <c r="U4058" s="17">
        <v>0</v>
      </c>
      <c r="V4058" s="17">
        <v>0</v>
      </c>
      <c r="W4058" s="17">
        <v>0</v>
      </c>
      <c r="X4058" s="17">
        <v>0</v>
      </c>
      <c r="Y4058" s="17">
        <v>0</v>
      </c>
      <c r="Z4058" s="17">
        <v>0</v>
      </c>
      <c r="AA4058" s="17">
        <v>0</v>
      </c>
      <c r="AB4058" s="17">
        <v>0</v>
      </c>
      <c r="AC4058" s="17">
        <v>0</v>
      </c>
      <c r="AD4058" s="17">
        <v>75</v>
      </c>
      <c r="AE4058" s="17">
        <v>75</v>
      </c>
    </row>
    <row r="4059" spans="1:31" ht="43.2" x14ac:dyDescent="0.3">
      <c r="A4059" t="str">
        <f t="shared" si="240"/>
        <v>LAAA_Firm Capacity</v>
      </c>
      <c r="B4059" t="str">
        <f t="shared" si="241"/>
        <v>LAAA_Build Solar_Firm Capacity</v>
      </c>
      <c r="C4059" t="str">
        <f t="shared" si="242"/>
        <v>LAAA_Build Solar 2041 T2_Firm Capacity</v>
      </c>
      <c r="D4059" t="s">
        <v>355</v>
      </c>
      <c r="E4059" s="15" t="s">
        <v>92</v>
      </c>
      <c r="F4059" s="15" t="s">
        <v>146</v>
      </c>
      <c r="G4059" s="15" t="s">
        <v>229</v>
      </c>
      <c r="H4059" s="15" t="s">
        <v>84</v>
      </c>
      <c r="I4059" s="15" t="s">
        <v>148</v>
      </c>
      <c r="J4059" s="16">
        <v>1</v>
      </c>
      <c r="K4059" s="15" t="s">
        <v>96</v>
      </c>
      <c r="L4059" s="17">
        <v>0</v>
      </c>
      <c r="M4059" s="17">
        <v>0</v>
      </c>
      <c r="N4059" s="17">
        <v>0</v>
      </c>
      <c r="O4059" s="17">
        <v>0</v>
      </c>
      <c r="P4059" s="17">
        <v>0</v>
      </c>
      <c r="Q4059" s="17">
        <v>0</v>
      </c>
      <c r="R4059" s="17">
        <v>0</v>
      </c>
      <c r="S4059" s="17">
        <v>0</v>
      </c>
      <c r="T4059" s="17">
        <v>0</v>
      </c>
      <c r="U4059" s="17">
        <v>0</v>
      </c>
      <c r="V4059" s="17">
        <v>0</v>
      </c>
      <c r="W4059" s="17">
        <v>0</v>
      </c>
      <c r="X4059" s="17">
        <v>0</v>
      </c>
      <c r="Y4059" s="17">
        <v>0</v>
      </c>
      <c r="Z4059" s="17">
        <v>0</v>
      </c>
      <c r="AA4059" s="17">
        <v>0</v>
      </c>
      <c r="AB4059" s="17">
        <v>0</v>
      </c>
      <c r="AC4059" s="17">
        <v>0</v>
      </c>
      <c r="AD4059" s="17">
        <v>0</v>
      </c>
      <c r="AE4059" s="17">
        <v>0</v>
      </c>
    </row>
    <row r="4060" spans="1:31" ht="43.2" x14ac:dyDescent="0.3">
      <c r="A4060" t="str">
        <f t="shared" si="240"/>
        <v>LAAA_Firm Capacity</v>
      </c>
      <c r="B4060" t="str">
        <f t="shared" si="241"/>
        <v>LAAA_Build Solar_Firm Capacity</v>
      </c>
      <c r="C4060" t="str">
        <f t="shared" si="242"/>
        <v>LAAA_Build Solar 2042_Firm Capacity</v>
      </c>
      <c r="D4060" t="s">
        <v>355</v>
      </c>
      <c r="E4060" s="15" t="s">
        <v>92</v>
      </c>
      <c r="F4060" s="15" t="s">
        <v>146</v>
      </c>
      <c r="G4060" s="15" t="s">
        <v>230</v>
      </c>
      <c r="H4060" s="15" t="s">
        <v>84</v>
      </c>
      <c r="I4060" s="15" t="s">
        <v>148</v>
      </c>
      <c r="J4060" s="16">
        <v>1</v>
      </c>
      <c r="K4060" s="15" t="s">
        <v>96</v>
      </c>
      <c r="L4060" s="17">
        <v>0</v>
      </c>
      <c r="M4060" s="17">
        <v>0</v>
      </c>
      <c r="N4060" s="17">
        <v>0</v>
      </c>
      <c r="O4060" s="17">
        <v>0</v>
      </c>
      <c r="P4060" s="17">
        <v>0</v>
      </c>
      <c r="Q4060" s="17">
        <v>0</v>
      </c>
      <c r="R4060" s="17">
        <v>0</v>
      </c>
      <c r="S4060" s="17">
        <v>0</v>
      </c>
      <c r="T4060" s="17">
        <v>0</v>
      </c>
      <c r="U4060" s="17">
        <v>0</v>
      </c>
      <c r="V4060" s="17">
        <v>0</v>
      </c>
      <c r="W4060" s="17">
        <v>0</v>
      </c>
      <c r="X4060" s="17">
        <v>0</v>
      </c>
      <c r="Y4060" s="17">
        <v>0</v>
      </c>
      <c r="Z4060" s="17">
        <v>0</v>
      </c>
      <c r="AA4060" s="17">
        <v>0</v>
      </c>
      <c r="AB4060" s="17">
        <v>0</v>
      </c>
      <c r="AC4060" s="17">
        <v>0</v>
      </c>
      <c r="AD4060" s="17">
        <v>0</v>
      </c>
      <c r="AE4060" s="17">
        <v>0</v>
      </c>
    </row>
    <row r="4061" spans="1:31" ht="43.2" x14ac:dyDescent="0.3">
      <c r="A4061" t="str">
        <f t="shared" si="240"/>
        <v>LAAA_Firm Capacity</v>
      </c>
      <c r="B4061" t="str">
        <f t="shared" si="241"/>
        <v>LAAA_Build Solar_Firm Capacity</v>
      </c>
      <c r="C4061" t="str">
        <f t="shared" si="242"/>
        <v>LAAA_Build Solar 2042 T2_Firm Capacity</v>
      </c>
      <c r="D4061" t="s">
        <v>355</v>
      </c>
      <c r="E4061" s="15" t="s">
        <v>92</v>
      </c>
      <c r="F4061" s="15" t="s">
        <v>146</v>
      </c>
      <c r="G4061" s="15" t="s">
        <v>231</v>
      </c>
      <c r="H4061" s="15" t="s">
        <v>84</v>
      </c>
      <c r="I4061" s="15" t="s">
        <v>148</v>
      </c>
      <c r="J4061" s="16">
        <v>1</v>
      </c>
      <c r="K4061" s="15" t="s">
        <v>96</v>
      </c>
      <c r="L4061" s="17">
        <v>0</v>
      </c>
      <c r="M4061" s="17">
        <v>0</v>
      </c>
      <c r="N4061" s="17">
        <v>0</v>
      </c>
      <c r="O4061" s="17">
        <v>0</v>
      </c>
      <c r="P4061" s="17">
        <v>0</v>
      </c>
      <c r="Q4061" s="17">
        <v>0</v>
      </c>
      <c r="R4061" s="17">
        <v>0</v>
      </c>
      <c r="S4061" s="17">
        <v>0</v>
      </c>
      <c r="T4061" s="17">
        <v>0</v>
      </c>
      <c r="U4061" s="17">
        <v>0</v>
      </c>
      <c r="V4061" s="17">
        <v>0</v>
      </c>
      <c r="W4061" s="17">
        <v>0</v>
      </c>
      <c r="X4061" s="17">
        <v>0</v>
      </c>
      <c r="Y4061" s="17">
        <v>0</v>
      </c>
      <c r="Z4061" s="17">
        <v>0</v>
      </c>
      <c r="AA4061" s="17">
        <v>0</v>
      </c>
      <c r="AB4061" s="17">
        <v>0</v>
      </c>
      <c r="AC4061" s="17">
        <v>0</v>
      </c>
      <c r="AD4061" s="17">
        <v>0</v>
      </c>
      <c r="AE4061" s="17">
        <v>0</v>
      </c>
    </row>
    <row r="4062" spans="1:31" ht="28.8" x14ac:dyDescent="0.3">
      <c r="A4062" t="str">
        <f t="shared" si="240"/>
        <v>LAAA_Firm Capacity</v>
      </c>
      <c r="B4062" t="str">
        <f t="shared" si="241"/>
        <v>LAAA_Build CT_Firm Capacity</v>
      </c>
      <c r="C4062" t="str">
        <f t="shared" si="242"/>
        <v>LAAA_Build CT 2028_Firm Capacity</v>
      </c>
      <c r="D4062" t="s">
        <v>355</v>
      </c>
      <c r="E4062" s="15" t="s">
        <v>92</v>
      </c>
      <c r="F4062" s="15" t="s">
        <v>146</v>
      </c>
      <c r="G4062" s="15" t="s">
        <v>232</v>
      </c>
      <c r="H4062" s="15" t="s">
        <v>68</v>
      </c>
      <c r="I4062" s="15" t="s">
        <v>148</v>
      </c>
      <c r="J4062" s="16">
        <v>1</v>
      </c>
      <c r="K4062" s="15" t="s">
        <v>96</v>
      </c>
      <c r="L4062" s="17">
        <v>0</v>
      </c>
      <c r="M4062" s="17">
        <v>0</v>
      </c>
      <c r="N4062" s="17">
        <v>0</v>
      </c>
      <c r="O4062" s="17">
        <v>0</v>
      </c>
      <c r="P4062" s="17">
        <v>0</v>
      </c>
      <c r="Q4062" s="17">
        <v>0</v>
      </c>
      <c r="R4062" s="17">
        <v>0</v>
      </c>
      <c r="S4062" s="17">
        <v>0</v>
      </c>
      <c r="T4062" s="17">
        <v>0</v>
      </c>
      <c r="U4062" s="17">
        <v>0</v>
      </c>
      <c r="V4062" s="17">
        <v>0</v>
      </c>
      <c r="W4062" s="17">
        <v>0</v>
      </c>
      <c r="X4062" s="17">
        <v>0</v>
      </c>
      <c r="Y4062" s="17">
        <v>0</v>
      </c>
      <c r="Z4062" s="17">
        <v>0</v>
      </c>
      <c r="AA4062" s="17">
        <v>0</v>
      </c>
      <c r="AB4062" s="17">
        <v>0</v>
      </c>
      <c r="AC4062" s="17">
        <v>0</v>
      </c>
      <c r="AD4062" s="17">
        <v>0</v>
      </c>
      <c r="AE4062" s="17">
        <v>0</v>
      </c>
    </row>
    <row r="4063" spans="1:31" ht="28.8" x14ac:dyDescent="0.3">
      <c r="A4063" t="str">
        <f t="shared" si="240"/>
        <v>LAAA_Firm Capacity</v>
      </c>
      <c r="B4063" t="str">
        <f t="shared" si="241"/>
        <v>LAAA_Build CT_Firm Capacity</v>
      </c>
      <c r="C4063" t="str">
        <f t="shared" si="242"/>
        <v>LAAA_Build CT 2029_Firm Capacity</v>
      </c>
      <c r="D4063" t="s">
        <v>355</v>
      </c>
      <c r="E4063" s="15" t="s">
        <v>92</v>
      </c>
      <c r="F4063" s="15" t="s">
        <v>146</v>
      </c>
      <c r="G4063" s="15" t="s">
        <v>233</v>
      </c>
      <c r="H4063" s="15" t="s">
        <v>68</v>
      </c>
      <c r="I4063" s="15" t="s">
        <v>148</v>
      </c>
      <c r="J4063" s="16">
        <v>1</v>
      </c>
      <c r="K4063" s="15" t="s">
        <v>96</v>
      </c>
      <c r="L4063" s="17">
        <v>0</v>
      </c>
      <c r="M4063" s="17">
        <v>0</v>
      </c>
      <c r="N4063" s="17">
        <v>0</v>
      </c>
      <c r="O4063" s="17">
        <v>0</v>
      </c>
      <c r="P4063" s="17">
        <v>0</v>
      </c>
      <c r="Q4063" s="17">
        <v>0</v>
      </c>
      <c r="R4063" s="17">
        <v>0</v>
      </c>
      <c r="S4063" s="17">
        <v>0</v>
      </c>
      <c r="T4063" s="17">
        <v>0</v>
      </c>
      <c r="U4063" s="17">
        <v>0</v>
      </c>
      <c r="V4063" s="17">
        <v>0</v>
      </c>
      <c r="W4063" s="17">
        <v>0</v>
      </c>
      <c r="X4063" s="17">
        <v>0</v>
      </c>
      <c r="Y4063" s="17">
        <v>0</v>
      </c>
      <c r="Z4063" s="17">
        <v>0</v>
      </c>
      <c r="AA4063" s="17">
        <v>0</v>
      </c>
      <c r="AB4063" s="17">
        <v>0</v>
      </c>
      <c r="AC4063" s="17">
        <v>0</v>
      </c>
      <c r="AD4063" s="17">
        <v>0</v>
      </c>
      <c r="AE4063" s="17">
        <v>0</v>
      </c>
    </row>
    <row r="4064" spans="1:31" ht="28.8" x14ac:dyDescent="0.3">
      <c r="A4064" t="str">
        <f t="shared" si="240"/>
        <v>LAAA_Firm Capacity</v>
      </c>
      <c r="B4064" t="str">
        <f t="shared" si="241"/>
        <v>LAAA_Build CT_Firm Capacity</v>
      </c>
      <c r="C4064" t="str">
        <f t="shared" si="242"/>
        <v>LAAA_Build CT 2030_Firm Capacity</v>
      </c>
      <c r="D4064" t="s">
        <v>355</v>
      </c>
      <c r="E4064" s="15" t="s">
        <v>92</v>
      </c>
      <c r="F4064" s="15" t="s">
        <v>146</v>
      </c>
      <c r="G4064" s="15" t="s">
        <v>234</v>
      </c>
      <c r="H4064" s="15" t="s">
        <v>68</v>
      </c>
      <c r="I4064" s="15" t="s">
        <v>148</v>
      </c>
      <c r="J4064" s="16">
        <v>1</v>
      </c>
      <c r="K4064" s="15" t="s">
        <v>96</v>
      </c>
      <c r="L4064" s="17">
        <v>0</v>
      </c>
      <c r="M4064" s="17">
        <v>0</v>
      </c>
      <c r="N4064" s="17">
        <v>0</v>
      </c>
      <c r="O4064" s="17">
        <v>0</v>
      </c>
      <c r="P4064" s="17">
        <v>0</v>
      </c>
      <c r="Q4064" s="17">
        <v>0</v>
      </c>
      <c r="R4064" s="17">
        <v>0</v>
      </c>
      <c r="S4064" s="17">
        <v>0</v>
      </c>
      <c r="T4064" s="17">
        <v>0</v>
      </c>
      <c r="U4064" s="17">
        <v>0</v>
      </c>
      <c r="V4064" s="17">
        <v>0</v>
      </c>
      <c r="W4064" s="17">
        <v>0</v>
      </c>
      <c r="X4064" s="17">
        <v>0</v>
      </c>
      <c r="Y4064" s="17">
        <v>0</v>
      </c>
      <c r="Z4064" s="17">
        <v>0</v>
      </c>
      <c r="AA4064" s="17">
        <v>0</v>
      </c>
      <c r="AB4064" s="17">
        <v>0</v>
      </c>
      <c r="AC4064" s="17">
        <v>0</v>
      </c>
      <c r="AD4064" s="17">
        <v>0</v>
      </c>
      <c r="AE4064" s="17">
        <v>0</v>
      </c>
    </row>
    <row r="4065" spans="1:31" ht="28.8" x14ac:dyDescent="0.3">
      <c r="A4065" t="str">
        <f t="shared" si="240"/>
        <v>LAAA_Firm Capacity</v>
      </c>
      <c r="B4065" t="str">
        <f t="shared" si="241"/>
        <v>LAAA_Build CT_Firm Capacity</v>
      </c>
      <c r="C4065" t="str">
        <f t="shared" si="242"/>
        <v>LAAA_Build CT 2031_Firm Capacity</v>
      </c>
      <c r="D4065" t="s">
        <v>355</v>
      </c>
      <c r="E4065" s="15" t="s">
        <v>92</v>
      </c>
      <c r="F4065" s="15" t="s">
        <v>146</v>
      </c>
      <c r="G4065" s="15" t="s">
        <v>235</v>
      </c>
      <c r="H4065" s="15" t="s">
        <v>68</v>
      </c>
      <c r="I4065" s="15" t="s">
        <v>148</v>
      </c>
      <c r="J4065" s="16">
        <v>1</v>
      </c>
      <c r="K4065" s="15" t="s">
        <v>96</v>
      </c>
      <c r="L4065" s="17">
        <v>0</v>
      </c>
      <c r="M4065" s="17">
        <v>0</v>
      </c>
      <c r="N4065" s="17">
        <v>0</v>
      </c>
      <c r="O4065" s="17">
        <v>0</v>
      </c>
      <c r="P4065" s="17">
        <v>0</v>
      </c>
      <c r="Q4065" s="17">
        <v>0</v>
      </c>
      <c r="R4065" s="17">
        <v>0</v>
      </c>
      <c r="S4065" s="17">
        <v>0</v>
      </c>
      <c r="T4065" s="17">
        <v>0</v>
      </c>
      <c r="U4065" s="17">
        <v>0</v>
      </c>
      <c r="V4065" s="17">
        <v>0</v>
      </c>
      <c r="W4065" s="17">
        <v>0</v>
      </c>
      <c r="X4065" s="17">
        <v>0</v>
      </c>
      <c r="Y4065" s="17">
        <v>0</v>
      </c>
      <c r="Z4065" s="17">
        <v>0</v>
      </c>
      <c r="AA4065" s="17">
        <v>0</v>
      </c>
      <c r="AB4065" s="17">
        <v>0</v>
      </c>
      <c r="AC4065" s="17">
        <v>0</v>
      </c>
      <c r="AD4065" s="17">
        <v>0</v>
      </c>
      <c r="AE4065" s="17">
        <v>0</v>
      </c>
    </row>
    <row r="4066" spans="1:31" ht="28.8" x14ac:dyDescent="0.3">
      <c r="A4066" t="str">
        <f t="shared" si="240"/>
        <v>LAAA_Firm Capacity</v>
      </c>
      <c r="B4066" t="str">
        <f t="shared" si="241"/>
        <v>LAAA_Build CT_Firm Capacity</v>
      </c>
      <c r="C4066" t="str">
        <f t="shared" si="242"/>
        <v>LAAA_Build CT 2032_Firm Capacity</v>
      </c>
      <c r="D4066" t="s">
        <v>355</v>
      </c>
      <c r="E4066" s="15" t="s">
        <v>92</v>
      </c>
      <c r="F4066" s="15" t="s">
        <v>146</v>
      </c>
      <c r="G4066" s="15" t="s">
        <v>236</v>
      </c>
      <c r="H4066" s="15" t="s">
        <v>68</v>
      </c>
      <c r="I4066" s="15" t="s">
        <v>148</v>
      </c>
      <c r="J4066" s="16">
        <v>1</v>
      </c>
      <c r="K4066" s="15" t="s">
        <v>96</v>
      </c>
      <c r="L4066" s="17">
        <v>0</v>
      </c>
      <c r="M4066" s="17">
        <v>0</v>
      </c>
      <c r="N4066" s="17">
        <v>0</v>
      </c>
      <c r="O4066" s="17">
        <v>0</v>
      </c>
      <c r="P4066" s="17">
        <v>0</v>
      </c>
      <c r="Q4066" s="17">
        <v>0</v>
      </c>
      <c r="R4066" s="17">
        <v>0</v>
      </c>
      <c r="S4066" s="17">
        <v>0</v>
      </c>
      <c r="T4066" s="17">
        <v>0</v>
      </c>
      <c r="U4066" s="17">
        <v>0</v>
      </c>
      <c r="V4066" s="17">
        <v>0</v>
      </c>
      <c r="W4066" s="17">
        <v>0</v>
      </c>
      <c r="X4066" s="17">
        <v>0</v>
      </c>
      <c r="Y4066" s="17">
        <v>0</v>
      </c>
      <c r="Z4066" s="17">
        <v>0</v>
      </c>
      <c r="AA4066" s="17">
        <v>0</v>
      </c>
      <c r="AB4066" s="17">
        <v>0</v>
      </c>
      <c r="AC4066" s="17">
        <v>0</v>
      </c>
      <c r="AD4066" s="17">
        <v>0</v>
      </c>
      <c r="AE4066" s="17">
        <v>0</v>
      </c>
    </row>
    <row r="4067" spans="1:31" ht="28.8" x14ac:dyDescent="0.3">
      <c r="A4067" t="str">
        <f t="shared" si="240"/>
        <v>LAAA_Firm Capacity</v>
      </c>
      <c r="B4067" t="str">
        <f t="shared" si="241"/>
        <v>LAAA_Build CT_Firm Capacity</v>
      </c>
      <c r="C4067" t="str">
        <f t="shared" si="242"/>
        <v>LAAA_Build CT 2033_Firm Capacity</v>
      </c>
      <c r="D4067" t="s">
        <v>355</v>
      </c>
      <c r="E4067" s="15" t="s">
        <v>92</v>
      </c>
      <c r="F4067" s="15" t="s">
        <v>146</v>
      </c>
      <c r="G4067" s="15" t="s">
        <v>237</v>
      </c>
      <c r="H4067" s="15" t="s">
        <v>68</v>
      </c>
      <c r="I4067" s="15" t="s">
        <v>148</v>
      </c>
      <c r="J4067" s="16">
        <v>1</v>
      </c>
      <c r="K4067" s="15" t="s">
        <v>96</v>
      </c>
      <c r="L4067" s="17">
        <v>0</v>
      </c>
      <c r="M4067" s="17">
        <v>0</v>
      </c>
      <c r="N4067" s="17">
        <v>0</v>
      </c>
      <c r="O4067" s="17">
        <v>0</v>
      </c>
      <c r="P4067" s="17">
        <v>0</v>
      </c>
      <c r="Q4067" s="17">
        <v>0</v>
      </c>
      <c r="R4067" s="17">
        <v>0</v>
      </c>
      <c r="S4067" s="17">
        <v>0</v>
      </c>
      <c r="T4067" s="17">
        <v>0</v>
      </c>
      <c r="U4067" s="17">
        <v>0</v>
      </c>
      <c r="V4067" s="17">
        <v>0</v>
      </c>
      <c r="W4067" s="17">
        <v>0</v>
      </c>
      <c r="X4067" s="17">
        <v>0</v>
      </c>
      <c r="Y4067" s="17">
        <v>0</v>
      </c>
      <c r="Z4067" s="17">
        <v>0</v>
      </c>
      <c r="AA4067" s="17">
        <v>0</v>
      </c>
      <c r="AB4067" s="17">
        <v>0</v>
      </c>
      <c r="AC4067" s="17">
        <v>0</v>
      </c>
      <c r="AD4067" s="17">
        <v>0</v>
      </c>
      <c r="AE4067" s="17">
        <v>0</v>
      </c>
    </row>
    <row r="4068" spans="1:31" ht="28.8" x14ac:dyDescent="0.3">
      <c r="A4068" t="str">
        <f t="shared" si="240"/>
        <v>LAAA_Firm Capacity</v>
      </c>
      <c r="B4068" t="str">
        <f t="shared" si="241"/>
        <v>LAAA_Build CT_Firm Capacity</v>
      </c>
      <c r="C4068" t="str">
        <f t="shared" si="242"/>
        <v>LAAA_Build CT 2034_Firm Capacity</v>
      </c>
      <c r="D4068" t="s">
        <v>355</v>
      </c>
      <c r="E4068" s="15" t="s">
        <v>92</v>
      </c>
      <c r="F4068" s="15" t="s">
        <v>146</v>
      </c>
      <c r="G4068" s="15" t="s">
        <v>238</v>
      </c>
      <c r="H4068" s="15" t="s">
        <v>68</v>
      </c>
      <c r="I4068" s="15" t="s">
        <v>148</v>
      </c>
      <c r="J4068" s="16">
        <v>1</v>
      </c>
      <c r="K4068" s="15" t="s">
        <v>96</v>
      </c>
      <c r="L4068" s="17">
        <v>0</v>
      </c>
      <c r="M4068" s="17">
        <v>0</v>
      </c>
      <c r="N4068" s="17">
        <v>0</v>
      </c>
      <c r="O4068" s="17">
        <v>0</v>
      </c>
      <c r="P4068" s="17">
        <v>0</v>
      </c>
      <c r="Q4068" s="17">
        <v>0</v>
      </c>
      <c r="R4068" s="17">
        <v>0</v>
      </c>
      <c r="S4068" s="17">
        <v>0</v>
      </c>
      <c r="T4068" s="17">
        <v>0</v>
      </c>
      <c r="U4068" s="17">
        <v>0</v>
      </c>
      <c r="V4068" s="17">
        <v>0</v>
      </c>
      <c r="W4068" s="17">
        <v>0</v>
      </c>
      <c r="X4068" s="17">
        <v>0</v>
      </c>
      <c r="Y4068" s="17">
        <v>0</v>
      </c>
      <c r="Z4068" s="17">
        <v>0</v>
      </c>
      <c r="AA4068" s="17">
        <v>0</v>
      </c>
      <c r="AB4068" s="17">
        <v>0</v>
      </c>
      <c r="AC4068" s="17">
        <v>0</v>
      </c>
      <c r="AD4068" s="17">
        <v>0</v>
      </c>
      <c r="AE4068" s="17">
        <v>0</v>
      </c>
    </row>
    <row r="4069" spans="1:31" ht="28.8" x14ac:dyDescent="0.3">
      <c r="A4069" t="str">
        <f t="shared" si="240"/>
        <v>LAAA_Firm Capacity</v>
      </c>
      <c r="B4069" t="str">
        <f t="shared" si="241"/>
        <v>LAAA_Build CT_Firm Capacity</v>
      </c>
      <c r="C4069" t="str">
        <f t="shared" si="242"/>
        <v>LAAA_Build CT 2035_Firm Capacity</v>
      </c>
      <c r="D4069" t="s">
        <v>355</v>
      </c>
      <c r="E4069" s="15" t="s">
        <v>92</v>
      </c>
      <c r="F4069" s="15" t="s">
        <v>146</v>
      </c>
      <c r="G4069" s="15" t="s">
        <v>239</v>
      </c>
      <c r="H4069" s="15" t="s">
        <v>68</v>
      </c>
      <c r="I4069" s="15" t="s">
        <v>148</v>
      </c>
      <c r="J4069" s="16">
        <v>1</v>
      </c>
      <c r="K4069" s="15" t="s">
        <v>96</v>
      </c>
      <c r="L4069" s="17">
        <v>0</v>
      </c>
      <c r="M4069" s="17">
        <v>0</v>
      </c>
      <c r="N4069" s="17">
        <v>0</v>
      </c>
      <c r="O4069" s="17">
        <v>0</v>
      </c>
      <c r="P4069" s="17">
        <v>0</v>
      </c>
      <c r="Q4069" s="17">
        <v>0</v>
      </c>
      <c r="R4069" s="17">
        <v>0</v>
      </c>
      <c r="S4069" s="17">
        <v>0</v>
      </c>
      <c r="T4069" s="17">
        <v>0</v>
      </c>
      <c r="U4069" s="17">
        <v>0</v>
      </c>
      <c r="V4069" s="17">
        <v>0</v>
      </c>
      <c r="W4069" s="17">
        <v>0</v>
      </c>
      <c r="X4069" s="17">
        <v>0</v>
      </c>
      <c r="Y4069" s="17">
        <v>0</v>
      </c>
      <c r="Z4069" s="17">
        <v>0</v>
      </c>
      <c r="AA4069" s="17">
        <v>0</v>
      </c>
      <c r="AB4069" s="17">
        <v>0</v>
      </c>
      <c r="AC4069" s="17">
        <v>0</v>
      </c>
      <c r="AD4069" s="17">
        <v>0</v>
      </c>
      <c r="AE4069" s="17">
        <v>0</v>
      </c>
    </row>
    <row r="4070" spans="1:31" ht="28.8" x14ac:dyDescent="0.3">
      <c r="A4070" t="str">
        <f t="shared" si="240"/>
        <v>LAAA_Firm Capacity</v>
      </c>
      <c r="B4070" t="str">
        <f t="shared" si="241"/>
        <v>LAAA_Build CT_Firm Capacity</v>
      </c>
      <c r="C4070" t="str">
        <f t="shared" si="242"/>
        <v>LAAA_Build CT 2036_Firm Capacity</v>
      </c>
      <c r="D4070" t="s">
        <v>355</v>
      </c>
      <c r="E4070" s="15" t="s">
        <v>92</v>
      </c>
      <c r="F4070" s="15" t="s">
        <v>146</v>
      </c>
      <c r="G4070" s="15" t="s">
        <v>240</v>
      </c>
      <c r="H4070" s="15" t="s">
        <v>68</v>
      </c>
      <c r="I4070" s="15" t="s">
        <v>148</v>
      </c>
      <c r="J4070" s="16">
        <v>1</v>
      </c>
      <c r="K4070" s="15" t="s">
        <v>96</v>
      </c>
      <c r="L4070" s="17">
        <v>0</v>
      </c>
      <c r="M4070" s="17">
        <v>0</v>
      </c>
      <c r="N4070" s="17">
        <v>0</v>
      </c>
      <c r="O4070" s="17">
        <v>0</v>
      </c>
      <c r="P4070" s="17">
        <v>0</v>
      </c>
      <c r="Q4070" s="17">
        <v>0</v>
      </c>
      <c r="R4070" s="17">
        <v>0</v>
      </c>
      <c r="S4070" s="17">
        <v>0</v>
      </c>
      <c r="T4070" s="17">
        <v>0</v>
      </c>
      <c r="U4070" s="17">
        <v>0</v>
      </c>
      <c r="V4070" s="17">
        <v>0</v>
      </c>
      <c r="W4070" s="17">
        <v>0</v>
      </c>
      <c r="X4070" s="17">
        <v>0</v>
      </c>
      <c r="Y4070" s="17">
        <v>0</v>
      </c>
      <c r="Z4070" s="17">
        <v>0</v>
      </c>
      <c r="AA4070" s="17">
        <v>0</v>
      </c>
      <c r="AB4070" s="17">
        <v>0</v>
      </c>
      <c r="AC4070" s="17">
        <v>0</v>
      </c>
      <c r="AD4070" s="17">
        <v>0</v>
      </c>
      <c r="AE4070" s="17">
        <v>0</v>
      </c>
    </row>
    <row r="4071" spans="1:31" ht="28.8" x14ac:dyDescent="0.3">
      <c r="A4071" t="str">
        <f t="shared" si="240"/>
        <v>LAAA_Firm Capacity</v>
      </c>
      <c r="B4071" t="str">
        <f t="shared" si="241"/>
        <v>LAAA_Build CT_Firm Capacity</v>
      </c>
      <c r="C4071" t="str">
        <f t="shared" si="242"/>
        <v>LAAA_Build CT 2037_Firm Capacity</v>
      </c>
      <c r="D4071" t="s">
        <v>355</v>
      </c>
      <c r="E4071" s="15" t="s">
        <v>92</v>
      </c>
      <c r="F4071" s="15" t="s">
        <v>146</v>
      </c>
      <c r="G4071" s="15" t="s">
        <v>241</v>
      </c>
      <c r="H4071" s="15" t="s">
        <v>68</v>
      </c>
      <c r="I4071" s="15" t="s">
        <v>148</v>
      </c>
      <c r="J4071" s="16">
        <v>1</v>
      </c>
      <c r="K4071" s="15" t="s">
        <v>96</v>
      </c>
      <c r="L4071" s="17">
        <v>0</v>
      </c>
      <c r="M4071" s="17">
        <v>0</v>
      </c>
      <c r="N4071" s="17">
        <v>0</v>
      </c>
      <c r="O4071" s="17">
        <v>0</v>
      </c>
      <c r="P4071" s="17">
        <v>0</v>
      </c>
      <c r="Q4071" s="17">
        <v>0</v>
      </c>
      <c r="R4071" s="17">
        <v>0</v>
      </c>
      <c r="S4071" s="17">
        <v>0</v>
      </c>
      <c r="T4071" s="17">
        <v>0</v>
      </c>
      <c r="U4071" s="17">
        <v>0</v>
      </c>
      <c r="V4071" s="17">
        <v>0</v>
      </c>
      <c r="W4071" s="17">
        <v>0</v>
      </c>
      <c r="X4071" s="17">
        <v>0</v>
      </c>
      <c r="Y4071" s="17">
        <v>0</v>
      </c>
      <c r="Z4071" s="17">
        <v>0</v>
      </c>
      <c r="AA4071" s="17">
        <v>0</v>
      </c>
      <c r="AB4071" s="17">
        <v>0</v>
      </c>
      <c r="AC4071" s="17">
        <v>0</v>
      </c>
      <c r="AD4071" s="17">
        <v>0</v>
      </c>
      <c r="AE4071" s="17">
        <v>0</v>
      </c>
    </row>
    <row r="4072" spans="1:31" ht="28.8" x14ac:dyDescent="0.3">
      <c r="A4072" t="str">
        <f t="shared" si="240"/>
        <v>LAAA_Firm Capacity</v>
      </c>
      <c r="B4072" t="str">
        <f t="shared" si="241"/>
        <v>LAAA_Build CT_Firm Capacity</v>
      </c>
      <c r="C4072" t="str">
        <f t="shared" si="242"/>
        <v>LAAA_Build CT 2038_Firm Capacity</v>
      </c>
      <c r="D4072" t="s">
        <v>355</v>
      </c>
      <c r="E4072" s="15" t="s">
        <v>92</v>
      </c>
      <c r="F4072" s="15" t="s">
        <v>146</v>
      </c>
      <c r="G4072" s="15" t="s">
        <v>242</v>
      </c>
      <c r="H4072" s="15" t="s">
        <v>68</v>
      </c>
      <c r="I4072" s="15" t="s">
        <v>148</v>
      </c>
      <c r="J4072" s="16">
        <v>1</v>
      </c>
      <c r="K4072" s="15" t="s">
        <v>96</v>
      </c>
      <c r="L4072" s="17">
        <v>0</v>
      </c>
      <c r="M4072" s="17">
        <v>0</v>
      </c>
      <c r="N4072" s="17">
        <v>0</v>
      </c>
      <c r="O4072" s="17">
        <v>0</v>
      </c>
      <c r="P4072" s="17">
        <v>0</v>
      </c>
      <c r="Q4072" s="17">
        <v>0</v>
      </c>
      <c r="R4072" s="17">
        <v>0</v>
      </c>
      <c r="S4072" s="17">
        <v>0</v>
      </c>
      <c r="T4072" s="17">
        <v>0</v>
      </c>
      <c r="U4072" s="17">
        <v>0</v>
      </c>
      <c r="V4072" s="17">
        <v>0</v>
      </c>
      <c r="W4072" s="17">
        <v>0</v>
      </c>
      <c r="X4072" s="17">
        <v>0</v>
      </c>
      <c r="Y4072" s="17">
        <v>0</v>
      </c>
      <c r="Z4072" s="17">
        <v>0</v>
      </c>
      <c r="AA4072" s="17">
        <v>0</v>
      </c>
      <c r="AB4072" s="17">
        <v>0</v>
      </c>
      <c r="AC4072" s="17">
        <v>0</v>
      </c>
      <c r="AD4072" s="17">
        <v>0</v>
      </c>
      <c r="AE4072" s="17">
        <v>0</v>
      </c>
    </row>
    <row r="4073" spans="1:31" ht="28.8" x14ac:dyDescent="0.3">
      <c r="A4073" t="str">
        <f t="shared" si="240"/>
        <v>LAAA_Firm Capacity</v>
      </c>
      <c r="B4073" t="str">
        <f t="shared" si="241"/>
        <v>LAAA_Build CT_Firm Capacity</v>
      </c>
      <c r="C4073" t="str">
        <f t="shared" si="242"/>
        <v>LAAA_Build CT 2039_Firm Capacity</v>
      </c>
      <c r="D4073" t="s">
        <v>355</v>
      </c>
      <c r="E4073" s="15" t="s">
        <v>92</v>
      </c>
      <c r="F4073" s="15" t="s">
        <v>146</v>
      </c>
      <c r="G4073" s="15" t="s">
        <v>243</v>
      </c>
      <c r="H4073" s="15" t="s">
        <v>68</v>
      </c>
      <c r="I4073" s="15" t="s">
        <v>148</v>
      </c>
      <c r="J4073" s="16">
        <v>1</v>
      </c>
      <c r="K4073" s="18" t="s">
        <v>96</v>
      </c>
      <c r="L4073" s="17">
        <v>0</v>
      </c>
      <c r="M4073" s="17">
        <v>0</v>
      </c>
      <c r="N4073" s="17">
        <v>0</v>
      </c>
      <c r="O4073" s="17">
        <v>0</v>
      </c>
      <c r="P4073" s="17">
        <v>0</v>
      </c>
      <c r="Q4073" s="17">
        <v>0</v>
      </c>
      <c r="R4073" s="17">
        <v>0</v>
      </c>
      <c r="S4073" s="17">
        <v>0</v>
      </c>
      <c r="T4073" s="17">
        <v>0</v>
      </c>
      <c r="U4073" s="17">
        <v>0</v>
      </c>
      <c r="V4073" s="17">
        <v>0</v>
      </c>
      <c r="W4073" s="17">
        <v>0</v>
      </c>
      <c r="X4073" s="17">
        <v>0</v>
      </c>
      <c r="Y4073" s="17">
        <v>0</v>
      </c>
      <c r="Z4073" s="17">
        <v>0</v>
      </c>
      <c r="AA4073" s="17">
        <v>0</v>
      </c>
      <c r="AB4073" s="17">
        <v>0</v>
      </c>
      <c r="AC4073" s="17">
        <v>0</v>
      </c>
      <c r="AD4073" s="17">
        <v>0</v>
      </c>
      <c r="AE4073" s="17">
        <v>0</v>
      </c>
    </row>
    <row r="4074" spans="1:31" ht="28.8" x14ac:dyDescent="0.3">
      <c r="A4074" t="str">
        <f t="shared" si="240"/>
        <v>LAAA_Firm Capacity</v>
      </c>
      <c r="B4074" t="str">
        <f t="shared" si="241"/>
        <v>LAAA_Build CT_Firm Capacity</v>
      </c>
      <c r="C4074" t="str">
        <f t="shared" si="242"/>
        <v>LAAA_Build CT 2040_Firm Capacity</v>
      </c>
      <c r="D4074" t="s">
        <v>355</v>
      </c>
      <c r="E4074" s="15" t="s">
        <v>92</v>
      </c>
      <c r="F4074" s="15" t="s">
        <v>146</v>
      </c>
      <c r="G4074" s="15" t="s">
        <v>244</v>
      </c>
      <c r="H4074" s="15" t="s">
        <v>68</v>
      </c>
      <c r="I4074" s="15" t="s">
        <v>148</v>
      </c>
      <c r="J4074" s="16">
        <v>1</v>
      </c>
      <c r="K4074" s="18" t="s">
        <v>96</v>
      </c>
      <c r="L4074" s="17">
        <v>0</v>
      </c>
      <c r="M4074" s="17">
        <v>0</v>
      </c>
      <c r="N4074" s="17">
        <v>0</v>
      </c>
      <c r="O4074" s="17">
        <v>0</v>
      </c>
      <c r="P4074" s="17">
        <v>0</v>
      </c>
      <c r="Q4074" s="17">
        <v>0</v>
      </c>
      <c r="R4074" s="17">
        <v>0</v>
      </c>
      <c r="S4074" s="17">
        <v>0</v>
      </c>
      <c r="T4074" s="17">
        <v>0</v>
      </c>
      <c r="U4074" s="17">
        <v>0</v>
      </c>
      <c r="V4074" s="17">
        <v>0</v>
      </c>
      <c r="W4074" s="17">
        <v>0</v>
      </c>
      <c r="X4074" s="17">
        <v>0</v>
      </c>
      <c r="Y4074" s="17">
        <v>0</v>
      </c>
      <c r="Z4074" s="17">
        <v>0</v>
      </c>
      <c r="AA4074" s="17">
        <v>0</v>
      </c>
      <c r="AB4074" s="17">
        <v>0</v>
      </c>
      <c r="AC4074" s="17">
        <v>0</v>
      </c>
      <c r="AD4074" s="17">
        <v>0</v>
      </c>
      <c r="AE4074" s="17">
        <v>0</v>
      </c>
    </row>
    <row r="4075" spans="1:31" ht="28.8" x14ac:dyDescent="0.3">
      <c r="A4075" t="str">
        <f t="shared" si="240"/>
        <v>LAAA_Firm Capacity</v>
      </c>
      <c r="B4075" t="str">
        <f t="shared" si="241"/>
        <v>LAAA_Build CT_Firm Capacity</v>
      </c>
      <c r="C4075" t="str">
        <f t="shared" si="242"/>
        <v>LAAA_Build CT 2041_Firm Capacity</v>
      </c>
      <c r="D4075" t="s">
        <v>355</v>
      </c>
      <c r="E4075" s="15" t="s">
        <v>92</v>
      </c>
      <c r="F4075" s="15" t="s">
        <v>146</v>
      </c>
      <c r="G4075" s="15" t="s">
        <v>245</v>
      </c>
      <c r="H4075" s="15" t="s">
        <v>68</v>
      </c>
      <c r="I4075" s="15" t="s">
        <v>148</v>
      </c>
      <c r="J4075" s="16">
        <v>1</v>
      </c>
      <c r="K4075" s="18" t="s">
        <v>96</v>
      </c>
      <c r="L4075" s="17">
        <v>0</v>
      </c>
      <c r="M4075" s="17">
        <v>0</v>
      </c>
      <c r="N4075" s="17">
        <v>0</v>
      </c>
      <c r="O4075" s="17">
        <v>0</v>
      </c>
      <c r="P4075" s="17">
        <v>0</v>
      </c>
      <c r="Q4075" s="17">
        <v>0</v>
      </c>
      <c r="R4075" s="17">
        <v>0</v>
      </c>
      <c r="S4075" s="17">
        <v>0</v>
      </c>
      <c r="T4075" s="17">
        <v>0</v>
      </c>
      <c r="U4075" s="17">
        <v>0</v>
      </c>
      <c r="V4075" s="17">
        <v>0</v>
      </c>
      <c r="W4075" s="17">
        <v>0</v>
      </c>
      <c r="X4075" s="17">
        <v>0</v>
      </c>
      <c r="Y4075" s="17">
        <v>0</v>
      </c>
      <c r="Z4075" s="17">
        <v>0</v>
      </c>
      <c r="AA4075" s="17">
        <v>0</v>
      </c>
      <c r="AB4075" s="17">
        <v>0</v>
      </c>
      <c r="AC4075" s="17">
        <v>0</v>
      </c>
      <c r="AD4075" s="17">
        <v>0</v>
      </c>
      <c r="AE4075" s="17">
        <v>0</v>
      </c>
    </row>
    <row r="4076" spans="1:31" ht="28.8" x14ac:dyDescent="0.3">
      <c r="A4076" t="str">
        <f t="shared" si="240"/>
        <v>LAAA_Firm Capacity</v>
      </c>
      <c r="B4076" t="str">
        <f t="shared" si="241"/>
        <v>LAAA_Build CT_Firm Capacity</v>
      </c>
      <c r="C4076" t="str">
        <f t="shared" si="242"/>
        <v>LAAA_Build CT 2042_Firm Capacity</v>
      </c>
      <c r="D4076" t="s">
        <v>355</v>
      </c>
      <c r="E4076" s="15" t="s">
        <v>92</v>
      </c>
      <c r="F4076" s="15" t="s">
        <v>146</v>
      </c>
      <c r="G4076" s="15" t="s">
        <v>246</v>
      </c>
      <c r="H4076" s="15" t="s">
        <v>68</v>
      </c>
      <c r="I4076" s="15" t="s">
        <v>148</v>
      </c>
      <c r="J4076" s="16">
        <v>1</v>
      </c>
      <c r="K4076" s="18" t="s">
        <v>96</v>
      </c>
      <c r="L4076" s="17">
        <v>0</v>
      </c>
      <c r="M4076" s="17">
        <v>0</v>
      </c>
      <c r="N4076" s="17">
        <v>0</v>
      </c>
      <c r="O4076" s="17">
        <v>0</v>
      </c>
      <c r="P4076" s="17">
        <v>0</v>
      </c>
      <c r="Q4076" s="17">
        <v>0</v>
      </c>
      <c r="R4076" s="17">
        <v>0</v>
      </c>
      <c r="S4076" s="17">
        <v>0</v>
      </c>
      <c r="T4076" s="17">
        <v>0</v>
      </c>
      <c r="U4076" s="17">
        <v>0</v>
      </c>
      <c r="V4076" s="17">
        <v>0</v>
      </c>
      <c r="W4076" s="17">
        <v>0</v>
      </c>
      <c r="X4076" s="17">
        <v>0</v>
      </c>
      <c r="Y4076" s="17">
        <v>0</v>
      </c>
      <c r="Z4076" s="17">
        <v>0</v>
      </c>
      <c r="AA4076" s="17">
        <v>0</v>
      </c>
      <c r="AB4076" s="17">
        <v>0</v>
      </c>
      <c r="AC4076" s="17">
        <v>0</v>
      </c>
      <c r="AD4076" s="17">
        <v>0</v>
      </c>
      <c r="AE4076" s="17">
        <v>0</v>
      </c>
    </row>
    <row r="4077" spans="1:31" ht="43.2" x14ac:dyDescent="0.3">
      <c r="A4077" t="str">
        <f t="shared" si="240"/>
        <v>LAAA_Firm Capacity</v>
      </c>
      <c r="B4077" t="str">
        <f t="shared" si="241"/>
        <v>LAAA_Build Capacity_Firm Capacity</v>
      </c>
      <c r="C4077" t="str">
        <f t="shared" si="242"/>
        <v>LAAA_Build Capacity Only_Firm Capacity</v>
      </c>
      <c r="D4077" t="s">
        <v>355</v>
      </c>
      <c r="E4077" s="15" t="s">
        <v>92</v>
      </c>
      <c r="F4077" s="15" t="s">
        <v>146</v>
      </c>
      <c r="G4077" s="15" t="s">
        <v>247</v>
      </c>
      <c r="H4077" s="15" t="s">
        <v>89</v>
      </c>
      <c r="I4077" s="15" t="s">
        <v>148</v>
      </c>
      <c r="J4077" s="16">
        <v>1</v>
      </c>
      <c r="K4077" s="15" t="s">
        <v>96</v>
      </c>
      <c r="L4077" s="17">
        <v>0</v>
      </c>
      <c r="M4077" s="17">
        <v>0</v>
      </c>
      <c r="N4077" s="17">
        <v>0</v>
      </c>
      <c r="O4077" s="17">
        <v>0</v>
      </c>
      <c r="P4077" s="17">
        <v>0</v>
      </c>
      <c r="Q4077" s="17">
        <v>0</v>
      </c>
      <c r="R4077" s="17">
        <v>0</v>
      </c>
      <c r="S4077" s="17">
        <v>0</v>
      </c>
      <c r="T4077" s="17">
        <v>0</v>
      </c>
      <c r="U4077" s="17">
        <v>0</v>
      </c>
      <c r="V4077" s="17">
        <v>0</v>
      </c>
      <c r="W4077" s="17">
        <v>0</v>
      </c>
      <c r="X4077" s="17">
        <v>0</v>
      </c>
      <c r="Y4077" s="17">
        <v>0</v>
      </c>
      <c r="Z4077" s="17">
        <v>0</v>
      </c>
      <c r="AA4077" s="17">
        <v>0</v>
      </c>
      <c r="AB4077" s="17">
        <v>0</v>
      </c>
      <c r="AC4077" s="17">
        <v>0</v>
      </c>
      <c r="AD4077" s="17">
        <v>0</v>
      </c>
      <c r="AE4077" s="17">
        <v>0</v>
      </c>
    </row>
    <row r="4078" spans="1:31" ht="43.2" x14ac:dyDescent="0.3">
      <c r="A4078" t="str">
        <f t="shared" si="240"/>
        <v>LAAA_Firm Capacity</v>
      </c>
      <c r="B4078" t="str">
        <f t="shared" si="241"/>
        <v>LAAA_Sell Capacity_Firm Capacity</v>
      </c>
      <c r="C4078" t="str">
        <f t="shared" si="242"/>
        <v>LAAA_Sell Capacity Only_Firm Capacity</v>
      </c>
      <c r="D4078" t="s">
        <v>355</v>
      </c>
      <c r="E4078" s="15" t="s">
        <v>92</v>
      </c>
      <c r="F4078" s="15" t="s">
        <v>146</v>
      </c>
      <c r="G4078" s="15" t="s">
        <v>248</v>
      </c>
      <c r="H4078" s="15" t="s">
        <v>90</v>
      </c>
      <c r="I4078" s="15" t="s">
        <v>148</v>
      </c>
      <c r="J4078" s="16">
        <v>1</v>
      </c>
      <c r="K4078" s="15" t="s">
        <v>96</v>
      </c>
      <c r="L4078" s="17">
        <v>0</v>
      </c>
      <c r="M4078" s="17">
        <v>0</v>
      </c>
      <c r="N4078" s="17">
        <v>0</v>
      </c>
      <c r="O4078" s="17">
        <v>0</v>
      </c>
      <c r="P4078" s="17">
        <v>0</v>
      </c>
      <c r="Q4078" s="17">
        <v>0</v>
      </c>
      <c r="R4078" s="17">
        <v>0</v>
      </c>
      <c r="S4078" s="17">
        <v>0</v>
      </c>
      <c r="T4078" s="17">
        <v>0</v>
      </c>
      <c r="U4078" s="17">
        <v>-15</v>
      </c>
      <c r="V4078" s="17">
        <v>-30</v>
      </c>
      <c r="W4078" s="17">
        <v>-45</v>
      </c>
      <c r="X4078" s="17">
        <v>-60</v>
      </c>
      <c r="Y4078" s="17">
        <v>-60</v>
      </c>
      <c r="Z4078" s="17">
        <v>-60</v>
      </c>
      <c r="AA4078" s="17">
        <v>-100</v>
      </c>
      <c r="AB4078" s="17">
        <v>-100</v>
      </c>
      <c r="AC4078" s="17">
        <v>-20</v>
      </c>
      <c r="AD4078" s="17">
        <v>-79</v>
      </c>
      <c r="AE4078" s="17">
        <v>-100</v>
      </c>
    </row>
    <row r="4079" spans="1:31" ht="43.2" x14ac:dyDescent="0.3">
      <c r="A4079" t="str">
        <f t="shared" si="240"/>
        <v>LAAA_Firm Capacity</v>
      </c>
      <c r="B4079" t="str">
        <f t="shared" si="241"/>
        <v>LAAA_DSM Existing_Firm Capacity</v>
      </c>
      <c r="C4079" t="str">
        <f t="shared" si="242"/>
        <v>LAAA_K DSM Existing DSRDR_Firm Capacity</v>
      </c>
      <c r="D4079" t="s">
        <v>355</v>
      </c>
      <c r="E4079" s="15" t="s">
        <v>92</v>
      </c>
      <c r="F4079" s="15" t="s">
        <v>146</v>
      </c>
      <c r="G4079" s="15" t="s">
        <v>249</v>
      </c>
      <c r="H4079" s="15" t="s">
        <v>250</v>
      </c>
      <c r="I4079" s="15" t="s">
        <v>148</v>
      </c>
      <c r="J4079" s="16">
        <v>1</v>
      </c>
      <c r="K4079" s="15" t="s">
        <v>96</v>
      </c>
      <c r="L4079" s="17">
        <v>59.129808750000002</v>
      </c>
      <c r="M4079" s="17">
        <v>38.729343499999999</v>
      </c>
      <c r="N4079" s="17">
        <v>38.592137000000001</v>
      </c>
      <c r="O4079" s="17">
        <v>35.187837999999999</v>
      </c>
      <c r="P4079" s="17">
        <v>31.783539000000001</v>
      </c>
      <c r="Q4079" s="17">
        <v>28.379239999999999</v>
      </c>
      <c r="R4079" s="17">
        <v>24.974941000000001</v>
      </c>
      <c r="S4079" s="17">
        <v>21.570641999999999</v>
      </c>
      <c r="T4079" s="17">
        <v>18.166343000000001</v>
      </c>
      <c r="U4079" s="17">
        <v>14.762043999999999</v>
      </c>
      <c r="V4079" s="17">
        <v>3.2670925</v>
      </c>
      <c r="W4079" s="17">
        <v>0</v>
      </c>
      <c r="X4079" s="17">
        <v>0</v>
      </c>
      <c r="Y4079" s="17">
        <v>0</v>
      </c>
      <c r="Z4079" s="17">
        <v>0</v>
      </c>
      <c r="AA4079" s="17">
        <v>0</v>
      </c>
      <c r="AB4079" s="17">
        <v>0</v>
      </c>
      <c r="AC4079" s="17">
        <v>0</v>
      </c>
      <c r="AD4079" s="17">
        <v>0</v>
      </c>
      <c r="AE4079" s="17">
        <v>0</v>
      </c>
    </row>
    <row r="4080" spans="1:31" ht="28.8" x14ac:dyDescent="0.3">
      <c r="A4080" t="str">
        <f t="shared" si="240"/>
        <v>LAAA_Firm Capacity</v>
      </c>
      <c r="B4080" t="str">
        <f t="shared" si="241"/>
        <v>LAAA_TOU Rate Impact_Firm Capacity</v>
      </c>
      <c r="C4080" t="str">
        <f t="shared" si="242"/>
        <v>LAAA_Metro TOU_Firm Capacity</v>
      </c>
      <c r="D4080" t="s">
        <v>355</v>
      </c>
      <c r="E4080" s="15" t="s">
        <v>92</v>
      </c>
      <c r="F4080" s="15" t="s">
        <v>146</v>
      </c>
      <c r="G4080" s="15" t="s">
        <v>251</v>
      </c>
      <c r="H4080" s="15" t="s">
        <v>252</v>
      </c>
      <c r="I4080" s="15" t="s">
        <v>148</v>
      </c>
      <c r="J4080" s="16">
        <v>1</v>
      </c>
      <c r="K4080" s="15" t="s">
        <v>96</v>
      </c>
      <c r="L4080" s="17">
        <v>0</v>
      </c>
      <c r="M4080" s="17">
        <v>9.4599648399999996</v>
      </c>
      <c r="N4080" s="17">
        <v>16.551802080000002</v>
      </c>
      <c r="O4080" s="17">
        <v>24.762811670000001</v>
      </c>
      <c r="P4080" s="17">
        <v>32.952282820000001</v>
      </c>
      <c r="Q4080" s="17">
        <v>32.898660409999998</v>
      </c>
      <c r="R4080" s="17">
        <v>32.812320479999997</v>
      </c>
      <c r="S4080" s="17">
        <v>32.7212575</v>
      </c>
      <c r="T4080" s="17">
        <v>32.678978190000002</v>
      </c>
      <c r="U4080" s="17">
        <v>32.709868790000002</v>
      </c>
      <c r="V4080" s="17">
        <v>32.619226329999996</v>
      </c>
      <c r="W4080" s="17">
        <v>32.579755319999997</v>
      </c>
      <c r="X4080" s="17">
        <v>32.582112160000001</v>
      </c>
      <c r="Y4080" s="17">
        <v>32.648407050000003</v>
      </c>
      <c r="Z4080" s="17">
        <v>32.6356222</v>
      </c>
      <c r="AA4080" s="17">
        <v>32.655033709999998</v>
      </c>
      <c r="AB4080" s="17">
        <v>32.684706200000001</v>
      </c>
      <c r="AC4080" s="17">
        <v>32.730465760000001</v>
      </c>
      <c r="AD4080" s="17">
        <v>32.611748839999997</v>
      </c>
      <c r="AE4080" s="17">
        <v>32.694610679999997</v>
      </c>
    </row>
    <row r="4081" spans="1:31" ht="43.2" x14ac:dyDescent="0.3">
      <c r="A4081" t="str">
        <f t="shared" si="240"/>
        <v>LAAA_Firm Capacity</v>
      </c>
      <c r="B4081" t="str">
        <f t="shared" si="241"/>
        <v>LAAA_Reserve Buffer_Firm Capacity</v>
      </c>
      <c r="C4081" t="str">
        <f t="shared" si="242"/>
        <v>LAAA_Metro Extra Capacity_Firm Capacity</v>
      </c>
      <c r="D4081" t="s">
        <v>355</v>
      </c>
      <c r="E4081" s="15" t="s">
        <v>92</v>
      </c>
      <c r="F4081" s="15" t="s">
        <v>146</v>
      </c>
      <c r="G4081" s="15" t="s">
        <v>253</v>
      </c>
      <c r="H4081" s="15" t="s">
        <v>254</v>
      </c>
      <c r="I4081" s="15" t="s">
        <v>148</v>
      </c>
      <c r="J4081" s="16">
        <v>1</v>
      </c>
      <c r="K4081" s="18" t="s">
        <v>96</v>
      </c>
      <c r="L4081" s="17">
        <v>0</v>
      </c>
      <c r="M4081" s="17">
        <v>0</v>
      </c>
      <c r="N4081" s="17">
        <v>0</v>
      </c>
      <c r="O4081" s="17">
        <v>-60</v>
      </c>
      <c r="P4081" s="17">
        <v>-100</v>
      </c>
      <c r="Q4081" s="17">
        <v>-100</v>
      </c>
      <c r="R4081" s="17">
        <v>-100</v>
      </c>
      <c r="S4081" s="17">
        <v>-100</v>
      </c>
      <c r="T4081" s="17">
        <v>-100</v>
      </c>
      <c r="U4081" s="17">
        <v>-100</v>
      </c>
      <c r="V4081" s="17">
        <v>-100</v>
      </c>
      <c r="W4081" s="17">
        <v>-100</v>
      </c>
      <c r="X4081" s="17">
        <v>-100</v>
      </c>
      <c r="Y4081" s="17">
        <v>-100</v>
      </c>
      <c r="Z4081" s="17">
        <v>-100</v>
      </c>
      <c r="AA4081" s="17">
        <v>-100</v>
      </c>
      <c r="AB4081" s="17">
        <v>-100</v>
      </c>
      <c r="AC4081" s="17">
        <v>-100</v>
      </c>
      <c r="AD4081" s="17">
        <v>-100</v>
      </c>
      <c r="AE4081" s="17">
        <v>-100</v>
      </c>
    </row>
    <row r="4082" spans="1:31" ht="43.2" x14ac:dyDescent="0.3">
      <c r="A4082" t="str">
        <f t="shared" si="240"/>
        <v>LAAA_Firm Capacity</v>
      </c>
      <c r="B4082" t="str">
        <f t="shared" si="241"/>
        <v>LAAA_Build Hy-Solar_Firm Capacity</v>
      </c>
      <c r="C4082" t="str">
        <f t="shared" si="242"/>
        <v>LAAA_Build Hy-Solar 2027_Firm Capacity</v>
      </c>
      <c r="D4082" t="s">
        <v>355</v>
      </c>
      <c r="E4082" s="15" t="s">
        <v>92</v>
      </c>
      <c r="F4082" s="15" t="s">
        <v>146</v>
      </c>
      <c r="G4082" s="15" t="s">
        <v>255</v>
      </c>
      <c r="H4082" s="15" t="s">
        <v>85</v>
      </c>
      <c r="I4082" s="15" t="s">
        <v>148</v>
      </c>
      <c r="J4082" s="16">
        <v>1</v>
      </c>
      <c r="K4082" s="18" t="s">
        <v>96</v>
      </c>
      <c r="L4082" s="17">
        <v>0</v>
      </c>
      <c r="M4082" s="17">
        <v>0</v>
      </c>
      <c r="N4082" s="17">
        <v>0</v>
      </c>
      <c r="O4082" s="17">
        <v>0</v>
      </c>
      <c r="P4082" s="17">
        <v>0</v>
      </c>
      <c r="Q4082" s="17">
        <v>0</v>
      </c>
      <c r="R4082" s="17">
        <v>0</v>
      </c>
      <c r="S4082" s="17">
        <v>0</v>
      </c>
      <c r="T4082" s="17">
        <v>0</v>
      </c>
      <c r="U4082" s="17">
        <v>0</v>
      </c>
      <c r="V4082" s="17">
        <v>0</v>
      </c>
      <c r="W4082" s="17">
        <v>0</v>
      </c>
      <c r="X4082" s="17">
        <v>0</v>
      </c>
      <c r="Y4082" s="17">
        <v>0</v>
      </c>
      <c r="Z4082" s="17">
        <v>0</v>
      </c>
      <c r="AA4082" s="17">
        <v>0</v>
      </c>
      <c r="AB4082" s="17">
        <v>0</v>
      </c>
      <c r="AC4082" s="17">
        <v>0</v>
      </c>
      <c r="AD4082" s="17">
        <v>0</v>
      </c>
      <c r="AE4082" s="17">
        <v>0</v>
      </c>
    </row>
    <row r="4083" spans="1:31" ht="43.2" x14ac:dyDescent="0.3">
      <c r="A4083" t="str">
        <f t="shared" si="240"/>
        <v>LAAA_Firm Capacity</v>
      </c>
      <c r="B4083" t="str">
        <f t="shared" si="241"/>
        <v>LAAA_Build Hy-Solar_Firm Capacity</v>
      </c>
      <c r="C4083" t="str">
        <f t="shared" si="242"/>
        <v>LAAA_Build Hy-Solar 2028_Firm Capacity</v>
      </c>
      <c r="D4083" t="s">
        <v>355</v>
      </c>
      <c r="E4083" s="15" t="s">
        <v>92</v>
      </c>
      <c r="F4083" s="15" t="s">
        <v>146</v>
      </c>
      <c r="G4083" s="15" t="s">
        <v>256</v>
      </c>
      <c r="H4083" s="15" t="s">
        <v>85</v>
      </c>
      <c r="I4083" s="15" t="s">
        <v>148</v>
      </c>
      <c r="J4083" s="16">
        <v>1</v>
      </c>
      <c r="K4083" s="15" t="s">
        <v>96</v>
      </c>
      <c r="L4083" s="17">
        <v>0</v>
      </c>
      <c r="M4083" s="17">
        <v>0</v>
      </c>
      <c r="N4083" s="17">
        <v>0</v>
      </c>
      <c r="O4083" s="17">
        <v>0</v>
      </c>
      <c r="P4083" s="17">
        <v>0</v>
      </c>
      <c r="Q4083" s="17">
        <v>0</v>
      </c>
      <c r="R4083" s="17">
        <v>0</v>
      </c>
      <c r="S4083" s="17">
        <v>0</v>
      </c>
      <c r="T4083" s="17">
        <v>0</v>
      </c>
      <c r="U4083" s="17">
        <v>0</v>
      </c>
      <c r="V4083" s="17">
        <v>0</v>
      </c>
      <c r="W4083" s="17">
        <v>0</v>
      </c>
      <c r="X4083" s="17">
        <v>0</v>
      </c>
      <c r="Y4083" s="17">
        <v>0</v>
      </c>
      <c r="Z4083" s="17">
        <v>0</v>
      </c>
      <c r="AA4083" s="17">
        <v>0</v>
      </c>
      <c r="AB4083" s="17">
        <v>0</v>
      </c>
      <c r="AC4083" s="17">
        <v>0</v>
      </c>
      <c r="AD4083" s="17">
        <v>0</v>
      </c>
      <c r="AE4083" s="17">
        <v>0</v>
      </c>
    </row>
    <row r="4084" spans="1:31" ht="43.2" x14ac:dyDescent="0.3">
      <c r="A4084" t="str">
        <f t="shared" si="240"/>
        <v>LAAA_Firm Capacity</v>
      </c>
      <c r="B4084" t="str">
        <f t="shared" si="241"/>
        <v>LAAA_Build Hy-Solar_Firm Capacity</v>
      </c>
      <c r="C4084" t="str">
        <f t="shared" si="242"/>
        <v>LAAA_Build Hy-Solar 2029_Firm Capacity</v>
      </c>
      <c r="D4084" t="s">
        <v>355</v>
      </c>
      <c r="E4084" s="15" t="s">
        <v>92</v>
      </c>
      <c r="F4084" s="15" t="s">
        <v>146</v>
      </c>
      <c r="G4084" s="15" t="s">
        <v>257</v>
      </c>
      <c r="H4084" s="15" t="s">
        <v>85</v>
      </c>
      <c r="I4084" s="15" t="s">
        <v>148</v>
      </c>
      <c r="J4084" s="16">
        <v>1</v>
      </c>
      <c r="K4084" s="18" t="s">
        <v>96</v>
      </c>
      <c r="L4084" s="17">
        <v>0</v>
      </c>
      <c r="M4084" s="17">
        <v>0</v>
      </c>
      <c r="N4084" s="17">
        <v>0</v>
      </c>
      <c r="O4084" s="17">
        <v>0</v>
      </c>
      <c r="P4084" s="17">
        <v>0</v>
      </c>
      <c r="Q4084" s="17">
        <v>0</v>
      </c>
      <c r="R4084" s="17">
        <v>0</v>
      </c>
      <c r="S4084" s="17">
        <v>0</v>
      </c>
      <c r="T4084" s="17">
        <v>0</v>
      </c>
      <c r="U4084" s="17">
        <v>0</v>
      </c>
      <c r="V4084" s="17">
        <v>0</v>
      </c>
      <c r="W4084" s="17">
        <v>0</v>
      </c>
      <c r="X4084" s="17">
        <v>0</v>
      </c>
      <c r="Y4084" s="17">
        <v>0</v>
      </c>
      <c r="Z4084" s="17">
        <v>0</v>
      </c>
      <c r="AA4084" s="17">
        <v>0</v>
      </c>
      <c r="AB4084" s="17">
        <v>0</v>
      </c>
      <c r="AC4084" s="17">
        <v>0</v>
      </c>
      <c r="AD4084" s="17">
        <v>0</v>
      </c>
      <c r="AE4084" s="17">
        <v>0</v>
      </c>
    </row>
    <row r="4085" spans="1:31" ht="43.2" x14ac:dyDescent="0.3">
      <c r="A4085" t="str">
        <f t="shared" si="240"/>
        <v>LAAA_Firm Capacity</v>
      </c>
      <c r="B4085" t="str">
        <f t="shared" si="241"/>
        <v>LAAA_Build Hy-Solar_Firm Capacity</v>
      </c>
      <c r="C4085" t="str">
        <f t="shared" si="242"/>
        <v>LAAA_Build Hy-Solar 2030_Firm Capacity</v>
      </c>
      <c r="D4085" t="s">
        <v>355</v>
      </c>
      <c r="E4085" s="15" t="s">
        <v>92</v>
      </c>
      <c r="F4085" s="15" t="s">
        <v>146</v>
      </c>
      <c r="G4085" s="15" t="s">
        <v>258</v>
      </c>
      <c r="H4085" s="15" t="s">
        <v>85</v>
      </c>
      <c r="I4085" s="15" t="s">
        <v>148</v>
      </c>
      <c r="J4085" s="16">
        <v>1</v>
      </c>
      <c r="K4085" s="18" t="s">
        <v>96</v>
      </c>
      <c r="L4085" s="17">
        <v>0</v>
      </c>
      <c r="M4085" s="17">
        <v>0</v>
      </c>
      <c r="N4085" s="17">
        <v>0</v>
      </c>
      <c r="O4085" s="17">
        <v>0</v>
      </c>
      <c r="P4085" s="17">
        <v>0</v>
      </c>
      <c r="Q4085" s="17">
        <v>0</v>
      </c>
      <c r="R4085" s="17">
        <v>0</v>
      </c>
      <c r="S4085" s="17">
        <v>0</v>
      </c>
      <c r="T4085" s="17">
        <v>0</v>
      </c>
      <c r="U4085" s="17">
        <v>0</v>
      </c>
      <c r="V4085" s="17">
        <v>0</v>
      </c>
      <c r="W4085" s="17">
        <v>0</v>
      </c>
      <c r="X4085" s="17">
        <v>0</v>
      </c>
      <c r="Y4085" s="17">
        <v>0</v>
      </c>
      <c r="Z4085" s="17">
        <v>0</v>
      </c>
      <c r="AA4085" s="17">
        <v>0</v>
      </c>
      <c r="AB4085" s="17">
        <v>0</v>
      </c>
      <c r="AC4085" s="17">
        <v>0</v>
      </c>
      <c r="AD4085" s="17">
        <v>0</v>
      </c>
      <c r="AE4085" s="17">
        <v>0</v>
      </c>
    </row>
    <row r="4086" spans="1:31" ht="43.2" x14ac:dyDescent="0.3">
      <c r="A4086" t="str">
        <f t="shared" si="240"/>
        <v>LAAA_Firm Capacity</v>
      </c>
      <c r="B4086" t="str">
        <f t="shared" si="241"/>
        <v>LAAA_Build Hy-Solar_Firm Capacity</v>
      </c>
      <c r="C4086" t="str">
        <f t="shared" si="242"/>
        <v>LAAA_Build Hy-Solar 2031_Firm Capacity</v>
      </c>
      <c r="D4086" t="s">
        <v>355</v>
      </c>
      <c r="E4086" s="15" t="s">
        <v>92</v>
      </c>
      <c r="F4086" s="15" t="s">
        <v>146</v>
      </c>
      <c r="G4086" s="15" t="s">
        <v>259</v>
      </c>
      <c r="H4086" s="15" t="s">
        <v>85</v>
      </c>
      <c r="I4086" s="15" t="s">
        <v>148</v>
      </c>
      <c r="J4086" s="16">
        <v>1</v>
      </c>
      <c r="K4086" s="18" t="s">
        <v>96</v>
      </c>
      <c r="L4086" s="17">
        <v>0</v>
      </c>
      <c r="M4086" s="17">
        <v>0</v>
      </c>
      <c r="N4086" s="17">
        <v>0</v>
      </c>
      <c r="O4086" s="17">
        <v>0</v>
      </c>
      <c r="P4086" s="17">
        <v>0</v>
      </c>
      <c r="Q4086" s="17">
        <v>0</v>
      </c>
      <c r="R4086" s="17">
        <v>0</v>
      </c>
      <c r="S4086" s="17">
        <v>0</v>
      </c>
      <c r="T4086" s="17">
        <v>0</v>
      </c>
      <c r="U4086" s="17">
        <v>0</v>
      </c>
      <c r="V4086" s="17">
        <v>0</v>
      </c>
      <c r="W4086" s="17">
        <v>0</v>
      </c>
      <c r="X4086" s="17">
        <v>0</v>
      </c>
      <c r="Y4086" s="17">
        <v>0</v>
      </c>
      <c r="Z4086" s="17">
        <v>0</v>
      </c>
      <c r="AA4086" s="17">
        <v>0</v>
      </c>
      <c r="AB4086" s="17">
        <v>0</v>
      </c>
      <c r="AC4086" s="17">
        <v>0</v>
      </c>
      <c r="AD4086" s="17">
        <v>0</v>
      </c>
      <c r="AE4086" s="17">
        <v>0</v>
      </c>
    </row>
    <row r="4087" spans="1:31" ht="43.2" x14ac:dyDescent="0.3">
      <c r="A4087" t="str">
        <f t="shared" si="240"/>
        <v>LAAA_Firm Capacity</v>
      </c>
      <c r="B4087" t="str">
        <f t="shared" si="241"/>
        <v>LAAA_Build Hy-Solar_Firm Capacity</v>
      </c>
      <c r="C4087" t="str">
        <f t="shared" si="242"/>
        <v>LAAA_Build Hy-Solar 2032_Firm Capacity</v>
      </c>
      <c r="D4087" t="s">
        <v>355</v>
      </c>
      <c r="E4087" s="15" t="s">
        <v>92</v>
      </c>
      <c r="F4087" s="15" t="s">
        <v>146</v>
      </c>
      <c r="G4087" s="15" t="s">
        <v>260</v>
      </c>
      <c r="H4087" s="15" t="s">
        <v>85</v>
      </c>
      <c r="I4087" s="15" t="s">
        <v>148</v>
      </c>
      <c r="J4087" s="16">
        <v>1</v>
      </c>
      <c r="K4087" s="18" t="s">
        <v>96</v>
      </c>
      <c r="L4087" s="17">
        <v>0</v>
      </c>
      <c r="M4087" s="17">
        <v>0</v>
      </c>
      <c r="N4087" s="17">
        <v>0</v>
      </c>
      <c r="O4087" s="17">
        <v>0</v>
      </c>
      <c r="P4087" s="17">
        <v>0</v>
      </c>
      <c r="Q4087" s="17">
        <v>0</v>
      </c>
      <c r="R4087" s="17">
        <v>0</v>
      </c>
      <c r="S4087" s="17">
        <v>0</v>
      </c>
      <c r="T4087" s="17">
        <v>0</v>
      </c>
      <c r="U4087" s="17">
        <v>0</v>
      </c>
      <c r="V4087" s="17">
        <v>0</v>
      </c>
      <c r="W4087" s="17">
        <v>0</v>
      </c>
      <c r="X4087" s="17">
        <v>0</v>
      </c>
      <c r="Y4087" s="17">
        <v>0</v>
      </c>
      <c r="Z4087" s="17">
        <v>0</v>
      </c>
      <c r="AA4087" s="17">
        <v>0</v>
      </c>
      <c r="AB4087" s="17">
        <v>0</v>
      </c>
      <c r="AC4087" s="17">
        <v>0</v>
      </c>
      <c r="AD4087" s="17">
        <v>0</v>
      </c>
      <c r="AE4087" s="17">
        <v>0</v>
      </c>
    </row>
    <row r="4088" spans="1:31" ht="43.2" x14ac:dyDescent="0.3">
      <c r="A4088" t="str">
        <f t="shared" si="240"/>
        <v>LAAA_Firm Capacity</v>
      </c>
      <c r="B4088" t="str">
        <f t="shared" si="241"/>
        <v>LAAA_Build Hy-Solar_Firm Capacity</v>
      </c>
      <c r="C4088" t="str">
        <f t="shared" si="242"/>
        <v>LAAA_Build Hy-Solar 2033_Firm Capacity</v>
      </c>
      <c r="D4088" t="s">
        <v>355</v>
      </c>
      <c r="E4088" s="15" t="s">
        <v>92</v>
      </c>
      <c r="F4088" s="15" t="s">
        <v>146</v>
      </c>
      <c r="G4088" s="15" t="s">
        <v>261</v>
      </c>
      <c r="H4088" s="15" t="s">
        <v>85</v>
      </c>
      <c r="I4088" s="15" t="s">
        <v>148</v>
      </c>
      <c r="J4088" s="16">
        <v>1</v>
      </c>
      <c r="K4088" s="18" t="s">
        <v>96</v>
      </c>
      <c r="L4088" s="17">
        <v>0</v>
      </c>
      <c r="M4088" s="17">
        <v>0</v>
      </c>
      <c r="N4088" s="17">
        <v>0</v>
      </c>
      <c r="O4088" s="17">
        <v>0</v>
      </c>
      <c r="P4088" s="17">
        <v>0</v>
      </c>
      <c r="Q4088" s="17">
        <v>0</v>
      </c>
      <c r="R4088" s="17">
        <v>0</v>
      </c>
      <c r="S4088" s="17">
        <v>0</v>
      </c>
      <c r="T4088" s="17">
        <v>0</v>
      </c>
      <c r="U4088" s="17">
        <v>0</v>
      </c>
      <c r="V4088" s="17">
        <v>0</v>
      </c>
      <c r="W4088" s="17">
        <v>0</v>
      </c>
      <c r="X4088" s="17">
        <v>0</v>
      </c>
      <c r="Y4088" s="17">
        <v>0</v>
      </c>
      <c r="Z4088" s="17">
        <v>0</v>
      </c>
      <c r="AA4088" s="17">
        <v>0</v>
      </c>
      <c r="AB4088" s="17">
        <v>0</v>
      </c>
      <c r="AC4088" s="17">
        <v>0</v>
      </c>
      <c r="AD4088" s="17">
        <v>0</v>
      </c>
      <c r="AE4088" s="17">
        <v>0</v>
      </c>
    </row>
    <row r="4089" spans="1:31" ht="43.2" x14ac:dyDescent="0.3">
      <c r="A4089" t="str">
        <f t="shared" si="240"/>
        <v>LAAA_Firm Capacity</v>
      </c>
      <c r="B4089" t="str">
        <f t="shared" si="241"/>
        <v>LAAA_Build Hy-Solar_Firm Capacity</v>
      </c>
      <c r="C4089" t="str">
        <f t="shared" si="242"/>
        <v>LAAA_Build Hy-Solar 2034_Firm Capacity</v>
      </c>
      <c r="D4089" t="s">
        <v>355</v>
      </c>
      <c r="E4089" s="15" t="s">
        <v>92</v>
      </c>
      <c r="F4089" s="15" t="s">
        <v>146</v>
      </c>
      <c r="G4089" s="15" t="s">
        <v>262</v>
      </c>
      <c r="H4089" s="15" t="s">
        <v>85</v>
      </c>
      <c r="I4089" s="15" t="s">
        <v>148</v>
      </c>
      <c r="J4089" s="16">
        <v>1</v>
      </c>
      <c r="K4089" s="15" t="s">
        <v>96</v>
      </c>
      <c r="L4089" s="17">
        <v>0</v>
      </c>
      <c r="M4089" s="17">
        <v>0</v>
      </c>
      <c r="N4089" s="17">
        <v>0</v>
      </c>
      <c r="O4089" s="17">
        <v>0</v>
      </c>
      <c r="P4089" s="17">
        <v>0</v>
      </c>
      <c r="Q4089" s="17">
        <v>0</v>
      </c>
      <c r="R4089" s="17">
        <v>0</v>
      </c>
      <c r="S4089" s="17">
        <v>0</v>
      </c>
      <c r="T4089" s="17">
        <v>0</v>
      </c>
      <c r="U4089" s="17">
        <v>0</v>
      </c>
      <c r="V4089" s="17">
        <v>0</v>
      </c>
      <c r="W4089" s="17">
        <v>0</v>
      </c>
      <c r="X4089" s="17">
        <v>0</v>
      </c>
      <c r="Y4089" s="17">
        <v>0</v>
      </c>
      <c r="Z4089" s="17">
        <v>0</v>
      </c>
      <c r="AA4089" s="17">
        <v>0</v>
      </c>
      <c r="AB4089" s="17">
        <v>0</v>
      </c>
      <c r="AC4089" s="17">
        <v>0</v>
      </c>
      <c r="AD4089" s="17">
        <v>0</v>
      </c>
      <c r="AE4089" s="17">
        <v>0</v>
      </c>
    </row>
    <row r="4090" spans="1:31" ht="43.2" x14ac:dyDescent="0.3">
      <c r="A4090" t="str">
        <f t="shared" si="240"/>
        <v>LAAA_Firm Capacity</v>
      </c>
      <c r="B4090" t="str">
        <f t="shared" si="241"/>
        <v>LAAA_Build Hy-Solar_Firm Capacity</v>
      </c>
      <c r="C4090" t="str">
        <f t="shared" si="242"/>
        <v>LAAA_Build Hy-Solar 2035_Firm Capacity</v>
      </c>
      <c r="D4090" t="s">
        <v>355</v>
      </c>
      <c r="E4090" s="15" t="s">
        <v>92</v>
      </c>
      <c r="F4090" s="15" t="s">
        <v>146</v>
      </c>
      <c r="G4090" s="15" t="s">
        <v>263</v>
      </c>
      <c r="H4090" s="15" t="s">
        <v>85</v>
      </c>
      <c r="I4090" s="15" t="s">
        <v>148</v>
      </c>
      <c r="J4090" s="16">
        <v>1</v>
      </c>
      <c r="K4090" s="18" t="s">
        <v>96</v>
      </c>
      <c r="L4090" s="17">
        <v>0</v>
      </c>
      <c r="M4090" s="17">
        <v>0</v>
      </c>
      <c r="N4090" s="17">
        <v>0</v>
      </c>
      <c r="O4090" s="17">
        <v>0</v>
      </c>
      <c r="P4090" s="17">
        <v>0</v>
      </c>
      <c r="Q4090" s="17">
        <v>0</v>
      </c>
      <c r="R4090" s="17">
        <v>0</v>
      </c>
      <c r="S4090" s="17">
        <v>0</v>
      </c>
      <c r="T4090" s="17">
        <v>0</v>
      </c>
      <c r="U4090" s="17">
        <v>0</v>
      </c>
      <c r="V4090" s="17">
        <v>0</v>
      </c>
      <c r="W4090" s="17">
        <v>0</v>
      </c>
      <c r="X4090" s="17">
        <v>0</v>
      </c>
      <c r="Y4090" s="17">
        <v>0</v>
      </c>
      <c r="Z4090" s="17">
        <v>0</v>
      </c>
      <c r="AA4090" s="17">
        <v>0</v>
      </c>
      <c r="AB4090" s="17">
        <v>0</v>
      </c>
      <c r="AC4090" s="17">
        <v>0</v>
      </c>
      <c r="AD4090" s="17">
        <v>0</v>
      </c>
      <c r="AE4090" s="17">
        <v>0</v>
      </c>
    </row>
    <row r="4091" spans="1:31" ht="43.2" x14ac:dyDescent="0.3">
      <c r="A4091" t="str">
        <f t="shared" si="240"/>
        <v>LAAA_Firm Capacity</v>
      </c>
      <c r="B4091" t="str">
        <f t="shared" si="241"/>
        <v>LAAA_Build Hy-Solar_Firm Capacity</v>
      </c>
      <c r="C4091" t="str">
        <f t="shared" si="242"/>
        <v>LAAA_Build Hy-Solar 2036_Firm Capacity</v>
      </c>
      <c r="D4091" t="s">
        <v>355</v>
      </c>
      <c r="E4091" s="15" t="s">
        <v>92</v>
      </c>
      <c r="F4091" s="15" t="s">
        <v>146</v>
      </c>
      <c r="G4091" s="15" t="s">
        <v>264</v>
      </c>
      <c r="H4091" s="15" t="s">
        <v>85</v>
      </c>
      <c r="I4091" s="15" t="s">
        <v>148</v>
      </c>
      <c r="J4091" s="16">
        <v>1</v>
      </c>
      <c r="K4091" s="18" t="s">
        <v>96</v>
      </c>
      <c r="L4091" s="17">
        <v>0</v>
      </c>
      <c r="M4091" s="17">
        <v>0</v>
      </c>
      <c r="N4091" s="17">
        <v>0</v>
      </c>
      <c r="O4091" s="17">
        <v>0</v>
      </c>
      <c r="P4091" s="17">
        <v>0</v>
      </c>
      <c r="Q4091" s="17">
        <v>0</v>
      </c>
      <c r="R4091" s="17">
        <v>0</v>
      </c>
      <c r="S4091" s="17">
        <v>0</v>
      </c>
      <c r="T4091" s="17">
        <v>0</v>
      </c>
      <c r="U4091" s="17">
        <v>0</v>
      </c>
      <c r="V4091" s="17">
        <v>0</v>
      </c>
      <c r="W4091" s="17">
        <v>0</v>
      </c>
      <c r="X4091" s="17">
        <v>0</v>
      </c>
      <c r="Y4091" s="17">
        <v>0</v>
      </c>
      <c r="Z4091" s="17">
        <v>0</v>
      </c>
      <c r="AA4091" s="17">
        <v>0</v>
      </c>
      <c r="AB4091" s="17">
        <v>0</v>
      </c>
      <c r="AC4091" s="17">
        <v>0</v>
      </c>
      <c r="AD4091" s="17">
        <v>0</v>
      </c>
      <c r="AE4091" s="17">
        <v>0</v>
      </c>
    </row>
    <row r="4092" spans="1:31" ht="43.2" x14ac:dyDescent="0.3">
      <c r="A4092" t="str">
        <f t="shared" si="240"/>
        <v>LAAA_Firm Capacity</v>
      </c>
      <c r="B4092" t="str">
        <f t="shared" si="241"/>
        <v>LAAA_Build Hy-Solar_Firm Capacity</v>
      </c>
      <c r="C4092" t="str">
        <f t="shared" si="242"/>
        <v>LAAA_Build Hy-Solar 2037_Firm Capacity</v>
      </c>
      <c r="D4092" t="s">
        <v>355</v>
      </c>
      <c r="E4092" s="15" t="s">
        <v>92</v>
      </c>
      <c r="F4092" s="15" t="s">
        <v>146</v>
      </c>
      <c r="G4092" s="15" t="s">
        <v>265</v>
      </c>
      <c r="H4092" s="15" t="s">
        <v>85</v>
      </c>
      <c r="I4092" s="15" t="s">
        <v>148</v>
      </c>
      <c r="J4092" s="16">
        <v>1</v>
      </c>
      <c r="K4092" s="18" t="s">
        <v>96</v>
      </c>
      <c r="L4092" s="17">
        <v>0</v>
      </c>
      <c r="M4092" s="17">
        <v>0</v>
      </c>
      <c r="N4092" s="17">
        <v>0</v>
      </c>
      <c r="O4092" s="17">
        <v>0</v>
      </c>
      <c r="P4092" s="17">
        <v>0</v>
      </c>
      <c r="Q4092" s="17">
        <v>0</v>
      </c>
      <c r="R4092" s="17">
        <v>0</v>
      </c>
      <c r="S4092" s="17">
        <v>0</v>
      </c>
      <c r="T4092" s="17">
        <v>0</v>
      </c>
      <c r="U4092" s="17">
        <v>0</v>
      </c>
      <c r="V4092" s="17">
        <v>0</v>
      </c>
      <c r="W4092" s="17">
        <v>0</v>
      </c>
      <c r="X4092" s="17">
        <v>0</v>
      </c>
      <c r="Y4092" s="17">
        <v>0</v>
      </c>
      <c r="Z4092" s="17">
        <v>0</v>
      </c>
      <c r="AA4092" s="17">
        <v>0</v>
      </c>
      <c r="AB4092" s="17">
        <v>0</v>
      </c>
      <c r="AC4092" s="17">
        <v>0</v>
      </c>
      <c r="AD4092" s="17">
        <v>0</v>
      </c>
      <c r="AE4092" s="17">
        <v>0</v>
      </c>
    </row>
    <row r="4093" spans="1:31" ht="43.2" x14ac:dyDescent="0.3">
      <c r="A4093" t="str">
        <f t="shared" si="240"/>
        <v>LAAA_Firm Capacity</v>
      </c>
      <c r="B4093" t="str">
        <f t="shared" si="241"/>
        <v>LAAA_Build Hy-Solar_Firm Capacity</v>
      </c>
      <c r="C4093" t="str">
        <f t="shared" si="242"/>
        <v>LAAA_Build Hy-Solar 2038_Firm Capacity</v>
      </c>
      <c r="D4093" t="s">
        <v>355</v>
      </c>
      <c r="E4093" s="15" t="s">
        <v>92</v>
      </c>
      <c r="F4093" s="15" t="s">
        <v>146</v>
      </c>
      <c r="G4093" s="15" t="s">
        <v>266</v>
      </c>
      <c r="H4093" s="15" t="s">
        <v>85</v>
      </c>
      <c r="I4093" s="15" t="s">
        <v>148</v>
      </c>
      <c r="J4093" s="16">
        <v>1</v>
      </c>
      <c r="K4093" s="18" t="s">
        <v>96</v>
      </c>
      <c r="L4093" s="17">
        <v>0</v>
      </c>
      <c r="M4093" s="17">
        <v>0</v>
      </c>
      <c r="N4093" s="17">
        <v>0</v>
      </c>
      <c r="O4093" s="17">
        <v>0</v>
      </c>
      <c r="P4093" s="17">
        <v>0</v>
      </c>
      <c r="Q4093" s="17">
        <v>0</v>
      </c>
      <c r="R4093" s="17">
        <v>0</v>
      </c>
      <c r="S4093" s="17">
        <v>0</v>
      </c>
      <c r="T4093" s="17">
        <v>0</v>
      </c>
      <c r="U4093" s="17">
        <v>0</v>
      </c>
      <c r="V4093" s="17">
        <v>0</v>
      </c>
      <c r="W4093" s="17">
        <v>0</v>
      </c>
      <c r="X4093" s="17">
        <v>0</v>
      </c>
      <c r="Y4093" s="17">
        <v>0</v>
      </c>
      <c r="Z4093" s="17">
        <v>0</v>
      </c>
      <c r="AA4093" s="17">
        <v>0</v>
      </c>
      <c r="AB4093" s="17">
        <v>0</v>
      </c>
      <c r="AC4093" s="17">
        <v>0</v>
      </c>
      <c r="AD4093" s="17">
        <v>0</v>
      </c>
      <c r="AE4093" s="17">
        <v>0</v>
      </c>
    </row>
    <row r="4094" spans="1:31" ht="43.2" x14ac:dyDescent="0.3">
      <c r="A4094" t="str">
        <f t="shared" si="240"/>
        <v>LAAA_Firm Capacity</v>
      </c>
      <c r="B4094" t="str">
        <f t="shared" si="241"/>
        <v>LAAA_Build Hy-Solar_Firm Capacity</v>
      </c>
      <c r="C4094" t="str">
        <f t="shared" si="242"/>
        <v>LAAA_Build Hy-Solar 2039_Firm Capacity</v>
      </c>
      <c r="D4094" t="s">
        <v>355</v>
      </c>
      <c r="E4094" s="15" t="s">
        <v>92</v>
      </c>
      <c r="F4094" s="15" t="s">
        <v>146</v>
      </c>
      <c r="G4094" s="15" t="s">
        <v>267</v>
      </c>
      <c r="H4094" s="15" t="s">
        <v>85</v>
      </c>
      <c r="I4094" s="15" t="s">
        <v>148</v>
      </c>
      <c r="J4094" s="16">
        <v>1</v>
      </c>
      <c r="K4094" s="18" t="s">
        <v>96</v>
      </c>
      <c r="L4094" s="17">
        <v>0</v>
      </c>
      <c r="M4094" s="17">
        <v>0</v>
      </c>
      <c r="N4094" s="17">
        <v>0</v>
      </c>
      <c r="O4094" s="17">
        <v>0</v>
      </c>
      <c r="P4094" s="17">
        <v>0</v>
      </c>
      <c r="Q4094" s="17">
        <v>0</v>
      </c>
      <c r="R4094" s="17">
        <v>0</v>
      </c>
      <c r="S4094" s="17">
        <v>0</v>
      </c>
      <c r="T4094" s="17">
        <v>0</v>
      </c>
      <c r="U4094" s="17">
        <v>0</v>
      </c>
      <c r="V4094" s="17">
        <v>0</v>
      </c>
      <c r="W4094" s="17">
        <v>0</v>
      </c>
      <c r="X4094" s="17">
        <v>0</v>
      </c>
      <c r="Y4094" s="17">
        <v>0</v>
      </c>
      <c r="Z4094" s="17">
        <v>0</v>
      </c>
      <c r="AA4094" s="17">
        <v>0</v>
      </c>
      <c r="AB4094" s="17">
        <v>0</v>
      </c>
      <c r="AC4094" s="17">
        <v>0</v>
      </c>
      <c r="AD4094" s="17">
        <v>0</v>
      </c>
      <c r="AE4094" s="17">
        <v>0</v>
      </c>
    </row>
    <row r="4095" spans="1:31" ht="43.2" x14ac:dyDescent="0.3">
      <c r="A4095" t="str">
        <f t="shared" si="240"/>
        <v>LAAA_Firm Capacity</v>
      </c>
      <c r="B4095" t="str">
        <f t="shared" si="241"/>
        <v>LAAA_Build Hy-Solar_Firm Capacity</v>
      </c>
      <c r="C4095" t="str">
        <f t="shared" si="242"/>
        <v>LAAA_Build Hy-Solar 2040_Firm Capacity</v>
      </c>
      <c r="D4095" t="s">
        <v>355</v>
      </c>
      <c r="E4095" s="15" t="s">
        <v>92</v>
      </c>
      <c r="F4095" s="15" t="s">
        <v>146</v>
      </c>
      <c r="G4095" s="15" t="s">
        <v>268</v>
      </c>
      <c r="H4095" s="15" t="s">
        <v>85</v>
      </c>
      <c r="I4095" s="15" t="s">
        <v>148</v>
      </c>
      <c r="J4095" s="16">
        <v>1</v>
      </c>
      <c r="K4095" s="18" t="s">
        <v>96</v>
      </c>
      <c r="L4095" s="17">
        <v>0</v>
      </c>
      <c r="M4095" s="17">
        <v>0</v>
      </c>
      <c r="N4095" s="17">
        <v>0</v>
      </c>
      <c r="O4095" s="17">
        <v>0</v>
      </c>
      <c r="P4095" s="17">
        <v>0</v>
      </c>
      <c r="Q4095" s="17">
        <v>0</v>
      </c>
      <c r="R4095" s="17">
        <v>0</v>
      </c>
      <c r="S4095" s="17">
        <v>0</v>
      </c>
      <c r="T4095" s="17">
        <v>0</v>
      </c>
      <c r="U4095" s="17">
        <v>0</v>
      </c>
      <c r="V4095" s="17">
        <v>0</v>
      </c>
      <c r="W4095" s="17">
        <v>0</v>
      </c>
      <c r="X4095" s="17">
        <v>0</v>
      </c>
      <c r="Y4095" s="17">
        <v>0</v>
      </c>
      <c r="Z4095" s="17">
        <v>0</v>
      </c>
      <c r="AA4095" s="17">
        <v>0</v>
      </c>
      <c r="AB4095" s="17">
        <v>0</v>
      </c>
      <c r="AC4095" s="17">
        <v>0</v>
      </c>
      <c r="AD4095" s="17">
        <v>0</v>
      </c>
      <c r="AE4095" s="17">
        <v>0</v>
      </c>
    </row>
    <row r="4096" spans="1:31" ht="43.2" x14ac:dyDescent="0.3">
      <c r="A4096" t="str">
        <f t="shared" si="240"/>
        <v>LAAA_Firm Capacity</v>
      </c>
      <c r="B4096" t="str">
        <f t="shared" si="241"/>
        <v>LAAA_Build Hy-Solar_Firm Capacity</v>
      </c>
      <c r="C4096" t="str">
        <f t="shared" si="242"/>
        <v>LAAA_Build Hy-Solar 2041_Firm Capacity</v>
      </c>
      <c r="D4096" t="s">
        <v>355</v>
      </c>
      <c r="E4096" s="15" t="s">
        <v>92</v>
      </c>
      <c r="F4096" s="15" t="s">
        <v>146</v>
      </c>
      <c r="G4096" s="15" t="s">
        <v>269</v>
      </c>
      <c r="H4096" s="15" t="s">
        <v>85</v>
      </c>
      <c r="I4096" s="15" t="s">
        <v>148</v>
      </c>
      <c r="J4096" s="16">
        <v>1</v>
      </c>
      <c r="K4096" s="18" t="s">
        <v>96</v>
      </c>
      <c r="L4096" s="17">
        <v>0</v>
      </c>
      <c r="M4096" s="17">
        <v>0</v>
      </c>
      <c r="N4096" s="17">
        <v>0</v>
      </c>
      <c r="O4096" s="17">
        <v>0</v>
      </c>
      <c r="P4096" s="17">
        <v>0</v>
      </c>
      <c r="Q4096" s="17">
        <v>0</v>
      </c>
      <c r="R4096" s="17">
        <v>0</v>
      </c>
      <c r="S4096" s="17">
        <v>0</v>
      </c>
      <c r="T4096" s="17">
        <v>0</v>
      </c>
      <c r="U4096" s="17">
        <v>0</v>
      </c>
      <c r="V4096" s="17">
        <v>0</v>
      </c>
      <c r="W4096" s="17">
        <v>0</v>
      </c>
      <c r="X4096" s="17">
        <v>0</v>
      </c>
      <c r="Y4096" s="17">
        <v>0</v>
      </c>
      <c r="Z4096" s="17">
        <v>0</v>
      </c>
      <c r="AA4096" s="17">
        <v>0</v>
      </c>
      <c r="AB4096" s="17">
        <v>0</v>
      </c>
      <c r="AC4096" s="17">
        <v>0</v>
      </c>
      <c r="AD4096" s="17">
        <v>0</v>
      </c>
      <c r="AE4096" s="17">
        <v>0</v>
      </c>
    </row>
    <row r="4097" spans="1:31" ht="43.2" x14ac:dyDescent="0.3">
      <c r="A4097" t="str">
        <f t="shared" ref="A4097:A4106" si="243">D4097&amp;"_"&amp;I4097</f>
        <v>LAAA_Firm Capacity</v>
      </c>
      <c r="B4097" t="str">
        <f t="shared" ref="B4097:B4106" si="244">D4097&amp;"_"&amp;H4097&amp;"_"&amp;I4097</f>
        <v>LAAA_Build Hy-Solar_Firm Capacity</v>
      </c>
      <c r="C4097" t="str">
        <f t="shared" ref="C4097:C4106" si="245">D4097&amp;"_"&amp;G4097&amp;"_"&amp;I4097</f>
        <v>LAAA_Build Hy-Solar 2042_Firm Capacity</v>
      </c>
      <c r="D4097" t="s">
        <v>355</v>
      </c>
      <c r="E4097" s="15" t="s">
        <v>92</v>
      </c>
      <c r="F4097" s="15" t="s">
        <v>146</v>
      </c>
      <c r="G4097" s="15" t="s">
        <v>270</v>
      </c>
      <c r="H4097" s="15" t="s">
        <v>85</v>
      </c>
      <c r="I4097" s="15" t="s">
        <v>148</v>
      </c>
      <c r="J4097" s="16">
        <v>1</v>
      </c>
      <c r="K4097" s="18" t="s">
        <v>96</v>
      </c>
      <c r="L4097" s="17">
        <v>0</v>
      </c>
      <c r="M4097" s="17">
        <v>0</v>
      </c>
      <c r="N4097" s="17">
        <v>0</v>
      </c>
      <c r="O4097" s="17">
        <v>0</v>
      </c>
      <c r="P4097" s="17">
        <v>0</v>
      </c>
      <c r="Q4097" s="17">
        <v>0</v>
      </c>
      <c r="R4097" s="17">
        <v>0</v>
      </c>
      <c r="S4097" s="17">
        <v>0</v>
      </c>
      <c r="T4097" s="17">
        <v>0</v>
      </c>
      <c r="U4097" s="17">
        <v>0</v>
      </c>
      <c r="V4097" s="17">
        <v>0</v>
      </c>
      <c r="W4097" s="17">
        <v>0</v>
      </c>
      <c r="X4097" s="17">
        <v>0</v>
      </c>
      <c r="Y4097" s="17">
        <v>0</v>
      </c>
      <c r="Z4097" s="17">
        <v>0</v>
      </c>
      <c r="AA4097" s="17">
        <v>0</v>
      </c>
      <c r="AB4097" s="17">
        <v>0</v>
      </c>
      <c r="AC4097" s="17">
        <v>0</v>
      </c>
      <c r="AD4097" s="17">
        <v>0</v>
      </c>
      <c r="AE4097" s="17">
        <v>0</v>
      </c>
    </row>
    <row r="4098" spans="1:31" ht="57.6" x14ac:dyDescent="0.3">
      <c r="A4098" t="str">
        <f t="shared" si="243"/>
        <v>LAAA_Firm Generation Capacity</v>
      </c>
      <c r="B4098" t="str">
        <f t="shared" si="244"/>
        <v>LAAA_Zonal Regions_Firm Generation Capacity</v>
      </c>
      <c r="C4098" t="str">
        <f t="shared" si="245"/>
        <v>LAAA_Build Zonal Region_Firm Generation Capacity</v>
      </c>
      <c r="D4098" t="s">
        <v>355</v>
      </c>
      <c r="E4098" s="15" t="s">
        <v>92</v>
      </c>
      <c r="F4098" s="15" t="s">
        <v>271</v>
      </c>
      <c r="G4098" s="15" t="s">
        <v>272</v>
      </c>
      <c r="H4098" s="15" t="s">
        <v>273</v>
      </c>
      <c r="I4098" s="15" t="s">
        <v>95</v>
      </c>
      <c r="J4098" s="16">
        <v>1</v>
      </c>
      <c r="K4098" s="18" t="s">
        <v>96</v>
      </c>
      <c r="L4098" s="17">
        <v>0</v>
      </c>
      <c r="M4098" s="17">
        <v>0</v>
      </c>
      <c r="N4098" s="17">
        <v>0</v>
      </c>
      <c r="O4098" s="17">
        <v>0</v>
      </c>
      <c r="P4098" s="17">
        <v>0</v>
      </c>
      <c r="Q4098" s="17">
        <v>0</v>
      </c>
      <c r="R4098" s="17">
        <v>0</v>
      </c>
      <c r="S4098" s="17">
        <v>0</v>
      </c>
      <c r="T4098" s="17">
        <v>75</v>
      </c>
      <c r="U4098" s="17">
        <v>75</v>
      </c>
      <c r="V4098" s="17">
        <v>75</v>
      </c>
      <c r="W4098" s="17">
        <v>135</v>
      </c>
      <c r="X4098" s="17">
        <v>120</v>
      </c>
      <c r="Y4098" s="17">
        <v>120</v>
      </c>
      <c r="Z4098" s="17">
        <v>165</v>
      </c>
      <c r="AA4098" s="17">
        <v>385.35</v>
      </c>
      <c r="AB4098" s="17">
        <v>645.70000000000005</v>
      </c>
      <c r="AC4098" s="17">
        <v>986.05</v>
      </c>
      <c r="AD4098" s="17">
        <v>1002.05</v>
      </c>
      <c r="AE4098" s="17">
        <v>1018.55</v>
      </c>
    </row>
    <row r="4099" spans="1:31" ht="43.2" x14ac:dyDescent="0.3">
      <c r="A4099" t="str">
        <f t="shared" si="243"/>
        <v>LAAA_Planning Peak Load</v>
      </c>
      <c r="B4099" t="str">
        <f t="shared" si="244"/>
        <v>LAAA_Zonal Regions_Planning Peak Load</v>
      </c>
      <c r="C4099" t="str">
        <f t="shared" si="245"/>
        <v>LAAA_Build Zonal Region_Planning Peak Load</v>
      </c>
      <c r="D4099" t="s">
        <v>355</v>
      </c>
      <c r="E4099" s="15" t="s">
        <v>92</v>
      </c>
      <c r="F4099" s="15" t="s">
        <v>271</v>
      </c>
      <c r="G4099" s="15" t="s">
        <v>272</v>
      </c>
      <c r="H4099" s="15" t="s">
        <v>273</v>
      </c>
      <c r="I4099" s="15" t="s">
        <v>274</v>
      </c>
      <c r="J4099" s="16">
        <v>1</v>
      </c>
      <c r="K4099" s="18" t="s">
        <v>96</v>
      </c>
      <c r="L4099" s="17">
        <v>0</v>
      </c>
      <c r="M4099" s="17">
        <v>0</v>
      </c>
      <c r="N4099" s="17">
        <v>0</v>
      </c>
      <c r="O4099" s="17">
        <v>0</v>
      </c>
      <c r="P4099" s="17">
        <v>0</v>
      </c>
      <c r="Q4099" s="17">
        <v>0</v>
      </c>
      <c r="R4099" s="17">
        <v>0</v>
      </c>
      <c r="S4099" s="17">
        <v>0</v>
      </c>
      <c r="T4099" s="17">
        <v>0</v>
      </c>
      <c r="U4099" s="17">
        <v>0</v>
      </c>
      <c r="V4099" s="17">
        <v>0</v>
      </c>
      <c r="W4099" s="17">
        <v>0</v>
      </c>
      <c r="X4099" s="17">
        <v>0</v>
      </c>
      <c r="Y4099" s="17">
        <v>0</v>
      </c>
      <c r="Z4099" s="17">
        <v>0</v>
      </c>
      <c r="AA4099" s="17">
        <v>0</v>
      </c>
      <c r="AB4099" s="17">
        <v>0</v>
      </c>
      <c r="AC4099" s="17">
        <v>0</v>
      </c>
      <c r="AD4099" s="17">
        <v>0</v>
      </c>
      <c r="AE4099" s="17">
        <v>0</v>
      </c>
    </row>
    <row r="4100" spans="1:31" ht="57.6" x14ac:dyDescent="0.3">
      <c r="A4100" t="str">
        <f t="shared" si="243"/>
        <v>LAAA_Firm Generation Capacity</v>
      </c>
      <c r="B4100" t="str">
        <f t="shared" si="244"/>
        <v>LAAA_Zonal Regions_Firm Generation Capacity</v>
      </c>
      <c r="C4100" t="str">
        <f t="shared" si="245"/>
        <v>LAAA_External Sales Metro_Firm Generation Capacity</v>
      </c>
      <c r="D4100" t="s">
        <v>355</v>
      </c>
      <c r="E4100" s="15" t="s">
        <v>92</v>
      </c>
      <c r="F4100" s="15" t="s">
        <v>271</v>
      </c>
      <c r="G4100" s="15" t="s">
        <v>275</v>
      </c>
      <c r="H4100" s="15" t="s">
        <v>273</v>
      </c>
      <c r="I4100" s="15" t="s">
        <v>95</v>
      </c>
      <c r="J4100" s="16">
        <v>1</v>
      </c>
      <c r="K4100" s="18" t="s">
        <v>96</v>
      </c>
      <c r="L4100" s="17">
        <v>0</v>
      </c>
      <c r="M4100" s="17">
        <v>0</v>
      </c>
      <c r="N4100" s="17">
        <v>0</v>
      </c>
      <c r="O4100" s="17">
        <v>0</v>
      </c>
      <c r="P4100" s="17">
        <v>0</v>
      </c>
      <c r="Q4100" s="17">
        <v>0</v>
      </c>
      <c r="R4100" s="17">
        <v>0</v>
      </c>
      <c r="S4100" s="17">
        <v>0</v>
      </c>
      <c r="T4100" s="17">
        <v>0</v>
      </c>
      <c r="U4100" s="17">
        <v>0</v>
      </c>
      <c r="V4100" s="17">
        <v>0</v>
      </c>
      <c r="W4100" s="17">
        <v>0</v>
      </c>
      <c r="X4100" s="17">
        <v>0</v>
      </c>
      <c r="Y4100" s="17">
        <v>0</v>
      </c>
      <c r="Z4100" s="17">
        <v>0</v>
      </c>
      <c r="AA4100" s="17">
        <v>0</v>
      </c>
      <c r="AB4100" s="17">
        <v>0</v>
      </c>
      <c r="AC4100" s="17">
        <v>0</v>
      </c>
      <c r="AD4100" s="17">
        <v>0</v>
      </c>
      <c r="AE4100" s="17">
        <v>0</v>
      </c>
    </row>
    <row r="4101" spans="1:31" ht="43.2" x14ac:dyDescent="0.3">
      <c r="A4101" t="str">
        <f t="shared" si="243"/>
        <v>LAAA_Planning Peak Load</v>
      </c>
      <c r="B4101" t="str">
        <f t="shared" si="244"/>
        <v>LAAA_Zonal Regions_Planning Peak Load</v>
      </c>
      <c r="C4101" t="str">
        <f t="shared" si="245"/>
        <v>LAAA_External Sales Metro_Planning Peak Load</v>
      </c>
      <c r="D4101" t="s">
        <v>355</v>
      </c>
      <c r="E4101" s="15" t="s">
        <v>92</v>
      </c>
      <c r="F4101" s="15" t="s">
        <v>271</v>
      </c>
      <c r="G4101" s="15" t="s">
        <v>275</v>
      </c>
      <c r="H4101" s="15" t="s">
        <v>273</v>
      </c>
      <c r="I4101" s="15" t="s">
        <v>274</v>
      </c>
      <c r="J4101" s="16">
        <v>1</v>
      </c>
      <c r="K4101" s="18" t="s">
        <v>96</v>
      </c>
      <c r="L4101" s="17">
        <v>0</v>
      </c>
      <c r="M4101" s="17">
        <v>0</v>
      </c>
      <c r="N4101" s="17">
        <v>0</v>
      </c>
      <c r="O4101" s="17">
        <v>0</v>
      </c>
      <c r="P4101" s="17">
        <v>0</v>
      </c>
      <c r="Q4101" s="17">
        <v>0</v>
      </c>
      <c r="R4101" s="17">
        <v>0</v>
      </c>
      <c r="S4101" s="17">
        <v>0</v>
      </c>
      <c r="T4101" s="17">
        <v>0</v>
      </c>
      <c r="U4101" s="17">
        <v>0</v>
      </c>
      <c r="V4101" s="17">
        <v>0</v>
      </c>
      <c r="W4101" s="17">
        <v>0</v>
      </c>
      <c r="X4101" s="17">
        <v>0</v>
      </c>
      <c r="Y4101" s="17">
        <v>0</v>
      </c>
      <c r="Z4101" s="17">
        <v>0</v>
      </c>
      <c r="AA4101" s="17">
        <v>0</v>
      </c>
      <c r="AB4101" s="17">
        <v>0</v>
      </c>
      <c r="AC4101" s="17">
        <v>0</v>
      </c>
      <c r="AD4101" s="17">
        <v>0</v>
      </c>
      <c r="AE4101" s="17">
        <v>0</v>
      </c>
    </row>
    <row r="4102" spans="1:31" ht="57.6" x14ac:dyDescent="0.3">
      <c r="A4102" t="str">
        <f t="shared" si="243"/>
        <v>LAAA_Firm Generation Capacity</v>
      </c>
      <c r="B4102" t="str">
        <f t="shared" si="244"/>
        <v>LAAA_Zonal Regions_Firm Generation Capacity</v>
      </c>
      <c r="C4102" t="str">
        <f t="shared" si="245"/>
        <v>LAAA_Metro Zonal Region_Firm Generation Capacity</v>
      </c>
      <c r="D4102" t="s">
        <v>355</v>
      </c>
      <c r="E4102" s="15" t="s">
        <v>92</v>
      </c>
      <c r="F4102" s="15" t="s">
        <v>271</v>
      </c>
      <c r="G4102" s="15" t="s">
        <v>276</v>
      </c>
      <c r="H4102" s="15" t="s">
        <v>273</v>
      </c>
      <c r="I4102" s="15" t="s">
        <v>95</v>
      </c>
      <c r="J4102" s="16">
        <v>1</v>
      </c>
      <c r="K4102" s="18" t="s">
        <v>96</v>
      </c>
      <c r="L4102" s="17">
        <v>4150.9176072700002</v>
      </c>
      <c r="M4102" s="17">
        <v>4044.4903779000001</v>
      </c>
      <c r="N4102" s="17">
        <v>4130.6382482999998</v>
      </c>
      <c r="O4102" s="17">
        <v>4159.0851885900001</v>
      </c>
      <c r="P4102" s="17">
        <v>4206.6874902</v>
      </c>
      <c r="Q4102" s="17">
        <v>4249.9795926200004</v>
      </c>
      <c r="R4102" s="17">
        <v>4484.12567562</v>
      </c>
      <c r="S4102" s="17">
        <v>4513.5739161199999</v>
      </c>
      <c r="T4102" s="17">
        <v>4537.8676122899997</v>
      </c>
      <c r="U4102" s="17">
        <v>4516.2290306100003</v>
      </c>
      <c r="V4102" s="17">
        <v>4119.7349696000001</v>
      </c>
      <c r="W4102" s="17">
        <v>4133.50811858</v>
      </c>
      <c r="X4102" s="17">
        <v>4149.6241593900004</v>
      </c>
      <c r="Y4102" s="17">
        <v>4084.3934442200002</v>
      </c>
      <c r="Z4102" s="17">
        <v>4071.38535581</v>
      </c>
      <c r="AA4102" s="17">
        <v>4040.3742201099999</v>
      </c>
      <c r="AB4102" s="17">
        <v>4051.98041474</v>
      </c>
      <c r="AC4102" s="17">
        <v>3221.9637170999999</v>
      </c>
      <c r="AD4102" s="17">
        <v>3221.5778621999998</v>
      </c>
      <c r="AE4102" s="17">
        <v>3235.3828944400002</v>
      </c>
    </row>
    <row r="4103" spans="1:31" ht="43.2" x14ac:dyDescent="0.3">
      <c r="A4103" t="str">
        <f t="shared" si="243"/>
        <v>LAAA_Planning Peak Load</v>
      </c>
      <c r="B4103" t="str">
        <f t="shared" si="244"/>
        <v>LAAA_Zonal Regions_Planning Peak Load</v>
      </c>
      <c r="C4103" t="str">
        <f t="shared" si="245"/>
        <v>LAAA_Metro Zonal Region_Planning Peak Load</v>
      </c>
      <c r="D4103" t="s">
        <v>355</v>
      </c>
      <c r="E4103" s="15" t="s">
        <v>92</v>
      </c>
      <c r="F4103" s="15" t="s">
        <v>271</v>
      </c>
      <c r="G4103" s="15" t="s">
        <v>276</v>
      </c>
      <c r="H4103" s="15" t="s">
        <v>273</v>
      </c>
      <c r="I4103" s="15" t="s">
        <v>274</v>
      </c>
      <c r="J4103" s="16">
        <v>1</v>
      </c>
      <c r="K4103" s="18" t="s">
        <v>96</v>
      </c>
      <c r="L4103" s="17">
        <v>3437</v>
      </c>
      <c r="M4103" s="17">
        <v>3444</v>
      </c>
      <c r="N4103" s="17">
        <v>3450</v>
      </c>
      <c r="O4103" s="17">
        <v>3462</v>
      </c>
      <c r="P4103" s="17">
        <v>3473</v>
      </c>
      <c r="Q4103" s="17">
        <v>3487</v>
      </c>
      <c r="R4103" s="17">
        <v>3496</v>
      </c>
      <c r="S4103" s="17">
        <v>3502</v>
      </c>
      <c r="T4103" s="17">
        <v>3507</v>
      </c>
      <c r="U4103" s="17">
        <v>3521</v>
      </c>
      <c r="V4103" s="17">
        <v>3531</v>
      </c>
      <c r="W4103" s="17">
        <v>3548</v>
      </c>
      <c r="X4103" s="17">
        <v>3566</v>
      </c>
      <c r="Y4103" s="17">
        <v>3585</v>
      </c>
      <c r="Z4103" s="17">
        <v>3600</v>
      </c>
      <c r="AA4103" s="17">
        <v>3618</v>
      </c>
      <c r="AB4103" s="17">
        <v>3637</v>
      </c>
      <c r="AC4103" s="17">
        <v>3659</v>
      </c>
      <c r="AD4103" s="17">
        <v>3672</v>
      </c>
      <c r="AE4103" s="17">
        <v>3675</v>
      </c>
    </row>
    <row r="4104" spans="1:31" ht="57.6" x14ac:dyDescent="0.3">
      <c r="A4104" t="str">
        <f t="shared" si="243"/>
        <v>LAAA_Firm Generation Capacity</v>
      </c>
      <c r="B4104" t="str">
        <f t="shared" si="244"/>
        <v>LAAA_Zonal Regions_Firm Generation Capacity</v>
      </c>
      <c r="C4104" t="str">
        <f t="shared" si="245"/>
        <v>LAAA_SPP Zonal Region_Firm Generation Capacity</v>
      </c>
      <c r="D4104" t="s">
        <v>355</v>
      </c>
      <c r="E4104" s="15" t="s">
        <v>92</v>
      </c>
      <c r="F4104" s="15" t="s">
        <v>271</v>
      </c>
      <c r="G4104" s="15" t="s">
        <v>277</v>
      </c>
      <c r="H4104" s="15" t="s">
        <v>273</v>
      </c>
      <c r="I4104" s="15" t="s">
        <v>95</v>
      </c>
      <c r="J4104" s="16">
        <v>1</v>
      </c>
      <c r="K4104" s="18" t="s">
        <v>96</v>
      </c>
      <c r="L4104" s="17">
        <v>0</v>
      </c>
      <c r="M4104" s="17">
        <v>0</v>
      </c>
      <c r="N4104" s="17">
        <v>0</v>
      </c>
      <c r="O4104" s="17">
        <v>0</v>
      </c>
      <c r="P4104" s="17">
        <v>0</v>
      </c>
      <c r="Q4104" s="17">
        <v>0</v>
      </c>
      <c r="R4104" s="17">
        <v>0</v>
      </c>
      <c r="S4104" s="17">
        <v>0</v>
      </c>
      <c r="T4104" s="17">
        <v>0</v>
      </c>
      <c r="U4104" s="17">
        <v>0</v>
      </c>
      <c r="V4104" s="17">
        <v>0</v>
      </c>
      <c r="W4104" s="17">
        <v>0</v>
      </c>
      <c r="X4104" s="17">
        <v>0</v>
      </c>
      <c r="Y4104" s="17">
        <v>0</v>
      </c>
      <c r="Z4104" s="17">
        <v>0</v>
      </c>
      <c r="AA4104" s="17">
        <v>0</v>
      </c>
      <c r="AB4104" s="17">
        <v>0</v>
      </c>
      <c r="AC4104" s="17">
        <v>0</v>
      </c>
      <c r="AD4104" s="17">
        <v>0</v>
      </c>
      <c r="AE4104" s="17">
        <v>0</v>
      </c>
    </row>
    <row r="4105" spans="1:31" ht="43.2" x14ac:dyDescent="0.3">
      <c r="A4105" t="str">
        <f t="shared" si="243"/>
        <v>LAAA_Planning Peak Load</v>
      </c>
      <c r="B4105" t="str">
        <f t="shared" si="244"/>
        <v>LAAA_Zonal Regions_Planning Peak Load</v>
      </c>
      <c r="C4105" t="str">
        <f t="shared" si="245"/>
        <v>LAAA_SPP Zonal Region_Planning Peak Load</v>
      </c>
      <c r="D4105" t="s">
        <v>355</v>
      </c>
      <c r="E4105" s="15" t="s">
        <v>92</v>
      </c>
      <c r="F4105" s="15" t="s">
        <v>271</v>
      </c>
      <c r="G4105" s="15" t="s">
        <v>277</v>
      </c>
      <c r="H4105" s="15" t="s">
        <v>273</v>
      </c>
      <c r="I4105" s="15" t="s">
        <v>274</v>
      </c>
      <c r="J4105" s="16">
        <v>1</v>
      </c>
      <c r="K4105" s="18" t="s">
        <v>96</v>
      </c>
      <c r="L4105" s="17">
        <v>0</v>
      </c>
      <c r="M4105" s="17">
        <v>0</v>
      </c>
      <c r="N4105" s="17">
        <v>0</v>
      </c>
      <c r="O4105" s="17">
        <v>0</v>
      </c>
      <c r="P4105" s="17">
        <v>0</v>
      </c>
      <c r="Q4105" s="17">
        <v>0</v>
      </c>
      <c r="R4105" s="17">
        <v>0</v>
      </c>
      <c r="S4105" s="17">
        <v>0</v>
      </c>
      <c r="T4105" s="17">
        <v>0</v>
      </c>
      <c r="U4105" s="17">
        <v>0</v>
      </c>
      <c r="V4105" s="17">
        <v>0</v>
      </c>
      <c r="W4105" s="17">
        <v>0</v>
      </c>
      <c r="X4105" s="17">
        <v>0</v>
      </c>
      <c r="Y4105" s="17">
        <v>0</v>
      </c>
      <c r="Z4105" s="17">
        <v>0</v>
      </c>
      <c r="AA4105" s="17">
        <v>0</v>
      </c>
      <c r="AB4105" s="17">
        <v>0</v>
      </c>
      <c r="AC4105" s="17">
        <v>0</v>
      </c>
      <c r="AD4105" s="17">
        <v>0</v>
      </c>
      <c r="AE4105" s="17">
        <v>0</v>
      </c>
    </row>
    <row r="4106" spans="1:31" ht="57.6" x14ac:dyDescent="0.3">
      <c r="A4106" t="str">
        <f t="shared" si="243"/>
        <v>MAAA_Firm Generation Capacity</v>
      </c>
      <c r="B4106" t="str">
        <f t="shared" si="244"/>
        <v>MAAA_Build Battery-Wind_Firm Generation Capacity</v>
      </c>
      <c r="C4106" t="str">
        <f t="shared" si="245"/>
        <v>MAAA_Build Battery-Wind 2026_Firm Generation Capacity</v>
      </c>
      <c r="D4106" t="s">
        <v>356</v>
      </c>
      <c r="E4106" s="15" t="s">
        <v>92</v>
      </c>
      <c r="F4106" s="15" t="s">
        <v>93</v>
      </c>
      <c r="G4106" s="15" t="s">
        <v>94</v>
      </c>
      <c r="H4106" s="15" t="s">
        <v>88</v>
      </c>
      <c r="I4106" s="15" t="s">
        <v>95</v>
      </c>
      <c r="J4106" s="16">
        <v>1</v>
      </c>
      <c r="K4106" s="15" t="s">
        <v>96</v>
      </c>
      <c r="L4106" s="17">
        <v>0</v>
      </c>
      <c r="M4106" s="17">
        <v>0</v>
      </c>
      <c r="N4106" s="17">
        <v>0</v>
      </c>
      <c r="O4106" s="17">
        <v>0</v>
      </c>
      <c r="P4106" s="17">
        <v>0</v>
      </c>
      <c r="Q4106" s="17">
        <v>0</v>
      </c>
      <c r="R4106" s="17">
        <v>0</v>
      </c>
      <c r="S4106" s="17">
        <v>0</v>
      </c>
      <c r="T4106" s="17">
        <v>0</v>
      </c>
      <c r="U4106" s="17">
        <v>0</v>
      </c>
      <c r="V4106" s="17">
        <v>0</v>
      </c>
      <c r="W4106" s="17">
        <v>0</v>
      </c>
      <c r="X4106" s="17">
        <v>0</v>
      </c>
      <c r="Y4106" s="17">
        <v>0</v>
      </c>
      <c r="Z4106" s="17">
        <v>0</v>
      </c>
      <c r="AA4106" s="17">
        <v>0</v>
      </c>
      <c r="AB4106" s="17">
        <v>0</v>
      </c>
      <c r="AC4106" s="17">
        <v>0</v>
      </c>
      <c r="AD4106" s="17">
        <v>0</v>
      </c>
      <c r="AE4106" s="17">
        <v>0</v>
      </c>
    </row>
    <row r="4107" spans="1:31" ht="57.6" x14ac:dyDescent="0.3">
      <c r="A4107" t="str">
        <f t="shared" ref="A4107:A4170" si="246">D4107&amp;"_"&amp;I4107</f>
        <v>MAAA_Firm Generation Capacity</v>
      </c>
      <c r="B4107" t="str">
        <f t="shared" ref="B4107:B4170" si="247">D4107&amp;"_"&amp;H4107&amp;"_"&amp;I4107</f>
        <v>MAAA_Build Battery-Wind_Firm Generation Capacity</v>
      </c>
      <c r="C4107" t="str">
        <f t="shared" ref="C4107:C4170" si="248">D4107&amp;"_"&amp;G4107&amp;"_"&amp;I4107</f>
        <v>MAAA_Build Battery-Wind 2027_Firm Generation Capacity</v>
      </c>
      <c r="D4107" t="s">
        <v>356</v>
      </c>
      <c r="E4107" s="15" t="s">
        <v>92</v>
      </c>
      <c r="F4107" s="15" t="s">
        <v>93</v>
      </c>
      <c r="G4107" s="15" t="s">
        <v>97</v>
      </c>
      <c r="H4107" s="15" t="s">
        <v>88</v>
      </c>
      <c r="I4107" s="15" t="s">
        <v>95</v>
      </c>
      <c r="J4107" s="16">
        <v>1</v>
      </c>
      <c r="K4107" s="15" t="s">
        <v>96</v>
      </c>
      <c r="L4107" s="17">
        <v>0</v>
      </c>
      <c r="M4107" s="17">
        <v>0</v>
      </c>
      <c r="N4107" s="17">
        <v>0</v>
      </c>
      <c r="O4107" s="17">
        <v>0</v>
      </c>
      <c r="P4107" s="17">
        <v>0</v>
      </c>
      <c r="Q4107" s="17">
        <v>0</v>
      </c>
      <c r="R4107" s="17">
        <v>0</v>
      </c>
      <c r="S4107" s="17">
        <v>0</v>
      </c>
      <c r="T4107" s="17">
        <v>0</v>
      </c>
      <c r="U4107" s="17">
        <v>0</v>
      </c>
      <c r="V4107" s="17">
        <v>0</v>
      </c>
      <c r="W4107" s="17">
        <v>0</v>
      </c>
      <c r="X4107" s="17">
        <v>0</v>
      </c>
      <c r="Y4107" s="17">
        <v>0</v>
      </c>
      <c r="Z4107" s="17">
        <v>0</v>
      </c>
      <c r="AA4107" s="17">
        <v>0</v>
      </c>
      <c r="AB4107" s="17">
        <v>0</v>
      </c>
      <c r="AC4107" s="17">
        <v>0</v>
      </c>
      <c r="AD4107" s="17">
        <v>0</v>
      </c>
      <c r="AE4107" s="17">
        <v>0</v>
      </c>
    </row>
    <row r="4108" spans="1:31" ht="57.6" x14ac:dyDescent="0.3">
      <c r="A4108" t="str">
        <f t="shared" si="246"/>
        <v>MAAA_Firm Generation Capacity</v>
      </c>
      <c r="B4108" t="str">
        <f t="shared" si="247"/>
        <v>MAAA_Build Battery-Wind_Firm Generation Capacity</v>
      </c>
      <c r="C4108" t="str">
        <f t="shared" si="248"/>
        <v>MAAA_Build Battery-Wind 2028_Firm Generation Capacity</v>
      </c>
      <c r="D4108" t="s">
        <v>356</v>
      </c>
      <c r="E4108" s="15" t="s">
        <v>92</v>
      </c>
      <c r="F4108" s="15" t="s">
        <v>93</v>
      </c>
      <c r="G4108" s="15" t="s">
        <v>98</v>
      </c>
      <c r="H4108" s="15" t="s">
        <v>88</v>
      </c>
      <c r="I4108" s="15" t="s">
        <v>95</v>
      </c>
      <c r="J4108" s="16">
        <v>1</v>
      </c>
      <c r="K4108" s="15" t="s">
        <v>96</v>
      </c>
      <c r="L4108" s="17">
        <v>0</v>
      </c>
      <c r="M4108" s="17">
        <v>0</v>
      </c>
      <c r="N4108" s="17">
        <v>0</v>
      </c>
      <c r="O4108" s="17">
        <v>0</v>
      </c>
      <c r="P4108" s="17">
        <v>0</v>
      </c>
      <c r="Q4108" s="17">
        <v>0</v>
      </c>
      <c r="R4108" s="17">
        <v>0</v>
      </c>
      <c r="S4108" s="17">
        <v>0</v>
      </c>
      <c r="T4108" s="17">
        <v>0</v>
      </c>
      <c r="U4108" s="17">
        <v>0</v>
      </c>
      <c r="V4108" s="17">
        <v>0</v>
      </c>
      <c r="W4108" s="17">
        <v>0</v>
      </c>
      <c r="X4108" s="17">
        <v>0</v>
      </c>
      <c r="Y4108" s="17">
        <v>0</v>
      </c>
      <c r="Z4108" s="17">
        <v>0</v>
      </c>
      <c r="AA4108" s="17">
        <v>0</v>
      </c>
      <c r="AB4108" s="17">
        <v>0</v>
      </c>
      <c r="AC4108" s="17">
        <v>0</v>
      </c>
      <c r="AD4108" s="17">
        <v>0</v>
      </c>
      <c r="AE4108" s="17">
        <v>0</v>
      </c>
    </row>
    <row r="4109" spans="1:31" ht="57.6" x14ac:dyDescent="0.3">
      <c r="A4109" t="str">
        <f t="shared" si="246"/>
        <v>MAAA_Firm Generation Capacity</v>
      </c>
      <c r="B4109" t="str">
        <f t="shared" si="247"/>
        <v>MAAA_Build Battery-Wind_Firm Generation Capacity</v>
      </c>
      <c r="C4109" t="str">
        <f t="shared" si="248"/>
        <v>MAAA_Build Battery-Wind 2029_Firm Generation Capacity</v>
      </c>
      <c r="D4109" t="s">
        <v>356</v>
      </c>
      <c r="E4109" s="15" t="s">
        <v>92</v>
      </c>
      <c r="F4109" s="15" t="s">
        <v>93</v>
      </c>
      <c r="G4109" s="15" t="s">
        <v>99</v>
      </c>
      <c r="H4109" s="15" t="s">
        <v>88</v>
      </c>
      <c r="I4109" s="15" t="s">
        <v>95</v>
      </c>
      <c r="J4109" s="16">
        <v>1</v>
      </c>
      <c r="K4109" s="15" t="s">
        <v>96</v>
      </c>
      <c r="L4109" s="17">
        <v>0</v>
      </c>
      <c r="M4109" s="17">
        <v>0</v>
      </c>
      <c r="N4109" s="17">
        <v>0</v>
      </c>
      <c r="O4109" s="17">
        <v>0</v>
      </c>
      <c r="P4109" s="17">
        <v>0</v>
      </c>
      <c r="Q4109" s="17">
        <v>0</v>
      </c>
      <c r="R4109" s="17">
        <v>0</v>
      </c>
      <c r="S4109" s="17">
        <v>0</v>
      </c>
      <c r="T4109" s="17">
        <v>0</v>
      </c>
      <c r="U4109" s="17">
        <v>0</v>
      </c>
      <c r="V4109" s="17">
        <v>0</v>
      </c>
      <c r="W4109" s="17">
        <v>0</v>
      </c>
      <c r="X4109" s="17">
        <v>0</v>
      </c>
      <c r="Y4109" s="17">
        <v>0</v>
      </c>
      <c r="Z4109" s="17">
        <v>0</v>
      </c>
      <c r="AA4109" s="17">
        <v>0</v>
      </c>
      <c r="AB4109" s="17">
        <v>0</v>
      </c>
      <c r="AC4109" s="17">
        <v>0</v>
      </c>
      <c r="AD4109" s="17">
        <v>0</v>
      </c>
      <c r="AE4109" s="17">
        <v>0</v>
      </c>
    </row>
    <row r="4110" spans="1:31" ht="57.6" x14ac:dyDescent="0.3">
      <c r="A4110" t="str">
        <f t="shared" si="246"/>
        <v>MAAA_Firm Generation Capacity</v>
      </c>
      <c r="B4110" t="str">
        <f t="shared" si="247"/>
        <v>MAAA_Build Battery-Wind_Firm Generation Capacity</v>
      </c>
      <c r="C4110" t="str">
        <f t="shared" si="248"/>
        <v>MAAA_Build Battery-Wind 2030_Firm Generation Capacity</v>
      </c>
      <c r="D4110" t="s">
        <v>356</v>
      </c>
      <c r="E4110" s="15" t="s">
        <v>92</v>
      </c>
      <c r="F4110" s="15" t="s">
        <v>93</v>
      </c>
      <c r="G4110" s="15" t="s">
        <v>100</v>
      </c>
      <c r="H4110" s="15" t="s">
        <v>88</v>
      </c>
      <c r="I4110" s="15" t="s">
        <v>95</v>
      </c>
      <c r="J4110" s="16">
        <v>1</v>
      </c>
      <c r="K4110" s="15" t="s">
        <v>96</v>
      </c>
      <c r="L4110" s="17">
        <v>0</v>
      </c>
      <c r="M4110" s="17">
        <v>0</v>
      </c>
      <c r="N4110" s="17">
        <v>0</v>
      </c>
      <c r="O4110" s="17">
        <v>0</v>
      </c>
      <c r="P4110" s="17">
        <v>0</v>
      </c>
      <c r="Q4110" s="17">
        <v>0</v>
      </c>
      <c r="R4110" s="17">
        <v>0</v>
      </c>
      <c r="S4110" s="17">
        <v>0</v>
      </c>
      <c r="T4110" s="17">
        <v>0</v>
      </c>
      <c r="U4110" s="17">
        <v>0</v>
      </c>
      <c r="V4110" s="17">
        <v>0</v>
      </c>
      <c r="W4110" s="17">
        <v>0</v>
      </c>
      <c r="X4110" s="17">
        <v>0</v>
      </c>
      <c r="Y4110" s="17">
        <v>0</v>
      </c>
      <c r="Z4110" s="17">
        <v>0</v>
      </c>
      <c r="AA4110" s="17">
        <v>0</v>
      </c>
      <c r="AB4110" s="17">
        <v>0</v>
      </c>
      <c r="AC4110" s="17">
        <v>0</v>
      </c>
      <c r="AD4110" s="17">
        <v>0</v>
      </c>
      <c r="AE4110" s="17">
        <v>0</v>
      </c>
    </row>
    <row r="4111" spans="1:31" ht="57.6" x14ac:dyDescent="0.3">
      <c r="A4111" t="str">
        <f t="shared" si="246"/>
        <v>MAAA_Firm Generation Capacity</v>
      </c>
      <c r="B4111" t="str">
        <f t="shared" si="247"/>
        <v>MAAA_Build Battery-Wind_Firm Generation Capacity</v>
      </c>
      <c r="C4111" t="str">
        <f t="shared" si="248"/>
        <v>MAAA_Build Battery-Wind 2031_Firm Generation Capacity</v>
      </c>
      <c r="D4111" t="s">
        <v>356</v>
      </c>
      <c r="E4111" s="15" t="s">
        <v>92</v>
      </c>
      <c r="F4111" s="15" t="s">
        <v>93</v>
      </c>
      <c r="G4111" s="15" t="s">
        <v>101</v>
      </c>
      <c r="H4111" s="15" t="s">
        <v>88</v>
      </c>
      <c r="I4111" s="15" t="s">
        <v>95</v>
      </c>
      <c r="J4111" s="16">
        <v>1</v>
      </c>
      <c r="K4111" s="15" t="s">
        <v>96</v>
      </c>
      <c r="L4111" s="17">
        <v>0</v>
      </c>
      <c r="M4111" s="17">
        <v>0</v>
      </c>
      <c r="N4111" s="17">
        <v>0</v>
      </c>
      <c r="O4111" s="17">
        <v>0</v>
      </c>
      <c r="P4111" s="17">
        <v>0</v>
      </c>
      <c r="Q4111" s="17">
        <v>0</v>
      </c>
      <c r="R4111" s="17">
        <v>0</v>
      </c>
      <c r="S4111" s="17">
        <v>0</v>
      </c>
      <c r="T4111" s="17">
        <v>144</v>
      </c>
      <c r="U4111" s="17">
        <v>144</v>
      </c>
      <c r="V4111" s="17">
        <v>144</v>
      </c>
      <c r="W4111" s="17">
        <v>144</v>
      </c>
      <c r="X4111" s="17">
        <v>144</v>
      </c>
      <c r="Y4111" s="17">
        <v>144</v>
      </c>
      <c r="Z4111" s="17">
        <v>144</v>
      </c>
      <c r="AA4111" s="17">
        <v>144</v>
      </c>
      <c r="AB4111" s="17">
        <v>144</v>
      </c>
      <c r="AC4111" s="17">
        <v>144</v>
      </c>
      <c r="AD4111" s="17">
        <v>144</v>
      </c>
      <c r="AE4111" s="17">
        <v>144</v>
      </c>
    </row>
    <row r="4112" spans="1:31" ht="57.6" x14ac:dyDescent="0.3">
      <c r="A4112" t="str">
        <f t="shared" si="246"/>
        <v>MAAA_Firm Generation Capacity</v>
      </c>
      <c r="B4112" t="str">
        <f t="shared" si="247"/>
        <v>MAAA_Build Battery-Wind_Firm Generation Capacity</v>
      </c>
      <c r="C4112" t="str">
        <f t="shared" si="248"/>
        <v>MAAA_Build Battery-Wind 2032_Firm Generation Capacity</v>
      </c>
      <c r="D4112" t="s">
        <v>356</v>
      </c>
      <c r="E4112" s="15" t="s">
        <v>92</v>
      </c>
      <c r="F4112" s="15" t="s">
        <v>93</v>
      </c>
      <c r="G4112" s="15" t="s">
        <v>102</v>
      </c>
      <c r="H4112" s="15" t="s">
        <v>88</v>
      </c>
      <c r="I4112" s="15" t="s">
        <v>95</v>
      </c>
      <c r="J4112" s="16">
        <v>1</v>
      </c>
      <c r="K4112" s="15" t="s">
        <v>96</v>
      </c>
      <c r="L4112" s="17">
        <v>0</v>
      </c>
      <c r="M4112" s="17">
        <v>0</v>
      </c>
      <c r="N4112" s="17">
        <v>0</v>
      </c>
      <c r="O4112" s="17">
        <v>0</v>
      </c>
      <c r="P4112" s="17">
        <v>0</v>
      </c>
      <c r="Q4112" s="17">
        <v>0</v>
      </c>
      <c r="R4112" s="17">
        <v>0</v>
      </c>
      <c r="S4112" s="17">
        <v>0</v>
      </c>
      <c r="T4112" s="17">
        <v>0</v>
      </c>
      <c r="U4112" s="17">
        <v>0</v>
      </c>
      <c r="V4112" s="17">
        <v>0</v>
      </c>
      <c r="W4112" s="17">
        <v>0</v>
      </c>
      <c r="X4112" s="17">
        <v>0</v>
      </c>
      <c r="Y4112" s="17">
        <v>0</v>
      </c>
      <c r="Z4112" s="17">
        <v>0</v>
      </c>
      <c r="AA4112" s="17">
        <v>0</v>
      </c>
      <c r="AB4112" s="17">
        <v>0</v>
      </c>
      <c r="AC4112" s="17">
        <v>0</v>
      </c>
      <c r="AD4112" s="17">
        <v>0</v>
      </c>
      <c r="AE4112" s="17">
        <v>0</v>
      </c>
    </row>
    <row r="4113" spans="1:31" ht="57.6" x14ac:dyDescent="0.3">
      <c r="A4113" t="str">
        <f t="shared" si="246"/>
        <v>MAAA_Firm Generation Capacity</v>
      </c>
      <c r="B4113" t="str">
        <f t="shared" si="247"/>
        <v>MAAA_Build Battery-Wind_Firm Generation Capacity</v>
      </c>
      <c r="C4113" t="str">
        <f t="shared" si="248"/>
        <v>MAAA_Build Battery-Wind 2033_Firm Generation Capacity</v>
      </c>
      <c r="D4113" t="s">
        <v>356</v>
      </c>
      <c r="E4113" s="15" t="s">
        <v>92</v>
      </c>
      <c r="F4113" s="15" t="s">
        <v>93</v>
      </c>
      <c r="G4113" s="15" t="s">
        <v>103</v>
      </c>
      <c r="H4113" s="15" t="s">
        <v>88</v>
      </c>
      <c r="I4113" s="15" t="s">
        <v>95</v>
      </c>
      <c r="J4113" s="16">
        <v>1</v>
      </c>
      <c r="K4113" s="15" t="s">
        <v>96</v>
      </c>
      <c r="L4113" s="17">
        <v>0</v>
      </c>
      <c r="M4113" s="17">
        <v>0</v>
      </c>
      <c r="N4113" s="17">
        <v>0</v>
      </c>
      <c r="O4113" s="17">
        <v>0</v>
      </c>
      <c r="P4113" s="17">
        <v>0</v>
      </c>
      <c r="Q4113" s="17">
        <v>0</v>
      </c>
      <c r="R4113" s="17">
        <v>0</v>
      </c>
      <c r="S4113" s="17">
        <v>0</v>
      </c>
      <c r="T4113" s="17">
        <v>0</v>
      </c>
      <c r="U4113" s="17">
        <v>0</v>
      </c>
      <c r="V4113" s="17">
        <v>0</v>
      </c>
      <c r="W4113" s="17">
        <v>0</v>
      </c>
      <c r="X4113" s="17">
        <v>0</v>
      </c>
      <c r="Y4113" s="17">
        <v>0</v>
      </c>
      <c r="Z4113" s="17">
        <v>0</v>
      </c>
      <c r="AA4113" s="17">
        <v>0</v>
      </c>
      <c r="AB4113" s="17">
        <v>0</v>
      </c>
      <c r="AC4113" s="17">
        <v>0</v>
      </c>
      <c r="AD4113" s="17">
        <v>0</v>
      </c>
      <c r="AE4113" s="17">
        <v>0</v>
      </c>
    </row>
    <row r="4114" spans="1:31" ht="57.6" x14ac:dyDescent="0.3">
      <c r="A4114" t="str">
        <f t="shared" si="246"/>
        <v>MAAA_Firm Generation Capacity</v>
      </c>
      <c r="B4114" t="str">
        <f t="shared" si="247"/>
        <v>MAAA_Build Battery-Wind_Firm Generation Capacity</v>
      </c>
      <c r="C4114" t="str">
        <f t="shared" si="248"/>
        <v>MAAA_Build Battery-Wind 2034_Firm Generation Capacity</v>
      </c>
      <c r="D4114" t="s">
        <v>356</v>
      </c>
      <c r="E4114" s="15" t="s">
        <v>92</v>
      </c>
      <c r="F4114" s="15" t="s">
        <v>93</v>
      </c>
      <c r="G4114" s="15" t="s">
        <v>104</v>
      </c>
      <c r="H4114" s="15" t="s">
        <v>88</v>
      </c>
      <c r="I4114" s="15" t="s">
        <v>95</v>
      </c>
      <c r="J4114" s="16">
        <v>1</v>
      </c>
      <c r="K4114" s="15" t="s">
        <v>96</v>
      </c>
      <c r="L4114" s="17">
        <v>0</v>
      </c>
      <c r="M4114" s="17">
        <v>0</v>
      </c>
      <c r="N4114" s="17">
        <v>0</v>
      </c>
      <c r="O4114" s="17">
        <v>0</v>
      </c>
      <c r="P4114" s="17">
        <v>0</v>
      </c>
      <c r="Q4114" s="17">
        <v>0</v>
      </c>
      <c r="R4114" s="17">
        <v>0</v>
      </c>
      <c r="S4114" s="17">
        <v>0</v>
      </c>
      <c r="T4114" s="17">
        <v>0</v>
      </c>
      <c r="U4114" s="17">
        <v>0</v>
      </c>
      <c r="V4114" s="17">
        <v>0</v>
      </c>
      <c r="W4114" s="17">
        <v>0</v>
      </c>
      <c r="X4114" s="17">
        <v>0</v>
      </c>
      <c r="Y4114" s="17">
        <v>0</v>
      </c>
      <c r="Z4114" s="17">
        <v>0</v>
      </c>
      <c r="AA4114" s="17">
        <v>0</v>
      </c>
      <c r="AB4114" s="17">
        <v>0</v>
      </c>
      <c r="AC4114" s="17">
        <v>0</v>
      </c>
      <c r="AD4114" s="17">
        <v>0</v>
      </c>
      <c r="AE4114" s="17">
        <v>0</v>
      </c>
    </row>
    <row r="4115" spans="1:31" ht="57.6" x14ac:dyDescent="0.3">
      <c r="A4115" t="str">
        <f t="shared" si="246"/>
        <v>MAAA_Firm Generation Capacity</v>
      </c>
      <c r="B4115" t="str">
        <f t="shared" si="247"/>
        <v>MAAA_Build Battery-Wind_Firm Generation Capacity</v>
      </c>
      <c r="C4115" t="str">
        <f t="shared" si="248"/>
        <v>MAAA_Build Battery-Wind 2035_Firm Generation Capacity</v>
      </c>
      <c r="D4115" t="s">
        <v>356</v>
      </c>
      <c r="E4115" s="15" t="s">
        <v>92</v>
      </c>
      <c r="F4115" s="15" t="s">
        <v>93</v>
      </c>
      <c r="G4115" s="15" t="s">
        <v>105</v>
      </c>
      <c r="H4115" s="15" t="s">
        <v>88</v>
      </c>
      <c r="I4115" s="15" t="s">
        <v>95</v>
      </c>
      <c r="J4115" s="16">
        <v>1</v>
      </c>
      <c r="K4115" s="15" t="s">
        <v>96</v>
      </c>
      <c r="L4115" s="17">
        <v>0</v>
      </c>
      <c r="M4115" s="17">
        <v>0</v>
      </c>
      <c r="N4115" s="17">
        <v>0</v>
      </c>
      <c r="O4115" s="17">
        <v>0</v>
      </c>
      <c r="P4115" s="17">
        <v>0</v>
      </c>
      <c r="Q4115" s="17">
        <v>0</v>
      </c>
      <c r="R4115" s="17">
        <v>0</v>
      </c>
      <c r="S4115" s="17">
        <v>0</v>
      </c>
      <c r="T4115" s="17">
        <v>0</v>
      </c>
      <c r="U4115" s="17">
        <v>0</v>
      </c>
      <c r="V4115" s="17">
        <v>0</v>
      </c>
      <c r="W4115" s="17">
        <v>0</v>
      </c>
      <c r="X4115" s="17">
        <v>0</v>
      </c>
      <c r="Y4115" s="17">
        <v>0</v>
      </c>
      <c r="Z4115" s="17">
        <v>0</v>
      </c>
      <c r="AA4115" s="17">
        <v>0</v>
      </c>
      <c r="AB4115" s="17">
        <v>0</v>
      </c>
      <c r="AC4115" s="17">
        <v>0</v>
      </c>
      <c r="AD4115" s="17">
        <v>0</v>
      </c>
      <c r="AE4115" s="17">
        <v>0</v>
      </c>
    </row>
    <row r="4116" spans="1:31" ht="57.6" x14ac:dyDescent="0.3">
      <c r="A4116" t="str">
        <f t="shared" si="246"/>
        <v>MAAA_Firm Generation Capacity</v>
      </c>
      <c r="B4116" t="str">
        <f t="shared" si="247"/>
        <v>MAAA_Build Battery-Wind_Firm Generation Capacity</v>
      </c>
      <c r="C4116" t="str">
        <f t="shared" si="248"/>
        <v>MAAA_Build Battery-Wind 2036_Firm Generation Capacity</v>
      </c>
      <c r="D4116" t="s">
        <v>356</v>
      </c>
      <c r="E4116" s="15" t="s">
        <v>92</v>
      </c>
      <c r="F4116" s="15" t="s">
        <v>93</v>
      </c>
      <c r="G4116" s="15" t="s">
        <v>106</v>
      </c>
      <c r="H4116" s="15" t="s">
        <v>88</v>
      </c>
      <c r="I4116" s="15" t="s">
        <v>95</v>
      </c>
      <c r="J4116" s="16">
        <v>1</v>
      </c>
      <c r="K4116" s="15" t="s">
        <v>96</v>
      </c>
      <c r="L4116" s="17">
        <v>0</v>
      </c>
      <c r="M4116" s="17">
        <v>0</v>
      </c>
      <c r="N4116" s="17">
        <v>0</v>
      </c>
      <c r="O4116" s="17">
        <v>0</v>
      </c>
      <c r="P4116" s="17">
        <v>0</v>
      </c>
      <c r="Q4116" s="17">
        <v>0</v>
      </c>
      <c r="R4116" s="17">
        <v>0</v>
      </c>
      <c r="S4116" s="17">
        <v>0</v>
      </c>
      <c r="T4116" s="17">
        <v>0</v>
      </c>
      <c r="U4116" s="17">
        <v>0</v>
      </c>
      <c r="V4116" s="17">
        <v>0</v>
      </c>
      <c r="W4116" s="17">
        <v>0</v>
      </c>
      <c r="X4116" s="17">
        <v>0</v>
      </c>
      <c r="Y4116" s="17">
        <v>0</v>
      </c>
      <c r="Z4116" s="17">
        <v>0</v>
      </c>
      <c r="AA4116" s="17">
        <v>0</v>
      </c>
      <c r="AB4116" s="17">
        <v>0</v>
      </c>
      <c r="AC4116" s="17">
        <v>0</v>
      </c>
      <c r="AD4116" s="17">
        <v>0</v>
      </c>
      <c r="AE4116" s="17">
        <v>0</v>
      </c>
    </row>
    <row r="4117" spans="1:31" ht="57.6" x14ac:dyDescent="0.3">
      <c r="A4117" t="str">
        <f t="shared" si="246"/>
        <v>MAAA_Firm Generation Capacity</v>
      </c>
      <c r="B4117" t="str">
        <f t="shared" si="247"/>
        <v>MAAA_Build Battery-Wind_Firm Generation Capacity</v>
      </c>
      <c r="C4117" t="str">
        <f t="shared" si="248"/>
        <v>MAAA_Build Battery-Wind 2037_Firm Generation Capacity</v>
      </c>
      <c r="D4117" t="s">
        <v>356</v>
      </c>
      <c r="E4117" s="15" t="s">
        <v>92</v>
      </c>
      <c r="F4117" s="15" t="s">
        <v>93</v>
      </c>
      <c r="G4117" s="15" t="s">
        <v>107</v>
      </c>
      <c r="H4117" s="15" t="s">
        <v>88</v>
      </c>
      <c r="I4117" s="15" t="s">
        <v>95</v>
      </c>
      <c r="J4117" s="16">
        <v>1</v>
      </c>
      <c r="K4117" s="15" t="s">
        <v>96</v>
      </c>
      <c r="L4117" s="17">
        <v>0</v>
      </c>
      <c r="M4117" s="17">
        <v>0</v>
      </c>
      <c r="N4117" s="17">
        <v>0</v>
      </c>
      <c r="O4117" s="17">
        <v>0</v>
      </c>
      <c r="P4117" s="17">
        <v>0</v>
      </c>
      <c r="Q4117" s="17">
        <v>0</v>
      </c>
      <c r="R4117" s="17">
        <v>0</v>
      </c>
      <c r="S4117" s="17">
        <v>0</v>
      </c>
      <c r="T4117" s="17">
        <v>0</v>
      </c>
      <c r="U4117" s="17">
        <v>0</v>
      </c>
      <c r="V4117" s="17">
        <v>0</v>
      </c>
      <c r="W4117" s="17">
        <v>0</v>
      </c>
      <c r="X4117" s="17">
        <v>0</v>
      </c>
      <c r="Y4117" s="17">
        <v>0</v>
      </c>
      <c r="Z4117" s="17">
        <v>0</v>
      </c>
      <c r="AA4117" s="17">
        <v>0</v>
      </c>
      <c r="AB4117" s="17">
        <v>0</v>
      </c>
      <c r="AC4117" s="17">
        <v>0</v>
      </c>
      <c r="AD4117" s="17">
        <v>0</v>
      </c>
      <c r="AE4117" s="17">
        <v>0</v>
      </c>
    </row>
    <row r="4118" spans="1:31" ht="57.6" x14ac:dyDescent="0.3">
      <c r="A4118" t="str">
        <f t="shared" si="246"/>
        <v>MAAA_Firm Generation Capacity</v>
      </c>
      <c r="B4118" t="str">
        <f t="shared" si="247"/>
        <v>MAAA_Build Battery-Wind_Firm Generation Capacity</v>
      </c>
      <c r="C4118" t="str">
        <f t="shared" si="248"/>
        <v>MAAA_Build Battery-Wind 2038_Firm Generation Capacity</v>
      </c>
      <c r="D4118" t="s">
        <v>356</v>
      </c>
      <c r="E4118" s="15" t="s">
        <v>92</v>
      </c>
      <c r="F4118" s="15" t="s">
        <v>93</v>
      </c>
      <c r="G4118" s="15" t="s">
        <v>108</v>
      </c>
      <c r="H4118" s="15" t="s">
        <v>88</v>
      </c>
      <c r="I4118" s="15" t="s">
        <v>95</v>
      </c>
      <c r="J4118" s="16">
        <v>1</v>
      </c>
      <c r="K4118" s="15" t="s">
        <v>96</v>
      </c>
      <c r="L4118" s="17">
        <v>0</v>
      </c>
      <c r="M4118" s="17">
        <v>0</v>
      </c>
      <c r="N4118" s="17">
        <v>0</v>
      </c>
      <c r="O4118" s="17">
        <v>0</v>
      </c>
      <c r="P4118" s="17">
        <v>0</v>
      </c>
      <c r="Q4118" s="17">
        <v>0</v>
      </c>
      <c r="R4118" s="17">
        <v>0</v>
      </c>
      <c r="S4118" s="17">
        <v>0</v>
      </c>
      <c r="T4118" s="17">
        <v>0</v>
      </c>
      <c r="U4118" s="17">
        <v>0</v>
      </c>
      <c r="V4118" s="17">
        <v>0</v>
      </c>
      <c r="W4118" s="17">
        <v>0</v>
      </c>
      <c r="X4118" s="17">
        <v>0</v>
      </c>
      <c r="Y4118" s="17">
        <v>0</v>
      </c>
      <c r="Z4118" s="17">
        <v>0</v>
      </c>
      <c r="AA4118" s="17">
        <v>0</v>
      </c>
      <c r="AB4118" s="17">
        <v>0</v>
      </c>
      <c r="AC4118" s="17">
        <v>0</v>
      </c>
      <c r="AD4118" s="17">
        <v>0</v>
      </c>
      <c r="AE4118" s="17">
        <v>0</v>
      </c>
    </row>
    <row r="4119" spans="1:31" ht="57.6" x14ac:dyDescent="0.3">
      <c r="A4119" t="str">
        <f t="shared" si="246"/>
        <v>MAAA_Firm Generation Capacity</v>
      </c>
      <c r="B4119" t="str">
        <f t="shared" si="247"/>
        <v>MAAA_Build Battery-Wind_Firm Generation Capacity</v>
      </c>
      <c r="C4119" t="str">
        <f t="shared" si="248"/>
        <v>MAAA_Build Battery-Wind 2039_Firm Generation Capacity</v>
      </c>
      <c r="D4119" t="s">
        <v>356</v>
      </c>
      <c r="E4119" s="15" t="s">
        <v>92</v>
      </c>
      <c r="F4119" s="15" t="s">
        <v>93</v>
      </c>
      <c r="G4119" s="15" t="s">
        <v>109</v>
      </c>
      <c r="H4119" s="15" t="s">
        <v>88</v>
      </c>
      <c r="I4119" s="15" t="s">
        <v>95</v>
      </c>
      <c r="J4119" s="16">
        <v>1</v>
      </c>
      <c r="K4119" s="15" t="s">
        <v>96</v>
      </c>
      <c r="L4119" s="17">
        <v>0</v>
      </c>
      <c r="M4119" s="17">
        <v>0</v>
      </c>
      <c r="N4119" s="17">
        <v>0</v>
      </c>
      <c r="O4119" s="17">
        <v>0</v>
      </c>
      <c r="P4119" s="17">
        <v>0</v>
      </c>
      <c r="Q4119" s="17">
        <v>0</v>
      </c>
      <c r="R4119" s="17">
        <v>0</v>
      </c>
      <c r="S4119" s="17">
        <v>0</v>
      </c>
      <c r="T4119" s="17">
        <v>0</v>
      </c>
      <c r="U4119" s="17">
        <v>0</v>
      </c>
      <c r="V4119" s="17">
        <v>0</v>
      </c>
      <c r="W4119" s="17">
        <v>0</v>
      </c>
      <c r="X4119" s="17">
        <v>0</v>
      </c>
      <c r="Y4119" s="17">
        <v>0</v>
      </c>
      <c r="Z4119" s="17">
        <v>0</v>
      </c>
      <c r="AA4119" s="17">
        <v>0</v>
      </c>
      <c r="AB4119" s="17">
        <v>0</v>
      </c>
      <c r="AC4119" s="17">
        <v>0</v>
      </c>
      <c r="AD4119" s="17">
        <v>0</v>
      </c>
      <c r="AE4119" s="17">
        <v>0</v>
      </c>
    </row>
    <row r="4120" spans="1:31" ht="57.6" x14ac:dyDescent="0.3">
      <c r="A4120" t="str">
        <f t="shared" si="246"/>
        <v>MAAA_Firm Generation Capacity</v>
      </c>
      <c r="B4120" t="str">
        <f t="shared" si="247"/>
        <v>MAAA_Build Battery-Wind_Firm Generation Capacity</v>
      </c>
      <c r="C4120" t="str">
        <f t="shared" si="248"/>
        <v>MAAA_Build Battery-Wind 2040_Firm Generation Capacity</v>
      </c>
      <c r="D4120" t="s">
        <v>356</v>
      </c>
      <c r="E4120" s="15" t="s">
        <v>92</v>
      </c>
      <c r="F4120" s="15" t="s">
        <v>93</v>
      </c>
      <c r="G4120" s="15" t="s">
        <v>110</v>
      </c>
      <c r="H4120" s="15" t="s">
        <v>88</v>
      </c>
      <c r="I4120" s="15" t="s">
        <v>95</v>
      </c>
      <c r="J4120" s="16">
        <v>1</v>
      </c>
      <c r="K4120" s="15" t="s">
        <v>96</v>
      </c>
      <c r="L4120" s="17">
        <v>0</v>
      </c>
      <c r="M4120" s="17">
        <v>0</v>
      </c>
      <c r="N4120" s="17">
        <v>0</v>
      </c>
      <c r="O4120" s="17">
        <v>0</v>
      </c>
      <c r="P4120" s="17">
        <v>0</v>
      </c>
      <c r="Q4120" s="17">
        <v>0</v>
      </c>
      <c r="R4120" s="17">
        <v>0</v>
      </c>
      <c r="S4120" s="17">
        <v>0</v>
      </c>
      <c r="T4120" s="17">
        <v>0</v>
      </c>
      <c r="U4120" s="17">
        <v>0</v>
      </c>
      <c r="V4120" s="17">
        <v>0</v>
      </c>
      <c r="W4120" s="17">
        <v>0</v>
      </c>
      <c r="X4120" s="17">
        <v>0</v>
      </c>
      <c r="Y4120" s="17">
        <v>0</v>
      </c>
      <c r="Z4120" s="17">
        <v>0</v>
      </c>
      <c r="AA4120" s="17">
        <v>0</v>
      </c>
      <c r="AB4120" s="17">
        <v>0</v>
      </c>
      <c r="AC4120" s="17">
        <v>0</v>
      </c>
      <c r="AD4120" s="17">
        <v>0</v>
      </c>
      <c r="AE4120" s="17">
        <v>0</v>
      </c>
    </row>
    <row r="4121" spans="1:31" ht="57.6" x14ac:dyDescent="0.3">
      <c r="A4121" t="str">
        <f t="shared" si="246"/>
        <v>MAAA_Firm Generation Capacity</v>
      </c>
      <c r="B4121" t="str">
        <f t="shared" si="247"/>
        <v>MAAA_Build Battery-Wind_Firm Generation Capacity</v>
      </c>
      <c r="C4121" t="str">
        <f t="shared" si="248"/>
        <v>MAAA_Build Battery-Wind 2041_Firm Generation Capacity</v>
      </c>
      <c r="D4121" t="s">
        <v>356</v>
      </c>
      <c r="E4121" s="15" t="s">
        <v>92</v>
      </c>
      <c r="F4121" s="15" t="s">
        <v>93</v>
      </c>
      <c r="G4121" s="15" t="s">
        <v>111</v>
      </c>
      <c r="H4121" s="15" t="s">
        <v>88</v>
      </c>
      <c r="I4121" s="15" t="s">
        <v>95</v>
      </c>
      <c r="J4121" s="16">
        <v>1</v>
      </c>
      <c r="K4121" s="15" t="s">
        <v>96</v>
      </c>
      <c r="L4121" s="17">
        <v>0</v>
      </c>
      <c r="M4121" s="17">
        <v>0</v>
      </c>
      <c r="N4121" s="17">
        <v>0</v>
      </c>
      <c r="O4121" s="17">
        <v>0</v>
      </c>
      <c r="P4121" s="17">
        <v>0</v>
      </c>
      <c r="Q4121" s="17">
        <v>0</v>
      </c>
      <c r="R4121" s="17">
        <v>0</v>
      </c>
      <c r="S4121" s="17">
        <v>0</v>
      </c>
      <c r="T4121" s="17">
        <v>0</v>
      </c>
      <c r="U4121" s="17">
        <v>0</v>
      </c>
      <c r="V4121" s="17">
        <v>0</v>
      </c>
      <c r="W4121" s="17">
        <v>0</v>
      </c>
      <c r="X4121" s="17">
        <v>0</v>
      </c>
      <c r="Y4121" s="17">
        <v>0</v>
      </c>
      <c r="Z4121" s="17">
        <v>0</v>
      </c>
      <c r="AA4121" s="17">
        <v>0</v>
      </c>
      <c r="AB4121" s="17">
        <v>0</v>
      </c>
      <c r="AC4121" s="17">
        <v>0</v>
      </c>
      <c r="AD4121" s="17">
        <v>0</v>
      </c>
      <c r="AE4121" s="17">
        <v>0</v>
      </c>
    </row>
    <row r="4122" spans="1:31" ht="57.6" x14ac:dyDescent="0.3">
      <c r="A4122" t="str">
        <f t="shared" si="246"/>
        <v>MAAA_Firm Generation Capacity</v>
      </c>
      <c r="B4122" t="str">
        <f t="shared" si="247"/>
        <v>MAAA_Build Battery-Wind_Firm Generation Capacity</v>
      </c>
      <c r="C4122" t="str">
        <f t="shared" si="248"/>
        <v>MAAA_Build Battery-Wind 2042_Firm Generation Capacity</v>
      </c>
      <c r="D4122" t="s">
        <v>356</v>
      </c>
      <c r="E4122" s="15" t="s">
        <v>92</v>
      </c>
      <c r="F4122" s="15" t="s">
        <v>93</v>
      </c>
      <c r="G4122" s="15" t="s">
        <v>112</v>
      </c>
      <c r="H4122" s="15" t="s">
        <v>88</v>
      </c>
      <c r="I4122" s="15" t="s">
        <v>95</v>
      </c>
      <c r="J4122" s="16">
        <v>1</v>
      </c>
      <c r="K4122" s="15" t="s">
        <v>96</v>
      </c>
      <c r="L4122" s="17">
        <v>0</v>
      </c>
      <c r="M4122" s="17">
        <v>0</v>
      </c>
      <c r="N4122" s="17">
        <v>0</v>
      </c>
      <c r="O4122" s="17">
        <v>0</v>
      </c>
      <c r="P4122" s="17">
        <v>0</v>
      </c>
      <c r="Q4122" s="17">
        <v>0</v>
      </c>
      <c r="R4122" s="17">
        <v>0</v>
      </c>
      <c r="S4122" s="17">
        <v>0</v>
      </c>
      <c r="T4122" s="17">
        <v>0</v>
      </c>
      <c r="U4122" s="17">
        <v>0</v>
      </c>
      <c r="V4122" s="17">
        <v>0</v>
      </c>
      <c r="W4122" s="17">
        <v>0</v>
      </c>
      <c r="X4122" s="17">
        <v>0</v>
      </c>
      <c r="Y4122" s="17">
        <v>0</v>
      </c>
      <c r="Z4122" s="17">
        <v>0</v>
      </c>
      <c r="AA4122" s="17">
        <v>0</v>
      </c>
      <c r="AB4122" s="17">
        <v>0</v>
      </c>
      <c r="AC4122" s="17">
        <v>0</v>
      </c>
      <c r="AD4122" s="17">
        <v>0</v>
      </c>
      <c r="AE4122" s="17">
        <v>0</v>
      </c>
    </row>
    <row r="4123" spans="1:31" ht="57.6" x14ac:dyDescent="0.3">
      <c r="A4123" t="str">
        <f t="shared" si="246"/>
        <v>MAAA_Firm Generation Capacity</v>
      </c>
      <c r="B4123" t="str">
        <f t="shared" si="247"/>
        <v>MAAA_Build Battery-Gen_Firm Generation Capacity</v>
      </c>
      <c r="C4123" t="str">
        <f t="shared" si="248"/>
        <v>MAAA_Build Battery-Gen 2026_Firm Generation Capacity</v>
      </c>
      <c r="D4123" t="s">
        <v>356</v>
      </c>
      <c r="E4123" s="15" t="s">
        <v>92</v>
      </c>
      <c r="F4123" s="15" t="s">
        <v>93</v>
      </c>
      <c r="G4123" s="15" t="s">
        <v>113</v>
      </c>
      <c r="H4123" s="15" t="s">
        <v>87</v>
      </c>
      <c r="I4123" s="15" t="s">
        <v>95</v>
      </c>
      <c r="J4123" s="16">
        <v>1</v>
      </c>
      <c r="K4123" s="15" t="s">
        <v>96</v>
      </c>
      <c r="L4123" s="17">
        <v>0</v>
      </c>
      <c r="M4123" s="17">
        <v>0</v>
      </c>
      <c r="N4123" s="17">
        <v>0</v>
      </c>
      <c r="O4123" s="17">
        <v>0</v>
      </c>
      <c r="P4123" s="17">
        <v>0</v>
      </c>
      <c r="Q4123" s="17">
        <v>0</v>
      </c>
      <c r="R4123" s="17">
        <v>0</v>
      </c>
      <c r="S4123" s="17">
        <v>0</v>
      </c>
      <c r="T4123" s="17">
        <v>0</v>
      </c>
      <c r="U4123" s="17">
        <v>0</v>
      </c>
      <c r="V4123" s="17">
        <v>0</v>
      </c>
      <c r="W4123" s="17">
        <v>0</v>
      </c>
      <c r="X4123" s="17">
        <v>0</v>
      </c>
      <c r="Y4123" s="17">
        <v>0</v>
      </c>
      <c r="Z4123" s="17">
        <v>0</v>
      </c>
      <c r="AA4123" s="17">
        <v>0</v>
      </c>
      <c r="AB4123" s="17">
        <v>0</v>
      </c>
      <c r="AC4123" s="17">
        <v>0</v>
      </c>
      <c r="AD4123" s="17">
        <v>0</v>
      </c>
      <c r="AE4123" s="17">
        <v>0</v>
      </c>
    </row>
    <row r="4124" spans="1:31" ht="57.6" x14ac:dyDescent="0.3">
      <c r="A4124" t="str">
        <f t="shared" si="246"/>
        <v>MAAA_Firm Generation Capacity</v>
      </c>
      <c r="B4124" t="str">
        <f t="shared" si="247"/>
        <v>MAAA_Build Battery-Gen_Firm Generation Capacity</v>
      </c>
      <c r="C4124" t="str">
        <f t="shared" si="248"/>
        <v>MAAA_Build Battery-Gen 2027_Firm Generation Capacity</v>
      </c>
      <c r="D4124" t="s">
        <v>356</v>
      </c>
      <c r="E4124" s="15" t="s">
        <v>92</v>
      </c>
      <c r="F4124" s="15" t="s">
        <v>93</v>
      </c>
      <c r="G4124" s="15" t="s">
        <v>114</v>
      </c>
      <c r="H4124" s="15" t="s">
        <v>87</v>
      </c>
      <c r="I4124" s="15" t="s">
        <v>95</v>
      </c>
      <c r="J4124" s="16">
        <v>1</v>
      </c>
      <c r="K4124" s="15" t="s">
        <v>96</v>
      </c>
      <c r="L4124" s="17">
        <v>0</v>
      </c>
      <c r="M4124" s="17">
        <v>0</v>
      </c>
      <c r="N4124" s="17">
        <v>0</v>
      </c>
      <c r="O4124" s="17">
        <v>0</v>
      </c>
      <c r="P4124" s="17">
        <v>0</v>
      </c>
      <c r="Q4124" s="17">
        <v>0</v>
      </c>
      <c r="R4124" s="17">
        <v>0</v>
      </c>
      <c r="S4124" s="17">
        <v>0</v>
      </c>
      <c r="T4124" s="17">
        <v>0</v>
      </c>
      <c r="U4124" s="17">
        <v>0</v>
      </c>
      <c r="V4124" s="17">
        <v>0</v>
      </c>
      <c r="W4124" s="17">
        <v>0</v>
      </c>
      <c r="X4124" s="17">
        <v>0</v>
      </c>
      <c r="Y4124" s="17">
        <v>0</v>
      </c>
      <c r="Z4124" s="17">
        <v>0</v>
      </c>
      <c r="AA4124" s="17">
        <v>0</v>
      </c>
      <c r="AB4124" s="17">
        <v>0</v>
      </c>
      <c r="AC4124" s="17">
        <v>0</v>
      </c>
      <c r="AD4124" s="17">
        <v>0</v>
      </c>
      <c r="AE4124" s="17">
        <v>0</v>
      </c>
    </row>
    <row r="4125" spans="1:31" ht="57.6" x14ac:dyDescent="0.3">
      <c r="A4125" t="str">
        <f t="shared" si="246"/>
        <v>MAAA_Firm Generation Capacity</v>
      </c>
      <c r="B4125" t="str">
        <f t="shared" si="247"/>
        <v>MAAA_Build Battery-Gen_Firm Generation Capacity</v>
      </c>
      <c r="C4125" t="str">
        <f t="shared" si="248"/>
        <v>MAAA_Build Battery-Gen 2028_Firm Generation Capacity</v>
      </c>
      <c r="D4125" t="s">
        <v>356</v>
      </c>
      <c r="E4125" s="15" t="s">
        <v>92</v>
      </c>
      <c r="F4125" s="15" t="s">
        <v>93</v>
      </c>
      <c r="G4125" s="15" t="s">
        <v>115</v>
      </c>
      <c r="H4125" s="15" t="s">
        <v>87</v>
      </c>
      <c r="I4125" s="15" t="s">
        <v>95</v>
      </c>
      <c r="J4125" s="16">
        <v>1</v>
      </c>
      <c r="K4125" s="15" t="s">
        <v>96</v>
      </c>
      <c r="L4125" s="17">
        <v>0</v>
      </c>
      <c r="M4125" s="17">
        <v>0</v>
      </c>
      <c r="N4125" s="17">
        <v>0</v>
      </c>
      <c r="O4125" s="17">
        <v>0</v>
      </c>
      <c r="P4125" s="17">
        <v>0</v>
      </c>
      <c r="Q4125" s="17">
        <v>0</v>
      </c>
      <c r="R4125" s="17">
        <v>0</v>
      </c>
      <c r="S4125" s="17">
        <v>0</v>
      </c>
      <c r="T4125" s="17">
        <v>0</v>
      </c>
      <c r="U4125" s="17">
        <v>0</v>
      </c>
      <c r="V4125" s="17">
        <v>0</v>
      </c>
      <c r="W4125" s="17">
        <v>0</v>
      </c>
      <c r="X4125" s="17">
        <v>0</v>
      </c>
      <c r="Y4125" s="17">
        <v>0</v>
      </c>
      <c r="Z4125" s="17">
        <v>0</v>
      </c>
      <c r="AA4125" s="17">
        <v>0</v>
      </c>
      <c r="AB4125" s="17">
        <v>0</v>
      </c>
      <c r="AC4125" s="17">
        <v>0</v>
      </c>
      <c r="AD4125" s="17">
        <v>0</v>
      </c>
      <c r="AE4125" s="17">
        <v>0</v>
      </c>
    </row>
    <row r="4126" spans="1:31" ht="57.6" x14ac:dyDescent="0.3">
      <c r="A4126" t="str">
        <f t="shared" si="246"/>
        <v>MAAA_Firm Generation Capacity</v>
      </c>
      <c r="B4126" t="str">
        <f t="shared" si="247"/>
        <v>MAAA_Build Battery-Gen_Firm Generation Capacity</v>
      </c>
      <c r="C4126" t="str">
        <f t="shared" si="248"/>
        <v>MAAA_Build Battery-Gen 2029_Firm Generation Capacity</v>
      </c>
      <c r="D4126" t="s">
        <v>356</v>
      </c>
      <c r="E4126" s="15" t="s">
        <v>92</v>
      </c>
      <c r="F4126" s="15" t="s">
        <v>93</v>
      </c>
      <c r="G4126" s="15" t="s">
        <v>116</v>
      </c>
      <c r="H4126" s="15" t="s">
        <v>87</v>
      </c>
      <c r="I4126" s="15" t="s">
        <v>95</v>
      </c>
      <c r="J4126" s="16">
        <v>1</v>
      </c>
      <c r="K4126" s="15" t="s">
        <v>96</v>
      </c>
      <c r="L4126" s="17">
        <v>0</v>
      </c>
      <c r="M4126" s="17">
        <v>0</v>
      </c>
      <c r="N4126" s="17">
        <v>0</v>
      </c>
      <c r="O4126" s="17">
        <v>0</v>
      </c>
      <c r="P4126" s="17">
        <v>0</v>
      </c>
      <c r="Q4126" s="17">
        <v>0</v>
      </c>
      <c r="R4126" s="17">
        <v>0</v>
      </c>
      <c r="S4126" s="17">
        <v>0</v>
      </c>
      <c r="T4126" s="17">
        <v>0</v>
      </c>
      <c r="U4126" s="17">
        <v>0</v>
      </c>
      <c r="V4126" s="17">
        <v>0</v>
      </c>
      <c r="W4126" s="17">
        <v>0</v>
      </c>
      <c r="X4126" s="17">
        <v>0</v>
      </c>
      <c r="Y4126" s="17">
        <v>0</v>
      </c>
      <c r="Z4126" s="17">
        <v>0</v>
      </c>
      <c r="AA4126" s="17">
        <v>0</v>
      </c>
      <c r="AB4126" s="17">
        <v>0</v>
      </c>
      <c r="AC4126" s="17">
        <v>0</v>
      </c>
      <c r="AD4126" s="17">
        <v>0</v>
      </c>
      <c r="AE4126" s="17">
        <v>0</v>
      </c>
    </row>
    <row r="4127" spans="1:31" ht="57.6" x14ac:dyDescent="0.3">
      <c r="A4127" t="str">
        <f t="shared" si="246"/>
        <v>MAAA_Firm Generation Capacity</v>
      </c>
      <c r="B4127" t="str">
        <f t="shared" si="247"/>
        <v>MAAA_Build Battery-Gen_Firm Generation Capacity</v>
      </c>
      <c r="C4127" t="str">
        <f t="shared" si="248"/>
        <v>MAAA_Build Battery-Gen 2030_Firm Generation Capacity</v>
      </c>
      <c r="D4127" t="s">
        <v>356</v>
      </c>
      <c r="E4127" s="15" t="s">
        <v>92</v>
      </c>
      <c r="F4127" s="15" t="s">
        <v>93</v>
      </c>
      <c r="G4127" s="15" t="s">
        <v>117</v>
      </c>
      <c r="H4127" s="15" t="s">
        <v>87</v>
      </c>
      <c r="I4127" s="15" t="s">
        <v>95</v>
      </c>
      <c r="J4127" s="16">
        <v>1</v>
      </c>
      <c r="K4127" s="15" t="s">
        <v>96</v>
      </c>
      <c r="L4127" s="17">
        <v>0</v>
      </c>
      <c r="M4127" s="17">
        <v>0</v>
      </c>
      <c r="N4127" s="17">
        <v>0</v>
      </c>
      <c r="O4127" s="17">
        <v>0</v>
      </c>
      <c r="P4127" s="17">
        <v>0</v>
      </c>
      <c r="Q4127" s="17">
        <v>0</v>
      </c>
      <c r="R4127" s="17">
        <v>0</v>
      </c>
      <c r="S4127" s="17">
        <v>0</v>
      </c>
      <c r="T4127" s="17">
        <v>0</v>
      </c>
      <c r="U4127" s="17">
        <v>0</v>
      </c>
      <c r="V4127" s="17">
        <v>0</v>
      </c>
      <c r="W4127" s="17">
        <v>0</v>
      </c>
      <c r="X4127" s="17">
        <v>0</v>
      </c>
      <c r="Y4127" s="17">
        <v>0</v>
      </c>
      <c r="Z4127" s="17">
        <v>0</v>
      </c>
      <c r="AA4127" s="17">
        <v>0</v>
      </c>
      <c r="AB4127" s="17">
        <v>0</v>
      </c>
      <c r="AC4127" s="17">
        <v>0</v>
      </c>
      <c r="AD4127" s="17">
        <v>0</v>
      </c>
      <c r="AE4127" s="17">
        <v>0</v>
      </c>
    </row>
    <row r="4128" spans="1:31" ht="57.6" x14ac:dyDescent="0.3">
      <c r="A4128" t="str">
        <f t="shared" si="246"/>
        <v>MAAA_Firm Generation Capacity</v>
      </c>
      <c r="B4128" t="str">
        <f t="shared" si="247"/>
        <v>MAAA_Build Battery-Gen_Firm Generation Capacity</v>
      </c>
      <c r="C4128" t="str">
        <f t="shared" si="248"/>
        <v>MAAA_Build Battery-Gen 2031_Firm Generation Capacity</v>
      </c>
      <c r="D4128" t="s">
        <v>356</v>
      </c>
      <c r="E4128" s="15" t="s">
        <v>92</v>
      </c>
      <c r="F4128" s="15" t="s">
        <v>93</v>
      </c>
      <c r="G4128" s="15" t="s">
        <v>118</v>
      </c>
      <c r="H4128" s="15" t="s">
        <v>87</v>
      </c>
      <c r="I4128" s="15" t="s">
        <v>95</v>
      </c>
      <c r="J4128" s="16">
        <v>1</v>
      </c>
      <c r="K4128" s="15" t="s">
        <v>96</v>
      </c>
      <c r="L4128" s="17">
        <v>0</v>
      </c>
      <c r="M4128" s="17">
        <v>0</v>
      </c>
      <c r="N4128" s="17">
        <v>0</v>
      </c>
      <c r="O4128" s="17">
        <v>0</v>
      </c>
      <c r="P4128" s="17">
        <v>0</v>
      </c>
      <c r="Q4128" s="17">
        <v>0</v>
      </c>
      <c r="R4128" s="17">
        <v>0</v>
      </c>
      <c r="S4128" s="17">
        <v>0</v>
      </c>
      <c r="T4128" s="17">
        <v>0</v>
      </c>
      <c r="U4128" s="17">
        <v>0</v>
      </c>
      <c r="V4128" s="17">
        <v>0</v>
      </c>
      <c r="W4128" s="17">
        <v>0</v>
      </c>
      <c r="X4128" s="17">
        <v>0</v>
      </c>
      <c r="Y4128" s="17">
        <v>0</v>
      </c>
      <c r="Z4128" s="17">
        <v>0</v>
      </c>
      <c r="AA4128" s="17">
        <v>0</v>
      </c>
      <c r="AB4128" s="17">
        <v>0</v>
      </c>
      <c r="AC4128" s="17">
        <v>0</v>
      </c>
      <c r="AD4128" s="17">
        <v>0</v>
      </c>
      <c r="AE4128" s="17">
        <v>0</v>
      </c>
    </row>
    <row r="4129" spans="1:31" ht="57.6" x14ac:dyDescent="0.3">
      <c r="A4129" t="str">
        <f t="shared" si="246"/>
        <v>MAAA_Firm Generation Capacity</v>
      </c>
      <c r="B4129" t="str">
        <f t="shared" si="247"/>
        <v>MAAA_Build Battery-Gen_Firm Generation Capacity</v>
      </c>
      <c r="C4129" t="str">
        <f t="shared" si="248"/>
        <v>MAAA_Build Battery-Gen 2032_Firm Generation Capacity</v>
      </c>
      <c r="D4129" t="s">
        <v>356</v>
      </c>
      <c r="E4129" s="15" t="s">
        <v>92</v>
      </c>
      <c r="F4129" s="15" t="s">
        <v>93</v>
      </c>
      <c r="G4129" s="15" t="s">
        <v>119</v>
      </c>
      <c r="H4129" s="15" t="s">
        <v>87</v>
      </c>
      <c r="I4129" s="15" t="s">
        <v>95</v>
      </c>
      <c r="J4129" s="16">
        <v>1</v>
      </c>
      <c r="K4129" s="15" t="s">
        <v>96</v>
      </c>
      <c r="L4129" s="17">
        <v>0</v>
      </c>
      <c r="M4129" s="17">
        <v>0</v>
      </c>
      <c r="N4129" s="17">
        <v>0</v>
      </c>
      <c r="O4129" s="17">
        <v>0</v>
      </c>
      <c r="P4129" s="17">
        <v>0</v>
      </c>
      <c r="Q4129" s="17">
        <v>0</v>
      </c>
      <c r="R4129" s="17">
        <v>0</v>
      </c>
      <c r="S4129" s="17">
        <v>0</v>
      </c>
      <c r="T4129" s="17">
        <v>0</v>
      </c>
      <c r="U4129" s="17">
        <v>0</v>
      </c>
      <c r="V4129" s="17">
        <v>0</v>
      </c>
      <c r="W4129" s="17">
        <v>0</v>
      </c>
      <c r="X4129" s="17">
        <v>0</v>
      </c>
      <c r="Y4129" s="17">
        <v>0</v>
      </c>
      <c r="Z4129" s="17">
        <v>0</v>
      </c>
      <c r="AA4129" s="17">
        <v>0</v>
      </c>
      <c r="AB4129" s="17">
        <v>0</v>
      </c>
      <c r="AC4129" s="17">
        <v>0</v>
      </c>
      <c r="AD4129" s="17">
        <v>0</v>
      </c>
      <c r="AE4129" s="17">
        <v>0</v>
      </c>
    </row>
    <row r="4130" spans="1:31" ht="57.6" x14ac:dyDescent="0.3">
      <c r="A4130" t="str">
        <f t="shared" si="246"/>
        <v>MAAA_Firm Generation Capacity</v>
      </c>
      <c r="B4130" t="str">
        <f t="shared" si="247"/>
        <v>MAAA_Build Battery-Gen_Firm Generation Capacity</v>
      </c>
      <c r="C4130" t="str">
        <f t="shared" si="248"/>
        <v>MAAA_Build Battery-Gen 2033_Firm Generation Capacity</v>
      </c>
      <c r="D4130" t="s">
        <v>356</v>
      </c>
      <c r="E4130" s="15" t="s">
        <v>92</v>
      </c>
      <c r="F4130" s="15" t="s">
        <v>93</v>
      </c>
      <c r="G4130" s="15" t="s">
        <v>120</v>
      </c>
      <c r="H4130" s="15" t="s">
        <v>87</v>
      </c>
      <c r="I4130" s="15" t="s">
        <v>95</v>
      </c>
      <c r="J4130" s="16">
        <v>1</v>
      </c>
      <c r="K4130" s="15" t="s">
        <v>96</v>
      </c>
      <c r="L4130" s="17">
        <v>0</v>
      </c>
      <c r="M4130" s="17">
        <v>0</v>
      </c>
      <c r="N4130" s="17">
        <v>0</v>
      </c>
      <c r="O4130" s="17">
        <v>0</v>
      </c>
      <c r="P4130" s="17">
        <v>0</v>
      </c>
      <c r="Q4130" s="17">
        <v>0</v>
      </c>
      <c r="R4130" s="17">
        <v>0</v>
      </c>
      <c r="S4130" s="17">
        <v>0</v>
      </c>
      <c r="T4130" s="17">
        <v>0</v>
      </c>
      <c r="U4130" s="17">
        <v>0</v>
      </c>
      <c r="V4130" s="17">
        <v>0</v>
      </c>
      <c r="W4130" s="17">
        <v>0</v>
      </c>
      <c r="X4130" s="17">
        <v>0</v>
      </c>
      <c r="Y4130" s="17">
        <v>0</v>
      </c>
      <c r="Z4130" s="17">
        <v>0</v>
      </c>
      <c r="AA4130" s="17">
        <v>0</v>
      </c>
      <c r="AB4130" s="17">
        <v>0</v>
      </c>
      <c r="AC4130" s="17">
        <v>0</v>
      </c>
      <c r="AD4130" s="17">
        <v>0</v>
      </c>
      <c r="AE4130" s="17">
        <v>0</v>
      </c>
    </row>
    <row r="4131" spans="1:31" ht="57.6" x14ac:dyDescent="0.3">
      <c r="A4131" t="str">
        <f t="shared" si="246"/>
        <v>MAAA_Firm Generation Capacity</v>
      </c>
      <c r="B4131" t="str">
        <f t="shared" si="247"/>
        <v>MAAA_Build Battery-Gen_Firm Generation Capacity</v>
      </c>
      <c r="C4131" t="str">
        <f t="shared" si="248"/>
        <v>MAAA_Build Battery-Gen 2034_Firm Generation Capacity</v>
      </c>
      <c r="D4131" t="s">
        <v>356</v>
      </c>
      <c r="E4131" s="15" t="s">
        <v>92</v>
      </c>
      <c r="F4131" s="15" t="s">
        <v>93</v>
      </c>
      <c r="G4131" s="15" t="s">
        <v>121</v>
      </c>
      <c r="H4131" s="15" t="s">
        <v>87</v>
      </c>
      <c r="I4131" s="15" t="s">
        <v>95</v>
      </c>
      <c r="J4131" s="16">
        <v>1</v>
      </c>
      <c r="K4131" s="15" t="s">
        <v>96</v>
      </c>
      <c r="L4131" s="17">
        <v>0</v>
      </c>
      <c r="M4131" s="17">
        <v>0</v>
      </c>
      <c r="N4131" s="17">
        <v>0</v>
      </c>
      <c r="O4131" s="17">
        <v>0</v>
      </c>
      <c r="P4131" s="17">
        <v>0</v>
      </c>
      <c r="Q4131" s="17">
        <v>0</v>
      </c>
      <c r="R4131" s="17">
        <v>0</v>
      </c>
      <c r="S4131" s="17">
        <v>0</v>
      </c>
      <c r="T4131" s="17">
        <v>0</v>
      </c>
      <c r="U4131" s="17">
        <v>0</v>
      </c>
      <c r="V4131" s="17">
        <v>0</v>
      </c>
      <c r="W4131" s="17">
        <v>0</v>
      </c>
      <c r="X4131" s="17">
        <v>0</v>
      </c>
      <c r="Y4131" s="17">
        <v>0</v>
      </c>
      <c r="Z4131" s="17">
        <v>0</v>
      </c>
      <c r="AA4131" s="17">
        <v>0</v>
      </c>
      <c r="AB4131" s="17">
        <v>0</v>
      </c>
      <c r="AC4131" s="17">
        <v>0</v>
      </c>
      <c r="AD4131" s="17">
        <v>0</v>
      </c>
      <c r="AE4131" s="17">
        <v>0</v>
      </c>
    </row>
    <row r="4132" spans="1:31" ht="57.6" x14ac:dyDescent="0.3">
      <c r="A4132" t="str">
        <f t="shared" si="246"/>
        <v>MAAA_Firm Generation Capacity</v>
      </c>
      <c r="B4132" t="str">
        <f t="shared" si="247"/>
        <v>MAAA_Build Battery-Gen_Firm Generation Capacity</v>
      </c>
      <c r="C4132" t="str">
        <f t="shared" si="248"/>
        <v>MAAA_Build Battery-Gen 2035_Firm Generation Capacity</v>
      </c>
      <c r="D4132" t="s">
        <v>356</v>
      </c>
      <c r="E4132" s="15" t="s">
        <v>92</v>
      </c>
      <c r="F4132" s="15" t="s">
        <v>93</v>
      </c>
      <c r="G4132" s="15" t="s">
        <v>122</v>
      </c>
      <c r="H4132" s="15" t="s">
        <v>87</v>
      </c>
      <c r="I4132" s="15" t="s">
        <v>95</v>
      </c>
      <c r="J4132" s="16">
        <v>1</v>
      </c>
      <c r="K4132" s="15" t="s">
        <v>96</v>
      </c>
      <c r="L4132" s="17">
        <v>0</v>
      </c>
      <c r="M4132" s="17">
        <v>0</v>
      </c>
      <c r="N4132" s="17">
        <v>0</v>
      </c>
      <c r="O4132" s="17">
        <v>0</v>
      </c>
      <c r="P4132" s="17">
        <v>0</v>
      </c>
      <c r="Q4132" s="17">
        <v>0</v>
      </c>
      <c r="R4132" s="17">
        <v>0</v>
      </c>
      <c r="S4132" s="17">
        <v>0</v>
      </c>
      <c r="T4132" s="17">
        <v>0</v>
      </c>
      <c r="U4132" s="17">
        <v>0</v>
      </c>
      <c r="V4132" s="17">
        <v>0</v>
      </c>
      <c r="W4132" s="17">
        <v>0</v>
      </c>
      <c r="X4132" s="17">
        <v>0</v>
      </c>
      <c r="Y4132" s="17">
        <v>0</v>
      </c>
      <c r="Z4132" s="17">
        <v>0</v>
      </c>
      <c r="AA4132" s="17">
        <v>0</v>
      </c>
      <c r="AB4132" s="17">
        <v>0</v>
      </c>
      <c r="AC4132" s="17">
        <v>0</v>
      </c>
      <c r="AD4132" s="17">
        <v>0</v>
      </c>
      <c r="AE4132" s="17">
        <v>0</v>
      </c>
    </row>
    <row r="4133" spans="1:31" ht="57.6" x14ac:dyDescent="0.3">
      <c r="A4133" t="str">
        <f t="shared" si="246"/>
        <v>MAAA_Firm Generation Capacity</v>
      </c>
      <c r="B4133" t="str">
        <f t="shared" si="247"/>
        <v>MAAA_Build Battery-Gen_Firm Generation Capacity</v>
      </c>
      <c r="C4133" t="str">
        <f t="shared" si="248"/>
        <v>MAAA_Build Battery-Gen 2036_Firm Generation Capacity</v>
      </c>
      <c r="D4133" t="s">
        <v>356</v>
      </c>
      <c r="E4133" s="15" t="s">
        <v>92</v>
      </c>
      <c r="F4133" s="15" t="s">
        <v>93</v>
      </c>
      <c r="G4133" s="15" t="s">
        <v>123</v>
      </c>
      <c r="H4133" s="15" t="s">
        <v>87</v>
      </c>
      <c r="I4133" s="15" t="s">
        <v>95</v>
      </c>
      <c r="J4133" s="16">
        <v>1</v>
      </c>
      <c r="K4133" s="15" t="s">
        <v>96</v>
      </c>
      <c r="L4133" s="17">
        <v>0</v>
      </c>
      <c r="M4133" s="17">
        <v>0</v>
      </c>
      <c r="N4133" s="17">
        <v>0</v>
      </c>
      <c r="O4133" s="17">
        <v>0</v>
      </c>
      <c r="P4133" s="17">
        <v>0</v>
      </c>
      <c r="Q4133" s="17">
        <v>0</v>
      </c>
      <c r="R4133" s="17">
        <v>0</v>
      </c>
      <c r="S4133" s="17">
        <v>0</v>
      </c>
      <c r="T4133" s="17">
        <v>0</v>
      </c>
      <c r="U4133" s="17">
        <v>0</v>
      </c>
      <c r="V4133" s="17">
        <v>0</v>
      </c>
      <c r="W4133" s="17">
        <v>0</v>
      </c>
      <c r="X4133" s="17">
        <v>0</v>
      </c>
      <c r="Y4133" s="17">
        <v>0</v>
      </c>
      <c r="Z4133" s="17">
        <v>0</v>
      </c>
      <c r="AA4133" s="17">
        <v>0</v>
      </c>
      <c r="AB4133" s="17">
        <v>0</v>
      </c>
      <c r="AC4133" s="17">
        <v>0</v>
      </c>
      <c r="AD4133" s="17">
        <v>0</v>
      </c>
      <c r="AE4133" s="17">
        <v>0</v>
      </c>
    </row>
    <row r="4134" spans="1:31" ht="57.6" x14ac:dyDescent="0.3">
      <c r="A4134" t="str">
        <f t="shared" si="246"/>
        <v>MAAA_Firm Generation Capacity</v>
      </c>
      <c r="B4134" t="str">
        <f t="shared" si="247"/>
        <v>MAAA_Build Battery-Gen_Firm Generation Capacity</v>
      </c>
      <c r="C4134" t="str">
        <f t="shared" si="248"/>
        <v>MAAA_Build Battery-Gen 2037_Firm Generation Capacity</v>
      </c>
      <c r="D4134" t="s">
        <v>356</v>
      </c>
      <c r="E4134" s="15" t="s">
        <v>92</v>
      </c>
      <c r="F4134" s="15" t="s">
        <v>93</v>
      </c>
      <c r="G4134" s="15" t="s">
        <v>124</v>
      </c>
      <c r="H4134" s="15" t="s">
        <v>87</v>
      </c>
      <c r="I4134" s="15" t="s">
        <v>95</v>
      </c>
      <c r="J4134" s="16">
        <v>1</v>
      </c>
      <c r="K4134" s="15" t="s">
        <v>96</v>
      </c>
      <c r="L4134" s="17">
        <v>0</v>
      </c>
      <c r="M4134" s="17">
        <v>0</v>
      </c>
      <c r="N4134" s="17">
        <v>0</v>
      </c>
      <c r="O4134" s="17">
        <v>0</v>
      </c>
      <c r="P4134" s="17">
        <v>0</v>
      </c>
      <c r="Q4134" s="17">
        <v>0</v>
      </c>
      <c r="R4134" s="17">
        <v>0</v>
      </c>
      <c r="S4134" s="17">
        <v>0</v>
      </c>
      <c r="T4134" s="17">
        <v>0</v>
      </c>
      <c r="U4134" s="17">
        <v>0</v>
      </c>
      <c r="V4134" s="17">
        <v>0</v>
      </c>
      <c r="W4134" s="17">
        <v>0</v>
      </c>
      <c r="X4134" s="17">
        <v>0</v>
      </c>
      <c r="Y4134" s="17">
        <v>0</v>
      </c>
      <c r="Z4134" s="17">
        <v>0</v>
      </c>
      <c r="AA4134" s="17">
        <v>0</v>
      </c>
      <c r="AB4134" s="17">
        <v>0</v>
      </c>
      <c r="AC4134" s="17">
        <v>0</v>
      </c>
      <c r="AD4134" s="17">
        <v>0</v>
      </c>
      <c r="AE4134" s="17">
        <v>0</v>
      </c>
    </row>
    <row r="4135" spans="1:31" ht="57.6" x14ac:dyDescent="0.3">
      <c r="A4135" t="str">
        <f t="shared" si="246"/>
        <v>MAAA_Firm Generation Capacity</v>
      </c>
      <c r="B4135" t="str">
        <f t="shared" si="247"/>
        <v>MAAA_Build Battery-Gen_Firm Generation Capacity</v>
      </c>
      <c r="C4135" t="str">
        <f t="shared" si="248"/>
        <v>MAAA_Build Battery-Gen 2038_Firm Generation Capacity</v>
      </c>
      <c r="D4135" t="s">
        <v>356</v>
      </c>
      <c r="E4135" s="15" t="s">
        <v>92</v>
      </c>
      <c r="F4135" s="15" t="s">
        <v>93</v>
      </c>
      <c r="G4135" s="15" t="s">
        <v>125</v>
      </c>
      <c r="H4135" s="15" t="s">
        <v>87</v>
      </c>
      <c r="I4135" s="15" t="s">
        <v>95</v>
      </c>
      <c r="J4135" s="16">
        <v>1</v>
      </c>
      <c r="K4135" s="15" t="s">
        <v>96</v>
      </c>
      <c r="L4135" s="17">
        <v>0</v>
      </c>
      <c r="M4135" s="17">
        <v>0</v>
      </c>
      <c r="N4135" s="17">
        <v>0</v>
      </c>
      <c r="O4135" s="17">
        <v>0</v>
      </c>
      <c r="P4135" s="17">
        <v>0</v>
      </c>
      <c r="Q4135" s="17">
        <v>0</v>
      </c>
      <c r="R4135" s="17">
        <v>0</v>
      </c>
      <c r="S4135" s="17">
        <v>0</v>
      </c>
      <c r="T4135" s="17">
        <v>0</v>
      </c>
      <c r="U4135" s="17">
        <v>0</v>
      </c>
      <c r="V4135" s="17">
        <v>0</v>
      </c>
      <c r="W4135" s="17">
        <v>0</v>
      </c>
      <c r="X4135" s="17">
        <v>0</v>
      </c>
      <c r="Y4135" s="17">
        <v>0</v>
      </c>
      <c r="Z4135" s="17">
        <v>0</v>
      </c>
      <c r="AA4135" s="17">
        <v>0</v>
      </c>
      <c r="AB4135" s="17">
        <v>0</v>
      </c>
      <c r="AC4135" s="17">
        <v>0</v>
      </c>
      <c r="AD4135" s="17">
        <v>0</v>
      </c>
      <c r="AE4135" s="17">
        <v>0</v>
      </c>
    </row>
    <row r="4136" spans="1:31" ht="57.6" x14ac:dyDescent="0.3">
      <c r="A4136" t="str">
        <f t="shared" si="246"/>
        <v>MAAA_Firm Generation Capacity</v>
      </c>
      <c r="B4136" t="str">
        <f t="shared" si="247"/>
        <v>MAAA_Build Battery-Gen_Firm Generation Capacity</v>
      </c>
      <c r="C4136" t="str">
        <f t="shared" si="248"/>
        <v>MAAA_Build Battery-Gen 2039_Firm Generation Capacity</v>
      </c>
      <c r="D4136" t="s">
        <v>356</v>
      </c>
      <c r="E4136" s="15" t="s">
        <v>92</v>
      </c>
      <c r="F4136" s="15" t="s">
        <v>93</v>
      </c>
      <c r="G4136" s="15" t="s">
        <v>126</v>
      </c>
      <c r="H4136" s="15" t="s">
        <v>87</v>
      </c>
      <c r="I4136" s="15" t="s">
        <v>95</v>
      </c>
      <c r="J4136" s="16">
        <v>1</v>
      </c>
      <c r="K4136" s="15" t="s">
        <v>96</v>
      </c>
      <c r="L4136" s="17">
        <v>0</v>
      </c>
      <c r="M4136" s="17">
        <v>0</v>
      </c>
      <c r="N4136" s="17">
        <v>0</v>
      </c>
      <c r="O4136" s="17">
        <v>0</v>
      </c>
      <c r="P4136" s="17">
        <v>0</v>
      </c>
      <c r="Q4136" s="17">
        <v>0</v>
      </c>
      <c r="R4136" s="17">
        <v>0</v>
      </c>
      <c r="S4136" s="17">
        <v>0</v>
      </c>
      <c r="T4136" s="17">
        <v>0</v>
      </c>
      <c r="U4136" s="17">
        <v>0</v>
      </c>
      <c r="V4136" s="17">
        <v>0</v>
      </c>
      <c r="W4136" s="17">
        <v>0</v>
      </c>
      <c r="X4136" s="17">
        <v>0</v>
      </c>
      <c r="Y4136" s="17">
        <v>0</v>
      </c>
      <c r="Z4136" s="17">
        <v>0</v>
      </c>
      <c r="AA4136" s="17">
        <v>0</v>
      </c>
      <c r="AB4136" s="17">
        <v>0</v>
      </c>
      <c r="AC4136" s="17">
        <v>0</v>
      </c>
      <c r="AD4136" s="17">
        <v>0</v>
      </c>
      <c r="AE4136" s="17">
        <v>0</v>
      </c>
    </row>
    <row r="4137" spans="1:31" ht="57.6" x14ac:dyDescent="0.3">
      <c r="A4137" t="str">
        <f t="shared" si="246"/>
        <v>MAAA_Firm Generation Capacity</v>
      </c>
      <c r="B4137" t="str">
        <f t="shared" si="247"/>
        <v>MAAA_Build Battery-Gen_Firm Generation Capacity</v>
      </c>
      <c r="C4137" t="str">
        <f t="shared" si="248"/>
        <v>MAAA_Build Battery-Gen 2040_Firm Generation Capacity</v>
      </c>
      <c r="D4137" t="s">
        <v>356</v>
      </c>
      <c r="E4137" s="15" t="s">
        <v>92</v>
      </c>
      <c r="F4137" s="15" t="s">
        <v>93</v>
      </c>
      <c r="G4137" s="15" t="s">
        <v>127</v>
      </c>
      <c r="H4137" s="15" t="s">
        <v>87</v>
      </c>
      <c r="I4137" s="15" t="s">
        <v>95</v>
      </c>
      <c r="J4137" s="16">
        <v>1</v>
      </c>
      <c r="K4137" s="15" t="s">
        <v>96</v>
      </c>
      <c r="L4137" s="17">
        <v>0</v>
      </c>
      <c r="M4137" s="17">
        <v>0</v>
      </c>
      <c r="N4137" s="17">
        <v>0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17">
        <v>0</v>
      </c>
      <c r="U4137" s="17">
        <v>0</v>
      </c>
      <c r="V4137" s="17">
        <v>0</v>
      </c>
      <c r="W4137" s="17">
        <v>0</v>
      </c>
      <c r="X4137" s="17">
        <v>0</v>
      </c>
      <c r="Y4137" s="17">
        <v>0</v>
      </c>
      <c r="Z4137" s="17">
        <v>0</v>
      </c>
      <c r="AA4137" s="17">
        <v>0</v>
      </c>
      <c r="AB4137" s="17">
        <v>0</v>
      </c>
      <c r="AC4137" s="17">
        <v>0</v>
      </c>
      <c r="AD4137" s="17">
        <v>0</v>
      </c>
      <c r="AE4137" s="17">
        <v>0</v>
      </c>
    </row>
    <row r="4138" spans="1:31" ht="57.6" x14ac:dyDescent="0.3">
      <c r="A4138" t="str">
        <f t="shared" si="246"/>
        <v>MAAA_Firm Generation Capacity</v>
      </c>
      <c r="B4138" t="str">
        <f t="shared" si="247"/>
        <v>MAAA_Build Battery-Gen_Firm Generation Capacity</v>
      </c>
      <c r="C4138" t="str">
        <f t="shared" si="248"/>
        <v>MAAA_Build Battery-Gen 2041_Firm Generation Capacity</v>
      </c>
      <c r="D4138" t="s">
        <v>356</v>
      </c>
      <c r="E4138" s="15" t="s">
        <v>92</v>
      </c>
      <c r="F4138" s="15" t="s">
        <v>93</v>
      </c>
      <c r="G4138" s="15" t="s">
        <v>128</v>
      </c>
      <c r="H4138" s="15" t="s">
        <v>87</v>
      </c>
      <c r="I4138" s="15" t="s">
        <v>95</v>
      </c>
      <c r="J4138" s="16">
        <v>1</v>
      </c>
      <c r="K4138" s="15" t="s">
        <v>96</v>
      </c>
      <c r="L4138" s="17">
        <v>0</v>
      </c>
      <c r="M4138" s="17">
        <v>0</v>
      </c>
      <c r="N4138" s="17">
        <v>0</v>
      </c>
      <c r="O4138" s="17">
        <v>0</v>
      </c>
      <c r="P4138" s="17">
        <v>0</v>
      </c>
      <c r="Q4138" s="17">
        <v>0</v>
      </c>
      <c r="R4138" s="17">
        <v>0</v>
      </c>
      <c r="S4138" s="17">
        <v>0</v>
      </c>
      <c r="T4138" s="17">
        <v>0</v>
      </c>
      <c r="U4138" s="17">
        <v>0</v>
      </c>
      <c r="V4138" s="17">
        <v>0</v>
      </c>
      <c r="W4138" s="17">
        <v>0</v>
      </c>
      <c r="X4138" s="17">
        <v>0</v>
      </c>
      <c r="Y4138" s="17">
        <v>0</v>
      </c>
      <c r="Z4138" s="17">
        <v>0</v>
      </c>
      <c r="AA4138" s="17">
        <v>0</v>
      </c>
      <c r="AB4138" s="17">
        <v>0</v>
      </c>
      <c r="AC4138" s="17">
        <v>0</v>
      </c>
      <c r="AD4138" s="17">
        <v>0</v>
      </c>
      <c r="AE4138" s="17">
        <v>0</v>
      </c>
    </row>
    <row r="4139" spans="1:31" ht="57.6" x14ac:dyDescent="0.3">
      <c r="A4139" t="str">
        <f t="shared" si="246"/>
        <v>MAAA_Firm Generation Capacity</v>
      </c>
      <c r="B4139" t="str">
        <f t="shared" si="247"/>
        <v>MAAA_Build Battery-Gen_Firm Generation Capacity</v>
      </c>
      <c r="C4139" t="str">
        <f t="shared" si="248"/>
        <v>MAAA_Build Battery-Gen 2042_Firm Generation Capacity</v>
      </c>
      <c r="D4139" t="s">
        <v>356</v>
      </c>
      <c r="E4139" s="15" t="s">
        <v>92</v>
      </c>
      <c r="F4139" s="15" t="s">
        <v>93</v>
      </c>
      <c r="G4139" s="15" t="s">
        <v>129</v>
      </c>
      <c r="H4139" s="15" t="s">
        <v>87</v>
      </c>
      <c r="I4139" s="15" t="s">
        <v>95</v>
      </c>
      <c r="J4139" s="16">
        <v>1</v>
      </c>
      <c r="K4139" s="15" t="s">
        <v>96</v>
      </c>
      <c r="L4139" s="17">
        <v>0</v>
      </c>
      <c r="M4139" s="17">
        <v>0</v>
      </c>
      <c r="N4139" s="17">
        <v>0</v>
      </c>
      <c r="O4139" s="17">
        <v>0</v>
      </c>
      <c r="P4139" s="17">
        <v>0</v>
      </c>
      <c r="Q4139" s="17">
        <v>0</v>
      </c>
      <c r="R4139" s="17">
        <v>0</v>
      </c>
      <c r="S4139" s="17">
        <v>0</v>
      </c>
      <c r="T4139" s="17">
        <v>0</v>
      </c>
      <c r="U4139" s="17">
        <v>0</v>
      </c>
      <c r="V4139" s="17">
        <v>0</v>
      </c>
      <c r="W4139" s="17">
        <v>0</v>
      </c>
      <c r="X4139" s="17">
        <v>0</v>
      </c>
      <c r="Y4139" s="17">
        <v>0</v>
      </c>
      <c r="Z4139" s="17">
        <v>0</v>
      </c>
      <c r="AA4139" s="17">
        <v>0</v>
      </c>
      <c r="AB4139" s="17">
        <v>0</v>
      </c>
      <c r="AC4139" s="17">
        <v>0</v>
      </c>
      <c r="AD4139" s="17">
        <v>0</v>
      </c>
      <c r="AE4139" s="17">
        <v>0</v>
      </c>
    </row>
    <row r="4140" spans="1:31" ht="57.6" x14ac:dyDescent="0.3">
      <c r="A4140" t="str">
        <f t="shared" si="246"/>
        <v>MAAA_Firm Generation Capacity</v>
      </c>
      <c r="B4140" t="str">
        <f t="shared" si="247"/>
        <v>MAAA_Build Hy-Batt_Firm Generation Capacity</v>
      </c>
      <c r="C4140" t="str">
        <f t="shared" si="248"/>
        <v>MAAA_Build Hy-Batt 2027_Firm Generation Capacity</v>
      </c>
      <c r="D4140" t="s">
        <v>356</v>
      </c>
      <c r="E4140" s="15" t="s">
        <v>92</v>
      </c>
      <c r="F4140" s="15" t="s">
        <v>93</v>
      </c>
      <c r="G4140" s="15" t="s">
        <v>130</v>
      </c>
      <c r="H4140" s="15" t="s">
        <v>86</v>
      </c>
      <c r="I4140" s="15" t="s">
        <v>95</v>
      </c>
      <c r="J4140" s="16">
        <v>1</v>
      </c>
      <c r="K4140" s="15" t="s">
        <v>96</v>
      </c>
      <c r="L4140" s="17">
        <v>0</v>
      </c>
      <c r="M4140" s="17">
        <v>0</v>
      </c>
      <c r="N4140" s="17">
        <v>0</v>
      </c>
      <c r="O4140" s="17">
        <v>0</v>
      </c>
      <c r="P4140" s="17">
        <v>0</v>
      </c>
      <c r="Q4140" s="17">
        <v>0</v>
      </c>
      <c r="R4140" s="17">
        <v>0</v>
      </c>
      <c r="S4140" s="17">
        <v>0</v>
      </c>
      <c r="T4140" s="17">
        <v>0</v>
      </c>
      <c r="U4140" s="17">
        <v>0</v>
      </c>
      <c r="V4140" s="17">
        <v>0</v>
      </c>
      <c r="W4140" s="17">
        <v>0</v>
      </c>
      <c r="X4140" s="17">
        <v>0</v>
      </c>
      <c r="Y4140" s="17">
        <v>0</v>
      </c>
      <c r="Z4140" s="17">
        <v>0</v>
      </c>
      <c r="AA4140" s="17">
        <v>0</v>
      </c>
      <c r="AB4140" s="17">
        <v>0</v>
      </c>
      <c r="AC4140" s="17">
        <v>0</v>
      </c>
      <c r="AD4140" s="17">
        <v>0</v>
      </c>
      <c r="AE4140" s="17">
        <v>0</v>
      </c>
    </row>
    <row r="4141" spans="1:31" ht="57.6" x14ac:dyDescent="0.3">
      <c r="A4141" t="str">
        <f t="shared" si="246"/>
        <v>MAAA_Firm Generation Capacity</v>
      </c>
      <c r="B4141" t="str">
        <f t="shared" si="247"/>
        <v>MAAA_Build Hy-Batt_Firm Generation Capacity</v>
      </c>
      <c r="C4141" t="str">
        <f t="shared" si="248"/>
        <v>MAAA_Build Hy-Batt 2028_Firm Generation Capacity</v>
      </c>
      <c r="D4141" t="s">
        <v>356</v>
      </c>
      <c r="E4141" s="15" t="s">
        <v>92</v>
      </c>
      <c r="F4141" s="15" t="s">
        <v>93</v>
      </c>
      <c r="G4141" s="15" t="s">
        <v>131</v>
      </c>
      <c r="H4141" s="15" t="s">
        <v>86</v>
      </c>
      <c r="I4141" s="15" t="s">
        <v>95</v>
      </c>
      <c r="J4141" s="16">
        <v>1</v>
      </c>
      <c r="K4141" s="15" t="s">
        <v>96</v>
      </c>
      <c r="L4141" s="17">
        <v>0</v>
      </c>
      <c r="M4141" s="17">
        <v>0</v>
      </c>
      <c r="N4141" s="17">
        <v>0</v>
      </c>
      <c r="O4141" s="17">
        <v>0</v>
      </c>
      <c r="P4141" s="17">
        <v>0</v>
      </c>
      <c r="Q4141" s="17">
        <v>0</v>
      </c>
      <c r="R4141" s="17">
        <v>0</v>
      </c>
      <c r="S4141" s="17">
        <v>0</v>
      </c>
      <c r="T4141" s="17">
        <v>0</v>
      </c>
      <c r="U4141" s="17">
        <v>0</v>
      </c>
      <c r="V4141" s="17">
        <v>0</v>
      </c>
      <c r="W4141" s="17">
        <v>0</v>
      </c>
      <c r="X4141" s="17">
        <v>0</v>
      </c>
      <c r="Y4141" s="17">
        <v>0</v>
      </c>
      <c r="Z4141" s="17">
        <v>0</v>
      </c>
      <c r="AA4141" s="17">
        <v>0</v>
      </c>
      <c r="AB4141" s="17">
        <v>0</v>
      </c>
      <c r="AC4141" s="17">
        <v>0</v>
      </c>
      <c r="AD4141" s="17">
        <v>0</v>
      </c>
      <c r="AE4141" s="17">
        <v>0</v>
      </c>
    </row>
    <row r="4142" spans="1:31" ht="57.6" x14ac:dyDescent="0.3">
      <c r="A4142" t="str">
        <f t="shared" si="246"/>
        <v>MAAA_Firm Generation Capacity</v>
      </c>
      <c r="B4142" t="str">
        <f t="shared" si="247"/>
        <v>MAAA_Build Hy-Batt_Firm Generation Capacity</v>
      </c>
      <c r="C4142" t="str">
        <f t="shared" si="248"/>
        <v>MAAA_Build Hy-Batt 2029_Firm Generation Capacity</v>
      </c>
      <c r="D4142" t="s">
        <v>356</v>
      </c>
      <c r="E4142" s="15" t="s">
        <v>92</v>
      </c>
      <c r="F4142" s="15" t="s">
        <v>93</v>
      </c>
      <c r="G4142" s="15" t="s">
        <v>132</v>
      </c>
      <c r="H4142" s="15" t="s">
        <v>86</v>
      </c>
      <c r="I4142" s="15" t="s">
        <v>95</v>
      </c>
      <c r="J4142" s="16">
        <v>1</v>
      </c>
      <c r="K4142" s="15" t="s">
        <v>96</v>
      </c>
      <c r="L4142" s="17">
        <v>0</v>
      </c>
      <c r="M4142" s="17">
        <v>0</v>
      </c>
      <c r="N4142" s="17">
        <v>0</v>
      </c>
      <c r="O4142" s="17">
        <v>0</v>
      </c>
      <c r="P4142" s="17">
        <v>0</v>
      </c>
      <c r="Q4142" s="17">
        <v>0</v>
      </c>
      <c r="R4142" s="17">
        <v>0</v>
      </c>
      <c r="S4142" s="17">
        <v>0</v>
      </c>
      <c r="T4142" s="17">
        <v>0</v>
      </c>
      <c r="U4142" s="17">
        <v>0</v>
      </c>
      <c r="V4142" s="17">
        <v>0</v>
      </c>
      <c r="W4142" s="17">
        <v>0</v>
      </c>
      <c r="X4142" s="17">
        <v>0</v>
      </c>
      <c r="Y4142" s="17">
        <v>0</v>
      </c>
      <c r="Z4142" s="17">
        <v>0</v>
      </c>
      <c r="AA4142" s="17">
        <v>0</v>
      </c>
      <c r="AB4142" s="17">
        <v>0</v>
      </c>
      <c r="AC4142" s="17">
        <v>0</v>
      </c>
      <c r="AD4142" s="17">
        <v>0</v>
      </c>
      <c r="AE4142" s="17">
        <v>0</v>
      </c>
    </row>
    <row r="4143" spans="1:31" ht="57.6" x14ac:dyDescent="0.3">
      <c r="A4143" t="str">
        <f t="shared" si="246"/>
        <v>MAAA_Firm Generation Capacity</v>
      </c>
      <c r="B4143" t="str">
        <f t="shared" si="247"/>
        <v>MAAA_Build Hy-Batt_Firm Generation Capacity</v>
      </c>
      <c r="C4143" t="str">
        <f t="shared" si="248"/>
        <v>MAAA_Build Hy-Batt 2030_Firm Generation Capacity</v>
      </c>
      <c r="D4143" t="s">
        <v>356</v>
      </c>
      <c r="E4143" s="15" t="s">
        <v>92</v>
      </c>
      <c r="F4143" s="15" t="s">
        <v>93</v>
      </c>
      <c r="G4143" s="15" t="s">
        <v>133</v>
      </c>
      <c r="H4143" s="15" t="s">
        <v>86</v>
      </c>
      <c r="I4143" s="15" t="s">
        <v>95</v>
      </c>
      <c r="J4143" s="16">
        <v>1</v>
      </c>
      <c r="K4143" s="15" t="s">
        <v>96</v>
      </c>
      <c r="L4143" s="17">
        <v>0</v>
      </c>
      <c r="M4143" s="17">
        <v>0</v>
      </c>
      <c r="N4143" s="17">
        <v>0</v>
      </c>
      <c r="O4143" s="17">
        <v>0</v>
      </c>
      <c r="P4143" s="17">
        <v>0</v>
      </c>
      <c r="Q4143" s="17">
        <v>0</v>
      </c>
      <c r="R4143" s="17">
        <v>0</v>
      </c>
      <c r="S4143" s="17">
        <v>0</v>
      </c>
      <c r="T4143" s="17">
        <v>0</v>
      </c>
      <c r="U4143" s="17">
        <v>0</v>
      </c>
      <c r="V4143" s="17">
        <v>0</v>
      </c>
      <c r="W4143" s="17">
        <v>0</v>
      </c>
      <c r="X4143" s="17">
        <v>0</v>
      </c>
      <c r="Y4143" s="17">
        <v>0</v>
      </c>
      <c r="Z4143" s="17">
        <v>0</v>
      </c>
      <c r="AA4143" s="17">
        <v>0</v>
      </c>
      <c r="AB4143" s="17">
        <v>0</v>
      </c>
      <c r="AC4143" s="17">
        <v>0</v>
      </c>
      <c r="AD4143" s="17">
        <v>0</v>
      </c>
      <c r="AE4143" s="17">
        <v>0</v>
      </c>
    </row>
    <row r="4144" spans="1:31" ht="57.6" x14ac:dyDescent="0.3">
      <c r="A4144" t="str">
        <f t="shared" si="246"/>
        <v>MAAA_Firm Generation Capacity</v>
      </c>
      <c r="B4144" t="str">
        <f t="shared" si="247"/>
        <v>MAAA_Build Hy-Batt_Firm Generation Capacity</v>
      </c>
      <c r="C4144" t="str">
        <f t="shared" si="248"/>
        <v>MAAA_Build Hy-Batt 2031_Firm Generation Capacity</v>
      </c>
      <c r="D4144" t="s">
        <v>356</v>
      </c>
      <c r="E4144" s="15" t="s">
        <v>92</v>
      </c>
      <c r="F4144" s="15" t="s">
        <v>93</v>
      </c>
      <c r="G4144" s="15" t="s">
        <v>134</v>
      </c>
      <c r="H4144" s="15" t="s">
        <v>86</v>
      </c>
      <c r="I4144" s="15" t="s">
        <v>95</v>
      </c>
      <c r="J4144" s="16">
        <v>1</v>
      </c>
      <c r="K4144" s="15" t="s">
        <v>96</v>
      </c>
      <c r="L4144" s="17">
        <v>0</v>
      </c>
      <c r="M4144" s="17">
        <v>0</v>
      </c>
      <c r="N4144" s="17">
        <v>0</v>
      </c>
      <c r="O4144" s="17">
        <v>0</v>
      </c>
      <c r="P4144" s="17">
        <v>0</v>
      </c>
      <c r="Q4144" s="17">
        <v>0</v>
      </c>
      <c r="R4144" s="17">
        <v>0</v>
      </c>
      <c r="S4144" s="17">
        <v>0</v>
      </c>
      <c r="T4144" s="17">
        <v>0</v>
      </c>
      <c r="U4144" s="17">
        <v>0</v>
      </c>
      <c r="V4144" s="17">
        <v>0</v>
      </c>
      <c r="W4144" s="17">
        <v>0</v>
      </c>
      <c r="X4144" s="17">
        <v>0</v>
      </c>
      <c r="Y4144" s="17">
        <v>0</v>
      </c>
      <c r="Z4144" s="17">
        <v>0</v>
      </c>
      <c r="AA4144" s="17">
        <v>0</v>
      </c>
      <c r="AB4144" s="17">
        <v>0</v>
      </c>
      <c r="AC4144" s="17">
        <v>0</v>
      </c>
      <c r="AD4144" s="17">
        <v>0</v>
      </c>
      <c r="AE4144" s="17">
        <v>0</v>
      </c>
    </row>
    <row r="4145" spans="1:31" ht="57.6" x14ac:dyDescent="0.3">
      <c r="A4145" t="str">
        <f t="shared" si="246"/>
        <v>MAAA_Firm Generation Capacity</v>
      </c>
      <c r="B4145" t="str">
        <f t="shared" si="247"/>
        <v>MAAA_Build Hy-Batt_Firm Generation Capacity</v>
      </c>
      <c r="C4145" t="str">
        <f t="shared" si="248"/>
        <v>MAAA_Build Hy-Batt 2032_Firm Generation Capacity</v>
      </c>
      <c r="D4145" t="s">
        <v>356</v>
      </c>
      <c r="E4145" s="15" t="s">
        <v>92</v>
      </c>
      <c r="F4145" s="15" t="s">
        <v>93</v>
      </c>
      <c r="G4145" s="15" t="s">
        <v>135</v>
      </c>
      <c r="H4145" s="15" t="s">
        <v>86</v>
      </c>
      <c r="I4145" s="15" t="s">
        <v>95</v>
      </c>
      <c r="J4145" s="16">
        <v>1</v>
      </c>
      <c r="K4145" s="15" t="s">
        <v>96</v>
      </c>
      <c r="L4145" s="17">
        <v>0</v>
      </c>
      <c r="M4145" s="17">
        <v>0</v>
      </c>
      <c r="N4145" s="17">
        <v>0</v>
      </c>
      <c r="O4145" s="17">
        <v>0</v>
      </c>
      <c r="P4145" s="17">
        <v>0</v>
      </c>
      <c r="Q4145" s="17">
        <v>0</v>
      </c>
      <c r="R4145" s="17">
        <v>0</v>
      </c>
      <c r="S4145" s="17">
        <v>0</v>
      </c>
      <c r="T4145" s="17">
        <v>0</v>
      </c>
      <c r="U4145" s="17">
        <v>0</v>
      </c>
      <c r="V4145" s="17">
        <v>0</v>
      </c>
      <c r="W4145" s="17">
        <v>0</v>
      </c>
      <c r="X4145" s="17">
        <v>0</v>
      </c>
      <c r="Y4145" s="17">
        <v>0</v>
      </c>
      <c r="Z4145" s="17">
        <v>0</v>
      </c>
      <c r="AA4145" s="17">
        <v>0</v>
      </c>
      <c r="AB4145" s="17">
        <v>0</v>
      </c>
      <c r="AC4145" s="17">
        <v>0</v>
      </c>
      <c r="AD4145" s="17">
        <v>0</v>
      </c>
      <c r="AE4145" s="17">
        <v>0</v>
      </c>
    </row>
    <row r="4146" spans="1:31" ht="57.6" x14ac:dyDescent="0.3">
      <c r="A4146" t="str">
        <f t="shared" si="246"/>
        <v>MAAA_Firm Generation Capacity</v>
      </c>
      <c r="B4146" t="str">
        <f t="shared" si="247"/>
        <v>MAAA_Build Hy-Batt_Firm Generation Capacity</v>
      </c>
      <c r="C4146" t="str">
        <f t="shared" si="248"/>
        <v>MAAA_Build Hy-Batt 2033_Firm Generation Capacity</v>
      </c>
      <c r="D4146" t="s">
        <v>356</v>
      </c>
      <c r="E4146" s="15" t="s">
        <v>92</v>
      </c>
      <c r="F4146" s="15" t="s">
        <v>93</v>
      </c>
      <c r="G4146" s="15" t="s">
        <v>136</v>
      </c>
      <c r="H4146" s="15" t="s">
        <v>86</v>
      </c>
      <c r="I4146" s="15" t="s">
        <v>95</v>
      </c>
      <c r="J4146" s="16">
        <v>1</v>
      </c>
      <c r="K4146" s="15" t="s">
        <v>96</v>
      </c>
      <c r="L4146" s="17">
        <v>0</v>
      </c>
      <c r="M4146" s="17">
        <v>0</v>
      </c>
      <c r="N4146" s="17">
        <v>0</v>
      </c>
      <c r="O4146" s="17">
        <v>0</v>
      </c>
      <c r="P4146" s="17">
        <v>0</v>
      </c>
      <c r="Q4146" s="17">
        <v>0</v>
      </c>
      <c r="R4146" s="17">
        <v>0</v>
      </c>
      <c r="S4146" s="17">
        <v>0</v>
      </c>
      <c r="T4146" s="17">
        <v>0</v>
      </c>
      <c r="U4146" s="17">
        <v>0</v>
      </c>
      <c r="V4146" s="17">
        <v>0</v>
      </c>
      <c r="W4146" s="17">
        <v>0</v>
      </c>
      <c r="X4146" s="17">
        <v>0</v>
      </c>
      <c r="Y4146" s="17">
        <v>0</v>
      </c>
      <c r="Z4146" s="17">
        <v>0</v>
      </c>
      <c r="AA4146" s="17">
        <v>0</v>
      </c>
      <c r="AB4146" s="17">
        <v>0</v>
      </c>
      <c r="AC4146" s="17">
        <v>0</v>
      </c>
      <c r="AD4146" s="17">
        <v>0</v>
      </c>
      <c r="AE4146" s="17">
        <v>0</v>
      </c>
    </row>
    <row r="4147" spans="1:31" ht="57.6" x14ac:dyDescent="0.3">
      <c r="A4147" t="str">
        <f t="shared" si="246"/>
        <v>MAAA_Firm Generation Capacity</v>
      </c>
      <c r="B4147" t="str">
        <f t="shared" si="247"/>
        <v>MAAA_Build Hy-Batt_Firm Generation Capacity</v>
      </c>
      <c r="C4147" t="str">
        <f t="shared" si="248"/>
        <v>MAAA_Build Hy-Batt 2034_Firm Generation Capacity</v>
      </c>
      <c r="D4147" t="s">
        <v>356</v>
      </c>
      <c r="E4147" s="15" t="s">
        <v>92</v>
      </c>
      <c r="F4147" s="15" t="s">
        <v>93</v>
      </c>
      <c r="G4147" s="15" t="s">
        <v>137</v>
      </c>
      <c r="H4147" s="15" t="s">
        <v>86</v>
      </c>
      <c r="I4147" s="15" t="s">
        <v>95</v>
      </c>
      <c r="J4147" s="16">
        <v>1</v>
      </c>
      <c r="K4147" s="15" t="s">
        <v>96</v>
      </c>
      <c r="L4147" s="17">
        <v>0</v>
      </c>
      <c r="M4147" s="17">
        <v>0</v>
      </c>
      <c r="N4147" s="17">
        <v>0</v>
      </c>
      <c r="O4147" s="17">
        <v>0</v>
      </c>
      <c r="P4147" s="17">
        <v>0</v>
      </c>
      <c r="Q4147" s="17">
        <v>0</v>
      </c>
      <c r="R4147" s="17">
        <v>0</v>
      </c>
      <c r="S4147" s="17">
        <v>0</v>
      </c>
      <c r="T4147" s="17">
        <v>0</v>
      </c>
      <c r="U4147" s="17">
        <v>0</v>
      </c>
      <c r="V4147" s="17">
        <v>0</v>
      </c>
      <c r="W4147" s="17">
        <v>0</v>
      </c>
      <c r="X4147" s="17">
        <v>0</v>
      </c>
      <c r="Y4147" s="17">
        <v>0</v>
      </c>
      <c r="Z4147" s="17">
        <v>0</v>
      </c>
      <c r="AA4147" s="17">
        <v>0</v>
      </c>
      <c r="AB4147" s="17">
        <v>0</v>
      </c>
      <c r="AC4147" s="17">
        <v>0</v>
      </c>
      <c r="AD4147" s="17">
        <v>0</v>
      </c>
      <c r="AE4147" s="17">
        <v>0</v>
      </c>
    </row>
    <row r="4148" spans="1:31" ht="57.6" x14ac:dyDescent="0.3">
      <c r="A4148" t="str">
        <f t="shared" si="246"/>
        <v>MAAA_Firm Generation Capacity</v>
      </c>
      <c r="B4148" t="str">
        <f t="shared" si="247"/>
        <v>MAAA_Build Hy-Batt_Firm Generation Capacity</v>
      </c>
      <c r="C4148" t="str">
        <f t="shared" si="248"/>
        <v>MAAA_Build Hy-Batt 2035_Firm Generation Capacity</v>
      </c>
      <c r="D4148" t="s">
        <v>356</v>
      </c>
      <c r="E4148" s="15" t="s">
        <v>92</v>
      </c>
      <c r="F4148" s="15" t="s">
        <v>93</v>
      </c>
      <c r="G4148" s="15" t="s">
        <v>138</v>
      </c>
      <c r="H4148" s="15" t="s">
        <v>86</v>
      </c>
      <c r="I4148" s="15" t="s">
        <v>95</v>
      </c>
      <c r="J4148" s="16">
        <v>1</v>
      </c>
      <c r="K4148" s="15" t="s">
        <v>96</v>
      </c>
      <c r="L4148" s="17">
        <v>0</v>
      </c>
      <c r="M4148" s="17">
        <v>0</v>
      </c>
      <c r="N4148" s="17">
        <v>0</v>
      </c>
      <c r="O4148" s="17">
        <v>0</v>
      </c>
      <c r="P4148" s="17">
        <v>0</v>
      </c>
      <c r="Q4148" s="17">
        <v>0</v>
      </c>
      <c r="R4148" s="17">
        <v>0</v>
      </c>
      <c r="S4148" s="17">
        <v>0</v>
      </c>
      <c r="T4148" s="17">
        <v>0</v>
      </c>
      <c r="U4148" s="17">
        <v>0</v>
      </c>
      <c r="V4148" s="17">
        <v>0</v>
      </c>
      <c r="W4148" s="17">
        <v>0</v>
      </c>
      <c r="X4148" s="17">
        <v>0</v>
      </c>
      <c r="Y4148" s="17">
        <v>0</v>
      </c>
      <c r="Z4148" s="17">
        <v>0</v>
      </c>
      <c r="AA4148" s="17">
        <v>0</v>
      </c>
      <c r="AB4148" s="17">
        <v>0</v>
      </c>
      <c r="AC4148" s="17">
        <v>0</v>
      </c>
      <c r="AD4148" s="17">
        <v>0</v>
      </c>
      <c r="AE4148" s="17">
        <v>0</v>
      </c>
    </row>
    <row r="4149" spans="1:31" ht="57.6" x14ac:dyDescent="0.3">
      <c r="A4149" t="str">
        <f t="shared" si="246"/>
        <v>MAAA_Firm Generation Capacity</v>
      </c>
      <c r="B4149" t="str">
        <f t="shared" si="247"/>
        <v>MAAA_Build Hy-Batt_Firm Generation Capacity</v>
      </c>
      <c r="C4149" t="str">
        <f t="shared" si="248"/>
        <v>MAAA_Build Hy-Batt 2036_Firm Generation Capacity</v>
      </c>
      <c r="D4149" t="s">
        <v>356</v>
      </c>
      <c r="E4149" s="15" t="s">
        <v>92</v>
      </c>
      <c r="F4149" s="15" t="s">
        <v>93</v>
      </c>
      <c r="G4149" s="15" t="s">
        <v>139</v>
      </c>
      <c r="H4149" s="15" t="s">
        <v>86</v>
      </c>
      <c r="I4149" s="15" t="s">
        <v>95</v>
      </c>
      <c r="J4149" s="16">
        <v>1</v>
      </c>
      <c r="K4149" s="15" t="s">
        <v>96</v>
      </c>
      <c r="L4149" s="17">
        <v>0</v>
      </c>
      <c r="M4149" s="17">
        <v>0</v>
      </c>
      <c r="N4149" s="17">
        <v>0</v>
      </c>
      <c r="O4149" s="17">
        <v>0</v>
      </c>
      <c r="P4149" s="17">
        <v>0</v>
      </c>
      <c r="Q4149" s="17">
        <v>0</v>
      </c>
      <c r="R4149" s="17">
        <v>0</v>
      </c>
      <c r="S4149" s="17">
        <v>0</v>
      </c>
      <c r="T4149" s="17">
        <v>0</v>
      </c>
      <c r="U4149" s="17">
        <v>0</v>
      </c>
      <c r="V4149" s="17">
        <v>0</v>
      </c>
      <c r="W4149" s="17">
        <v>0</v>
      </c>
      <c r="X4149" s="17">
        <v>0</v>
      </c>
      <c r="Y4149" s="17">
        <v>0</v>
      </c>
      <c r="Z4149" s="17">
        <v>0</v>
      </c>
      <c r="AA4149" s="17">
        <v>0</v>
      </c>
      <c r="AB4149" s="17">
        <v>0</v>
      </c>
      <c r="AC4149" s="17">
        <v>0</v>
      </c>
      <c r="AD4149" s="17">
        <v>0</v>
      </c>
      <c r="AE4149" s="17">
        <v>0</v>
      </c>
    </row>
    <row r="4150" spans="1:31" ht="57.6" x14ac:dyDescent="0.3">
      <c r="A4150" t="str">
        <f t="shared" si="246"/>
        <v>MAAA_Firm Generation Capacity</v>
      </c>
      <c r="B4150" t="str">
        <f t="shared" si="247"/>
        <v>MAAA_Build Hy-Batt_Firm Generation Capacity</v>
      </c>
      <c r="C4150" t="str">
        <f t="shared" si="248"/>
        <v>MAAA_Build Hy-Batt 2037_Firm Generation Capacity</v>
      </c>
      <c r="D4150" t="s">
        <v>356</v>
      </c>
      <c r="E4150" s="15" t="s">
        <v>92</v>
      </c>
      <c r="F4150" s="15" t="s">
        <v>93</v>
      </c>
      <c r="G4150" s="15" t="s">
        <v>140</v>
      </c>
      <c r="H4150" s="15" t="s">
        <v>86</v>
      </c>
      <c r="I4150" s="15" t="s">
        <v>95</v>
      </c>
      <c r="J4150" s="16">
        <v>1</v>
      </c>
      <c r="K4150" s="15" t="s">
        <v>96</v>
      </c>
      <c r="L4150" s="17">
        <v>0</v>
      </c>
      <c r="M4150" s="17">
        <v>0</v>
      </c>
      <c r="N4150" s="17">
        <v>0</v>
      </c>
      <c r="O4150" s="17">
        <v>0</v>
      </c>
      <c r="P4150" s="17">
        <v>0</v>
      </c>
      <c r="Q4150" s="17">
        <v>0</v>
      </c>
      <c r="R4150" s="17">
        <v>0</v>
      </c>
      <c r="S4150" s="17">
        <v>0</v>
      </c>
      <c r="T4150" s="17">
        <v>0</v>
      </c>
      <c r="U4150" s="17">
        <v>0</v>
      </c>
      <c r="V4150" s="17">
        <v>0</v>
      </c>
      <c r="W4150" s="17">
        <v>0</v>
      </c>
      <c r="X4150" s="17">
        <v>0</v>
      </c>
      <c r="Y4150" s="17">
        <v>0</v>
      </c>
      <c r="Z4150" s="17">
        <v>0</v>
      </c>
      <c r="AA4150" s="17">
        <v>0</v>
      </c>
      <c r="AB4150" s="17">
        <v>0</v>
      </c>
      <c r="AC4150" s="17">
        <v>0</v>
      </c>
      <c r="AD4150" s="17">
        <v>0</v>
      </c>
      <c r="AE4150" s="17">
        <v>0</v>
      </c>
    </row>
    <row r="4151" spans="1:31" ht="57.6" x14ac:dyDescent="0.3">
      <c r="A4151" t="str">
        <f t="shared" si="246"/>
        <v>MAAA_Firm Generation Capacity</v>
      </c>
      <c r="B4151" t="str">
        <f t="shared" si="247"/>
        <v>MAAA_Build Hy-Batt_Firm Generation Capacity</v>
      </c>
      <c r="C4151" t="str">
        <f t="shared" si="248"/>
        <v>MAAA_Build Hy-Batt 2038_Firm Generation Capacity</v>
      </c>
      <c r="D4151" t="s">
        <v>356</v>
      </c>
      <c r="E4151" s="15" t="s">
        <v>92</v>
      </c>
      <c r="F4151" s="15" t="s">
        <v>93</v>
      </c>
      <c r="G4151" s="15" t="s">
        <v>141</v>
      </c>
      <c r="H4151" s="15" t="s">
        <v>86</v>
      </c>
      <c r="I4151" s="15" t="s">
        <v>95</v>
      </c>
      <c r="J4151" s="16">
        <v>1</v>
      </c>
      <c r="K4151" s="15" t="s">
        <v>96</v>
      </c>
      <c r="L4151" s="17">
        <v>0</v>
      </c>
      <c r="M4151" s="17">
        <v>0</v>
      </c>
      <c r="N4151" s="17">
        <v>0</v>
      </c>
      <c r="O4151" s="17">
        <v>0</v>
      </c>
      <c r="P4151" s="17">
        <v>0</v>
      </c>
      <c r="Q4151" s="17">
        <v>0</v>
      </c>
      <c r="R4151" s="17">
        <v>0</v>
      </c>
      <c r="S4151" s="17">
        <v>0</v>
      </c>
      <c r="T4151" s="17">
        <v>0</v>
      </c>
      <c r="U4151" s="17">
        <v>0</v>
      </c>
      <c r="V4151" s="17">
        <v>0</v>
      </c>
      <c r="W4151" s="17">
        <v>0</v>
      </c>
      <c r="X4151" s="17">
        <v>0</v>
      </c>
      <c r="Y4151" s="17">
        <v>0</v>
      </c>
      <c r="Z4151" s="17">
        <v>0</v>
      </c>
      <c r="AA4151" s="17">
        <v>0</v>
      </c>
      <c r="AB4151" s="17">
        <v>0</v>
      </c>
      <c r="AC4151" s="17">
        <v>0</v>
      </c>
      <c r="AD4151" s="17">
        <v>0</v>
      </c>
      <c r="AE4151" s="17">
        <v>0</v>
      </c>
    </row>
    <row r="4152" spans="1:31" ht="57.6" x14ac:dyDescent="0.3">
      <c r="A4152" t="str">
        <f t="shared" si="246"/>
        <v>MAAA_Firm Generation Capacity</v>
      </c>
      <c r="B4152" t="str">
        <f t="shared" si="247"/>
        <v>MAAA_Build Hy-Batt_Firm Generation Capacity</v>
      </c>
      <c r="C4152" t="str">
        <f t="shared" si="248"/>
        <v>MAAA_Build Hy-Batt 2039_Firm Generation Capacity</v>
      </c>
      <c r="D4152" t="s">
        <v>356</v>
      </c>
      <c r="E4152" s="15" t="s">
        <v>92</v>
      </c>
      <c r="F4152" s="15" t="s">
        <v>93</v>
      </c>
      <c r="G4152" s="15" t="s">
        <v>142</v>
      </c>
      <c r="H4152" s="15" t="s">
        <v>86</v>
      </c>
      <c r="I4152" s="15" t="s">
        <v>95</v>
      </c>
      <c r="J4152" s="16">
        <v>1</v>
      </c>
      <c r="K4152" s="15" t="s">
        <v>96</v>
      </c>
      <c r="L4152" s="17">
        <v>0</v>
      </c>
      <c r="M4152" s="17">
        <v>0</v>
      </c>
      <c r="N4152" s="17">
        <v>0</v>
      </c>
      <c r="O4152" s="17">
        <v>0</v>
      </c>
      <c r="P4152" s="17">
        <v>0</v>
      </c>
      <c r="Q4152" s="17">
        <v>0</v>
      </c>
      <c r="R4152" s="17">
        <v>0</v>
      </c>
      <c r="S4152" s="17">
        <v>0</v>
      </c>
      <c r="T4152" s="17">
        <v>0</v>
      </c>
      <c r="U4152" s="17">
        <v>0</v>
      </c>
      <c r="V4152" s="17">
        <v>0</v>
      </c>
      <c r="W4152" s="17">
        <v>0</v>
      </c>
      <c r="X4152" s="17">
        <v>0</v>
      </c>
      <c r="Y4152" s="17">
        <v>0</v>
      </c>
      <c r="Z4152" s="17">
        <v>0</v>
      </c>
      <c r="AA4152" s="17">
        <v>0</v>
      </c>
      <c r="AB4152" s="17">
        <v>0</v>
      </c>
      <c r="AC4152" s="17">
        <v>0</v>
      </c>
      <c r="AD4152" s="17">
        <v>0</v>
      </c>
      <c r="AE4152" s="17">
        <v>0</v>
      </c>
    </row>
    <row r="4153" spans="1:31" ht="57.6" x14ac:dyDescent="0.3">
      <c r="A4153" t="str">
        <f t="shared" si="246"/>
        <v>MAAA_Firm Generation Capacity</v>
      </c>
      <c r="B4153" t="str">
        <f t="shared" si="247"/>
        <v>MAAA_Build Hy-Batt_Firm Generation Capacity</v>
      </c>
      <c r="C4153" t="str">
        <f t="shared" si="248"/>
        <v>MAAA_Build Hy-Batt 2040_Firm Generation Capacity</v>
      </c>
      <c r="D4153" t="s">
        <v>356</v>
      </c>
      <c r="E4153" s="15" t="s">
        <v>92</v>
      </c>
      <c r="F4153" s="15" t="s">
        <v>93</v>
      </c>
      <c r="G4153" s="15" t="s">
        <v>143</v>
      </c>
      <c r="H4153" s="15" t="s">
        <v>86</v>
      </c>
      <c r="I4153" s="15" t="s">
        <v>95</v>
      </c>
      <c r="J4153" s="16">
        <v>1</v>
      </c>
      <c r="K4153" s="15" t="s">
        <v>96</v>
      </c>
      <c r="L4153" s="17">
        <v>0</v>
      </c>
      <c r="M4153" s="17">
        <v>0</v>
      </c>
      <c r="N4153" s="17">
        <v>0</v>
      </c>
      <c r="O4153" s="17">
        <v>0</v>
      </c>
      <c r="P4153" s="17">
        <v>0</v>
      </c>
      <c r="Q4153" s="17">
        <v>0</v>
      </c>
      <c r="R4153" s="17">
        <v>0</v>
      </c>
      <c r="S4153" s="17">
        <v>0</v>
      </c>
      <c r="T4153" s="17">
        <v>0</v>
      </c>
      <c r="U4153" s="17">
        <v>0</v>
      </c>
      <c r="V4153" s="17">
        <v>0</v>
      </c>
      <c r="W4153" s="17">
        <v>0</v>
      </c>
      <c r="X4153" s="17">
        <v>0</v>
      </c>
      <c r="Y4153" s="17">
        <v>0</v>
      </c>
      <c r="Z4153" s="17">
        <v>0</v>
      </c>
      <c r="AA4153" s="17">
        <v>0</v>
      </c>
      <c r="AB4153" s="17">
        <v>0</v>
      </c>
      <c r="AC4153" s="17">
        <v>0</v>
      </c>
      <c r="AD4153" s="17">
        <v>0</v>
      </c>
      <c r="AE4153" s="17">
        <v>0</v>
      </c>
    </row>
    <row r="4154" spans="1:31" ht="57.6" x14ac:dyDescent="0.3">
      <c r="A4154" t="str">
        <f t="shared" si="246"/>
        <v>MAAA_Firm Generation Capacity</v>
      </c>
      <c r="B4154" t="str">
        <f t="shared" si="247"/>
        <v>MAAA_Build Hy-Batt_Firm Generation Capacity</v>
      </c>
      <c r="C4154" t="str">
        <f t="shared" si="248"/>
        <v>MAAA_Build Hy-Batt 2041_Firm Generation Capacity</v>
      </c>
      <c r="D4154" t="s">
        <v>356</v>
      </c>
      <c r="E4154" s="15" t="s">
        <v>92</v>
      </c>
      <c r="F4154" s="15" t="s">
        <v>93</v>
      </c>
      <c r="G4154" s="15" t="s">
        <v>144</v>
      </c>
      <c r="H4154" s="15" t="s">
        <v>86</v>
      </c>
      <c r="I4154" s="15" t="s">
        <v>95</v>
      </c>
      <c r="J4154" s="16">
        <v>1</v>
      </c>
      <c r="K4154" s="15" t="s">
        <v>96</v>
      </c>
      <c r="L4154" s="17">
        <v>0</v>
      </c>
      <c r="M4154" s="17">
        <v>0</v>
      </c>
      <c r="N4154" s="17">
        <v>0</v>
      </c>
      <c r="O4154" s="17">
        <v>0</v>
      </c>
      <c r="P4154" s="17">
        <v>0</v>
      </c>
      <c r="Q4154" s="17">
        <v>0</v>
      </c>
      <c r="R4154" s="17">
        <v>0</v>
      </c>
      <c r="S4154" s="17">
        <v>0</v>
      </c>
      <c r="T4154" s="17">
        <v>0</v>
      </c>
      <c r="U4154" s="17">
        <v>0</v>
      </c>
      <c r="V4154" s="17">
        <v>0</v>
      </c>
      <c r="W4154" s="17">
        <v>0</v>
      </c>
      <c r="X4154" s="17">
        <v>0</v>
      </c>
      <c r="Y4154" s="17">
        <v>0</v>
      </c>
      <c r="Z4154" s="17">
        <v>0</v>
      </c>
      <c r="AA4154" s="17">
        <v>0</v>
      </c>
      <c r="AB4154" s="17">
        <v>0</v>
      </c>
      <c r="AC4154" s="17">
        <v>0</v>
      </c>
      <c r="AD4154" s="17">
        <v>0</v>
      </c>
      <c r="AE4154" s="17">
        <v>0</v>
      </c>
    </row>
    <row r="4155" spans="1:31" ht="57.6" x14ac:dyDescent="0.3">
      <c r="A4155" t="str">
        <f t="shared" si="246"/>
        <v>MAAA_Firm Generation Capacity</v>
      </c>
      <c r="B4155" t="str">
        <f t="shared" si="247"/>
        <v>MAAA_Build Hy-Batt_Firm Generation Capacity</v>
      </c>
      <c r="C4155" t="str">
        <f t="shared" si="248"/>
        <v>MAAA_Build Hy-Batt 2042_Firm Generation Capacity</v>
      </c>
      <c r="D4155" t="s">
        <v>356</v>
      </c>
      <c r="E4155" s="15" t="s">
        <v>92</v>
      </c>
      <c r="F4155" s="15" t="s">
        <v>93</v>
      </c>
      <c r="G4155" s="15" t="s">
        <v>145</v>
      </c>
      <c r="H4155" s="15" t="s">
        <v>86</v>
      </c>
      <c r="I4155" s="15" t="s">
        <v>95</v>
      </c>
      <c r="J4155" s="16">
        <v>1</v>
      </c>
      <c r="K4155" s="15" t="s">
        <v>96</v>
      </c>
      <c r="L4155" s="17">
        <v>0</v>
      </c>
      <c r="M4155" s="17">
        <v>0</v>
      </c>
      <c r="N4155" s="17">
        <v>0</v>
      </c>
      <c r="O4155" s="17">
        <v>0</v>
      </c>
      <c r="P4155" s="17">
        <v>0</v>
      </c>
      <c r="Q4155" s="17">
        <v>0</v>
      </c>
      <c r="R4155" s="17">
        <v>0</v>
      </c>
      <c r="S4155" s="17">
        <v>0</v>
      </c>
      <c r="T4155" s="17">
        <v>0</v>
      </c>
      <c r="U4155" s="17">
        <v>0</v>
      </c>
      <c r="V4155" s="17">
        <v>0</v>
      </c>
      <c r="W4155" s="17">
        <v>0</v>
      </c>
      <c r="X4155" s="17">
        <v>0</v>
      </c>
      <c r="Y4155" s="17">
        <v>0</v>
      </c>
      <c r="Z4155" s="17">
        <v>0</v>
      </c>
      <c r="AA4155" s="17">
        <v>0</v>
      </c>
      <c r="AB4155" s="17">
        <v>0</v>
      </c>
      <c r="AC4155" s="17">
        <v>0</v>
      </c>
      <c r="AD4155" s="17">
        <v>0</v>
      </c>
      <c r="AE4155" s="17">
        <v>0</v>
      </c>
    </row>
    <row r="4156" spans="1:31" ht="28.8" x14ac:dyDescent="0.3">
      <c r="A4156" t="str">
        <f t="shared" si="246"/>
        <v>MAAA_Firm Capacity</v>
      </c>
      <c r="B4156" t="str">
        <f t="shared" si="247"/>
        <v>MAAA_Nuclear_Firm Capacity</v>
      </c>
      <c r="C4156" t="str">
        <f t="shared" si="248"/>
        <v>MAAA_J WCK_Firm Capacity</v>
      </c>
      <c r="D4156" t="s">
        <v>356</v>
      </c>
      <c r="E4156" s="15" t="s">
        <v>92</v>
      </c>
      <c r="F4156" s="15" t="s">
        <v>146</v>
      </c>
      <c r="G4156" s="15" t="s">
        <v>45</v>
      </c>
      <c r="H4156" s="15" t="s">
        <v>147</v>
      </c>
      <c r="I4156" s="15" t="s">
        <v>148</v>
      </c>
      <c r="J4156" s="16">
        <v>1</v>
      </c>
      <c r="K4156" s="15" t="s">
        <v>96</v>
      </c>
      <c r="L4156" s="17">
        <v>552.6</v>
      </c>
      <c r="M4156" s="17">
        <v>552.6</v>
      </c>
      <c r="N4156" s="17">
        <v>552.6</v>
      </c>
      <c r="O4156" s="17">
        <v>552.6</v>
      </c>
      <c r="P4156" s="17">
        <v>552.6</v>
      </c>
      <c r="Q4156" s="17">
        <v>552.6</v>
      </c>
      <c r="R4156" s="17">
        <v>552.6</v>
      </c>
      <c r="S4156" s="17">
        <v>552.6</v>
      </c>
      <c r="T4156" s="17">
        <v>552.6</v>
      </c>
      <c r="U4156" s="17">
        <v>552.6</v>
      </c>
      <c r="V4156" s="17">
        <v>552.6</v>
      </c>
      <c r="W4156" s="17">
        <v>552.6</v>
      </c>
      <c r="X4156" s="17">
        <v>552.6</v>
      </c>
      <c r="Y4156" s="17">
        <v>552.6</v>
      </c>
      <c r="Z4156" s="17">
        <v>552.6</v>
      </c>
      <c r="AA4156" s="17">
        <v>552.6</v>
      </c>
      <c r="AB4156" s="17">
        <v>552.6</v>
      </c>
      <c r="AC4156" s="17">
        <v>552.6</v>
      </c>
      <c r="AD4156" s="17">
        <v>552.6</v>
      </c>
      <c r="AE4156" s="17">
        <v>552.6</v>
      </c>
    </row>
    <row r="4157" spans="1:31" ht="28.8" x14ac:dyDescent="0.3">
      <c r="A4157" t="str">
        <f t="shared" si="246"/>
        <v>MAAA_Firm Capacity</v>
      </c>
      <c r="B4157" t="str">
        <f t="shared" si="247"/>
        <v>MAAA_Coal_Firm Capacity</v>
      </c>
      <c r="C4157" t="str">
        <f t="shared" si="248"/>
        <v>MAAA_J IATAN1_Firm Capacity</v>
      </c>
      <c r="D4157" t="s">
        <v>356</v>
      </c>
      <c r="E4157" s="15" t="s">
        <v>92</v>
      </c>
      <c r="F4157" s="15" t="s">
        <v>146</v>
      </c>
      <c r="G4157" s="15" t="s">
        <v>46</v>
      </c>
      <c r="H4157" s="15" t="s">
        <v>149</v>
      </c>
      <c r="I4157" s="15" t="s">
        <v>148</v>
      </c>
      <c r="J4157" s="16">
        <v>1</v>
      </c>
      <c r="K4157" s="15" t="s">
        <v>96</v>
      </c>
      <c r="L4157" s="17">
        <v>491.8</v>
      </c>
      <c r="M4157" s="17">
        <v>491.8</v>
      </c>
      <c r="N4157" s="17">
        <v>491.8</v>
      </c>
      <c r="O4157" s="17">
        <v>491.8</v>
      </c>
      <c r="P4157" s="17">
        <v>491.8</v>
      </c>
      <c r="Q4157" s="17">
        <v>491.8</v>
      </c>
      <c r="R4157" s="17">
        <v>491.8</v>
      </c>
      <c r="S4157" s="17">
        <v>491.8</v>
      </c>
      <c r="T4157" s="17">
        <v>491.8</v>
      </c>
      <c r="U4157" s="17">
        <v>491.8</v>
      </c>
      <c r="V4157" s="17">
        <v>491.8</v>
      </c>
      <c r="W4157" s="17">
        <v>491.8</v>
      </c>
      <c r="X4157" s="17">
        <v>491.8</v>
      </c>
      <c r="Y4157" s="17">
        <v>491.8</v>
      </c>
      <c r="Z4157" s="17">
        <v>491.8</v>
      </c>
      <c r="AA4157" s="17">
        <v>491.8</v>
      </c>
      <c r="AB4157" s="17">
        <v>491.8</v>
      </c>
      <c r="AC4157" s="17">
        <v>0</v>
      </c>
      <c r="AD4157" s="17">
        <v>0</v>
      </c>
      <c r="AE4157" s="17">
        <v>0</v>
      </c>
    </row>
    <row r="4158" spans="1:31" ht="28.8" x14ac:dyDescent="0.3">
      <c r="A4158" t="str">
        <f t="shared" si="246"/>
        <v>MAAA_Firm Capacity</v>
      </c>
      <c r="B4158" t="str">
        <f t="shared" si="247"/>
        <v>MAAA_Coal_Firm Capacity</v>
      </c>
      <c r="C4158" t="str">
        <f t="shared" si="248"/>
        <v>MAAA_J IATAN2_Firm Capacity</v>
      </c>
      <c r="D4158" t="s">
        <v>356</v>
      </c>
      <c r="E4158" s="15" t="s">
        <v>92</v>
      </c>
      <c r="F4158" s="15" t="s">
        <v>146</v>
      </c>
      <c r="G4158" s="15" t="s">
        <v>47</v>
      </c>
      <c r="H4158" s="15" t="s">
        <v>149</v>
      </c>
      <c r="I4158" s="15" t="s">
        <v>148</v>
      </c>
      <c r="J4158" s="16">
        <v>1</v>
      </c>
      <c r="K4158" s="15" t="s">
        <v>96</v>
      </c>
      <c r="L4158" s="17">
        <v>490.80340999999999</v>
      </c>
      <c r="M4158" s="17">
        <v>490.80340999999999</v>
      </c>
      <c r="N4158" s="17">
        <v>490.80340999999999</v>
      </c>
      <c r="O4158" s="17">
        <v>490.80340999999999</v>
      </c>
      <c r="P4158" s="17">
        <v>490.80340999999999</v>
      </c>
      <c r="Q4158" s="17">
        <v>490.80340999999999</v>
      </c>
      <c r="R4158" s="17">
        <v>490.80340999999999</v>
      </c>
      <c r="S4158" s="17">
        <v>490.80340999999999</v>
      </c>
      <c r="T4158" s="17">
        <v>490.80340999999999</v>
      </c>
      <c r="U4158" s="17">
        <v>490.80340999999999</v>
      </c>
      <c r="V4158" s="17">
        <v>490.80340999999999</v>
      </c>
      <c r="W4158" s="17">
        <v>490.80340999999999</v>
      </c>
      <c r="X4158" s="17">
        <v>490.80340999999999</v>
      </c>
      <c r="Y4158" s="17">
        <v>490.80340999999999</v>
      </c>
      <c r="Z4158" s="17">
        <v>490.80340999999999</v>
      </c>
      <c r="AA4158" s="17">
        <v>490.80340999999999</v>
      </c>
      <c r="AB4158" s="17">
        <v>490.80340999999999</v>
      </c>
      <c r="AC4158" s="17">
        <v>490.80340999999999</v>
      </c>
      <c r="AD4158" s="17">
        <v>490.80340999999999</v>
      </c>
      <c r="AE4158" s="17">
        <v>490.80340999999999</v>
      </c>
    </row>
    <row r="4159" spans="1:31" ht="28.8" x14ac:dyDescent="0.3">
      <c r="A4159" t="str">
        <f t="shared" si="246"/>
        <v>MAAA_Firm Capacity</v>
      </c>
      <c r="B4159" t="str">
        <f t="shared" si="247"/>
        <v>MAAA_Coal_Firm Capacity</v>
      </c>
      <c r="C4159" t="str">
        <f t="shared" si="248"/>
        <v>MAAA_J LAC1_Firm Capacity</v>
      </c>
      <c r="D4159" t="s">
        <v>356</v>
      </c>
      <c r="E4159" s="15" t="s">
        <v>92</v>
      </c>
      <c r="F4159" s="15" t="s">
        <v>146</v>
      </c>
      <c r="G4159" s="15" t="s">
        <v>49</v>
      </c>
      <c r="H4159" s="15" t="s">
        <v>149</v>
      </c>
      <c r="I4159" s="15" t="s">
        <v>148</v>
      </c>
      <c r="J4159" s="16">
        <v>1</v>
      </c>
      <c r="K4159" s="15" t="s">
        <v>96</v>
      </c>
      <c r="L4159" s="17">
        <v>379</v>
      </c>
      <c r="M4159" s="17">
        <v>379</v>
      </c>
      <c r="N4159" s="17">
        <v>379</v>
      </c>
      <c r="O4159" s="17">
        <v>379</v>
      </c>
      <c r="P4159" s="17">
        <v>379</v>
      </c>
      <c r="Q4159" s="17">
        <v>379</v>
      </c>
      <c r="R4159" s="17">
        <v>379</v>
      </c>
      <c r="S4159" s="17">
        <v>379</v>
      </c>
      <c r="T4159" s="17">
        <v>379</v>
      </c>
      <c r="U4159" s="17">
        <v>379</v>
      </c>
      <c r="V4159" s="17">
        <v>0</v>
      </c>
      <c r="W4159" s="17">
        <v>0</v>
      </c>
      <c r="X4159" s="17">
        <v>0</v>
      </c>
      <c r="Y4159" s="17">
        <v>0</v>
      </c>
      <c r="Z4159" s="17">
        <v>0</v>
      </c>
      <c r="AA4159" s="17">
        <v>0</v>
      </c>
      <c r="AB4159" s="17">
        <v>0</v>
      </c>
      <c r="AC4159" s="17">
        <v>0</v>
      </c>
      <c r="AD4159" s="17">
        <v>0</v>
      </c>
      <c r="AE4159" s="17">
        <v>0</v>
      </c>
    </row>
    <row r="4160" spans="1:31" ht="28.8" x14ac:dyDescent="0.3">
      <c r="A4160" t="str">
        <f t="shared" si="246"/>
        <v>MAAA_Firm Capacity</v>
      </c>
      <c r="B4160" t="str">
        <f t="shared" si="247"/>
        <v>MAAA_Coal_Firm Capacity</v>
      </c>
      <c r="C4160" t="str">
        <f t="shared" si="248"/>
        <v>MAAA_J LAC2_Firm Capacity</v>
      </c>
      <c r="D4160" t="s">
        <v>356</v>
      </c>
      <c r="E4160" s="15" t="s">
        <v>92</v>
      </c>
      <c r="F4160" s="15" t="s">
        <v>146</v>
      </c>
      <c r="G4160" s="15" t="s">
        <v>50</v>
      </c>
      <c r="H4160" s="15" t="s">
        <v>149</v>
      </c>
      <c r="I4160" s="15" t="s">
        <v>148</v>
      </c>
      <c r="J4160" s="16">
        <v>1</v>
      </c>
      <c r="K4160" s="15" t="s">
        <v>96</v>
      </c>
      <c r="L4160" s="17">
        <v>334</v>
      </c>
      <c r="M4160" s="17">
        <v>334</v>
      </c>
      <c r="N4160" s="17">
        <v>334</v>
      </c>
      <c r="O4160" s="17">
        <v>334</v>
      </c>
      <c r="P4160" s="17">
        <v>334</v>
      </c>
      <c r="Q4160" s="17">
        <v>334</v>
      </c>
      <c r="R4160" s="17">
        <v>334</v>
      </c>
      <c r="S4160" s="17">
        <v>334</v>
      </c>
      <c r="T4160" s="17">
        <v>334</v>
      </c>
      <c r="U4160" s="17">
        <v>334</v>
      </c>
      <c r="V4160" s="17">
        <v>334</v>
      </c>
      <c r="W4160" s="17">
        <v>334</v>
      </c>
      <c r="X4160" s="17">
        <v>334</v>
      </c>
      <c r="Y4160" s="17">
        <v>334</v>
      </c>
      <c r="Z4160" s="17">
        <v>334</v>
      </c>
      <c r="AA4160" s="17">
        <v>334</v>
      </c>
      <c r="AB4160" s="17">
        <v>334</v>
      </c>
      <c r="AC4160" s="17">
        <v>0</v>
      </c>
      <c r="AD4160" s="17">
        <v>0</v>
      </c>
      <c r="AE4160" s="17">
        <v>0</v>
      </c>
    </row>
    <row r="4161" spans="1:31" ht="43.2" x14ac:dyDescent="0.3">
      <c r="A4161" t="str">
        <f t="shared" si="246"/>
        <v>MAAA_Firm Capacity</v>
      </c>
      <c r="B4161" t="str">
        <f t="shared" si="247"/>
        <v>MAAA_Coal_Firm Capacity</v>
      </c>
      <c r="C4161" t="str">
        <f t="shared" si="248"/>
        <v>MAAA_K HAWTHORN5_Firm Capacity</v>
      </c>
      <c r="D4161" t="s">
        <v>356</v>
      </c>
      <c r="E4161" s="15" t="s">
        <v>92</v>
      </c>
      <c r="F4161" s="15" t="s">
        <v>146</v>
      </c>
      <c r="G4161" s="15" t="s">
        <v>48</v>
      </c>
      <c r="H4161" s="15" t="s">
        <v>149</v>
      </c>
      <c r="I4161" s="15" t="s">
        <v>148</v>
      </c>
      <c r="J4161" s="16">
        <v>1</v>
      </c>
      <c r="K4161" s="15" t="s">
        <v>96</v>
      </c>
      <c r="L4161" s="17">
        <v>561.6</v>
      </c>
      <c r="M4161" s="17">
        <v>561.6</v>
      </c>
      <c r="N4161" s="17">
        <v>561.6</v>
      </c>
      <c r="O4161" s="17">
        <v>561.6</v>
      </c>
      <c r="P4161" s="17">
        <v>561.6</v>
      </c>
      <c r="Q4161" s="17">
        <v>561.6</v>
      </c>
      <c r="R4161" s="17">
        <v>561.6</v>
      </c>
      <c r="S4161" s="17">
        <v>561.6</v>
      </c>
      <c r="T4161" s="17">
        <v>561.6</v>
      </c>
      <c r="U4161" s="17">
        <v>561.6</v>
      </c>
      <c r="V4161" s="17">
        <v>561.6</v>
      </c>
      <c r="W4161" s="17">
        <v>561.6</v>
      </c>
      <c r="X4161" s="17">
        <v>561.6</v>
      </c>
      <c r="Y4161" s="17">
        <v>561.6</v>
      </c>
      <c r="Z4161" s="17">
        <v>561.6</v>
      </c>
      <c r="AA4161" s="17">
        <v>561.6</v>
      </c>
      <c r="AB4161" s="17">
        <v>561.6</v>
      </c>
      <c r="AC4161" s="17">
        <v>561.6</v>
      </c>
      <c r="AD4161" s="17">
        <v>561.6</v>
      </c>
      <c r="AE4161" s="17">
        <v>561.6</v>
      </c>
    </row>
    <row r="4162" spans="1:31" ht="43.2" x14ac:dyDescent="0.3">
      <c r="A4162" t="str">
        <f t="shared" si="246"/>
        <v>MAAA_Firm Capacity</v>
      </c>
      <c r="B4162" t="str">
        <f t="shared" si="247"/>
        <v>MAAA_Gas_Firm Capacity</v>
      </c>
      <c r="C4162" t="str">
        <f t="shared" si="248"/>
        <v>MAAA_K HAWTHORN69_Firm Capacity</v>
      </c>
      <c r="D4162" t="s">
        <v>356</v>
      </c>
      <c r="E4162" s="15" t="s">
        <v>92</v>
      </c>
      <c r="F4162" s="15" t="s">
        <v>146</v>
      </c>
      <c r="G4162" s="15" t="s">
        <v>51</v>
      </c>
      <c r="H4162" s="15" t="s">
        <v>150</v>
      </c>
      <c r="I4162" s="15" t="s">
        <v>148</v>
      </c>
      <c r="J4162" s="16">
        <v>1</v>
      </c>
      <c r="K4162" s="15" t="s">
        <v>96</v>
      </c>
      <c r="L4162" s="17">
        <v>234.7</v>
      </c>
      <c r="M4162" s="17">
        <v>234.7</v>
      </c>
      <c r="N4162" s="17">
        <v>234.7</v>
      </c>
      <c r="O4162" s="17">
        <v>234.7</v>
      </c>
      <c r="P4162" s="17">
        <v>234.7</v>
      </c>
      <c r="Q4162" s="17">
        <v>234.7</v>
      </c>
      <c r="R4162" s="17">
        <v>234.7</v>
      </c>
      <c r="S4162" s="17">
        <v>234.7</v>
      </c>
      <c r="T4162" s="17">
        <v>234.7</v>
      </c>
      <c r="U4162" s="17">
        <v>234.7</v>
      </c>
      <c r="V4162" s="17">
        <v>234.7</v>
      </c>
      <c r="W4162" s="17">
        <v>234.7</v>
      </c>
      <c r="X4162" s="17">
        <v>234.7</v>
      </c>
      <c r="Y4162" s="17">
        <v>234.7</v>
      </c>
      <c r="Z4162" s="17">
        <v>234.7</v>
      </c>
      <c r="AA4162" s="17">
        <v>234.7</v>
      </c>
      <c r="AB4162" s="17">
        <v>234.7</v>
      </c>
      <c r="AC4162" s="17">
        <v>234.7</v>
      </c>
      <c r="AD4162" s="17">
        <v>234.7</v>
      </c>
      <c r="AE4162" s="17">
        <v>234.7</v>
      </c>
    </row>
    <row r="4163" spans="1:31" ht="43.2" x14ac:dyDescent="0.3">
      <c r="A4163" t="str">
        <f t="shared" si="246"/>
        <v>MAAA_Firm Capacity</v>
      </c>
      <c r="B4163" t="str">
        <f t="shared" si="247"/>
        <v>MAAA_Gas_Firm Capacity</v>
      </c>
      <c r="C4163" t="str">
        <f t="shared" si="248"/>
        <v>MAAA_K HAWTHORN7_Firm Capacity</v>
      </c>
      <c r="D4163" t="s">
        <v>356</v>
      </c>
      <c r="E4163" s="15" t="s">
        <v>92</v>
      </c>
      <c r="F4163" s="15" t="s">
        <v>146</v>
      </c>
      <c r="G4163" s="15" t="s">
        <v>52</v>
      </c>
      <c r="H4163" s="15" t="s">
        <v>150</v>
      </c>
      <c r="I4163" s="15" t="s">
        <v>148</v>
      </c>
      <c r="J4163" s="16">
        <v>1</v>
      </c>
      <c r="K4163" s="15" t="s">
        <v>96</v>
      </c>
      <c r="L4163" s="17">
        <v>76.2</v>
      </c>
      <c r="M4163" s="17">
        <v>76.2</v>
      </c>
      <c r="N4163" s="17">
        <v>76.2</v>
      </c>
      <c r="O4163" s="17">
        <v>76.2</v>
      </c>
      <c r="P4163" s="17">
        <v>76.2</v>
      </c>
      <c r="Q4163" s="17">
        <v>76.2</v>
      </c>
      <c r="R4163" s="17">
        <v>76.2</v>
      </c>
      <c r="S4163" s="17">
        <v>76.2</v>
      </c>
      <c r="T4163" s="17">
        <v>76.2</v>
      </c>
      <c r="U4163" s="17">
        <v>76.2</v>
      </c>
      <c r="V4163" s="17">
        <v>76.2</v>
      </c>
      <c r="W4163" s="17">
        <v>76.2</v>
      </c>
      <c r="X4163" s="17">
        <v>76.2</v>
      </c>
      <c r="Y4163" s="17">
        <v>76.2</v>
      </c>
      <c r="Z4163" s="17">
        <v>76.2</v>
      </c>
      <c r="AA4163" s="17">
        <v>76.2</v>
      </c>
      <c r="AB4163" s="17">
        <v>76.2</v>
      </c>
      <c r="AC4163" s="17">
        <v>76.2</v>
      </c>
      <c r="AD4163" s="17">
        <v>76.2</v>
      </c>
      <c r="AE4163" s="17">
        <v>76.2</v>
      </c>
    </row>
    <row r="4164" spans="1:31" ht="43.2" x14ac:dyDescent="0.3">
      <c r="A4164" t="str">
        <f t="shared" si="246"/>
        <v>MAAA_Firm Capacity</v>
      </c>
      <c r="B4164" t="str">
        <f t="shared" si="247"/>
        <v>MAAA_Gas_Firm Capacity</v>
      </c>
      <c r="C4164" t="str">
        <f t="shared" si="248"/>
        <v>MAAA_K HAWTHORN8_Firm Capacity</v>
      </c>
      <c r="D4164" t="s">
        <v>356</v>
      </c>
      <c r="E4164" s="15" t="s">
        <v>92</v>
      </c>
      <c r="F4164" s="15" t="s">
        <v>146</v>
      </c>
      <c r="G4164" s="15" t="s">
        <v>53</v>
      </c>
      <c r="H4164" s="15" t="s">
        <v>150</v>
      </c>
      <c r="I4164" s="15" t="s">
        <v>148</v>
      </c>
      <c r="J4164" s="16">
        <v>1</v>
      </c>
      <c r="K4164" s="15" t="s">
        <v>96</v>
      </c>
      <c r="L4164" s="17">
        <v>77.2</v>
      </c>
      <c r="M4164" s="17">
        <v>77.2</v>
      </c>
      <c r="N4164" s="17">
        <v>77.2</v>
      </c>
      <c r="O4164" s="17">
        <v>77.2</v>
      </c>
      <c r="P4164" s="17">
        <v>77.2</v>
      </c>
      <c r="Q4164" s="17">
        <v>77.2</v>
      </c>
      <c r="R4164" s="17">
        <v>77.2</v>
      </c>
      <c r="S4164" s="17">
        <v>77.2</v>
      </c>
      <c r="T4164" s="17">
        <v>77.2</v>
      </c>
      <c r="U4164" s="17">
        <v>77.2</v>
      </c>
      <c r="V4164" s="17">
        <v>77.2</v>
      </c>
      <c r="W4164" s="17">
        <v>77.2</v>
      </c>
      <c r="X4164" s="17">
        <v>77.2</v>
      </c>
      <c r="Y4164" s="17">
        <v>77.2</v>
      </c>
      <c r="Z4164" s="17">
        <v>77.2</v>
      </c>
      <c r="AA4164" s="17">
        <v>77.2</v>
      </c>
      <c r="AB4164" s="17">
        <v>77.2</v>
      </c>
      <c r="AC4164" s="17">
        <v>77.2</v>
      </c>
      <c r="AD4164" s="17">
        <v>77.2</v>
      </c>
      <c r="AE4164" s="17">
        <v>77.2</v>
      </c>
    </row>
    <row r="4165" spans="1:31" ht="43.2" x14ac:dyDescent="0.3">
      <c r="A4165" t="str">
        <f t="shared" si="246"/>
        <v>MAAA_Firm Capacity</v>
      </c>
      <c r="B4165" t="str">
        <f t="shared" si="247"/>
        <v>MAAA_Gas_Firm Capacity</v>
      </c>
      <c r="C4165" t="str">
        <f t="shared" si="248"/>
        <v>MAAA_K Osawatomie_Firm Capacity</v>
      </c>
      <c r="D4165" t="s">
        <v>356</v>
      </c>
      <c r="E4165" s="15" t="s">
        <v>92</v>
      </c>
      <c r="F4165" s="15" t="s">
        <v>146</v>
      </c>
      <c r="G4165" s="15" t="s">
        <v>66</v>
      </c>
      <c r="H4165" s="15" t="s">
        <v>150</v>
      </c>
      <c r="I4165" s="15" t="s">
        <v>148</v>
      </c>
      <c r="J4165" s="16">
        <v>1</v>
      </c>
      <c r="K4165" s="15" t="s">
        <v>96</v>
      </c>
      <c r="L4165" s="17">
        <v>75.400000000000006</v>
      </c>
      <c r="M4165" s="17">
        <v>75.400000000000006</v>
      </c>
      <c r="N4165" s="17">
        <v>75.400000000000006</v>
      </c>
      <c r="O4165" s="17">
        <v>75.400000000000006</v>
      </c>
      <c r="P4165" s="17">
        <v>75.400000000000006</v>
      </c>
      <c r="Q4165" s="17">
        <v>75.400000000000006</v>
      </c>
      <c r="R4165" s="17">
        <v>75.400000000000006</v>
      </c>
      <c r="S4165" s="17">
        <v>75.400000000000006</v>
      </c>
      <c r="T4165" s="17">
        <v>75.400000000000006</v>
      </c>
      <c r="U4165" s="17">
        <v>75.400000000000006</v>
      </c>
      <c r="V4165" s="17">
        <v>75.400000000000006</v>
      </c>
      <c r="W4165" s="17">
        <v>75.400000000000006</v>
      </c>
      <c r="X4165" s="17">
        <v>75.400000000000006</v>
      </c>
      <c r="Y4165" s="17">
        <v>75.400000000000006</v>
      </c>
      <c r="Z4165" s="17">
        <v>75.400000000000006</v>
      </c>
      <c r="AA4165" s="17">
        <v>75.400000000000006</v>
      </c>
      <c r="AB4165" s="17">
        <v>75.400000000000006</v>
      </c>
      <c r="AC4165" s="17">
        <v>75.400000000000006</v>
      </c>
      <c r="AD4165" s="17">
        <v>75.400000000000006</v>
      </c>
      <c r="AE4165" s="17">
        <v>75.400000000000006</v>
      </c>
    </row>
    <row r="4166" spans="1:31" ht="43.2" x14ac:dyDescent="0.3">
      <c r="A4166" t="str">
        <f t="shared" si="246"/>
        <v>MAAA_Firm Capacity</v>
      </c>
      <c r="B4166" t="str">
        <f t="shared" si="247"/>
        <v>MAAA_Gas_Firm Capacity</v>
      </c>
      <c r="C4166" t="str">
        <f t="shared" si="248"/>
        <v>MAAA_K WestGardner1_Firm Capacity</v>
      </c>
      <c r="D4166" t="s">
        <v>356</v>
      </c>
      <c r="E4166" s="15" t="s">
        <v>92</v>
      </c>
      <c r="F4166" s="15" t="s">
        <v>146</v>
      </c>
      <c r="G4166" s="15" t="s">
        <v>62</v>
      </c>
      <c r="H4166" s="15" t="s">
        <v>150</v>
      </c>
      <c r="I4166" s="15" t="s">
        <v>148</v>
      </c>
      <c r="J4166" s="16">
        <v>1</v>
      </c>
      <c r="K4166" s="15" t="s">
        <v>96</v>
      </c>
      <c r="L4166" s="17">
        <v>77.400000000000006</v>
      </c>
      <c r="M4166" s="17">
        <v>77.400000000000006</v>
      </c>
      <c r="N4166" s="17">
        <v>77.400000000000006</v>
      </c>
      <c r="O4166" s="17">
        <v>77.400000000000006</v>
      </c>
      <c r="P4166" s="17">
        <v>77.400000000000006</v>
      </c>
      <c r="Q4166" s="17">
        <v>77.400000000000006</v>
      </c>
      <c r="R4166" s="17">
        <v>77.400000000000006</v>
      </c>
      <c r="S4166" s="17">
        <v>77.400000000000006</v>
      </c>
      <c r="T4166" s="17">
        <v>77.400000000000006</v>
      </c>
      <c r="U4166" s="17">
        <v>77.400000000000006</v>
      </c>
      <c r="V4166" s="17">
        <v>77.400000000000006</v>
      </c>
      <c r="W4166" s="17">
        <v>77.400000000000006</v>
      </c>
      <c r="X4166" s="17">
        <v>77.400000000000006</v>
      </c>
      <c r="Y4166" s="17">
        <v>77.400000000000006</v>
      </c>
      <c r="Z4166" s="17">
        <v>77.400000000000006</v>
      </c>
      <c r="AA4166" s="17">
        <v>77.400000000000006</v>
      </c>
      <c r="AB4166" s="17">
        <v>77.400000000000006</v>
      </c>
      <c r="AC4166" s="17">
        <v>77.400000000000006</v>
      </c>
      <c r="AD4166" s="17">
        <v>77.400000000000006</v>
      </c>
      <c r="AE4166" s="17">
        <v>77.400000000000006</v>
      </c>
    </row>
    <row r="4167" spans="1:31" ht="43.2" x14ac:dyDescent="0.3">
      <c r="A4167" t="str">
        <f t="shared" si="246"/>
        <v>MAAA_Firm Capacity</v>
      </c>
      <c r="B4167" t="str">
        <f t="shared" si="247"/>
        <v>MAAA_Gas_Firm Capacity</v>
      </c>
      <c r="C4167" t="str">
        <f t="shared" si="248"/>
        <v>MAAA_K WestGardner2_Firm Capacity</v>
      </c>
      <c r="D4167" t="s">
        <v>356</v>
      </c>
      <c r="E4167" s="15" t="s">
        <v>92</v>
      </c>
      <c r="F4167" s="15" t="s">
        <v>146</v>
      </c>
      <c r="G4167" s="15" t="s">
        <v>63</v>
      </c>
      <c r="H4167" s="15" t="s">
        <v>150</v>
      </c>
      <c r="I4167" s="15" t="s">
        <v>148</v>
      </c>
      <c r="J4167" s="16">
        <v>1</v>
      </c>
      <c r="K4167" s="15" t="s">
        <v>96</v>
      </c>
      <c r="L4167" s="17">
        <v>77.5</v>
      </c>
      <c r="M4167" s="17">
        <v>77.5</v>
      </c>
      <c r="N4167" s="17">
        <v>77.5</v>
      </c>
      <c r="O4167" s="17">
        <v>77.5</v>
      </c>
      <c r="P4167" s="17">
        <v>77.5</v>
      </c>
      <c r="Q4167" s="17">
        <v>77.5</v>
      </c>
      <c r="R4167" s="17">
        <v>77.5</v>
      </c>
      <c r="S4167" s="17">
        <v>77.5</v>
      </c>
      <c r="T4167" s="17">
        <v>77.5</v>
      </c>
      <c r="U4167" s="17">
        <v>77.5</v>
      </c>
      <c r="V4167" s="17">
        <v>77.5</v>
      </c>
      <c r="W4167" s="17">
        <v>77.5</v>
      </c>
      <c r="X4167" s="17">
        <v>77.5</v>
      </c>
      <c r="Y4167" s="17">
        <v>77.5</v>
      </c>
      <c r="Z4167" s="17">
        <v>77.5</v>
      </c>
      <c r="AA4167" s="17">
        <v>77.5</v>
      </c>
      <c r="AB4167" s="17">
        <v>77.5</v>
      </c>
      <c r="AC4167" s="17">
        <v>77.5</v>
      </c>
      <c r="AD4167" s="17">
        <v>77.5</v>
      </c>
      <c r="AE4167" s="17">
        <v>77.5</v>
      </c>
    </row>
    <row r="4168" spans="1:31" ht="43.2" x14ac:dyDescent="0.3">
      <c r="A4168" t="str">
        <f t="shared" si="246"/>
        <v>MAAA_Firm Capacity</v>
      </c>
      <c r="B4168" t="str">
        <f t="shared" si="247"/>
        <v>MAAA_Gas_Firm Capacity</v>
      </c>
      <c r="C4168" t="str">
        <f t="shared" si="248"/>
        <v>MAAA_K WestGardner3_Firm Capacity</v>
      </c>
      <c r="D4168" t="s">
        <v>356</v>
      </c>
      <c r="E4168" s="15" t="s">
        <v>92</v>
      </c>
      <c r="F4168" s="15" t="s">
        <v>146</v>
      </c>
      <c r="G4168" s="15" t="s">
        <v>64</v>
      </c>
      <c r="H4168" s="15" t="s">
        <v>150</v>
      </c>
      <c r="I4168" s="15" t="s">
        <v>148</v>
      </c>
      <c r="J4168" s="16">
        <v>1</v>
      </c>
      <c r="K4168" s="15" t="s">
        <v>96</v>
      </c>
      <c r="L4168" s="17">
        <v>75</v>
      </c>
      <c r="M4168" s="17">
        <v>75</v>
      </c>
      <c r="N4168" s="17">
        <v>75</v>
      </c>
      <c r="O4168" s="17">
        <v>75</v>
      </c>
      <c r="P4168" s="17">
        <v>75</v>
      </c>
      <c r="Q4168" s="17">
        <v>75</v>
      </c>
      <c r="R4168" s="17">
        <v>75</v>
      </c>
      <c r="S4168" s="17">
        <v>75</v>
      </c>
      <c r="T4168" s="17">
        <v>75</v>
      </c>
      <c r="U4168" s="17">
        <v>75</v>
      </c>
      <c r="V4168" s="17">
        <v>75</v>
      </c>
      <c r="W4168" s="17">
        <v>75</v>
      </c>
      <c r="X4168" s="17">
        <v>75</v>
      </c>
      <c r="Y4168" s="17">
        <v>75</v>
      </c>
      <c r="Z4168" s="17">
        <v>75</v>
      </c>
      <c r="AA4168" s="17">
        <v>75</v>
      </c>
      <c r="AB4168" s="17">
        <v>75</v>
      </c>
      <c r="AC4168" s="17">
        <v>75</v>
      </c>
      <c r="AD4168" s="17">
        <v>75</v>
      </c>
      <c r="AE4168" s="17">
        <v>75</v>
      </c>
    </row>
    <row r="4169" spans="1:31" ht="43.2" x14ac:dyDescent="0.3">
      <c r="A4169" t="str">
        <f t="shared" si="246"/>
        <v>MAAA_Firm Capacity</v>
      </c>
      <c r="B4169" t="str">
        <f t="shared" si="247"/>
        <v>MAAA_Gas_Firm Capacity</v>
      </c>
      <c r="C4169" t="str">
        <f t="shared" si="248"/>
        <v>MAAA_K WestGardner4_Firm Capacity</v>
      </c>
      <c r="D4169" t="s">
        <v>356</v>
      </c>
      <c r="E4169" s="15" t="s">
        <v>92</v>
      </c>
      <c r="F4169" s="15" t="s">
        <v>146</v>
      </c>
      <c r="G4169" s="15" t="s">
        <v>65</v>
      </c>
      <c r="H4169" s="15" t="s">
        <v>150</v>
      </c>
      <c r="I4169" s="15" t="s">
        <v>148</v>
      </c>
      <c r="J4169" s="16">
        <v>1</v>
      </c>
      <c r="K4169" s="15" t="s">
        <v>96</v>
      </c>
      <c r="L4169" s="17">
        <v>79.2</v>
      </c>
      <c r="M4169" s="17">
        <v>79.2</v>
      </c>
      <c r="N4169" s="17">
        <v>79.2</v>
      </c>
      <c r="O4169" s="17">
        <v>79.2</v>
      </c>
      <c r="P4169" s="17">
        <v>79.2</v>
      </c>
      <c r="Q4169" s="17">
        <v>79.2</v>
      </c>
      <c r="R4169" s="17">
        <v>79.2</v>
      </c>
      <c r="S4169" s="17">
        <v>79.2</v>
      </c>
      <c r="T4169" s="17">
        <v>79.2</v>
      </c>
      <c r="U4169" s="17">
        <v>79.2</v>
      </c>
      <c r="V4169" s="17">
        <v>79.2</v>
      </c>
      <c r="W4169" s="17">
        <v>79.2</v>
      </c>
      <c r="X4169" s="17">
        <v>79.2</v>
      </c>
      <c r="Y4169" s="17">
        <v>79.2</v>
      </c>
      <c r="Z4169" s="17">
        <v>79.2</v>
      </c>
      <c r="AA4169" s="17">
        <v>79.2</v>
      </c>
      <c r="AB4169" s="17">
        <v>79.2</v>
      </c>
      <c r="AC4169" s="17">
        <v>79.2</v>
      </c>
      <c r="AD4169" s="17">
        <v>79.2</v>
      </c>
      <c r="AE4169" s="17">
        <v>79.2</v>
      </c>
    </row>
    <row r="4170" spans="1:31" ht="43.2" x14ac:dyDescent="0.3">
      <c r="A4170" t="str">
        <f t="shared" si="246"/>
        <v>MAAA_Firm Capacity</v>
      </c>
      <c r="B4170" t="str">
        <f t="shared" si="247"/>
        <v>MAAA_Oil_Firm Capacity</v>
      </c>
      <c r="C4170" t="str">
        <f t="shared" si="248"/>
        <v>MAAA_K NORTHEAST11_Firm Capacity</v>
      </c>
      <c r="D4170" t="s">
        <v>356</v>
      </c>
      <c r="E4170" s="15" t="s">
        <v>92</v>
      </c>
      <c r="F4170" s="15" t="s">
        <v>146</v>
      </c>
      <c r="G4170" s="15" t="s">
        <v>54</v>
      </c>
      <c r="H4170" s="15" t="s">
        <v>151</v>
      </c>
      <c r="I4170" s="15" t="s">
        <v>148</v>
      </c>
      <c r="J4170" s="16">
        <v>1</v>
      </c>
      <c r="K4170" s="15" t="s">
        <v>96</v>
      </c>
      <c r="L4170" s="17">
        <v>46.6</v>
      </c>
      <c r="M4170" s="17">
        <v>46.6</v>
      </c>
      <c r="N4170" s="17">
        <v>46.6</v>
      </c>
      <c r="O4170" s="17">
        <v>46.6</v>
      </c>
      <c r="P4170" s="17">
        <v>46.6</v>
      </c>
      <c r="Q4170" s="17">
        <v>46.6</v>
      </c>
      <c r="R4170" s="17">
        <v>46.6</v>
      </c>
      <c r="S4170" s="17">
        <v>46.6</v>
      </c>
      <c r="T4170" s="17">
        <v>46.6</v>
      </c>
      <c r="U4170" s="17">
        <v>46.6</v>
      </c>
      <c r="V4170" s="17">
        <v>46.6</v>
      </c>
      <c r="W4170" s="17">
        <v>46.6</v>
      </c>
      <c r="X4170" s="17">
        <v>46.6</v>
      </c>
      <c r="Y4170" s="17">
        <v>46.6</v>
      </c>
      <c r="Z4170" s="17">
        <v>46.6</v>
      </c>
      <c r="AA4170" s="17">
        <v>46.6</v>
      </c>
      <c r="AB4170" s="17">
        <v>46.6</v>
      </c>
      <c r="AC4170" s="17">
        <v>46.6</v>
      </c>
      <c r="AD4170" s="17">
        <v>46.6</v>
      </c>
      <c r="AE4170" s="17">
        <v>46.6</v>
      </c>
    </row>
    <row r="4171" spans="1:31" ht="43.2" x14ac:dyDescent="0.3">
      <c r="A4171" t="str">
        <f t="shared" ref="A4171:A4234" si="249">D4171&amp;"_"&amp;I4171</f>
        <v>MAAA_Firm Capacity</v>
      </c>
      <c r="B4171" t="str">
        <f t="shared" ref="B4171:B4234" si="250">D4171&amp;"_"&amp;H4171&amp;"_"&amp;I4171</f>
        <v>MAAA_Oil_Firm Capacity</v>
      </c>
      <c r="C4171" t="str">
        <f t="shared" ref="C4171:C4234" si="251">D4171&amp;"_"&amp;G4171&amp;"_"&amp;I4171</f>
        <v>MAAA_K NORTHEAST12_Firm Capacity</v>
      </c>
      <c r="D4171" t="s">
        <v>356</v>
      </c>
      <c r="E4171" s="15" t="s">
        <v>92</v>
      </c>
      <c r="F4171" s="15" t="s">
        <v>146</v>
      </c>
      <c r="G4171" s="15" t="s">
        <v>55</v>
      </c>
      <c r="H4171" s="15" t="s">
        <v>151</v>
      </c>
      <c r="I4171" s="15" t="s">
        <v>148</v>
      </c>
      <c r="J4171" s="16">
        <v>1</v>
      </c>
      <c r="K4171" s="15" t="s">
        <v>96</v>
      </c>
      <c r="L4171" s="17">
        <v>46</v>
      </c>
      <c r="M4171" s="17">
        <v>46</v>
      </c>
      <c r="N4171" s="17">
        <v>46</v>
      </c>
      <c r="O4171" s="17">
        <v>46</v>
      </c>
      <c r="P4171" s="17">
        <v>46</v>
      </c>
      <c r="Q4171" s="17">
        <v>46</v>
      </c>
      <c r="R4171" s="17">
        <v>46</v>
      </c>
      <c r="S4171" s="17">
        <v>46</v>
      </c>
      <c r="T4171" s="17">
        <v>46</v>
      </c>
      <c r="U4171" s="17">
        <v>46</v>
      </c>
      <c r="V4171" s="17">
        <v>46</v>
      </c>
      <c r="W4171" s="17">
        <v>46</v>
      </c>
      <c r="X4171" s="17">
        <v>46</v>
      </c>
      <c r="Y4171" s="17">
        <v>46</v>
      </c>
      <c r="Z4171" s="17">
        <v>46</v>
      </c>
      <c r="AA4171" s="17">
        <v>46</v>
      </c>
      <c r="AB4171" s="17">
        <v>46</v>
      </c>
      <c r="AC4171" s="17">
        <v>46</v>
      </c>
      <c r="AD4171" s="17">
        <v>46</v>
      </c>
      <c r="AE4171" s="17">
        <v>46</v>
      </c>
    </row>
    <row r="4172" spans="1:31" ht="43.2" x14ac:dyDescent="0.3">
      <c r="A4172" t="str">
        <f t="shared" si="249"/>
        <v>MAAA_Firm Capacity</v>
      </c>
      <c r="B4172" t="str">
        <f t="shared" si="250"/>
        <v>MAAA_Oil_Firm Capacity</v>
      </c>
      <c r="C4172" t="str">
        <f t="shared" si="251"/>
        <v>MAAA_K NORTHEAST13_Firm Capacity</v>
      </c>
      <c r="D4172" t="s">
        <v>356</v>
      </c>
      <c r="E4172" s="15" t="s">
        <v>92</v>
      </c>
      <c r="F4172" s="15" t="s">
        <v>146</v>
      </c>
      <c r="G4172" s="15" t="s">
        <v>56</v>
      </c>
      <c r="H4172" s="15" t="s">
        <v>151</v>
      </c>
      <c r="I4172" s="15" t="s">
        <v>148</v>
      </c>
      <c r="J4172" s="16">
        <v>1</v>
      </c>
      <c r="K4172" s="15" t="s">
        <v>96</v>
      </c>
      <c r="L4172" s="17">
        <v>48.2</v>
      </c>
      <c r="M4172" s="17">
        <v>48.2</v>
      </c>
      <c r="N4172" s="17">
        <v>48.2</v>
      </c>
      <c r="O4172" s="17">
        <v>48.2</v>
      </c>
      <c r="P4172" s="17">
        <v>48.2</v>
      </c>
      <c r="Q4172" s="17">
        <v>48.2</v>
      </c>
      <c r="R4172" s="17">
        <v>48.2</v>
      </c>
      <c r="S4172" s="17">
        <v>48.2</v>
      </c>
      <c r="T4172" s="17">
        <v>48.2</v>
      </c>
      <c r="U4172" s="17">
        <v>48.2</v>
      </c>
      <c r="V4172" s="17">
        <v>48.2</v>
      </c>
      <c r="W4172" s="17">
        <v>48.2</v>
      </c>
      <c r="X4172" s="17">
        <v>48.2</v>
      </c>
      <c r="Y4172" s="17">
        <v>48.2</v>
      </c>
      <c r="Z4172" s="17">
        <v>48.2</v>
      </c>
      <c r="AA4172" s="17">
        <v>48.2</v>
      </c>
      <c r="AB4172" s="17">
        <v>48.2</v>
      </c>
      <c r="AC4172" s="17">
        <v>48.2</v>
      </c>
      <c r="AD4172" s="17">
        <v>48.2</v>
      </c>
      <c r="AE4172" s="17">
        <v>48.2</v>
      </c>
    </row>
    <row r="4173" spans="1:31" ht="43.2" x14ac:dyDescent="0.3">
      <c r="A4173" t="str">
        <f t="shared" si="249"/>
        <v>MAAA_Firm Capacity</v>
      </c>
      <c r="B4173" t="str">
        <f t="shared" si="250"/>
        <v>MAAA_Oil_Firm Capacity</v>
      </c>
      <c r="C4173" t="str">
        <f t="shared" si="251"/>
        <v>MAAA_K NORTHEAST14_Firm Capacity</v>
      </c>
      <c r="D4173" t="s">
        <v>356</v>
      </c>
      <c r="E4173" s="15" t="s">
        <v>92</v>
      </c>
      <c r="F4173" s="15" t="s">
        <v>146</v>
      </c>
      <c r="G4173" s="15" t="s">
        <v>57</v>
      </c>
      <c r="H4173" s="15" t="s">
        <v>151</v>
      </c>
      <c r="I4173" s="15" t="s">
        <v>148</v>
      </c>
      <c r="J4173" s="16">
        <v>1</v>
      </c>
      <c r="K4173" s="15" t="s">
        <v>96</v>
      </c>
      <c r="L4173" s="17">
        <v>47.5</v>
      </c>
      <c r="M4173" s="17">
        <v>47.5</v>
      </c>
      <c r="N4173" s="17">
        <v>47.5</v>
      </c>
      <c r="O4173" s="17">
        <v>47.5</v>
      </c>
      <c r="P4173" s="17">
        <v>47.5</v>
      </c>
      <c r="Q4173" s="17">
        <v>47.5</v>
      </c>
      <c r="R4173" s="17">
        <v>47.5</v>
      </c>
      <c r="S4173" s="17">
        <v>47.5</v>
      </c>
      <c r="T4173" s="17">
        <v>47.5</v>
      </c>
      <c r="U4173" s="17">
        <v>47.5</v>
      </c>
      <c r="V4173" s="17">
        <v>47.5</v>
      </c>
      <c r="W4173" s="17">
        <v>47.5</v>
      </c>
      <c r="X4173" s="17">
        <v>47.5</v>
      </c>
      <c r="Y4173" s="17">
        <v>47.5</v>
      </c>
      <c r="Z4173" s="17">
        <v>47.5</v>
      </c>
      <c r="AA4173" s="17">
        <v>47.5</v>
      </c>
      <c r="AB4173" s="17">
        <v>47.5</v>
      </c>
      <c r="AC4173" s="17">
        <v>47.5</v>
      </c>
      <c r="AD4173" s="17">
        <v>47.5</v>
      </c>
      <c r="AE4173" s="17">
        <v>47.5</v>
      </c>
    </row>
    <row r="4174" spans="1:31" ht="43.2" x14ac:dyDescent="0.3">
      <c r="A4174" t="str">
        <f t="shared" si="249"/>
        <v>MAAA_Firm Capacity</v>
      </c>
      <c r="B4174" t="str">
        <f t="shared" si="250"/>
        <v>MAAA_Oil_Firm Capacity</v>
      </c>
      <c r="C4174" t="str">
        <f t="shared" si="251"/>
        <v>MAAA_K NORTHEAST15_Firm Capacity</v>
      </c>
      <c r="D4174" t="s">
        <v>356</v>
      </c>
      <c r="E4174" s="15" t="s">
        <v>92</v>
      </c>
      <c r="F4174" s="15" t="s">
        <v>146</v>
      </c>
      <c r="G4174" s="15" t="s">
        <v>58</v>
      </c>
      <c r="H4174" s="15" t="s">
        <v>151</v>
      </c>
      <c r="I4174" s="15" t="s">
        <v>148</v>
      </c>
      <c r="J4174" s="16">
        <v>1</v>
      </c>
      <c r="K4174" s="15" t="s">
        <v>96</v>
      </c>
      <c r="L4174" s="17">
        <v>47.5</v>
      </c>
      <c r="M4174" s="17">
        <v>47.5</v>
      </c>
      <c r="N4174" s="17">
        <v>47.5</v>
      </c>
      <c r="O4174" s="17">
        <v>47.5</v>
      </c>
      <c r="P4174" s="17">
        <v>47.5</v>
      </c>
      <c r="Q4174" s="17">
        <v>47.5</v>
      </c>
      <c r="R4174" s="17">
        <v>47.5</v>
      </c>
      <c r="S4174" s="17">
        <v>47.5</v>
      </c>
      <c r="T4174" s="17">
        <v>47.5</v>
      </c>
      <c r="U4174" s="17">
        <v>47.5</v>
      </c>
      <c r="V4174" s="17">
        <v>47.5</v>
      </c>
      <c r="W4174" s="17">
        <v>47.5</v>
      </c>
      <c r="X4174" s="17">
        <v>47.5</v>
      </c>
      <c r="Y4174" s="17">
        <v>47.5</v>
      </c>
      <c r="Z4174" s="17">
        <v>47.5</v>
      </c>
      <c r="AA4174" s="17">
        <v>47.5</v>
      </c>
      <c r="AB4174" s="17">
        <v>47.5</v>
      </c>
      <c r="AC4174" s="17">
        <v>47.5</v>
      </c>
      <c r="AD4174" s="17">
        <v>47.5</v>
      </c>
      <c r="AE4174" s="17">
        <v>47.5</v>
      </c>
    </row>
    <row r="4175" spans="1:31" ht="43.2" x14ac:dyDescent="0.3">
      <c r="A4175" t="str">
        <f t="shared" si="249"/>
        <v>MAAA_Firm Capacity</v>
      </c>
      <c r="B4175" t="str">
        <f t="shared" si="250"/>
        <v>MAAA_Oil_Firm Capacity</v>
      </c>
      <c r="C4175" t="str">
        <f t="shared" si="251"/>
        <v>MAAA_K NORTHEAST16_Firm Capacity</v>
      </c>
      <c r="D4175" t="s">
        <v>356</v>
      </c>
      <c r="E4175" s="15" t="s">
        <v>92</v>
      </c>
      <c r="F4175" s="15" t="s">
        <v>146</v>
      </c>
      <c r="G4175" s="15" t="s">
        <v>59</v>
      </c>
      <c r="H4175" s="15" t="s">
        <v>151</v>
      </c>
      <c r="I4175" s="15" t="s">
        <v>148</v>
      </c>
      <c r="J4175" s="16">
        <v>1</v>
      </c>
      <c r="K4175" s="15" t="s">
        <v>96</v>
      </c>
      <c r="L4175" s="17">
        <v>46</v>
      </c>
      <c r="M4175" s="17">
        <v>46</v>
      </c>
      <c r="N4175" s="17">
        <v>46</v>
      </c>
      <c r="O4175" s="17">
        <v>46</v>
      </c>
      <c r="P4175" s="17">
        <v>46</v>
      </c>
      <c r="Q4175" s="17">
        <v>46</v>
      </c>
      <c r="R4175" s="17">
        <v>46</v>
      </c>
      <c r="S4175" s="17">
        <v>46</v>
      </c>
      <c r="T4175" s="17">
        <v>46</v>
      </c>
      <c r="U4175" s="17">
        <v>46</v>
      </c>
      <c r="V4175" s="17">
        <v>46</v>
      </c>
      <c r="W4175" s="17">
        <v>46</v>
      </c>
      <c r="X4175" s="17">
        <v>46</v>
      </c>
      <c r="Y4175" s="17">
        <v>46</v>
      </c>
      <c r="Z4175" s="17">
        <v>46</v>
      </c>
      <c r="AA4175" s="17">
        <v>46</v>
      </c>
      <c r="AB4175" s="17">
        <v>46</v>
      </c>
      <c r="AC4175" s="17">
        <v>46</v>
      </c>
      <c r="AD4175" s="17">
        <v>46</v>
      </c>
      <c r="AE4175" s="17">
        <v>46</v>
      </c>
    </row>
    <row r="4176" spans="1:31" ht="43.2" x14ac:dyDescent="0.3">
      <c r="A4176" t="str">
        <f t="shared" si="249"/>
        <v>MAAA_Firm Capacity</v>
      </c>
      <c r="B4176" t="str">
        <f t="shared" si="250"/>
        <v>MAAA_Oil_Firm Capacity</v>
      </c>
      <c r="C4176" t="str">
        <f t="shared" si="251"/>
        <v>MAAA_K NORTHEAST17_Firm Capacity</v>
      </c>
      <c r="D4176" t="s">
        <v>356</v>
      </c>
      <c r="E4176" s="15" t="s">
        <v>92</v>
      </c>
      <c r="F4176" s="15" t="s">
        <v>146</v>
      </c>
      <c r="G4176" s="15" t="s">
        <v>60</v>
      </c>
      <c r="H4176" s="15" t="s">
        <v>151</v>
      </c>
      <c r="I4176" s="15" t="s">
        <v>148</v>
      </c>
      <c r="J4176" s="16">
        <v>1</v>
      </c>
      <c r="K4176" s="15" t="s">
        <v>96</v>
      </c>
      <c r="L4176" s="17">
        <v>53.2</v>
      </c>
      <c r="M4176" s="17">
        <v>53.2</v>
      </c>
      <c r="N4176" s="17">
        <v>53.2</v>
      </c>
      <c r="O4176" s="17">
        <v>53.2</v>
      </c>
      <c r="P4176" s="17">
        <v>53.2</v>
      </c>
      <c r="Q4176" s="17">
        <v>53.2</v>
      </c>
      <c r="R4176" s="17">
        <v>53.2</v>
      </c>
      <c r="S4176" s="17">
        <v>53.2</v>
      </c>
      <c r="T4176" s="17">
        <v>53.2</v>
      </c>
      <c r="U4176" s="17">
        <v>53.2</v>
      </c>
      <c r="V4176" s="17">
        <v>53.2</v>
      </c>
      <c r="W4176" s="17">
        <v>53.2</v>
      </c>
      <c r="X4176" s="17">
        <v>53.2</v>
      </c>
      <c r="Y4176" s="17">
        <v>53.2</v>
      </c>
      <c r="Z4176" s="17">
        <v>53.2</v>
      </c>
      <c r="AA4176" s="17">
        <v>53.2</v>
      </c>
      <c r="AB4176" s="17">
        <v>53.2</v>
      </c>
      <c r="AC4176" s="17">
        <v>53.2</v>
      </c>
      <c r="AD4176" s="17">
        <v>53.2</v>
      </c>
      <c r="AE4176" s="17">
        <v>53.2</v>
      </c>
    </row>
    <row r="4177" spans="1:31" ht="43.2" x14ac:dyDescent="0.3">
      <c r="A4177" t="str">
        <f t="shared" si="249"/>
        <v>MAAA_Firm Capacity</v>
      </c>
      <c r="B4177" t="str">
        <f t="shared" si="250"/>
        <v>MAAA_Oil_Firm Capacity</v>
      </c>
      <c r="C4177" t="str">
        <f t="shared" si="251"/>
        <v>MAAA_K NORTHEAST18_Firm Capacity</v>
      </c>
      <c r="D4177" t="s">
        <v>356</v>
      </c>
      <c r="E4177" s="15" t="s">
        <v>92</v>
      </c>
      <c r="F4177" s="15" t="s">
        <v>146</v>
      </c>
      <c r="G4177" s="15" t="s">
        <v>61</v>
      </c>
      <c r="H4177" s="15" t="s">
        <v>151</v>
      </c>
      <c r="I4177" s="15" t="s">
        <v>148</v>
      </c>
      <c r="J4177" s="16">
        <v>1</v>
      </c>
      <c r="K4177" s="15" t="s">
        <v>96</v>
      </c>
      <c r="L4177" s="17">
        <v>47</v>
      </c>
      <c r="M4177" s="17">
        <v>47</v>
      </c>
      <c r="N4177" s="17">
        <v>47</v>
      </c>
      <c r="O4177" s="17">
        <v>47</v>
      </c>
      <c r="P4177" s="17">
        <v>47</v>
      </c>
      <c r="Q4177" s="17">
        <v>47</v>
      </c>
      <c r="R4177" s="17">
        <v>47</v>
      </c>
      <c r="S4177" s="17">
        <v>47</v>
      </c>
      <c r="T4177" s="17">
        <v>47</v>
      </c>
      <c r="U4177" s="17">
        <v>47</v>
      </c>
      <c r="V4177" s="17">
        <v>47</v>
      </c>
      <c r="W4177" s="17">
        <v>47</v>
      </c>
      <c r="X4177" s="17">
        <v>47</v>
      </c>
      <c r="Y4177" s="17">
        <v>47</v>
      </c>
      <c r="Z4177" s="17">
        <v>47</v>
      </c>
      <c r="AA4177" s="17">
        <v>47</v>
      </c>
      <c r="AB4177" s="17">
        <v>47</v>
      </c>
      <c r="AC4177" s="17">
        <v>47</v>
      </c>
      <c r="AD4177" s="17">
        <v>47</v>
      </c>
      <c r="AE4177" s="17">
        <v>47</v>
      </c>
    </row>
    <row r="4178" spans="1:31" ht="28.8" x14ac:dyDescent="0.3">
      <c r="A4178" t="str">
        <f t="shared" si="249"/>
        <v>MAAA_Firm Capacity</v>
      </c>
      <c r="B4178" t="str">
        <f t="shared" si="250"/>
        <v>MAAA_Wind_Firm Capacity</v>
      </c>
      <c r="C4178" t="str">
        <f t="shared" si="251"/>
        <v>MAAA_K SPEAR1_Firm Capacity</v>
      </c>
      <c r="D4178" t="s">
        <v>356</v>
      </c>
      <c r="E4178" s="15" t="s">
        <v>92</v>
      </c>
      <c r="F4178" s="15" t="s">
        <v>146</v>
      </c>
      <c r="G4178" s="15" t="s">
        <v>69</v>
      </c>
      <c r="H4178" s="15" t="s">
        <v>152</v>
      </c>
      <c r="I4178" s="15" t="s">
        <v>148</v>
      </c>
      <c r="J4178" s="16">
        <v>1</v>
      </c>
      <c r="K4178" s="15" t="s">
        <v>96</v>
      </c>
      <c r="L4178" s="17">
        <v>35.51</v>
      </c>
      <c r="M4178" s="17">
        <v>18.64290458</v>
      </c>
      <c r="N4178" s="17">
        <v>18.64290458</v>
      </c>
      <c r="O4178" s="17">
        <v>18.64290458</v>
      </c>
      <c r="P4178" s="17">
        <v>18.64290458</v>
      </c>
      <c r="Q4178" s="17">
        <v>18.64290458</v>
      </c>
      <c r="R4178" s="17">
        <v>18.64290458</v>
      </c>
      <c r="S4178" s="17">
        <v>18.64290458</v>
      </c>
      <c r="T4178" s="17">
        <v>18.64290458</v>
      </c>
      <c r="U4178" s="17">
        <v>18.64290458</v>
      </c>
      <c r="V4178" s="17">
        <v>18.64290458</v>
      </c>
      <c r="W4178" s="17">
        <v>18.64290458</v>
      </c>
      <c r="X4178" s="17">
        <v>18.64290458</v>
      </c>
      <c r="Y4178" s="17">
        <v>18.64290458</v>
      </c>
      <c r="Z4178" s="17">
        <v>18.64290458</v>
      </c>
      <c r="AA4178" s="17">
        <v>18.64290458</v>
      </c>
      <c r="AB4178" s="17">
        <v>18.64290458</v>
      </c>
      <c r="AC4178" s="17">
        <v>18.64290458</v>
      </c>
      <c r="AD4178" s="17">
        <v>18.64290458</v>
      </c>
      <c r="AE4178" s="17">
        <v>18.64290458</v>
      </c>
    </row>
    <row r="4179" spans="1:31" ht="28.8" x14ac:dyDescent="0.3">
      <c r="A4179" t="str">
        <f t="shared" si="249"/>
        <v>MAAA_Firm Capacity</v>
      </c>
      <c r="B4179" t="str">
        <f t="shared" si="250"/>
        <v>MAAA_Wind_Firm Capacity</v>
      </c>
      <c r="C4179" t="str">
        <f t="shared" si="251"/>
        <v>MAAA_K SPEAR2_Firm Capacity</v>
      </c>
      <c r="D4179" t="s">
        <v>356</v>
      </c>
      <c r="E4179" s="15" t="s">
        <v>92</v>
      </c>
      <c r="F4179" s="15" t="s">
        <v>146</v>
      </c>
      <c r="G4179" s="15" t="s">
        <v>70</v>
      </c>
      <c r="H4179" s="15" t="s">
        <v>152</v>
      </c>
      <c r="I4179" s="15" t="s">
        <v>148</v>
      </c>
      <c r="J4179" s="16">
        <v>1</v>
      </c>
      <c r="K4179" s="15" t="s">
        <v>96</v>
      </c>
      <c r="L4179" s="17">
        <v>16.96</v>
      </c>
      <c r="M4179" s="17">
        <v>10.88471245</v>
      </c>
      <c r="N4179" s="17">
        <v>10.88471245</v>
      </c>
      <c r="O4179" s="17">
        <v>10.88471245</v>
      </c>
      <c r="P4179" s="17">
        <v>10.88471245</v>
      </c>
      <c r="Q4179" s="17">
        <v>10.88471245</v>
      </c>
      <c r="R4179" s="17">
        <v>10.88471245</v>
      </c>
      <c r="S4179" s="17">
        <v>10.88471245</v>
      </c>
      <c r="T4179" s="17">
        <v>10.88471245</v>
      </c>
      <c r="U4179" s="17">
        <v>10.88471245</v>
      </c>
      <c r="V4179" s="17">
        <v>10.88471245</v>
      </c>
      <c r="W4179" s="17">
        <v>10.88471245</v>
      </c>
      <c r="X4179" s="17">
        <v>10.88471245</v>
      </c>
      <c r="Y4179" s="17">
        <v>10.88471245</v>
      </c>
      <c r="Z4179" s="17">
        <v>10.88471245</v>
      </c>
      <c r="AA4179" s="17">
        <v>10.88471245</v>
      </c>
      <c r="AB4179" s="17">
        <v>10.88471245</v>
      </c>
      <c r="AC4179" s="17">
        <v>10.88471245</v>
      </c>
      <c r="AD4179" s="17">
        <v>10.88471245</v>
      </c>
      <c r="AE4179" s="17">
        <v>10.88471245</v>
      </c>
    </row>
    <row r="4180" spans="1:31" ht="43.2" x14ac:dyDescent="0.3">
      <c r="A4180" t="str">
        <f t="shared" si="249"/>
        <v>MAAA_Firm Capacity</v>
      </c>
      <c r="B4180" t="str">
        <f t="shared" si="250"/>
        <v>MAAA_Wind PPA_Firm Capacity</v>
      </c>
      <c r="C4180" t="str">
        <f t="shared" si="251"/>
        <v>MAAA_K CIMARRON2_Firm Capacity</v>
      </c>
      <c r="D4180" t="s">
        <v>356</v>
      </c>
      <c r="E4180" s="15" t="s">
        <v>92</v>
      </c>
      <c r="F4180" s="15" t="s">
        <v>146</v>
      </c>
      <c r="G4180" s="15" t="s">
        <v>74</v>
      </c>
      <c r="H4180" s="15" t="s">
        <v>153</v>
      </c>
      <c r="I4180" s="15" t="s">
        <v>148</v>
      </c>
      <c r="J4180" s="16">
        <v>1</v>
      </c>
      <c r="K4180" s="15" t="s">
        <v>96</v>
      </c>
      <c r="L4180" s="17">
        <v>54.3</v>
      </c>
      <c r="M4180" s="17">
        <v>35.876528989999997</v>
      </c>
      <c r="N4180" s="17">
        <v>35.876528989999997</v>
      </c>
      <c r="O4180" s="17">
        <v>35.876528989999997</v>
      </c>
      <c r="P4180" s="17">
        <v>35.876528989999997</v>
      </c>
      <c r="Q4180" s="17">
        <v>35.876528989999997</v>
      </c>
      <c r="R4180" s="17">
        <v>35.876528989999997</v>
      </c>
      <c r="S4180" s="17">
        <v>35.876528989999997</v>
      </c>
      <c r="T4180" s="17">
        <v>35.876528989999997</v>
      </c>
      <c r="U4180" s="17">
        <v>0</v>
      </c>
      <c r="V4180" s="17">
        <v>0</v>
      </c>
      <c r="W4180" s="17">
        <v>0</v>
      </c>
      <c r="X4180" s="17">
        <v>0</v>
      </c>
      <c r="Y4180" s="17">
        <v>0</v>
      </c>
      <c r="Z4180" s="17">
        <v>0</v>
      </c>
      <c r="AA4180" s="17">
        <v>0</v>
      </c>
      <c r="AB4180" s="17">
        <v>0</v>
      </c>
      <c r="AC4180" s="17">
        <v>0</v>
      </c>
      <c r="AD4180" s="17">
        <v>0</v>
      </c>
      <c r="AE4180" s="17">
        <v>0</v>
      </c>
    </row>
    <row r="4181" spans="1:31" ht="28.8" x14ac:dyDescent="0.3">
      <c r="A4181" t="str">
        <f t="shared" si="249"/>
        <v>MAAA_Firm Capacity</v>
      </c>
      <c r="B4181" t="str">
        <f t="shared" si="250"/>
        <v>MAAA_Wind PPA_Firm Capacity</v>
      </c>
      <c r="C4181" t="str">
        <f t="shared" si="251"/>
        <v>MAAA_K OSBORN_Firm Capacity</v>
      </c>
      <c r="D4181" t="s">
        <v>356</v>
      </c>
      <c r="E4181" s="15" t="s">
        <v>92</v>
      </c>
      <c r="F4181" s="15" t="s">
        <v>146</v>
      </c>
      <c r="G4181" s="15" t="s">
        <v>80</v>
      </c>
      <c r="H4181" s="15" t="s">
        <v>153</v>
      </c>
      <c r="I4181" s="15" t="s">
        <v>148</v>
      </c>
      <c r="J4181" s="16">
        <v>1</v>
      </c>
      <c r="K4181" s="15" t="s">
        <v>96</v>
      </c>
      <c r="L4181" s="17">
        <v>20.7</v>
      </c>
      <c r="M4181" s="17">
        <v>22.92004382</v>
      </c>
      <c r="N4181" s="17">
        <v>22.92004382</v>
      </c>
      <c r="O4181" s="17">
        <v>22.92004382</v>
      </c>
      <c r="P4181" s="17">
        <v>22.92004382</v>
      </c>
      <c r="Q4181" s="17">
        <v>22.92004382</v>
      </c>
      <c r="R4181" s="17">
        <v>22.92004382</v>
      </c>
      <c r="S4181" s="17">
        <v>22.92004382</v>
      </c>
      <c r="T4181" s="17">
        <v>22.92004382</v>
      </c>
      <c r="U4181" s="17">
        <v>22.92004382</v>
      </c>
      <c r="V4181" s="17">
        <v>22.92004382</v>
      </c>
      <c r="W4181" s="17">
        <v>22.92004382</v>
      </c>
      <c r="X4181" s="17">
        <v>22.92004382</v>
      </c>
      <c r="Y4181" s="17">
        <v>22.92004382</v>
      </c>
      <c r="Z4181" s="17">
        <v>0</v>
      </c>
      <c r="AA4181" s="17">
        <v>0</v>
      </c>
      <c r="AB4181" s="17">
        <v>0</v>
      </c>
      <c r="AC4181" s="17">
        <v>0</v>
      </c>
      <c r="AD4181" s="17">
        <v>0</v>
      </c>
      <c r="AE4181" s="17">
        <v>0</v>
      </c>
    </row>
    <row r="4182" spans="1:31" ht="43.2" x14ac:dyDescent="0.3">
      <c r="A4182" t="str">
        <f t="shared" si="249"/>
        <v>MAAA_Firm Capacity</v>
      </c>
      <c r="B4182" t="str">
        <f t="shared" si="250"/>
        <v>MAAA_Wind PPA_Firm Capacity</v>
      </c>
      <c r="C4182" t="str">
        <f t="shared" si="251"/>
        <v>MAAA_K PONDEROSA_Firm Capacity</v>
      </c>
      <c r="D4182" t="s">
        <v>356</v>
      </c>
      <c r="E4182" s="15" t="s">
        <v>92</v>
      </c>
      <c r="F4182" s="15" t="s">
        <v>146</v>
      </c>
      <c r="G4182" s="15" t="s">
        <v>83</v>
      </c>
      <c r="H4182" s="15" t="s">
        <v>153</v>
      </c>
      <c r="I4182" s="15" t="s">
        <v>148</v>
      </c>
      <c r="J4182" s="16">
        <v>1</v>
      </c>
      <c r="K4182" s="15" t="s">
        <v>96</v>
      </c>
      <c r="L4182" s="17">
        <v>62.24</v>
      </c>
      <c r="M4182" s="17">
        <v>15.256069200000001</v>
      </c>
      <c r="N4182" s="17">
        <v>15.256069200000001</v>
      </c>
      <c r="O4182" s="17">
        <v>15.256069200000001</v>
      </c>
      <c r="P4182" s="17">
        <v>15.256069200000001</v>
      </c>
      <c r="Q4182" s="17">
        <v>15.256069200000001</v>
      </c>
      <c r="R4182" s="17">
        <v>15.256069200000001</v>
      </c>
      <c r="S4182" s="17">
        <v>15.256069200000001</v>
      </c>
      <c r="T4182" s="17">
        <v>15.256069200000001</v>
      </c>
      <c r="U4182" s="17">
        <v>15.256069200000001</v>
      </c>
      <c r="V4182" s="17">
        <v>15.256069200000001</v>
      </c>
      <c r="W4182" s="17">
        <v>15.256069200000001</v>
      </c>
      <c r="X4182" s="17">
        <v>15.256069200000001</v>
      </c>
      <c r="Y4182" s="17">
        <v>15.256069200000001</v>
      </c>
      <c r="Z4182" s="17">
        <v>15.256069200000001</v>
      </c>
      <c r="AA4182" s="17">
        <v>15.256069200000001</v>
      </c>
      <c r="AB4182" s="17">
        <v>15.256069200000001</v>
      </c>
      <c r="AC4182" s="17">
        <v>15.256069200000001</v>
      </c>
      <c r="AD4182" s="17">
        <v>0</v>
      </c>
      <c r="AE4182" s="17">
        <v>0</v>
      </c>
    </row>
    <row r="4183" spans="1:31" ht="43.2" x14ac:dyDescent="0.3">
      <c r="A4183" t="str">
        <f t="shared" si="249"/>
        <v>MAAA_Firm Capacity</v>
      </c>
      <c r="B4183" t="str">
        <f t="shared" si="250"/>
        <v>MAAA_Wind PPA_Firm Capacity</v>
      </c>
      <c r="C4183" t="str">
        <f t="shared" si="251"/>
        <v>MAAA_K PRAIRIEQUEEN_Firm Capacity</v>
      </c>
      <c r="D4183" t="s">
        <v>356</v>
      </c>
      <c r="E4183" s="15" t="s">
        <v>92</v>
      </c>
      <c r="F4183" s="15" t="s">
        <v>146</v>
      </c>
      <c r="G4183" s="15" t="s">
        <v>82</v>
      </c>
      <c r="H4183" s="15" t="s">
        <v>153</v>
      </c>
      <c r="I4183" s="15" t="s">
        <v>148</v>
      </c>
      <c r="J4183" s="16">
        <v>1</v>
      </c>
      <c r="K4183" s="15" t="s">
        <v>96</v>
      </c>
      <c r="L4183" s="17">
        <v>25.987500000000001</v>
      </c>
      <c r="M4183" s="17">
        <v>19.138296539999999</v>
      </c>
      <c r="N4183" s="17">
        <v>19.138296539999999</v>
      </c>
      <c r="O4183" s="17">
        <v>19.138296539999999</v>
      </c>
      <c r="P4183" s="17">
        <v>19.138296539999999</v>
      </c>
      <c r="Q4183" s="17">
        <v>19.138296539999999</v>
      </c>
      <c r="R4183" s="17">
        <v>19.138296539999999</v>
      </c>
      <c r="S4183" s="17">
        <v>19.138296539999999</v>
      </c>
      <c r="T4183" s="17">
        <v>19.138296539999999</v>
      </c>
      <c r="U4183" s="17">
        <v>19.138296539999999</v>
      </c>
      <c r="V4183" s="17">
        <v>19.138296539999999</v>
      </c>
      <c r="W4183" s="17">
        <v>19.138296539999999</v>
      </c>
      <c r="X4183" s="17">
        <v>19.138296539999999</v>
      </c>
      <c r="Y4183" s="17">
        <v>19.138296539999999</v>
      </c>
      <c r="Z4183" s="17">
        <v>19.138296539999999</v>
      </c>
      <c r="AA4183" s="17">
        <v>19.138296539999999</v>
      </c>
      <c r="AB4183" s="17">
        <v>19.138296539999999</v>
      </c>
      <c r="AC4183" s="17">
        <v>0</v>
      </c>
      <c r="AD4183" s="17">
        <v>0</v>
      </c>
      <c r="AE4183" s="17">
        <v>0</v>
      </c>
    </row>
    <row r="4184" spans="1:31" ht="28.8" x14ac:dyDescent="0.3">
      <c r="A4184" t="str">
        <f t="shared" si="249"/>
        <v>MAAA_Firm Capacity</v>
      </c>
      <c r="B4184" t="str">
        <f t="shared" si="250"/>
        <v>MAAA_Wind PPA_Firm Capacity</v>
      </c>
      <c r="C4184" t="str">
        <f t="shared" si="251"/>
        <v>MAAA_K PRATT_Firm Capacity</v>
      </c>
      <c r="D4184" t="s">
        <v>356</v>
      </c>
      <c r="E4184" s="15" t="s">
        <v>92</v>
      </c>
      <c r="F4184" s="15" t="s">
        <v>146</v>
      </c>
      <c r="G4184" s="15" t="s">
        <v>81</v>
      </c>
      <c r="H4184" s="15" t="s">
        <v>153</v>
      </c>
      <c r="I4184" s="15" t="s">
        <v>148</v>
      </c>
      <c r="J4184" s="16">
        <v>1</v>
      </c>
      <c r="K4184" s="15" t="s">
        <v>96</v>
      </c>
      <c r="L4184" s="17">
        <v>69.95368852</v>
      </c>
      <c r="M4184" s="17">
        <v>32.680121579999998</v>
      </c>
      <c r="N4184" s="17">
        <v>32.680121579999998</v>
      </c>
      <c r="O4184" s="17">
        <v>32.680121579999998</v>
      </c>
      <c r="P4184" s="17">
        <v>32.680121579999998</v>
      </c>
      <c r="Q4184" s="17">
        <v>32.680121579999998</v>
      </c>
      <c r="R4184" s="17">
        <v>32.680121579999998</v>
      </c>
      <c r="S4184" s="17">
        <v>32.680121579999998</v>
      </c>
      <c r="T4184" s="17">
        <v>32.680121579999998</v>
      </c>
      <c r="U4184" s="17">
        <v>32.680121579999998</v>
      </c>
      <c r="V4184" s="17">
        <v>32.680121579999998</v>
      </c>
      <c r="W4184" s="17">
        <v>32.680121579999998</v>
      </c>
      <c r="X4184" s="17">
        <v>32.680121579999998</v>
      </c>
      <c r="Y4184" s="17">
        <v>32.680121579999998</v>
      </c>
      <c r="Z4184" s="17">
        <v>32.680121579999998</v>
      </c>
      <c r="AA4184" s="17">
        <v>32.680121579999998</v>
      </c>
      <c r="AB4184" s="17">
        <v>32.680121579999998</v>
      </c>
      <c r="AC4184" s="17">
        <v>32.680121579999998</v>
      </c>
      <c r="AD4184" s="17">
        <v>32.680121579999998</v>
      </c>
      <c r="AE4184" s="17">
        <v>32.680121579999998</v>
      </c>
    </row>
    <row r="4185" spans="1:31" ht="43.2" x14ac:dyDescent="0.3">
      <c r="A4185" t="str">
        <f t="shared" si="249"/>
        <v>MAAA_Firm Capacity</v>
      </c>
      <c r="B4185" t="str">
        <f t="shared" si="250"/>
        <v>MAAA_Wind PPA_Firm Capacity</v>
      </c>
      <c r="C4185" t="str">
        <f t="shared" si="251"/>
        <v>MAAA_K ROCKCREEK_Firm Capacity</v>
      </c>
      <c r="D4185" t="s">
        <v>356</v>
      </c>
      <c r="E4185" s="15" t="s">
        <v>92</v>
      </c>
      <c r="F4185" s="15" t="s">
        <v>146</v>
      </c>
      <c r="G4185" s="15" t="s">
        <v>79</v>
      </c>
      <c r="H4185" s="15" t="s">
        <v>153</v>
      </c>
      <c r="I4185" s="15" t="s">
        <v>148</v>
      </c>
      <c r="J4185" s="16">
        <v>1</v>
      </c>
      <c r="K4185" s="15" t="s">
        <v>96</v>
      </c>
      <c r="L4185" s="17">
        <v>31.032</v>
      </c>
      <c r="M4185" s="17">
        <v>40.076639589999999</v>
      </c>
      <c r="N4185" s="17">
        <v>40.076639589999999</v>
      </c>
      <c r="O4185" s="17">
        <v>40.076639589999999</v>
      </c>
      <c r="P4185" s="17">
        <v>40.076639589999999</v>
      </c>
      <c r="Q4185" s="17">
        <v>40.076639589999999</v>
      </c>
      <c r="R4185" s="17">
        <v>40.076639589999999</v>
      </c>
      <c r="S4185" s="17">
        <v>40.076639589999999</v>
      </c>
      <c r="T4185" s="17">
        <v>40.076639589999999</v>
      </c>
      <c r="U4185" s="17">
        <v>40.076639589999999</v>
      </c>
      <c r="V4185" s="17">
        <v>40.076639589999999</v>
      </c>
      <c r="W4185" s="17">
        <v>40.076639589999999</v>
      </c>
      <c r="X4185" s="17">
        <v>40.076639589999999</v>
      </c>
      <c r="Y4185" s="17">
        <v>40.076639589999999</v>
      </c>
      <c r="Z4185" s="17">
        <v>40.076639589999999</v>
      </c>
      <c r="AA4185" s="17">
        <v>0</v>
      </c>
      <c r="AB4185" s="17">
        <v>0</v>
      </c>
      <c r="AC4185" s="17">
        <v>0</v>
      </c>
      <c r="AD4185" s="17">
        <v>0</v>
      </c>
      <c r="AE4185" s="17">
        <v>0</v>
      </c>
    </row>
    <row r="4186" spans="1:31" ht="43.2" x14ac:dyDescent="0.3">
      <c r="A4186" t="str">
        <f t="shared" si="249"/>
        <v>MAAA_Firm Capacity</v>
      </c>
      <c r="B4186" t="str">
        <f t="shared" si="250"/>
        <v>MAAA_Wind PPA_Firm Capacity</v>
      </c>
      <c r="C4186" t="str">
        <f t="shared" si="251"/>
        <v>MAAA_K SLATECREEK_Firm Capacity</v>
      </c>
      <c r="D4186" t="s">
        <v>356</v>
      </c>
      <c r="E4186" s="15" t="s">
        <v>92</v>
      </c>
      <c r="F4186" s="15" t="s">
        <v>146</v>
      </c>
      <c r="G4186" s="15" t="s">
        <v>78</v>
      </c>
      <c r="H4186" s="15" t="s">
        <v>153</v>
      </c>
      <c r="I4186" s="15" t="s">
        <v>148</v>
      </c>
      <c r="J4186" s="16">
        <v>1</v>
      </c>
      <c r="K4186" s="15" t="s">
        <v>96</v>
      </c>
      <c r="L4186" s="17">
        <v>66.69</v>
      </c>
      <c r="M4186" s="17">
        <v>37.707110030000003</v>
      </c>
      <c r="N4186" s="17">
        <v>37.707110030000003</v>
      </c>
      <c r="O4186" s="17">
        <v>37.707110030000003</v>
      </c>
      <c r="P4186" s="17">
        <v>37.707110030000003</v>
      </c>
      <c r="Q4186" s="17">
        <v>37.707110030000003</v>
      </c>
      <c r="R4186" s="17">
        <v>37.707110030000003</v>
      </c>
      <c r="S4186" s="17">
        <v>37.707110030000003</v>
      </c>
      <c r="T4186" s="17">
        <v>37.707110030000003</v>
      </c>
      <c r="U4186" s="17">
        <v>37.707110030000003</v>
      </c>
      <c r="V4186" s="17">
        <v>37.707110030000003</v>
      </c>
      <c r="W4186" s="17">
        <v>37.707110030000003</v>
      </c>
      <c r="X4186" s="17">
        <v>37.707110030000003</v>
      </c>
      <c r="Y4186" s="17">
        <v>0</v>
      </c>
      <c r="Z4186" s="17">
        <v>0</v>
      </c>
      <c r="AA4186" s="17">
        <v>0</v>
      </c>
      <c r="AB4186" s="17">
        <v>0</v>
      </c>
      <c r="AC4186" s="17">
        <v>0</v>
      </c>
      <c r="AD4186" s="17">
        <v>0</v>
      </c>
      <c r="AE4186" s="17">
        <v>0</v>
      </c>
    </row>
    <row r="4187" spans="1:31" ht="28.8" x14ac:dyDescent="0.3">
      <c r="A4187" t="str">
        <f t="shared" si="249"/>
        <v>MAAA_Firm Capacity</v>
      </c>
      <c r="B4187" t="str">
        <f t="shared" si="250"/>
        <v>MAAA_Wind PPA_Firm Capacity</v>
      </c>
      <c r="C4187" t="str">
        <f t="shared" si="251"/>
        <v>MAAA_K SPEAR3_Firm Capacity</v>
      </c>
      <c r="D4187" t="s">
        <v>356</v>
      </c>
      <c r="E4187" s="15" t="s">
        <v>92</v>
      </c>
      <c r="F4187" s="15" t="s">
        <v>146</v>
      </c>
      <c r="G4187" s="15" t="s">
        <v>75</v>
      </c>
      <c r="H4187" s="15" t="s">
        <v>153</v>
      </c>
      <c r="I4187" s="15" t="s">
        <v>148</v>
      </c>
      <c r="J4187" s="16">
        <v>1</v>
      </c>
      <c r="K4187" s="15" t="s">
        <v>96</v>
      </c>
      <c r="L4187" s="17">
        <v>38.159999999999997</v>
      </c>
      <c r="M4187" s="17">
        <v>23.096396389999999</v>
      </c>
      <c r="N4187" s="17">
        <v>23.096396389999999</v>
      </c>
      <c r="O4187" s="17">
        <v>23.096396389999999</v>
      </c>
      <c r="P4187" s="17">
        <v>23.096396389999999</v>
      </c>
      <c r="Q4187" s="17">
        <v>23.096396389999999</v>
      </c>
      <c r="R4187" s="17">
        <v>23.096396389999999</v>
      </c>
      <c r="S4187" s="17">
        <v>23.096396389999999</v>
      </c>
      <c r="T4187" s="17">
        <v>23.096396389999999</v>
      </c>
      <c r="U4187" s="17">
        <v>23.096396389999999</v>
      </c>
      <c r="V4187" s="17">
        <v>0</v>
      </c>
      <c r="W4187" s="17">
        <v>0</v>
      </c>
      <c r="X4187" s="17">
        <v>0</v>
      </c>
      <c r="Y4187" s="17">
        <v>0</v>
      </c>
      <c r="Z4187" s="17">
        <v>0</v>
      </c>
      <c r="AA4187" s="17">
        <v>0</v>
      </c>
      <c r="AB4187" s="17">
        <v>0</v>
      </c>
      <c r="AC4187" s="17">
        <v>0</v>
      </c>
      <c r="AD4187" s="17">
        <v>0</v>
      </c>
      <c r="AE4187" s="17">
        <v>0</v>
      </c>
    </row>
    <row r="4188" spans="1:31" ht="43.2" x14ac:dyDescent="0.3">
      <c r="A4188" t="str">
        <f t="shared" si="249"/>
        <v>MAAA_Firm Capacity</v>
      </c>
      <c r="B4188" t="str">
        <f t="shared" si="250"/>
        <v>MAAA_Wind PPA_Firm Capacity</v>
      </c>
      <c r="C4188" t="str">
        <f t="shared" si="251"/>
        <v>MAAA_K WAVERLY_Firm Capacity</v>
      </c>
      <c r="D4188" t="s">
        <v>356</v>
      </c>
      <c r="E4188" s="15" t="s">
        <v>92</v>
      </c>
      <c r="F4188" s="15" t="s">
        <v>146</v>
      </c>
      <c r="G4188" s="15" t="s">
        <v>77</v>
      </c>
      <c r="H4188" s="15" t="s">
        <v>153</v>
      </c>
      <c r="I4188" s="15" t="s">
        <v>148</v>
      </c>
      <c r="J4188" s="16">
        <v>1</v>
      </c>
      <c r="K4188" s="15" t="s">
        <v>96</v>
      </c>
      <c r="L4188" s="17">
        <v>62.33</v>
      </c>
      <c r="M4188" s="17">
        <v>39.871630590000002</v>
      </c>
      <c r="N4188" s="17">
        <v>39.871630590000002</v>
      </c>
      <c r="O4188" s="17">
        <v>39.871630590000002</v>
      </c>
      <c r="P4188" s="17">
        <v>39.871630590000002</v>
      </c>
      <c r="Q4188" s="17">
        <v>39.871630590000002</v>
      </c>
      <c r="R4188" s="17">
        <v>39.871630590000002</v>
      </c>
      <c r="S4188" s="17">
        <v>39.871630590000002</v>
      </c>
      <c r="T4188" s="17">
        <v>39.871630590000002</v>
      </c>
      <c r="U4188" s="17">
        <v>39.871630590000002</v>
      </c>
      <c r="V4188" s="17">
        <v>39.871630590000002</v>
      </c>
      <c r="W4188" s="17">
        <v>39.871630590000002</v>
      </c>
      <c r="X4188" s="17">
        <v>39.871630590000002</v>
      </c>
      <c r="Y4188" s="17">
        <v>0</v>
      </c>
      <c r="Z4188" s="17">
        <v>0</v>
      </c>
      <c r="AA4188" s="17">
        <v>0</v>
      </c>
      <c r="AB4188" s="17">
        <v>0</v>
      </c>
      <c r="AC4188" s="17">
        <v>0</v>
      </c>
      <c r="AD4188" s="17">
        <v>0</v>
      </c>
      <c r="AE4188" s="17">
        <v>0</v>
      </c>
    </row>
    <row r="4189" spans="1:31" ht="28.8" x14ac:dyDescent="0.3">
      <c r="A4189" t="str">
        <f t="shared" si="249"/>
        <v>MAAA_Firm Capacity</v>
      </c>
      <c r="B4189" t="str">
        <f t="shared" si="250"/>
        <v>MAAA_Hydro PPA_Firm Capacity</v>
      </c>
      <c r="C4189" t="str">
        <f t="shared" si="251"/>
        <v>MAAA_K CNPPD_Firm Capacity</v>
      </c>
      <c r="D4189" t="s">
        <v>356</v>
      </c>
      <c r="E4189" s="15" t="s">
        <v>92</v>
      </c>
      <c r="F4189" s="15" t="s">
        <v>146</v>
      </c>
      <c r="G4189" s="15" t="s">
        <v>76</v>
      </c>
      <c r="H4189" s="15" t="s">
        <v>154</v>
      </c>
      <c r="I4189" s="15" t="s">
        <v>148</v>
      </c>
      <c r="J4189" s="16">
        <v>1</v>
      </c>
      <c r="K4189" s="15" t="s">
        <v>96</v>
      </c>
      <c r="L4189" s="17">
        <v>61.54</v>
      </c>
      <c r="M4189" s="17">
        <v>0</v>
      </c>
      <c r="N4189" s="17">
        <v>0</v>
      </c>
      <c r="O4189" s="17">
        <v>0</v>
      </c>
      <c r="P4189" s="17">
        <v>0</v>
      </c>
      <c r="Q4189" s="17">
        <v>0</v>
      </c>
      <c r="R4189" s="17">
        <v>0</v>
      </c>
      <c r="S4189" s="17">
        <v>0</v>
      </c>
      <c r="T4189" s="17">
        <v>0</v>
      </c>
      <c r="U4189" s="17">
        <v>0</v>
      </c>
      <c r="V4189" s="17">
        <v>0</v>
      </c>
      <c r="W4189" s="17">
        <v>0</v>
      </c>
      <c r="X4189" s="17">
        <v>0</v>
      </c>
      <c r="Y4189" s="17">
        <v>0</v>
      </c>
      <c r="Z4189" s="17">
        <v>0</v>
      </c>
      <c r="AA4189" s="17">
        <v>0</v>
      </c>
      <c r="AB4189" s="17">
        <v>0</v>
      </c>
      <c r="AC4189" s="17">
        <v>0</v>
      </c>
      <c r="AD4189" s="17">
        <v>0</v>
      </c>
      <c r="AE4189" s="17">
        <v>0</v>
      </c>
    </row>
    <row r="4190" spans="1:31" ht="57.6" x14ac:dyDescent="0.3">
      <c r="A4190" t="str">
        <f t="shared" si="249"/>
        <v>MAAA_Firm Capacity</v>
      </c>
      <c r="B4190" t="str">
        <f t="shared" si="250"/>
        <v>MAAA_Solar_Firm Capacity</v>
      </c>
      <c r="C4190" t="str">
        <f t="shared" si="251"/>
        <v>MAAA_K HAWTHORN SOLAR_Firm Capacity</v>
      </c>
      <c r="D4190" t="s">
        <v>356</v>
      </c>
      <c r="E4190" s="15" t="s">
        <v>92</v>
      </c>
      <c r="F4190" s="15" t="s">
        <v>146</v>
      </c>
      <c r="G4190" s="15" t="s">
        <v>72</v>
      </c>
      <c r="H4190" s="15" t="s">
        <v>155</v>
      </c>
      <c r="I4190" s="15" t="s">
        <v>148</v>
      </c>
      <c r="J4190" s="16">
        <v>1</v>
      </c>
      <c r="K4190" s="15" t="s">
        <v>96</v>
      </c>
      <c r="L4190" s="17">
        <v>4.5011999999999999</v>
      </c>
      <c r="M4190" s="17">
        <v>3.3</v>
      </c>
      <c r="N4190" s="17">
        <v>3.3</v>
      </c>
      <c r="O4190" s="17">
        <v>3.3</v>
      </c>
      <c r="P4190" s="17">
        <v>3.3</v>
      </c>
      <c r="Q4190" s="17">
        <v>3.3</v>
      </c>
      <c r="R4190" s="17">
        <v>3.3</v>
      </c>
      <c r="S4190" s="17">
        <v>3.3</v>
      </c>
      <c r="T4190" s="17">
        <v>3.3</v>
      </c>
      <c r="U4190" s="17">
        <v>3.3</v>
      </c>
      <c r="V4190" s="17">
        <v>3.3</v>
      </c>
      <c r="W4190" s="17">
        <v>3.3</v>
      </c>
      <c r="X4190" s="17">
        <v>3.3</v>
      </c>
      <c r="Y4190" s="17">
        <v>3.3</v>
      </c>
      <c r="Z4190" s="17">
        <v>3.3</v>
      </c>
      <c r="AA4190" s="17">
        <v>3.3</v>
      </c>
      <c r="AB4190" s="17">
        <v>3.3</v>
      </c>
      <c r="AC4190" s="17">
        <v>3.3</v>
      </c>
      <c r="AD4190" s="17">
        <v>3.3</v>
      </c>
      <c r="AE4190" s="17">
        <v>3.3</v>
      </c>
    </row>
    <row r="4191" spans="1:31" ht="28.8" x14ac:dyDescent="0.3">
      <c r="A4191" t="str">
        <f t="shared" si="249"/>
        <v>MAAA_Firm Capacity</v>
      </c>
      <c r="B4191" t="str">
        <f t="shared" si="250"/>
        <v>MAAA_Build CC_Firm Capacity</v>
      </c>
      <c r="C4191" t="str">
        <f t="shared" si="251"/>
        <v>MAAA_Build CC 2028_Firm Capacity</v>
      </c>
      <c r="D4191" t="s">
        <v>356</v>
      </c>
      <c r="E4191" s="15" t="s">
        <v>92</v>
      </c>
      <c r="F4191" s="15" t="s">
        <v>146</v>
      </c>
      <c r="G4191" s="15" t="s">
        <v>156</v>
      </c>
      <c r="H4191" s="15" t="s">
        <v>67</v>
      </c>
      <c r="I4191" s="15" t="s">
        <v>148</v>
      </c>
      <c r="J4191" s="16">
        <v>1</v>
      </c>
      <c r="K4191" s="15" t="s">
        <v>96</v>
      </c>
      <c r="L4191" s="17">
        <v>0</v>
      </c>
      <c r="M4191" s="17">
        <v>0</v>
      </c>
      <c r="N4191" s="17">
        <v>0</v>
      </c>
      <c r="O4191" s="17">
        <v>0</v>
      </c>
      <c r="P4191" s="17">
        <v>0</v>
      </c>
      <c r="Q4191" s="17">
        <v>0</v>
      </c>
      <c r="R4191" s="17">
        <v>0</v>
      </c>
      <c r="S4191" s="17">
        <v>0</v>
      </c>
      <c r="T4191" s="17">
        <v>0</v>
      </c>
      <c r="U4191" s="17">
        <v>0</v>
      </c>
      <c r="V4191" s="17">
        <v>0</v>
      </c>
      <c r="W4191" s="17">
        <v>0</v>
      </c>
      <c r="X4191" s="17">
        <v>0</v>
      </c>
      <c r="Y4191" s="17">
        <v>0</v>
      </c>
      <c r="Z4191" s="17">
        <v>0</v>
      </c>
      <c r="AA4191" s="17">
        <v>0</v>
      </c>
      <c r="AB4191" s="17">
        <v>0</v>
      </c>
      <c r="AC4191" s="17">
        <v>0</v>
      </c>
      <c r="AD4191" s="17">
        <v>0</v>
      </c>
      <c r="AE4191" s="17">
        <v>0</v>
      </c>
    </row>
    <row r="4192" spans="1:31" ht="28.8" x14ac:dyDescent="0.3">
      <c r="A4192" t="str">
        <f t="shared" si="249"/>
        <v>MAAA_Firm Capacity</v>
      </c>
      <c r="B4192" t="str">
        <f t="shared" si="250"/>
        <v>MAAA_Build CC_Firm Capacity</v>
      </c>
      <c r="C4192" t="str">
        <f t="shared" si="251"/>
        <v>MAAA_Build CC 2029_Firm Capacity</v>
      </c>
      <c r="D4192" t="s">
        <v>356</v>
      </c>
      <c r="E4192" s="15" t="s">
        <v>92</v>
      </c>
      <c r="F4192" s="15" t="s">
        <v>146</v>
      </c>
      <c r="G4192" s="15" t="s">
        <v>157</v>
      </c>
      <c r="H4192" s="15" t="s">
        <v>67</v>
      </c>
      <c r="I4192" s="15" t="s">
        <v>148</v>
      </c>
      <c r="J4192" s="16">
        <v>1</v>
      </c>
      <c r="K4192" s="15" t="s">
        <v>96</v>
      </c>
      <c r="L4192" s="17">
        <v>0</v>
      </c>
      <c r="M4192" s="17">
        <v>0</v>
      </c>
      <c r="N4192" s="17">
        <v>0</v>
      </c>
      <c r="O4192" s="17">
        <v>0</v>
      </c>
      <c r="P4192" s="17">
        <v>0</v>
      </c>
      <c r="Q4192" s="17">
        <v>0</v>
      </c>
      <c r="R4192" s="17">
        <v>0</v>
      </c>
      <c r="S4192" s="17">
        <v>0</v>
      </c>
      <c r="T4192" s="17">
        <v>0</v>
      </c>
      <c r="U4192" s="17">
        <v>0</v>
      </c>
      <c r="V4192" s="17">
        <v>0</v>
      </c>
      <c r="W4192" s="17">
        <v>0</v>
      </c>
      <c r="X4192" s="17">
        <v>0</v>
      </c>
      <c r="Y4192" s="17">
        <v>0</v>
      </c>
      <c r="Z4192" s="17">
        <v>0</v>
      </c>
      <c r="AA4192" s="17">
        <v>0</v>
      </c>
      <c r="AB4192" s="17">
        <v>0</v>
      </c>
      <c r="AC4192" s="17">
        <v>0</v>
      </c>
      <c r="AD4192" s="17">
        <v>0</v>
      </c>
      <c r="AE4192" s="17">
        <v>0</v>
      </c>
    </row>
    <row r="4193" spans="1:31" ht="28.8" x14ac:dyDescent="0.3">
      <c r="A4193" t="str">
        <f t="shared" si="249"/>
        <v>MAAA_Firm Capacity</v>
      </c>
      <c r="B4193" t="str">
        <f t="shared" si="250"/>
        <v>MAAA_Build CC_Firm Capacity</v>
      </c>
      <c r="C4193" t="str">
        <f t="shared" si="251"/>
        <v>MAAA_Build CC 2030_Firm Capacity</v>
      </c>
      <c r="D4193" t="s">
        <v>356</v>
      </c>
      <c r="E4193" s="15" t="s">
        <v>92</v>
      </c>
      <c r="F4193" s="15" t="s">
        <v>146</v>
      </c>
      <c r="G4193" s="15" t="s">
        <v>158</v>
      </c>
      <c r="H4193" s="15" t="s">
        <v>67</v>
      </c>
      <c r="I4193" s="15" t="s">
        <v>148</v>
      </c>
      <c r="J4193" s="16">
        <v>1</v>
      </c>
      <c r="K4193" s="15" t="s">
        <v>96</v>
      </c>
      <c r="L4193" s="17">
        <v>0</v>
      </c>
      <c r="M4193" s="17">
        <v>0</v>
      </c>
      <c r="N4193" s="17">
        <v>0</v>
      </c>
      <c r="O4193" s="17">
        <v>0</v>
      </c>
      <c r="P4193" s="17">
        <v>0</v>
      </c>
      <c r="Q4193" s="17">
        <v>0</v>
      </c>
      <c r="R4193" s="17">
        <v>0</v>
      </c>
      <c r="S4193" s="17">
        <v>0</v>
      </c>
      <c r="T4193" s="17">
        <v>0</v>
      </c>
      <c r="U4193" s="17">
        <v>0</v>
      </c>
      <c r="V4193" s="17">
        <v>0</v>
      </c>
      <c r="W4193" s="17">
        <v>0</v>
      </c>
      <c r="X4193" s="17">
        <v>0</v>
      </c>
      <c r="Y4193" s="17">
        <v>0</v>
      </c>
      <c r="Z4193" s="17">
        <v>0</v>
      </c>
      <c r="AA4193" s="17">
        <v>0</v>
      </c>
      <c r="AB4193" s="17">
        <v>0</v>
      </c>
      <c r="AC4193" s="17">
        <v>0</v>
      </c>
      <c r="AD4193" s="17">
        <v>0</v>
      </c>
      <c r="AE4193" s="17">
        <v>0</v>
      </c>
    </row>
    <row r="4194" spans="1:31" ht="28.8" x14ac:dyDescent="0.3">
      <c r="A4194" t="str">
        <f t="shared" si="249"/>
        <v>MAAA_Firm Capacity</v>
      </c>
      <c r="B4194" t="str">
        <f t="shared" si="250"/>
        <v>MAAA_Build CC_Firm Capacity</v>
      </c>
      <c r="C4194" t="str">
        <f t="shared" si="251"/>
        <v>MAAA_Build CC 2031_Firm Capacity</v>
      </c>
      <c r="D4194" t="s">
        <v>356</v>
      </c>
      <c r="E4194" s="15" t="s">
        <v>92</v>
      </c>
      <c r="F4194" s="15" t="s">
        <v>146</v>
      </c>
      <c r="G4194" s="15" t="s">
        <v>159</v>
      </c>
      <c r="H4194" s="15" t="s">
        <v>67</v>
      </c>
      <c r="I4194" s="15" t="s">
        <v>148</v>
      </c>
      <c r="J4194" s="16">
        <v>1</v>
      </c>
      <c r="K4194" s="15" t="s">
        <v>96</v>
      </c>
      <c r="L4194" s="17">
        <v>0</v>
      </c>
      <c r="M4194" s="17">
        <v>0</v>
      </c>
      <c r="N4194" s="17">
        <v>0</v>
      </c>
      <c r="O4194" s="17">
        <v>0</v>
      </c>
      <c r="P4194" s="17">
        <v>0</v>
      </c>
      <c r="Q4194" s="17">
        <v>0</v>
      </c>
      <c r="R4194" s="17">
        <v>0</v>
      </c>
      <c r="S4194" s="17">
        <v>0</v>
      </c>
      <c r="T4194" s="17">
        <v>0</v>
      </c>
      <c r="U4194" s="17">
        <v>0</v>
      </c>
      <c r="V4194" s="17">
        <v>0</v>
      </c>
      <c r="W4194" s="17">
        <v>0</v>
      </c>
      <c r="X4194" s="17">
        <v>0</v>
      </c>
      <c r="Y4194" s="17">
        <v>0</v>
      </c>
      <c r="Z4194" s="17">
        <v>0</v>
      </c>
      <c r="AA4194" s="17">
        <v>0</v>
      </c>
      <c r="AB4194" s="17">
        <v>0</v>
      </c>
      <c r="AC4194" s="17">
        <v>0</v>
      </c>
      <c r="AD4194" s="17">
        <v>0</v>
      </c>
      <c r="AE4194" s="17">
        <v>0</v>
      </c>
    </row>
    <row r="4195" spans="1:31" ht="28.8" x14ac:dyDescent="0.3">
      <c r="A4195" t="str">
        <f t="shared" si="249"/>
        <v>MAAA_Firm Capacity</v>
      </c>
      <c r="B4195" t="str">
        <f t="shared" si="250"/>
        <v>MAAA_Build CC_Firm Capacity</v>
      </c>
      <c r="C4195" t="str">
        <f t="shared" si="251"/>
        <v>MAAA_Build CC 2032_Firm Capacity</v>
      </c>
      <c r="D4195" t="s">
        <v>356</v>
      </c>
      <c r="E4195" s="15" t="s">
        <v>92</v>
      </c>
      <c r="F4195" s="15" t="s">
        <v>146</v>
      </c>
      <c r="G4195" s="15" t="s">
        <v>160</v>
      </c>
      <c r="H4195" s="15" t="s">
        <v>67</v>
      </c>
      <c r="I4195" s="15" t="s">
        <v>148</v>
      </c>
      <c r="J4195" s="16">
        <v>1</v>
      </c>
      <c r="K4195" s="15" t="s">
        <v>96</v>
      </c>
      <c r="L4195" s="17">
        <v>0</v>
      </c>
      <c r="M4195" s="17">
        <v>0</v>
      </c>
      <c r="N4195" s="17">
        <v>0</v>
      </c>
      <c r="O4195" s="17">
        <v>0</v>
      </c>
      <c r="P4195" s="17">
        <v>0</v>
      </c>
      <c r="Q4195" s="17">
        <v>0</v>
      </c>
      <c r="R4195" s="17">
        <v>0</v>
      </c>
      <c r="S4195" s="17">
        <v>0</v>
      </c>
      <c r="T4195" s="17">
        <v>0</v>
      </c>
      <c r="U4195" s="17">
        <v>0</v>
      </c>
      <c r="V4195" s="17">
        <v>0</v>
      </c>
      <c r="W4195" s="17">
        <v>0</v>
      </c>
      <c r="X4195" s="17">
        <v>0</v>
      </c>
      <c r="Y4195" s="17">
        <v>0</v>
      </c>
      <c r="Z4195" s="17">
        <v>0</v>
      </c>
      <c r="AA4195" s="17">
        <v>0</v>
      </c>
      <c r="AB4195" s="17">
        <v>0</v>
      </c>
      <c r="AC4195" s="17">
        <v>0</v>
      </c>
      <c r="AD4195" s="17">
        <v>0</v>
      </c>
      <c r="AE4195" s="17">
        <v>0</v>
      </c>
    </row>
    <row r="4196" spans="1:31" ht="28.8" x14ac:dyDescent="0.3">
      <c r="A4196" t="str">
        <f t="shared" si="249"/>
        <v>MAAA_Firm Capacity</v>
      </c>
      <c r="B4196" t="str">
        <f t="shared" si="250"/>
        <v>MAAA_Build CC_Firm Capacity</v>
      </c>
      <c r="C4196" t="str">
        <f t="shared" si="251"/>
        <v>MAAA_Build CC 2033_Firm Capacity</v>
      </c>
      <c r="D4196" t="s">
        <v>356</v>
      </c>
      <c r="E4196" s="15" t="s">
        <v>92</v>
      </c>
      <c r="F4196" s="15" t="s">
        <v>146</v>
      </c>
      <c r="G4196" s="15" t="s">
        <v>161</v>
      </c>
      <c r="H4196" s="15" t="s">
        <v>67</v>
      </c>
      <c r="I4196" s="15" t="s">
        <v>148</v>
      </c>
      <c r="J4196" s="16">
        <v>1</v>
      </c>
      <c r="K4196" s="15" t="s">
        <v>96</v>
      </c>
      <c r="L4196" s="17">
        <v>0</v>
      </c>
      <c r="M4196" s="17">
        <v>0</v>
      </c>
      <c r="N4196" s="17">
        <v>0</v>
      </c>
      <c r="O4196" s="17">
        <v>0</v>
      </c>
      <c r="P4196" s="17">
        <v>0</v>
      </c>
      <c r="Q4196" s="17">
        <v>0</v>
      </c>
      <c r="R4196" s="17">
        <v>0</v>
      </c>
      <c r="S4196" s="17">
        <v>0</v>
      </c>
      <c r="T4196" s="17">
        <v>0</v>
      </c>
      <c r="U4196" s="17">
        <v>0</v>
      </c>
      <c r="V4196" s="17">
        <v>0</v>
      </c>
      <c r="W4196" s="17">
        <v>0</v>
      </c>
      <c r="X4196" s="17">
        <v>0</v>
      </c>
      <c r="Y4196" s="17">
        <v>0</v>
      </c>
      <c r="Z4196" s="17">
        <v>0</v>
      </c>
      <c r="AA4196" s="17">
        <v>0</v>
      </c>
      <c r="AB4196" s="17">
        <v>0</v>
      </c>
      <c r="AC4196" s="17">
        <v>0</v>
      </c>
      <c r="AD4196" s="17">
        <v>0</v>
      </c>
      <c r="AE4196" s="17">
        <v>0</v>
      </c>
    </row>
    <row r="4197" spans="1:31" ht="28.8" x14ac:dyDescent="0.3">
      <c r="A4197" t="str">
        <f t="shared" si="249"/>
        <v>MAAA_Firm Capacity</v>
      </c>
      <c r="B4197" t="str">
        <f t="shared" si="250"/>
        <v>MAAA_Build CC_Firm Capacity</v>
      </c>
      <c r="C4197" t="str">
        <f t="shared" si="251"/>
        <v>MAAA_Build CC 2034_Firm Capacity</v>
      </c>
      <c r="D4197" t="s">
        <v>356</v>
      </c>
      <c r="E4197" s="15" t="s">
        <v>92</v>
      </c>
      <c r="F4197" s="15" t="s">
        <v>146</v>
      </c>
      <c r="G4197" s="15" t="s">
        <v>162</v>
      </c>
      <c r="H4197" s="15" t="s">
        <v>67</v>
      </c>
      <c r="I4197" s="15" t="s">
        <v>148</v>
      </c>
      <c r="J4197" s="16">
        <v>1</v>
      </c>
      <c r="K4197" s="15" t="s">
        <v>96</v>
      </c>
      <c r="L4197" s="17">
        <v>0</v>
      </c>
      <c r="M4197" s="17">
        <v>0</v>
      </c>
      <c r="N4197" s="17">
        <v>0</v>
      </c>
      <c r="O4197" s="17">
        <v>0</v>
      </c>
      <c r="P4197" s="17">
        <v>0</v>
      </c>
      <c r="Q4197" s="17">
        <v>0</v>
      </c>
      <c r="R4197" s="17">
        <v>0</v>
      </c>
      <c r="S4197" s="17">
        <v>0</v>
      </c>
      <c r="T4197" s="17">
        <v>0</v>
      </c>
      <c r="U4197" s="17">
        <v>0</v>
      </c>
      <c r="V4197" s="17">
        <v>0</v>
      </c>
      <c r="W4197" s="17">
        <v>0</v>
      </c>
      <c r="X4197" s="17">
        <v>0</v>
      </c>
      <c r="Y4197" s="17">
        <v>0</v>
      </c>
      <c r="Z4197" s="17">
        <v>0</v>
      </c>
      <c r="AA4197" s="17">
        <v>0</v>
      </c>
      <c r="AB4197" s="17">
        <v>0</v>
      </c>
      <c r="AC4197" s="17">
        <v>0</v>
      </c>
      <c r="AD4197" s="17">
        <v>0</v>
      </c>
      <c r="AE4197" s="17">
        <v>0</v>
      </c>
    </row>
    <row r="4198" spans="1:31" ht="28.8" x14ac:dyDescent="0.3">
      <c r="A4198" t="str">
        <f t="shared" si="249"/>
        <v>MAAA_Firm Capacity</v>
      </c>
      <c r="B4198" t="str">
        <f t="shared" si="250"/>
        <v>MAAA_Build CC_Firm Capacity</v>
      </c>
      <c r="C4198" t="str">
        <f t="shared" si="251"/>
        <v>MAAA_Build CC 2035_Firm Capacity</v>
      </c>
      <c r="D4198" t="s">
        <v>356</v>
      </c>
      <c r="E4198" s="15" t="s">
        <v>92</v>
      </c>
      <c r="F4198" s="15" t="s">
        <v>146</v>
      </c>
      <c r="G4198" s="15" t="s">
        <v>163</v>
      </c>
      <c r="H4198" s="15" t="s">
        <v>67</v>
      </c>
      <c r="I4198" s="15" t="s">
        <v>148</v>
      </c>
      <c r="J4198" s="16">
        <v>1</v>
      </c>
      <c r="K4198" s="15" t="s">
        <v>96</v>
      </c>
      <c r="L4198" s="17">
        <v>0</v>
      </c>
      <c r="M4198" s="17">
        <v>0</v>
      </c>
      <c r="N4198" s="17">
        <v>0</v>
      </c>
      <c r="O4198" s="17">
        <v>0</v>
      </c>
      <c r="P4198" s="17">
        <v>0</v>
      </c>
      <c r="Q4198" s="17">
        <v>0</v>
      </c>
      <c r="R4198" s="17">
        <v>0</v>
      </c>
      <c r="S4198" s="17">
        <v>0</v>
      </c>
      <c r="T4198" s="17">
        <v>0</v>
      </c>
      <c r="U4198" s="17">
        <v>0</v>
      </c>
      <c r="V4198" s="17">
        <v>0</v>
      </c>
      <c r="W4198" s="17">
        <v>0</v>
      </c>
      <c r="X4198" s="17">
        <v>0</v>
      </c>
      <c r="Y4198" s="17">
        <v>0</v>
      </c>
      <c r="Z4198" s="17">
        <v>0</v>
      </c>
      <c r="AA4198" s="17">
        <v>0</v>
      </c>
      <c r="AB4198" s="17">
        <v>0</v>
      </c>
      <c r="AC4198" s="17">
        <v>0</v>
      </c>
      <c r="AD4198" s="17">
        <v>0</v>
      </c>
      <c r="AE4198" s="17">
        <v>0</v>
      </c>
    </row>
    <row r="4199" spans="1:31" ht="28.8" x14ac:dyDescent="0.3">
      <c r="A4199" t="str">
        <f t="shared" si="249"/>
        <v>MAAA_Firm Capacity</v>
      </c>
      <c r="B4199" t="str">
        <f t="shared" si="250"/>
        <v>MAAA_Build CC_Firm Capacity</v>
      </c>
      <c r="C4199" t="str">
        <f t="shared" si="251"/>
        <v>MAAA_Build CC 2036_Firm Capacity</v>
      </c>
      <c r="D4199" t="s">
        <v>356</v>
      </c>
      <c r="E4199" s="15" t="s">
        <v>92</v>
      </c>
      <c r="F4199" s="15" t="s">
        <v>146</v>
      </c>
      <c r="G4199" s="15" t="s">
        <v>164</v>
      </c>
      <c r="H4199" s="15" t="s">
        <v>67</v>
      </c>
      <c r="I4199" s="15" t="s">
        <v>148</v>
      </c>
      <c r="J4199" s="16">
        <v>1</v>
      </c>
      <c r="K4199" s="15" t="s">
        <v>96</v>
      </c>
      <c r="L4199" s="17">
        <v>0</v>
      </c>
      <c r="M4199" s="17">
        <v>0</v>
      </c>
      <c r="N4199" s="17">
        <v>0</v>
      </c>
      <c r="O4199" s="17">
        <v>0</v>
      </c>
      <c r="P4199" s="17">
        <v>0</v>
      </c>
      <c r="Q4199" s="17">
        <v>0</v>
      </c>
      <c r="R4199" s="17">
        <v>0</v>
      </c>
      <c r="S4199" s="17">
        <v>0</v>
      </c>
      <c r="T4199" s="17">
        <v>0</v>
      </c>
      <c r="U4199" s="17">
        <v>0</v>
      </c>
      <c r="V4199" s="17">
        <v>0</v>
      </c>
      <c r="W4199" s="17">
        <v>0</v>
      </c>
      <c r="X4199" s="17">
        <v>0</v>
      </c>
      <c r="Y4199" s="17">
        <v>0</v>
      </c>
      <c r="Z4199" s="17">
        <v>0</v>
      </c>
      <c r="AA4199" s="17">
        <v>0</v>
      </c>
      <c r="AB4199" s="17">
        <v>0</v>
      </c>
      <c r="AC4199" s="17">
        <v>0</v>
      </c>
      <c r="AD4199" s="17">
        <v>0</v>
      </c>
      <c r="AE4199" s="17">
        <v>0</v>
      </c>
    </row>
    <row r="4200" spans="1:31" ht="28.8" x14ac:dyDescent="0.3">
      <c r="A4200" t="str">
        <f t="shared" si="249"/>
        <v>MAAA_Firm Capacity</v>
      </c>
      <c r="B4200" t="str">
        <f t="shared" si="250"/>
        <v>MAAA_Build CC_Firm Capacity</v>
      </c>
      <c r="C4200" t="str">
        <f t="shared" si="251"/>
        <v>MAAA_Build CC 2037_Firm Capacity</v>
      </c>
      <c r="D4200" t="s">
        <v>356</v>
      </c>
      <c r="E4200" s="15" t="s">
        <v>92</v>
      </c>
      <c r="F4200" s="15" t="s">
        <v>146</v>
      </c>
      <c r="G4200" s="15" t="s">
        <v>165</v>
      </c>
      <c r="H4200" s="15" t="s">
        <v>67</v>
      </c>
      <c r="I4200" s="15" t="s">
        <v>148</v>
      </c>
      <c r="J4200" s="16">
        <v>1</v>
      </c>
      <c r="K4200" s="15" t="s">
        <v>96</v>
      </c>
      <c r="L4200" s="17">
        <v>0</v>
      </c>
      <c r="M4200" s="17">
        <v>0</v>
      </c>
      <c r="N4200" s="17">
        <v>0</v>
      </c>
      <c r="O4200" s="17">
        <v>0</v>
      </c>
      <c r="P4200" s="17">
        <v>0</v>
      </c>
      <c r="Q4200" s="17">
        <v>0</v>
      </c>
      <c r="R4200" s="17">
        <v>0</v>
      </c>
      <c r="S4200" s="17">
        <v>0</v>
      </c>
      <c r="T4200" s="17">
        <v>0</v>
      </c>
      <c r="U4200" s="17">
        <v>0</v>
      </c>
      <c r="V4200" s="17">
        <v>0</v>
      </c>
      <c r="W4200" s="17">
        <v>0</v>
      </c>
      <c r="X4200" s="17">
        <v>0</v>
      </c>
      <c r="Y4200" s="17">
        <v>0</v>
      </c>
      <c r="Z4200" s="17">
        <v>0</v>
      </c>
      <c r="AA4200" s="17">
        <v>0</v>
      </c>
      <c r="AB4200" s="17">
        <v>0</v>
      </c>
      <c r="AC4200" s="17">
        <v>0</v>
      </c>
      <c r="AD4200" s="17">
        <v>0</v>
      </c>
      <c r="AE4200" s="17">
        <v>0</v>
      </c>
    </row>
    <row r="4201" spans="1:31" ht="28.8" x14ac:dyDescent="0.3">
      <c r="A4201" t="str">
        <f t="shared" si="249"/>
        <v>MAAA_Firm Capacity</v>
      </c>
      <c r="B4201" t="str">
        <f t="shared" si="250"/>
        <v>MAAA_Build CC_Firm Capacity</v>
      </c>
      <c r="C4201" t="str">
        <f t="shared" si="251"/>
        <v>MAAA_Build CC 2038_Firm Capacity</v>
      </c>
      <c r="D4201" t="s">
        <v>356</v>
      </c>
      <c r="E4201" s="15" t="s">
        <v>92</v>
      </c>
      <c r="F4201" s="15" t="s">
        <v>146</v>
      </c>
      <c r="G4201" s="15" t="s">
        <v>166</v>
      </c>
      <c r="H4201" s="15" t="s">
        <v>67</v>
      </c>
      <c r="I4201" s="15" t="s">
        <v>148</v>
      </c>
      <c r="J4201" s="16">
        <v>1</v>
      </c>
      <c r="K4201" s="15" t="s">
        <v>96</v>
      </c>
      <c r="L4201" s="17">
        <v>0</v>
      </c>
      <c r="M4201" s="17">
        <v>0</v>
      </c>
      <c r="N4201" s="17">
        <v>0</v>
      </c>
      <c r="O4201" s="17">
        <v>0</v>
      </c>
      <c r="P4201" s="17">
        <v>0</v>
      </c>
      <c r="Q4201" s="17">
        <v>0</v>
      </c>
      <c r="R4201" s="17">
        <v>0</v>
      </c>
      <c r="S4201" s="17">
        <v>0</v>
      </c>
      <c r="T4201" s="17">
        <v>0</v>
      </c>
      <c r="U4201" s="17">
        <v>0</v>
      </c>
      <c r="V4201" s="17">
        <v>0</v>
      </c>
      <c r="W4201" s="17">
        <v>0</v>
      </c>
      <c r="X4201" s="17">
        <v>0</v>
      </c>
      <c r="Y4201" s="17">
        <v>0</v>
      </c>
      <c r="Z4201" s="17">
        <v>0</v>
      </c>
      <c r="AA4201" s="17">
        <v>260.35000000000002</v>
      </c>
      <c r="AB4201" s="17">
        <v>260.35000000000002</v>
      </c>
      <c r="AC4201" s="17">
        <v>260.35000000000002</v>
      </c>
      <c r="AD4201" s="17">
        <v>260.35000000000002</v>
      </c>
      <c r="AE4201" s="17">
        <v>260.35000000000002</v>
      </c>
    </row>
    <row r="4202" spans="1:31" ht="28.8" x14ac:dyDescent="0.3">
      <c r="A4202" t="str">
        <f t="shared" si="249"/>
        <v>MAAA_Firm Capacity</v>
      </c>
      <c r="B4202" t="str">
        <f t="shared" si="250"/>
        <v>MAAA_Build CC_Firm Capacity</v>
      </c>
      <c r="C4202" t="str">
        <f t="shared" si="251"/>
        <v>MAAA_Build CC 2039_Firm Capacity</v>
      </c>
      <c r="D4202" t="s">
        <v>356</v>
      </c>
      <c r="E4202" s="15" t="s">
        <v>92</v>
      </c>
      <c r="F4202" s="15" t="s">
        <v>146</v>
      </c>
      <c r="G4202" s="15" t="s">
        <v>167</v>
      </c>
      <c r="H4202" s="15" t="s">
        <v>67</v>
      </c>
      <c r="I4202" s="15" t="s">
        <v>148</v>
      </c>
      <c r="J4202" s="16">
        <v>1</v>
      </c>
      <c r="K4202" s="15" t="s">
        <v>96</v>
      </c>
      <c r="L4202" s="17">
        <v>0</v>
      </c>
      <c r="M4202" s="17">
        <v>0</v>
      </c>
      <c r="N4202" s="17">
        <v>0</v>
      </c>
      <c r="O4202" s="17">
        <v>0</v>
      </c>
      <c r="P4202" s="17">
        <v>0</v>
      </c>
      <c r="Q4202" s="17">
        <v>0</v>
      </c>
      <c r="R4202" s="17">
        <v>0</v>
      </c>
      <c r="S4202" s="17">
        <v>0</v>
      </c>
      <c r="T4202" s="17">
        <v>0</v>
      </c>
      <c r="U4202" s="17">
        <v>0</v>
      </c>
      <c r="V4202" s="17">
        <v>0</v>
      </c>
      <c r="W4202" s="17">
        <v>0</v>
      </c>
      <c r="X4202" s="17">
        <v>0</v>
      </c>
      <c r="Y4202" s="17">
        <v>0</v>
      </c>
      <c r="Z4202" s="17">
        <v>0</v>
      </c>
      <c r="AA4202" s="17">
        <v>0</v>
      </c>
      <c r="AB4202" s="17">
        <v>260.35000000000002</v>
      </c>
      <c r="AC4202" s="17">
        <v>260.35000000000002</v>
      </c>
      <c r="AD4202" s="17">
        <v>260.35000000000002</v>
      </c>
      <c r="AE4202" s="17">
        <v>260.35000000000002</v>
      </c>
    </row>
    <row r="4203" spans="1:31" ht="28.8" x14ac:dyDescent="0.3">
      <c r="A4203" t="str">
        <f t="shared" si="249"/>
        <v>MAAA_Firm Capacity</v>
      </c>
      <c r="B4203" t="str">
        <f t="shared" si="250"/>
        <v>MAAA_Build CC_Firm Capacity</v>
      </c>
      <c r="C4203" t="str">
        <f t="shared" si="251"/>
        <v>MAAA_Build CC 2040_Firm Capacity</v>
      </c>
      <c r="D4203" t="s">
        <v>356</v>
      </c>
      <c r="E4203" s="15" t="s">
        <v>92</v>
      </c>
      <c r="F4203" s="15" t="s">
        <v>146</v>
      </c>
      <c r="G4203" s="15" t="s">
        <v>168</v>
      </c>
      <c r="H4203" s="15" t="s">
        <v>67</v>
      </c>
      <c r="I4203" s="15" t="s">
        <v>148</v>
      </c>
      <c r="J4203" s="16">
        <v>1</v>
      </c>
      <c r="K4203" s="15" t="s">
        <v>96</v>
      </c>
      <c r="L4203" s="17">
        <v>0</v>
      </c>
      <c r="M4203" s="17">
        <v>0</v>
      </c>
      <c r="N4203" s="17">
        <v>0</v>
      </c>
      <c r="O4203" s="17">
        <v>0</v>
      </c>
      <c r="P4203" s="17">
        <v>0</v>
      </c>
      <c r="Q4203" s="17">
        <v>0</v>
      </c>
      <c r="R4203" s="17">
        <v>0</v>
      </c>
      <c r="S4203" s="17">
        <v>0</v>
      </c>
      <c r="T4203" s="17">
        <v>0</v>
      </c>
      <c r="U4203" s="17">
        <v>0</v>
      </c>
      <c r="V4203" s="17">
        <v>0</v>
      </c>
      <c r="W4203" s="17">
        <v>0</v>
      </c>
      <c r="X4203" s="17">
        <v>0</v>
      </c>
      <c r="Y4203" s="17">
        <v>0</v>
      </c>
      <c r="Z4203" s="17">
        <v>0</v>
      </c>
      <c r="AA4203" s="17">
        <v>0</v>
      </c>
      <c r="AB4203" s="17">
        <v>0</v>
      </c>
      <c r="AC4203" s="17">
        <v>260.35000000000002</v>
      </c>
      <c r="AD4203" s="17">
        <v>260.35000000000002</v>
      </c>
      <c r="AE4203" s="17">
        <v>260.35000000000002</v>
      </c>
    </row>
    <row r="4204" spans="1:31" ht="28.8" x14ac:dyDescent="0.3">
      <c r="A4204" t="str">
        <f t="shared" si="249"/>
        <v>MAAA_Firm Capacity</v>
      </c>
      <c r="B4204" t="str">
        <f t="shared" si="250"/>
        <v>MAAA_Build CC_Firm Capacity</v>
      </c>
      <c r="C4204" t="str">
        <f t="shared" si="251"/>
        <v>MAAA_Build CC 2041_Firm Capacity</v>
      </c>
      <c r="D4204" t="s">
        <v>356</v>
      </c>
      <c r="E4204" s="15" t="s">
        <v>92</v>
      </c>
      <c r="F4204" s="15" t="s">
        <v>146</v>
      </c>
      <c r="G4204" s="15" t="s">
        <v>169</v>
      </c>
      <c r="H4204" s="15" t="s">
        <v>67</v>
      </c>
      <c r="I4204" s="15" t="s">
        <v>148</v>
      </c>
      <c r="J4204" s="16">
        <v>1</v>
      </c>
      <c r="K4204" s="15" t="s">
        <v>96</v>
      </c>
      <c r="L4204" s="17">
        <v>0</v>
      </c>
      <c r="M4204" s="17">
        <v>0</v>
      </c>
      <c r="N4204" s="17">
        <v>0</v>
      </c>
      <c r="O4204" s="17">
        <v>0</v>
      </c>
      <c r="P4204" s="17">
        <v>0</v>
      </c>
      <c r="Q4204" s="17">
        <v>0</v>
      </c>
      <c r="R4204" s="17">
        <v>0</v>
      </c>
      <c r="S4204" s="17">
        <v>0</v>
      </c>
      <c r="T4204" s="17">
        <v>0</v>
      </c>
      <c r="U4204" s="17">
        <v>0</v>
      </c>
      <c r="V4204" s="17">
        <v>0</v>
      </c>
      <c r="W4204" s="17">
        <v>0</v>
      </c>
      <c r="X4204" s="17">
        <v>0</v>
      </c>
      <c r="Y4204" s="17">
        <v>0</v>
      </c>
      <c r="Z4204" s="17">
        <v>0</v>
      </c>
      <c r="AA4204" s="17">
        <v>0</v>
      </c>
      <c r="AB4204" s="17">
        <v>0</v>
      </c>
      <c r="AC4204" s="17">
        <v>0</v>
      </c>
      <c r="AD4204" s="17">
        <v>0</v>
      </c>
      <c r="AE4204" s="17">
        <v>0</v>
      </c>
    </row>
    <row r="4205" spans="1:31" ht="28.8" x14ac:dyDescent="0.3">
      <c r="A4205" t="str">
        <f t="shared" si="249"/>
        <v>MAAA_Firm Capacity</v>
      </c>
      <c r="B4205" t="str">
        <f t="shared" si="250"/>
        <v>MAAA_Build CC_Firm Capacity</v>
      </c>
      <c r="C4205" t="str">
        <f t="shared" si="251"/>
        <v>MAAA_Build CC 2042_Firm Capacity</v>
      </c>
      <c r="D4205" t="s">
        <v>356</v>
      </c>
      <c r="E4205" s="15" t="s">
        <v>92</v>
      </c>
      <c r="F4205" s="15" t="s">
        <v>146</v>
      </c>
      <c r="G4205" s="15" t="s">
        <v>170</v>
      </c>
      <c r="H4205" s="15" t="s">
        <v>67</v>
      </c>
      <c r="I4205" s="15" t="s">
        <v>148</v>
      </c>
      <c r="J4205" s="16">
        <v>1</v>
      </c>
      <c r="K4205" s="15" t="s">
        <v>96</v>
      </c>
      <c r="L4205" s="17">
        <v>0</v>
      </c>
      <c r="M4205" s="17">
        <v>0</v>
      </c>
      <c r="N4205" s="17">
        <v>0</v>
      </c>
      <c r="O4205" s="17">
        <v>0</v>
      </c>
      <c r="P4205" s="17">
        <v>0</v>
      </c>
      <c r="Q4205" s="17">
        <v>0</v>
      </c>
      <c r="R4205" s="17">
        <v>0</v>
      </c>
      <c r="S4205" s="17">
        <v>0</v>
      </c>
      <c r="T4205" s="17">
        <v>0</v>
      </c>
      <c r="U4205" s="17">
        <v>0</v>
      </c>
      <c r="V4205" s="17">
        <v>0</v>
      </c>
      <c r="W4205" s="17">
        <v>0</v>
      </c>
      <c r="X4205" s="17">
        <v>0</v>
      </c>
      <c r="Y4205" s="17">
        <v>0</v>
      </c>
      <c r="Z4205" s="17">
        <v>0</v>
      </c>
      <c r="AA4205" s="17">
        <v>0</v>
      </c>
      <c r="AB4205" s="17">
        <v>0</v>
      </c>
      <c r="AC4205" s="17">
        <v>0</v>
      </c>
      <c r="AD4205" s="17">
        <v>0</v>
      </c>
      <c r="AE4205" s="17">
        <v>0</v>
      </c>
    </row>
    <row r="4206" spans="1:31" ht="28.8" x14ac:dyDescent="0.3">
      <c r="A4206" t="str">
        <f t="shared" si="249"/>
        <v>MAAA_Firm Capacity</v>
      </c>
      <c r="B4206" t="str">
        <f t="shared" si="250"/>
        <v>MAAA_Capacity Only_Firm Capacity</v>
      </c>
      <c r="C4206" t="str">
        <f t="shared" si="251"/>
        <v>MAAA_Metro Cap Buy_Firm Capacity</v>
      </c>
      <c r="D4206" t="s">
        <v>356</v>
      </c>
      <c r="E4206" s="15" t="s">
        <v>92</v>
      </c>
      <c r="F4206" s="15" t="s">
        <v>146</v>
      </c>
      <c r="G4206" s="15" t="s">
        <v>176</v>
      </c>
      <c r="H4206" s="15" t="s">
        <v>177</v>
      </c>
      <c r="I4206" s="15" t="s">
        <v>148</v>
      </c>
      <c r="J4206" s="16">
        <v>1</v>
      </c>
      <c r="K4206" s="15" t="s">
        <v>96</v>
      </c>
      <c r="L4206" s="17">
        <v>60.48</v>
      </c>
      <c r="M4206" s="17">
        <v>0</v>
      </c>
      <c r="N4206" s="17">
        <v>0</v>
      </c>
      <c r="O4206" s="17">
        <v>0</v>
      </c>
      <c r="P4206" s="17">
        <v>0</v>
      </c>
      <c r="Q4206" s="17">
        <v>0</v>
      </c>
      <c r="R4206" s="17">
        <v>0</v>
      </c>
      <c r="S4206" s="17">
        <v>0</v>
      </c>
      <c r="T4206" s="17">
        <v>0</v>
      </c>
      <c r="U4206" s="17">
        <v>0</v>
      </c>
      <c r="V4206" s="17">
        <v>0</v>
      </c>
      <c r="W4206" s="17">
        <v>0</v>
      </c>
      <c r="X4206" s="17">
        <v>0</v>
      </c>
      <c r="Y4206" s="17">
        <v>0</v>
      </c>
      <c r="Z4206" s="17">
        <v>0</v>
      </c>
      <c r="AA4206" s="17">
        <v>0</v>
      </c>
      <c r="AB4206" s="17">
        <v>0</v>
      </c>
      <c r="AC4206" s="17">
        <v>0</v>
      </c>
      <c r="AD4206" s="17">
        <v>0</v>
      </c>
      <c r="AE4206" s="17">
        <v>0</v>
      </c>
    </row>
    <row r="4207" spans="1:31" ht="28.8" x14ac:dyDescent="0.3">
      <c r="A4207" t="str">
        <f t="shared" si="249"/>
        <v>MAAA_Firm Capacity</v>
      </c>
      <c r="B4207" t="str">
        <f t="shared" si="250"/>
        <v>MAAA_Capacity Only_Firm Capacity</v>
      </c>
      <c r="C4207" t="str">
        <f t="shared" si="251"/>
        <v>MAAA_Metro Cap Sale_Firm Capacity</v>
      </c>
      <c r="D4207" t="s">
        <v>356</v>
      </c>
      <c r="E4207" s="15" t="s">
        <v>92</v>
      </c>
      <c r="F4207" s="15" t="s">
        <v>146</v>
      </c>
      <c r="G4207" s="15" t="s">
        <v>178</v>
      </c>
      <c r="H4207" s="15" t="s">
        <v>177</v>
      </c>
      <c r="I4207" s="15" t="s">
        <v>148</v>
      </c>
      <c r="J4207" s="16">
        <v>1</v>
      </c>
      <c r="K4207" s="15" t="s">
        <v>96</v>
      </c>
      <c r="L4207" s="17">
        <v>-483</v>
      </c>
      <c r="M4207" s="17">
        <v>-305</v>
      </c>
      <c r="N4207" s="17">
        <v>-290</v>
      </c>
      <c r="O4207" s="17">
        <v>-255</v>
      </c>
      <c r="P4207" s="17">
        <v>-215</v>
      </c>
      <c r="Q4207" s="17">
        <v>-215</v>
      </c>
      <c r="R4207" s="17">
        <v>0</v>
      </c>
      <c r="S4207" s="17">
        <v>0</v>
      </c>
      <c r="T4207" s="17">
        <v>0</v>
      </c>
      <c r="U4207" s="17">
        <v>0</v>
      </c>
      <c r="V4207" s="17">
        <v>0</v>
      </c>
      <c r="W4207" s="17">
        <v>0</v>
      </c>
      <c r="X4207" s="17">
        <v>0</v>
      </c>
      <c r="Y4207" s="17">
        <v>0</v>
      </c>
      <c r="Z4207" s="17">
        <v>0</v>
      </c>
      <c r="AA4207" s="17">
        <v>0</v>
      </c>
      <c r="AB4207" s="17">
        <v>0</v>
      </c>
      <c r="AC4207" s="17">
        <v>0</v>
      </c>
      <c r="AD4207" s="17">
        <v>0</v>
      </c>
      <c r="AE4207" s="17">
        <v>0</v>
      </c>
    </row>
    <row r="4208" spans="1:31" ht="72" x14ac:dyDescent="0.3">
      <c r="A4208" t="str">
        <f t="shared" si="249"/>
        <v>MAAA_Firm Capacity</v>
      </c>
      <c r="B4208" t="str">
        <f t="shared" si="250"/>
        <v>MAAA_Trans Upgrades_Firm Capacity</v>
      </c>
      <c r="C4208" t="str">
        <f t="shared" si="251"/>
        <v>MAAA_Trans Upgrade Iatan1 retires 2039_Firm Capacity</v>
      </c>
      <c r="D4208" t="s">
        <v>356</v>
      </c>
      <c r="E4208" s="15" t="s">
        <v>92</v>
      </c>
      <c r="F4208" s="15" t="s">
        <v>146</v>
      </c>
      <c r="G4208" s="15" t="s">
        <v>179</v>
      </c>
      <c r="H4208" s="15" t="s">
        <v>180</v>
      </c>
      <c r="I4208" s="15" t="s">
        <v>148</v>
      </c>
      <c r="J4208" s="16">
        <v>1</v>
      </c>
      <c r="K4208" s="15" t="s">
        <v>96</v>
      </c>
      <c r="L4208" s="17">
        <v>0</v>
      </c>
      <c r="M4208" s="17">
        <v>0</v>
      </c>
      <c r="N4208" s="17">
        <v>0</v>
      </c>
      <c r="O4208" s="17">
        <v>0</v>
      </c>
      <c r="P4208" s="17">
        <v>0</v>
      </c>
      <c r="Q4208" s="17">
        <v>0</v>
      </c>
      <c r="R4208" s="17">
        <v>0</v>
      </c>
      <c r="S4208" s="17">
        <v>0</v>
      </c>
      <c r="T4208" s="17">
        <v>0</v>
      </c>
      <c r="U4208" s="17">
        <v>0</v>
      </c>
      <c r="V4208" s="17">
        <v>0</v>
      </c>
      <c r="W4208" s="17">
        <v>0</v>
      </c>
      <c r="X4208" s="17">
        <v>0</v>
      </c>
      <c r="Y4208" s="17">
        <v>0</v>
      </c>
      <c r="Z4208" s="17">
        <v>0</v>
      </c>
      <c r="AA4208" s="17">
        <v>0</v>
      </c>
      <c r="AB4208" s="17">
        <v>0</v>
      </c>
      <c r="AC4208" s="17">
        <v>0</v>
      </c>
      <c r="AD4208" s="17">
        <v>0</v>
      </c>
      <c r="AE4208" s="17">
        <v>0</v>
      </c>
    </row>
    <row r="4209" spans="1:31" ht="72" x14ac:dyDescent="0.3">
      <c r="A4209" t="str">
        <f t="shared" si="249"/>
        <v>MAAA_Firm Capacity</v>
      </c>
      <c r="B4209" t="str">
        <f t="shared" si="250"/>
        <v>MAAA_Trans Upgrades_Firm Capacity</v>
      </c>
      <c r="C4209" t="str">
        <f t="shared" si="251"/>
        <v>MAAA_Trans Upgrade LAC Plant retires 2039_Firm Capacity</v>
      </c>
      <c r="D4209" t="s">
        <v>356</v>
      </c>
      <c r="E4209" s="15" t="s">
        <v>92</v>
      </c>
      <c r="F4209" s="15" t="s">
        <v>146</v>
      </c>
      <c r="G4209" s="15" t="s">
        <v>181</v>
      </c>
      <c r="H4209" s="15" t="s">
        <v>180</v>
      </c>
      <c r="I4209" s="15" t="s">
        <v>148</v>
      </c>
      <c r="J4209" s="16">
        <v>1</v>
      </c>
      <c r="K4209" s="15" t="s">
        <v>96</v>
      </c>
      <c r="L4209" s="17">
        <v>0</v>
      </c>
      <c r="M4209" s="17">
        <v>0</v>
      </c>
      <c r="N4209" s="17">
        <v>0</v>
      </c>
      <c r="O4209" s="17">
        <v>0</v>
      </c>
      <c r="P4209" s="17">
        <v>0</v>
      </c>
      <c r="Q4209" s="17">
        <v>0</v>
      </c>
      <c r="R4209" s="17">
        <v>0</v>
      </c>
      <c r="S4209" s="17">
        <v>0</v>
      </c>
      <c r="T4209" s="17">
        <v>0</v>
      </c>
      <c r="U4209" s="17">
        <v>0</v>
      </c>
      <c r="V4209" s="17">
        <v>0</v>
      </c>
      <c r="W4209" s="17">
        <v>0</v>
      </c>
      <c r="X4209" s="17">
        <v>0</v>
      </c>
      <c r="Y4209" s="17">
        <v>0</v>
      </c>
      <c r="Z4209" s="17">
        <v>0</v>
      </c>
      <c r="AA4209" s="17">
        <v>0</v>
      </c>
      <c r="AB4209" s="17">
        <v>0</v>
      </c>
      <c r="AC4209" s="17">
        <v>0</v>
      </c>
      <c r="AD4209" s="17">
        <v>0</v>
      </c>
      <c r="AE4209" s="17">
        <v>0</v>
      </c>
    </row>
    <row r="4210" spans="1:31" ht="43.2" x14ac:dyDescent="0.3">
      <c r="A4210" t="str">
        <f t="shared" si="249"/>
        <v>MAAA_Firm Capacity</v>
      </c>
      <c r="B4210" t="str">
        <f t="shared" si="250"/>
        <v>MAAA_Build Wind_Firm Capacity</v>
      </c>
      <c r="C4210" t="str">
        <f t="shared" si="251"/>
        <v>MAAA_Build Wind 2026_Firm Capacity</v>
      </c>
      <c r="D4210" t="s">
        <v>356</v>
      </c>
      <c r="E4210" s="15" t="s">
        <v>92</v>
      </c>
      <c r="F4210" s="15" t="s">
        <v>146</v>
      </c>
      <c r="G4210" s="15" t="s">
        <v>182</v>
      </c>
      <c r="H4210" s="15" t="s">
        <v>73</v>
      </c>
      <c r="I4210" s="15" t="s">
        <v>148</v>
      </c>
      <c r="J4210" s="16">
        <v>1</v>
      </c>
      <c r="K4210" s="15" t="s">
        <v>96</v>
      </c>
      <c r="L4210" s="17">
        <v>0</v>
      </c>
      <c r="M4210" s="17">
        <v>0</v>
      </c>
      <c r="N4210" s="17">
        <v>0</v>
      </c>
      <c r="O4210" s="17">
        <v>0</v>
      </c>
      <c r="P4210" s="17">
        <v>0</v>
      </c>
      <c r="Q4210" s="17">
        <v>0</v>
      </c>
      <c r="R4210" s="17">
        <v>0</v>
      </c>
      <c r="S4210" s="17">
        <v>0</v>
      </c>
      <c r="T4210" s="17">
        <v>0</v>
      </c>
      <c r="U4210" s="17">
        <v>0</v>
      </c>
      <c r="V4210" s="17">
        <v>0</v>
      </c>
      <c r="W4210" s="17">
        <v>0</v>
      </c>
      <c r="X4210" s="17">
        <v>0</v>
      </c>
      <c r="Y4210" s="17">
        <v>0</v>
      </c>
      <c r="Z4210" s="17">
        <v>0</v>
      </c>
      <c r="AA4210" s="17">
        <v>0</v>
      </c>
      <c r="AB4210" s="17">
        <v>0</v>
      </c>
      <c r="AC4210" s="17">
        <v>0</v>
      </c>
      <c r="AD4210" s="17">
        <v>0</v>
      </c>
      <c r="AE4210" s="17">
        <v>0</v>
      </c>
    </row>
    <row r="4211" spans="1:31" ht="43.2" x14ac:dyDescent="0.3">
      <c r="A4211" t="str">
        <f t="shared" si="249"/>
        <v>MAAA_Firm Capacity</v>
      </c>
      <c r="B4211" t="str">
        <f t="shared" si="250"/>
        <v>MAAA_Build Wind_Firm Capacity</v>
      </c>
      <c r="C4211" t="str">
        <f t="shared" si="251"/>
        <v>MAAA_Build Wind 2027_Firm Capacity</v>
      </c>
      <c r="D4211" t="s">
        <v>356</v>
      </c>
      <c r="E4211" s="15" t="s">
        <v>92</v>
      </c>
      <c r="F4211" s="15" t="s">
        <v>146</v>
      </c>
      <c r="G4211" s="15" t="s">
        <v>183</v>
      </c>
      <c r="H4211" s="15" t="s">
        <v>73</v>
      </c>
      <c r="I4211" s="15" t="s">
        <v>148</v>
      </c>
      <c r="J4211" s="16">
        <v>1</v>
      </c>
      <c r="K4211" s="15" t="s">
        <v>96</v>
      </c>
      <c r="L4211" s="17">
        <v>0</v>
      </c>
      <c r="M4211" s="17">
        <v>0</v>
      </c>
      <c r="N4211" s="17">
        <v>0</v>
      </c>
      <c r="O4211" s="17">
        <v>0</v>
      </c>
      <c r="P4211" s="17">
        <v>0</v>
      </c>
      <c r="Q4211" s="17">
        <v>0</v>
      </c>
      <c r="R4211" s="17">
        <v>0</v>
      </c>
      <c r="S4211" s="17">
        <v>0</v>
      </c>
      <c r="T4211" s="17">
        <v>0</v>
      </c>
      <c r="U4211" s="17">
        <v>0</v>
      </c>
      <c r="V4211" s="17">
        <v>0</v>
      </c>
      <c r="W4211" s="17">
        <v>0</v>
      </c>
      <c r="X4211" s="17">
        <v>0</v>
      </c>
      <c r="Y4211" s="17">
        <v>0</v>
      </c>
      <c r="Z4211" s="17">
        <v>0</v>
      </c>
      <c r="AA4211" s="17">
        <v>0</v>
      </c>
      <c r="AB4211" s="17">
        <v>0</v>
      </c>
      <c r="AC4211" s="17">
        <v>0</v>
      </c>
      <c r="AD4211" s="17">
        <v>0</v>
      </c>
      <c r="AE4211" s="17">
        <v>0</v>
      </c>
    </row>
    <row r="4212" spans="1:31" ht="43.2" x14ac:dyDescent="0.3">
      <c r="A4212" t="str">
        <f t="shared" si="249"/>
        <v>MAAA_Firm Capacity</v>
      </c>
      <c r="B4212" t="str">
        <f t="shared" si="250"/>
        <v>MAAA_Build Wind_Firm Capacity</v>
      </c>
      <c r="C4212" t="str">
        <f t="shared" si="251"/>
        <v>MAAA_Build Wind 2028_Firm Capacity</v>
      </c>
      <c r="D4212" t="s">
        <v>356</v>
      </c>
      <c r="E4212" s="15" t="s">
        <v>92</v>
      </c>
      <c r="F4212" s="15" t="s">
        <v>146</v>
      </c>
      <c r="G4212" s="15" t="s">
        <v>184</v>
      </c>
      <c r="H4212" s="15" t="s">
        <v>73</v>
      </c>
      <c r="I4212" s="15" t="s">
        <v>148</v>
      </c>
      <c r="J4212" s="16">
        <v>1</v>
      </c>
      <c r="K4212" s="15" t="s">
        <v>96</v>
      </c>
      <c r="L4212" s="17">
        <v>0</v>
      </c>
      <c r="M4212" s="17">
        <v>0</v>
      </c>
      <c r="N4212" s="17">
        <v>0</v>
      </c>
      <c r="O4212" s="17">
        <v>0</v>
      </c>
      <c r="P4212" s="17">
        <v>0</v>
      </c>
      <c r="Q4212" s="17">
        <v>0</v>
      </c>
      <c r="R4212" s="17">
        <v>0</v>
      </c>
      <c r="S4212" s="17">
        <v>0</v>
      </c>
      <c r="T4212" s="17">
        <v>0</v>
      </c>
      <c r="U4212" s="17">
        <v>0</v>
      </c>
      <c r="V4212" s="17">
        <v>0</v>
      </c>
      <c r="W4212" s="17">
        <v>0</v>
      </c>
      <c r="X4212" s="17">
        <v>0</v>
      </c>
      <c r="Y4212" s="17">
        <v>0</v>
      </c>
      <c r="Z4212" s="17">
        <v>0</v>
      </c>
      <c r="AA4212" s="17">
        <v>0</v>
      </c>
      <c r="AB4212" s="17">
        <v>0</v>
      </c>
      <c r="AC4212" s="17">
        <v>0</v>
      </c>
      <c r="AD4212" s="17">
        <v>0</v>
      </c>
      <c r="AE4212" s="17">
        <v>0</v>
      </c>
    </row>
    <row r="4213" spans="1:31" ht="43.2" x14ac:dyDescent="0.3">
      <c r="A4213" t="str">
        <f t="shared" si="249"/>
        <v>MAAA_Firm Capacity</v>
      </c>
      <c r="B4213" t="str">
        <f t="shared" si="250"/>
        <v>MAAA_Build Wind_Firm Capacity</v>
      </c>
      <c r="C4213" t="str">
        <f t="shared" si="251"/>
        <v>MAAA_Build Wind 2029_Firm Capacity</v>
      </c>
      <c r="D4213" t="s">
        <v>356</v>
      </c>
      <c r="E4213" s="15" t="s">
        <v>92</v>
      </c>
      <c r="F4213" s="15" t="s">
        <v>146</v>
      </c>
      <c r="G4213" s="15" t="s">
        <v>185</v>
      </c>
      <c r="H4213" s="15" t="s">
        <v>73</v>
      </c>
      <c r="I4213" s="15" t="s">
        <v>148</v>
      </c>
      <c r="J4213" s="16">
        <v>1</v>
      </c>
      <c r="K4213" s="15" t="s">
        <v>96</v>
      </c>
      <c r="L4213" s="17">
        <v>0</v>
      </c>
      <c r="M4213" s="17">
        <v>0</v>
      </c>
      <c r="N4213" s="17">
        <v>0</v>
      </c>
      <c r="O4213" s="17">
        <v>0</v>
      </c>
      <c r="P4213" s="17">
        <v>0</v>
      </c>
      <c r="Q4213" s="17">
        <v>0</v>
      </c>
      <c r="R4213" s="17">
        <v>0</v>
      </c>
      <c r="S4213" s="17">
        <v>0</v>
      </c>
      <c r="T4213" s="17">
        <v>0</v>
      </c>
      <c r="U4213" s="17">
        <v>0</v>
      </c>
      <c r="V4213" s="17">
        <v>0</v>
      </c>
      <c r="W4213" s="17">
        <v>0</v>
      </c>
      <c r="X4213" s="17">
        <v>0</v>
      </c>
      <c r="Y4213" s="17">
        <v>0</v>
      </c>
      <c r="Z4213" s="17">
        <v>0</v>
      </c>
      <c r="AA4213" s="17">
        <v>0</v>
      </c>
      <c r="AB4213" s="17">
        <v>0</v>
      </c>
      <c r="AC4213" s="17">
        <v>0</v>
      </c>
      <c r="AD4213" s="17">
        <v>0</v>
      </c>
      <c r="AE4213" s="17">
        <v>0</v>
      </c>
    </row>
    <row r="4214" spans="1:31" ht="43.2" x14ac:dyDescent="0.3">
      <c r="A4214" t="str">
        <f t="shared" si="249"/>
        <v>MAAA_Firm Capacity</v>
      </c>
      <c r="B4214" t="str">
        <f t="shared" si="250"/>
        <v>MAAA_Build Wind_Firm Capacity</v>
      </c>
      <c r="C4214" t="str">
        <f t="shared" si="251"/>
        <v>MAAA_Build Wind 2030_Firm Capacity</v>
      </c>
      <c r="D4214" t="s">
        <v>356</v>
      </c>
      <c r="E4214" s="15" t="s">
        <v>92</v>
      </c>
      <c r="F4214" s="15" t="s">
        <v>146</v>
      </c>
      <c r="G4214" s="15" t="s">
        <v>186</v>
      </c>
      <c r="H4214" s="15" t="s">
        <v>73</v>
      </c>
      <c r="I4214" s="15" t="s">
        <v>148</v>
      </c>
      <c r="J4214" s="16">
        <v>1</v>
      </c>
      <c r="K4214" s="15" t="s">
        <v>96</v>
      </c>
      <c r="L4214" s="17">
        <v>0</v>
      </c>
      <c r="M4214" s="17">
        <v>0</v>
      </c>
      <c r="N4214" s="17">
        <v>0</v>
      </c>
      <c r="O4214" s="17">
        <v>0</v>
      </c>
      <c r="P4214" s="17">
        <v>0</v>
      </c>
      <c r="Q4214" s="17">
        <v>0</v>
      </c>
      <c r="R4214" s="17">
        <v>0</v>
      </c>
      <c r="S4214" s="17">
        <v>0</v>
      </c>
      <c r="T4214" s="17">
        <v>0</v>
      </c>
      <c r="U4214" s="17">
        <v>0</v>
      </c>
      <c r="V4214" s="17">
        <v>0</v>
      </c>
      <c r="W4214" s="17">
        <v>0</v>
      </c>
      <c r="X4214" s="17">
        <v>0</v>
      </c>
      <c r="Y4214" s="17">
        <v>0</v>
      </c>
      <c r="Z4214" s="17">
        <v>0</v>
      </c>
      <c r="AA4214" s="17">
        <v>0</v>
      </c>
      <c r="AB4214" s="17">
        <v>0</v>
      </c>
      <c r="AC4214" s="17">
        <v>0</v>
      </c>
      <c r="AD4214" s="17">
        <v>0</v>
      </c>
      <c r="AE4214" s="17">
        <v>0</v>
      </c>
    </row>
    <row r="4215" spans="1:31" ht="43.2" x14ac:dyDescent="0.3">
      <c r="A4215" t="str">
        <f t="shared" si="249"/>
        <v>MAAA_Firm Capacity</v>
      </c>
      <c r="B4215" t="str">
        <f t="shared" si="250"/>
        <v>MAAA_Build Wind_Firm Capacity</v>
      </c>
      <c r="C4215" t="str">
        <f t="shared" si="251"/>
        <v>MAAA_Build Wind 2031_Firm Capacity</v>
      </c>
      <c r="D4215" t="s">
        <v>356</v>
      </c>
      <c r="E4215" s="15" t="s">
        <v>92</v>
      </c>
      <c r="F4215" s="15" t="s">
        <v>146</v>
      </c>
      <c r="G4215" s="15" t="s">
        <v>187</v>
      </c>
      <c r="H4215" s="15" t="s">
        <v>73</v>
      </c>
      <c r="I4215" s="15" t="s">
        <v>148</v>
      </c>
      <c r="J4215" s="16">
        <v>1</v>
      </c>
      <c r="K4215" s="15" t="s">
        <v>96</v>
      </c>
      <c r="L4215" s="17">
        <v>0</v>
      </c>
      <c r="M4215" s="17">
        <v>0</v>
      </c>
      <c r="N4215" s="17">
        <v>0</v>
      </c>
      <c r="O4215" s="17">
        <v>0</v>
      </c>
      <c r="P4215" s="17">
        <v>0</v>
      </c>
      <c r="Q4215" s="17">
        <v>0</v>
      </c>
      <c r="R4215" s="17">
        <v>0</v>
      </c>
      <c r="S4215" s="17">
        <v>0</v>
      </c>
      <c r="T4215" s="17">
        <v>0</v>
      </c>
      <c r="U4215" s="17">
        <v>0</v>
      </c>
      <c r="V4215" s="17">
        <v>0</v>
      </c>
      <c r="W4215" s="17">
        <v>0</v>
      </c>
      <c r="X4215" s="17">
        <v>0</v>
      </c>
      <c r="Y4215" s="17">
        <v>0</v>
      </c>
      <c r="Z4215" s="17">
        <v>0</v>
      </c>
      <c r="AA4215" s="17">
        <v>0</v>
      </c>
      <c r="AB4215" s="17">
        <v>0</v>
      </c>
      <c r="AC4215" s="17">
        <v>0</v>
      </c>
      <c r="AD4215" s="17">
        <v>0</v>
      </c>
      <c r="AE4215" s="17">
        <v>0</v>
      </c>
    </row>
    <row r="4216" spans="1:31" ht="43.2" x14ac:dyDescent="0.3">
      <c r="A4216" t="str">
        <f t="shared" si="249"/>
        <v>MAAA_Firm Capacity</v>
      </c>
      <c r="B4216" t="str">
        <f t="shared" si="250"/>
        <v>MAAA_Build Wind_Firm Capacity</v>
      </c>
      <c r="C4216" t="str">
        <f t="shared" si="251"/>
        <v>MAAA_Build Wind 2032_Firm Capacity</v>
      </c>
      <c r="D4216" t="s">
        <v>356</v>
      </c>
      <c r="E4216" s="15" t="s">
        <v>92</v>
      </c>
      <c r="F4216" s="15" t="s">
        <v>146</v>
      </c>
      <c r="G4216" s="15" t="s">
        <v>188</v>
      </c>
      <c r="H4216" s="15" t="s">
        <v>73</v>
      </c>
      <c r="I4216" s="15" t="s">
        <v>148</v>
      </c>
      <c r="J4216" s="16">
        <v>1</v>
      </c>
      <c r="K4216" s="15" t="s">
        <v>96</v>
      </c>
      <c r="L4216" s="17">
        <v>0</v>
      </c>
      <c r="M4216" s="17">
        <v>0</v>
      </c>
      <c r="N4216" s="17">
        <v>0</v>
      </c>
      <c r="O4216" s="17">
        <v>0</v>
      </c>
      <c r="P4216" s="17">
        <v>0</v>
      </c>
      <c r="Q4216" s="17">
        <v>0</v>
      </c>
      <c r="R4216" s="17">
        <v>0</v>
      </c>
      <c r="S4216" s="17">
        <v>0</v>
      </c>
      <c r="T4216" s="17">
        <v>0</v>
      </c>
      <c r="U4216" s="17">
        <v>15</v>
      </c>
      <c r="V4216" s="17">
        <v>15</v>
      </c>
      <c r="W4216" s="17">
        <v>15</v>
      </c>
      <c r="X4216" s="17">
        <v>15</v>
      </c>
      <c r="Y4216" s="17">
        <v>15</v>
      </c>
      <c r="Z4216" s="17">
        <v>37.5</v>
      </c>
      <c r="AA4216" s="17">
        <v>37.5</v>
      </c>
      <c r="AB4216" s="17">
        <v>37.5</v>
      </c>
      <c r="AC4216" s="17">
        <v>37.5</v>
      </c>
      <c r="AD4216" s="17">
        <v>37.5</v>
      </c>
      <c r="AE4216" s="17">
        <v>37.5</v>
      </c>
    </row>
    <row r="4217" spans="1:31" ht="43.2" x14ac:dyDescent="0.3">
      <c r="A4217" t="str">
        <f t="shared" si="249"/>
        <v>MAAA_Firm Capacity</v>
      </c>
      <c r="B4217" t="str">
        <f t="shared" si="250"/>
        <v>MAAA_Build Wind_Firm Capacity</v>
      </c>
      <c r="C4217" t="str">
        <f t="shared" si="251"/>
        <v>MAAA_Build Wind 2033_Firm Capacity</v>
      </c>
      <c r="D4217" t="s">
        <v>356</v>
      </c>
      <c r="E4217" s="15" t="s">
        <v>92</v>
      </c>
      <c r="F4217" s="15" t="s">
        <v>146</v>
      </c>
      <c r="G4217" s="15" t="s">
        <v>189</v>
      </c>
      <c r="H4217" s="15" t="s">
        <v>73</v>
      </c>
      <c r="I4217" s="15" t="s">
        <v>148</v>
      </c>
      <c r="J4217" s="16">
        <v>1</v>
      </c>
      <c r="K4217" s="15" t="s">
        <v>96</v>
      </c>
      <c r="L4217" s="17">
        <v>0</v>
      </c>
      <c r="M4217" s="17">
        <v>0</v>
      </c>
      <c r="N4217" s="17">
        <v>0</v>
      </c>
      <c r="O4217" s="17">
        <v>0</v>
      </c>
      <c r="P4217" s="17">
        <v>0</v>
      </c>
      <c r="Q4217" s="17">
        <v>0</v>
      </c>
      <c r="R4217" s="17">
        <v>0</v>
      </c>
      <c r="S4217" s="17">
        <v>0</v>
      </c>
      <c r="T4217" s="17">
        <v>0</v>
      </c>
      <c r="U4217" s="17">
        <v>0</v>
      </c>
      <c r="V4217" s="17">
        <v>15</v>
      </c>
      <c r="W4217" s="17">
        <v>15</v>
      </c>
      <c r="X4217" s="17">
        <v>15</v>
      </c>
      <c r="Y4217" s="17">
        <v>15</v>
      </c>
      <c r="Z4217" s="17">
        <v>37.5</v>
      </c>
      <c r="AA4217" s="17">
        <v>37.5</v>
      </c>
      <c r="AB4217" s="17">
        <v>37.5</v>
      </c>
      <c r="AC4217" s="17">
        <v>37.5</v>
      </c>
      <c r="AD4217" s="17">
        <v>37.5</v>
      </c>
      <c r="AE4217" s="17">
        <v>37.5</v>
      </c>
    </row>
    <row r="4218" spans="1:31" ht="43.2" x14ac:dyDescent="0.3">
      <c r="A4218" t="str">
        <f t="shared" si="249"/>
        <v>MAAA_Firm Capacity</v>
      </c>
      <c r="B4218" t="str">
        <f t="shared" si="250"/>
        <v>MAAA_Build Wind_Firm Capacity</v>
      </c>
      <c r="C4218" t="str">
        <f t="shared" si="251"/>
        <v>MAAA_Build Wind 2034_Firm Capacity</v>
      </c>
      <c r="D4218" t="s">
        <v>356</v>
      </c>
      <c r="E4218" s="15" t="s">
        <v>92</v>
      </c>
      <c r="F4218" s="15" t="s">
        <v>146</v>
      </c>
      <c r="G4218" s="15" t="s">
        <v>190</v>
      </c>
      <c r="H4218" s="15" t="s">
        <v>73</v>
      </c>
      <c r="I4218" s="15" t="s">
        <v>148</v>
      </c>
      <c r="J4218" s="16">
        <v>1</v>
      </c>
      <c r="K4218" s="15" t="s">
        <v>96</v>
      </c>
      <c r="L4218" s="17">
        <v>0</v>
      </c>
      <c r="M4218" s="17">
        <v>0</v>
      </c>
      <c r="N4218" s="17">
        <v>0</v>
      </c>
      <c r="O4218" s="17">
        <v>0</v>
      </c>
      <c r="P4218" s="17">
        <v>0</v>
      </c>
      <c r="Q4218" s="17">
        <v>0</v>
      </c>
      <c r="R4218" s="17">
        <v>0</v>
      </c>
      <c r="S4218" s="17">
        <v>0</v>
      </c>
      <c r="T4218" s="17">
        <v>0</v>
      </c>
      <c r="U4218" s="17">
        <v>0</v>
      </c>
      <c r="V4218" s="17">
        <v>0</v>
      </c>
      <c r="W4218" s="17">
        <v>15</v>
      </c>
      <c r="X4218" s="17">
        <v>15</v>
      </c>
      <c r="Y4218" s="17">
        <v>15</v>
      </c>
      <c r="Z4218" s="17">
        <v>37.5</v>
      </c>
      <c r="AA4218" s="17">
        <v>37.5</v>
      </c>
      <c r="AB4218" s="17">
        <v>37.5</v>
      </c>
      <c r="AC4218" s="17">
        <v>37.5</v>
      </c>
      <c r="AD4218" s="17">
        <v>37.5</v>
      </c>
      <c r="AE4218" s="17">
        <v>37.5</v>
      </c>
    </row>
    <row r="4219" spans="1:31" ht="43.2" x14ac:dyDescent="0.3">
      <c r="A4219" t="str">
        <f t="shared" si="249"/>
        <v>MAAA_Firm Capacity</v>
      </c>
      <c r="B4219" t="str">
        <f t="shared" si="250"/>
        <v>MAAA_Build Wind_Firm Capacity</v>
      </c>
      <c r="C4219" t="str">
        <f t="shared" si="251"/>
        <v>MAAA_Build Wind 2035_Firm Capacity</v>
      </c>
      <c r="D4219" t="s">
        <v>356</v>
      </c>
      <c r="E4219" s="15" t="s">
        <v>92</v>
      </c>
      <c r="F4219" s="15" t="s">
        <v>146</v>
      </c>
      <c r="G4219" s="15" t="s">
        <v>191</v>
      </c>
      <c r="H4219" s="15" t="s">
        <v>73</v>
      </c>
      <c r="I4219" s="15" t="s">
        <v>148</v>
      </c>
      <c r="J4219" s="16">
        <v>1</v>
      </c>
      <c r="K4219" s="15" t="s">
        <v>96</v>
      </c>
      <c r="L4219" s="17">
        <v>0</v>
      </c>
      <c r="M4219" s="17">
        <v>0</v>
      </c>
      <c r="N4219" s="17">
        <v>0</v>
      </c>
      <c r="O4219" s="17">
        <v>0</v>
      </c>
      <c r="P4219" s="17">
        <v>0</v>
      </c>
      <c r="Q4219" s="17">
        <v>0</v>
      </c>
      <c r="R4219" s="17">
        <v>0</v>
      </c>
      <c r="S4219" s="17">
        <v>0</v>
      </c>
      <c r="T4219" s="17">
        <v>0</v>
      </c>
      <c r="U4219" s="17">
        <v>0</v>
      </c>
      <c r="V4219" s="17">
        <v>0</v>
      </c>
      <c r="W4219" s="17">
        <v>0</v>
      </c>
      <c r="X4219" s="17">
        <v>0</v>
      </c>
      <c r="Y4219" s="17">
        <v>0</v>
      </c>
      <c r="Z4219" s="17">
        <v>0</v>
      </c>
      <c r="AA4219" s="17">
        <v>0</v>
      </c>
      <c r="AB4219" s="17">
        <v>0</v>
      </c>
      <c r="AC4219" s="17">
        <v>0</v>
      </c>
      <c r="AD4219" s="17">
        <v>0</v>
      </c>
      <c r="AE4219" s="17">
        <v>0</v>
      </c>
    </row>
    <row r="4220" spans="1:31" ht="43.2" x14ac:dyDescent="0.3">
      <c r="A4220" t="str">
        <f t="shared" si="249"/>
        <v>MAAA_Firm Capacity</v>
      </c>
      <c r="B4220" t="str">
        <f t="shared" si="250"/>
        <v>MAAA_Build Wind_Firm Capacity</v>
      </c>
      <c r="C4220" t="str">
        <f t="shared" si="251"/>
        <v>MAAA_Build Wind 2036_Firm Capacity</v>
      </c>
      <c r="D4220" t="s">
        <v>356</v>
      </c>
      <c r="E4220" s="15" t="s">
        <v>92</v>
      </c>
      <c r="F4220" s="15" t="s">
        <v>146</v>
      </c>
      <c r="G4220" s="15" t="s">
        <v>192</v>
      </c>
      <c r="H4220" s="15" t="s">
        <v>73</v>
      </c>
      <c r="I4220" s="15" t="s">
        <v>148</v>
      </c>
      <c r="J4220" s="16">
        <v>1</v>
      </c>
      <c r="K4220" s="15" t="s">
        <v>96</v>
      </c>
      <c r="L4220" s="17">
        <v>0</v>
      </c>
      <c r="M4220" s="17">
        <v>0</v>
      </c>
      <c r="N4220" s="17">
        <v>0</v>
      </c>
      <c r="O4220" s="17">
        <v>0</v>
      </c>
      <c r="P4220" s="17">
        <v>0</v>
      </c>
      <c r="Q4220" s="17">
        <v>0</v>
      </c>
      <c r="R4220" s="17">
        <v>0</v>
      </c>
      <c r="S4220" s="17">
        <v>0</v>
      </c>
      <c r="T4220" s="17">
        <v>0</v>
      </c>
      <c r="U4220" s="17">
        <v>0</v>
      </c>
      <c r="V4220" s="17">
        <v>0</v>
      </c>
      <c r="W4220" s="17">
        <v>0</v>
      </c>
      <c r="X4220" s="17">
        <v>0</v>
      </c>
      <c r="Y4220" s="17">
        <v>0</v>
      </c>
      <c r="Z4220" s="17">
        <v>0</v>
      </c>
      <c r="AA4220" s="17">
        <v>0</v>
      </c>
      <c r="AB4220" s="17">
        <v>0</v>
      </c>
      <c r="AC4220" s="17">
        <v>0</v>
      </c>
      <c r="AD4220" s="17">
        <v>0</v>
      </c>
      <c r="AE4220" s="17">
        <v>0</v>
      </c>
    </row>
    <row r="4221" spans="1:31" ht="43.2" x14ac:dyDescent="0.3">
      <c r="A4221" t="str">
        <f t="shared" si="249"/>
        <v>MAAA_Firm Capacity</v>
      </c>
      <c r="B4221" t="str">
        <f t="shared" si="250"/>
        <v>MAAA_Build Wind_Firm Capacity</v>
      </c>
      <c r="C4221" t="str">
        <f t="shared" si="251"/>
        <v>MAAA_Build Wind 2037_Firm Capacity</v>
      </c>
      <c r="D4221" t="s">
        <v>356</v>
      </c>
      <c r="E4221" s="15" t="s">
        <v>92</v>
      </c>
      <c r="F4221" s="15" t="s">
        <v>146</v>
      </c>
      <c r="G4221" s="15" t="s">
        <v>193</v>
      </c>
      <c r="H4221" s="15" t="s">
        <v>73</v>
      </c>
      <c r="I4221" s="15" t="s">
        <v>148</v>
      </c>
      <c r="J4221" s="16">
        <v>1</v>
      </c>
      <c r="K4221" s="15" t="s">
        <v>96</v>
      </c>
      <c r="L4221" s="17">
        <v>0</v>
      </c>
      <c r="M4221" s="17">
        <v>0</v>
      </c>
      <c r="N4221" s="17">
        <v>0</v>
      </c>
      <c r="O4221" s="17">
        <v>0</v>
      </c>
      <c r="P4221" s="17">
        <v>0</v>
      </c>
      <c r="Q4221" s="17">
        <v>0</v>
      </c>
      <c r="R4221" s="17">
        <v>0</v>
      </c>
      <c r="S4221" s="17">
        <v>0</v>
      </c>
      <c r="T4221" s="17">
        <v>0</v>
      </c>
      <c r="U4221" s="17">
        <v>0</v>
      </c>
      <c r="V4221" s="17">
        <v>0</v>
      </c>
      <c r="W4221" s="17">
        <v>0</v>
      </c>
      <c r="X4221" s="17">
        <v>0</v>
      </c>
      <c r="Y4221" s="17">
        <v>0</v>
      </c>
      <c r="Z4221" s="17">
        <v>0</v>
      </c>
      <c r="AA4221" s="17">
        <v>0</v>
      </c>
      <c r="AB4221" s="17">
        <v>0</v>
      </c>
      <c r="AC4221" s="17">
        <v>0</v>
      </c>
      <c r="AD4221" s="17">
        <v>0</v>
      </c>
      <c r="AE4221" s="17">
        <v>0</v>
      </c>
    </row>
    <row r="4222" spans="1:31" ht="43.2" x14ac:dyDescent="0.3">
      <c r="A4222" t="str">
        <f t="shared" si="249"/>
        <v>MAAA_Firm Capacity</v>
      </c>
      <c r="B4222" t="str">
        <f t="shared" si="250"/>
        <v>MAAA_Build Wind_Firm Capacity</v>
      </c>
      <c r="C4222" t="str">
        <f t="shared" si="251"/>
        <v>MAAA_Build Wind 2038_Firm Capacity</v>
      </c>
      <c r="D4222" t="s">
        <v>356</v>
      </c>
      <c r="E4222" s="15" t="s">
        <v>92</v>
      </c>
      <c r="F4222" s="15" t="s">
        <v>146</v>
      </c>
      <c r="G4222" s="15" t="s">
        <v>194</v>
      </c>
      <c r="H4222" s="15" t="s">
        <v>73</v>
      </c>
      <c r="I4222" s="15" t="s">
        <v>148</v>
      </c>
      <c r="J4222" s="16">
        <v>1</v>
      </c>
      <c r="K4222" s="15" t="s">
        <v>96</v>
      </c>
      <c r="L4222" s="17">
        <v>0</v>
      </c>
      <c r="M4222" s="17">
        <v>0</v>
      </c>
      <c r="N4222" s="17">
        <v>0</v>
      </c>
      <c r="O4222" s="17">
        <v>0</v>
      </c>
      <c r="P4222" s="17">
        <v>0</v>
      </c>
      <c r="Q4222" s="17">
        <v>0</v>
      </c>
      <c r="R4222" s="17">
        <v>0</v>
      </c>
      <c r="S4222" s="17">
        <v>0</v>
      </c>
      <c r="T4222" s="17">
        <v>0</v>
      </c>
      <c r="U4222" s="17">
        <v>0</v>
      </c>
      <c r="V4222" s="17">
        <v>0</v>
      </c>
      <c r="W4222" s="17">
        <v>0</v>
      </c>
      <c r="X4222" s="17">
        <v>0</v>
      </c>
      <c r="Y4222" s="17">
        <v>0</v>
      </c>
      <c r="Z4222" s="17">
        <v>0</v>
      </c>
      <c r="AA4222" s="17">
        <v>0</v>
      </c>
      <c r="AB4222" s="17">
        <v>0</v>
      </c>
      <c r="AC4222" s="17">
        <v>0</v>
      </c>
      <c r="AD4222" s="17">
        <v>0</v>
      </c>
      <c r="AE4222" s="17">
        <v>0</v>
      </c>
    </row>
    <row r="4223" spans="1:31" ht="43.2" x14ac:dyDescent="0.3">
      <c r="A4223" t="str">
        <f t="shared" si="249"/>
        <v>MAAA_Firm Capacity</v>
      </c>
      <c r="B4223" t="str">
        <f t="shared" si="250"/>
        <v>MAAA_Build Wind_Firm Capacity</v>
      </c>
      <c r="C4223" t="str">
        <f t="shared" si="251"/>
        <v>MAAA_Build Wind 2039_Firm Capacity</v>
      </c>
      <c r="D4223" t="s">
        <v>356</v>
      </c>
      <c r="E4223" s="15" t="s">
        <v>92</v>
      </c>
      <c r="F4223" s="15" t="s">
        <v>146</v>
      </c>
      <c r="G4223" s="15" t="s">
        <v>195</v>
      </c>
      <c r="H4223" s="15" t="s">
        <v>73</v>
      </c>
      <c r="I4223" s="15" t="s">
        <v>148</v>
      </c>
      <c r="J4223" s="16">
        <v>1</v>
      </c>
      <c r="K4223" s="15" t="s">
        <v>96</v>
      </c>
      <c r="L4223" s="17">
        <v>0</v>
      </c>
      <c r="M4223" s="17">
        <v>0</v>
      </c>
      <c r="N4223" s="17">
        <v>0</v>
      </c>
      <c r="O4223" s="17">
        <v>0</v>
      </c>
      <c r="P4223" s="17">
        <v>0</v>
      </c>
      <c r="Q4223" s="17">
        <v>0</v>
      </c>
      <c r="R4223" s="17">
        <v>0</v>
      </c>
      <c r="S4223" s="17">
        <v>0</v>
      </c>
      <c r="T4223" s="17">
        <v>0</v>
      </c>
      <c r="U4223" s="17">
        <v>0</v>
      </c>
      <c r="V4223" s="17">
        <v>0</v>
      </c>
      <c r="W4223" s="17">
        <v>0</v>
      </c>
      <c r="X4223" s="17">
        <v>0</v>
      </c>
      <c r="Y4223" s="17">
        <v>0</v>
      </c>
      <c r="Z4223" s="17">
        <v>0</v>
      </c>
      <c r="AA4223" s="17">
        <v>0</v>
      </c>
      <c r="AB4223" s="17">
        <v>0</v>
      </c>
      <c r="AC4223" s="17">
        <v>0</v>
      </c>
      <c r="AD4223" s="17">
        <v>0</v>
      </c>
      <c r="AE4223" s="17">
        <v>0</v>
      </c>
    </row>
    <row r="4224" spans="1:31" ht="43.2" x14ac:dyDescent="0.3">
      <c r="A4224" t="str">
        <f t="shared" si="249"/>
        <v>MAAA_Firm Capacity</v>
      </c>
      <c r="B4224" t="str">
        <f t="shared" si="250"/>
        <v>MAAA_Build Wind_Firm Capacity</v>
      </c>
      <c r="C4224" t="str">
        <f t="shared" si="251"/>
        <v>MAAA_Build Wind 2040_Firm Capacity</v>
      </c>
      <c r="D4224" t="s">
        <v>356</v>
      </c>
      <c r="E4224" s="15" t="s">
        <v>92</v>
      </c>
      <c r="F4224" s="15" t="s">
        <v>146</v>
      </c>
      <c r="G4224" s="15" t="s">
        <v>196</v>
      </c>
      <c r="H4224" s="15" t="s">
        <v>73</v>
      </c>
      <c r="I4224" s="15" t="s">
        <v>148</v>
      </c>
      <c r="J4224" s="16">
        <v>1</v>
      </c>
      <c r="K4224" s="15" t="s">
        <v>96</v>
      </c>
      <c r="L4224" s="17">
        <v>0</v>
      </c>
      <c r="M4224" s="17">
        <v>0</v>
      </c>
      <c r="N4224" s="17">
        <v>0</v>
      </c>
      <c r="O4224" s="17">
        <v>0</v>
      </c>
      <c r="P4224" s="17">
        <v>0</v>
      </c>
      <c r="Q4224" s="17">
        <v>0</v>
      </c>
      <c r="R4224" s="17">
        <v>0</v>
      </c>
      <c r="S4224" s="17">
        <v>0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7">
        <v>0</v>
      </c>
      <c r="Z4224" s="17">
        <v>0</v>
      </c>
      <c r="AA4224" s="17">
        <v>0</v>
      </c>
      <c r="AB4224" s="17">
        <v>0</v>
      </c>
      <c r="AC4224" s="17">
        <v>0</v>
      </c>
      <c r="AD4224" s="17">
        <v>0</v>
      </c>
      <c r="AE4224" s="17">
        <v>0</v>
      </c>
    </row>
    <row r="4225" spans="1:31" ht="43.2" x14ac:dyDescent="0.3">
      <c r="A4225" t="str">
        <f t="shared" si="249"/>
        <v>MAAA_Firm Capacity</v>
      </c>
      <c r="B4225" t="str">
        <f t="shared" si="250"/>
        <v>MAAA_Build Wind_Firm Capacity</v>
      </c>
      <c r="C4225" t="str">
        <f t="shared" si="251"/>
        <v>MAAA_Build Wind 2041_Firm Capacity</v>
      </c>
      <c r="D4225" t="s">
        <v>356</v>
      </c>
      <c r="E4225" s="15" t="s">
        <v>92</v>
      </c>
      <c r="F4225" s="15" t="s">
        <v>146</v>
      </c>
      <c r="G4225" s="15" t="s">
        <v>197</v>
      </c>
      <c r="H4225" s="15" t="s">
        <v>73</v>
      </c>
      <c r="I4225" s="15" t="s">
        <v>148</v>
      </c>
      <c r="J4225" s="16">
        <v>1</v>
      </c>
      <c r="K4225" s="15" t="s">
        <v>96</v>
      </c>
      <c r="L4225" s="17">
        <v>0</v>
      </c>
      <c r="M4225" s="17">
        <v>0</v>
      </c>
      <c r="N4225" s="17">
        <v>0</v>
      </c>
      <c r="O4225" s="17">
        <v>0</v>
      </c>
      <c r="P4225" s="17">
        <v>0</v>
      </c>
      <c r="Q4225" s="17">
        <v>0</v>
      </c>
      <c r="R4225" s="17">
        <v>0</v>
      </c>
      <c r="S4225" s="17">
        <v>0</v>
      </c>
      <c r="T4225" s="17">
        <v>0</v>
      </c>
      <c r="U4225" s="17">
        <v>0</v>
      </c>
      <c r="V4225" s="17">
        <v>0</v>
      </c>
      <c r="W4225" s="17">
        <v>0</v>
      </c>
      <c r="X4225" s="17">
        <v>0</v>
      </c>
      <c r="Y4225" s="17">
        <v>0</v>
      </c>
      <c r="Z4225" s="17">
        <v>0</v>
      </c>
      <c r="AA4225" s="17">
        <v>0</v>
      </c>
      <c r="AB4225" s="17">
        <v>0</v>
      </c>
      <c r="AC4225" s="17">
        <v>0</v>
      </c>
      <c r="AD4225" s="17">
        <v>0</v>
      </c>
      <c r="AE4225" s="17">
        <v>0</v>
      </c>
    </row>
    <row r="4226" spans="1:31" ht="43.2" x14ac:dyDescent="0.3">
      <c r="A4226" t="str">
        <f t="shared" si="249"/>
        <v>MAAA_Firm Capacity</v>
      </c>
      <c r="B4226" t="str">
        <f t="shared" si="250"/>
        <v>MAAA_Build Wind_Firm Capacity</v>
      </c>
      <c r="C4226" t="str">
        <f t="shared" si="251"/>
        <v>MAAA_Build Wind 2042_Firm Capacity</v>
      </c>
      <c r="D4226" t="s">
        <v>356</v>
      </c>
      <c r="E4226" s="15" t="s">
        <v>92</v>
      </c>
      <c r="F4226" s="15" t="s">
        <v>146</v>
      </c>
      <c r="G4226" s="15" t="s">
        <v>198</v>
      </c>
      <c r="H4226" s="15" t="s">
        <v>73</v>
      </c>
      <c r="I4226" s="15" t="s">
        <v>148</v>
      </c>
      <c r="J4226" s="16">
        <v>1</v>
      </c>
      <c r="K4226" s="15" t="s">
        <v>96</v>
      </c>
      <c r="L4226" s="17">
        <v>0</v>
      </c>
      <c r="M4226" s="17">
        <v>0</v>
      </c>
      <c r="N4226" s="17">
        <v>0</v>
      </c>
      <c r="O4226" s="17">
        <v>0</v>
      </c>
      <c r="P4226" s="17">
        <v>0</v>
      </c>
      <c r="Q4226" s="17">
        <v>0</v>
      </c>
      <c r="R4226" s="17">
        <v>0</v>
      </c>
      <c r="S4226" s="17">
        <v>0</v>
      </c>
      <c r="T4226" s="17">
        <v>0</v>
      </c>
      <c r="U4226" s="17">
        <v>0</v>
      </c>
      <c r="V4226" s="17">
        <v>0</v>
      </c>
      <c r="W4226" s="17">
        <v>0</v>
      </c>
      <c r="X4226" s="17">
        <v>0</v>
      </c>
      <c r="Y4226" s="17">
        <v>0</v>
      </c>
      <c r="Z4226" s="17">
        <v>0</v>
      </c>
      <c r="AA4226" s="17">
        <v>0</v>
      </c>
      <c r="AB4226" s="17">
        <v>0</v>
      </c>
      <c r="AC4226" s="17">
        <v>0</v>
      </c>
      <c r="AD4226" s="17">
        <v>0</v>
      </c>
      <c r="AE4226" s="17">
        <v>37.5</v>
      </c>
    </row>
    <row r="4227" spans="1:31" ht="43.2" x14ac:dyDescent="0.3">
      <c r="A4227" t="str">
        <f t="shared" si="249"/>
        <v>MAAA_Firm Capacity</v>
      </c>
      <c r="B4227" t="str">
        <f t="shared" si="250"/>
        <v>MAAA_Build Solar_Firm Capacity</v>
      </c>
      <c r="C4227" t="str">
        <f t="shared" si="251"/>
        <v>MAAA_Build Solar 2026_Firm Capacity</v>
      </c>
      <c r="D4227" t="s">
        <v>356</v>
      </c>
      <c r="E4227" s="15" t="s">
        <v>92</v>
      </c>
      <c r="F4227" s="15" t="s">
        <v>146</v>
      </c>
      <c r="G4227" s="15" t="s">
        <v>199</v>
      </c>
      <c r="H4227" s="15" t="s">
        <v>84</v>
      </c>
      <c r="I4227" s="15" t="s">
        <v>148</v>
      </c>
      <c r="J4227" s="16">
        <v>1</v>
      </c>
      <c r="K4227" s="15" t="s">
        <v>96</v>
      </c>
      <c r="L4227" s="17">
        <v>0</v>
      </c>
      <c r="M4227" s="17">
        <v>0</v>
      </c>
      <c r="N4227" s="17">
        <v>0</v>
      </c>
      <c r="O4227" s="17">
        <v>0</v>
      </c>
      <c r="P4227" s="17">
        <v>0</v>
      </c>
      <c r="Q4227" s="17">
        <v>0</v>
      </c>
      <c r="R4227" s="17">
        <v>0</v>
      </c>
      <c r="S4227" s="17">
        <v>0</v>
      </c>
      <c r="T4227" s="17">
        <v>0</v>
      </c>
      <c r="U4227" s="17">
        <v>0</v>
      </c>
      <c r="V4227" s="17">
        <v>0</v>
      </c>
      <c r="W4227" s="17">
        <v>0</v>
      </c>
      <c r="X4227" s="17">
        <v>0</v>
      </c>
      <c r="Y4227" s="17">
        <v>0</v>
      </c>
      <c r="Z4227" s="17">
        <v>0</v>
      </c>
      <c r="AA4227" s="17">
        <v>0</v>
      </c>
      <c r="AB4227" s="17">
        <v>0</v>
      </c>
      <c r="AC4227" s="17">
        <v>0</v>
      </c>
      <c r="AD4227" s="17">
        <v>0</v>
      </c>
      <c r="AE4227" s="17">
        <v>0</v>
      </c>
    </row>
    <row r="4228" spans="1:31" ht="43.2" x14ac:dyDescent="0.3">
      <c r="A4228" t="str">
        <f t="shared" si="249"/>
        <v>MAAA_Firm Capacity</v>
      </c>
      <c r="B4228" t="str">
        <f t="shared" si="250"/>
        <v>MAAA_Build Solar_Firm Capacity</v>
      </c>
      <c r="C4228" t="str">
        <f t="shared" si="251"/>
        <v>MAAA_Build Solar 2027_Firm Capacity</v>
      </c>
      <c r="D4228" t="s">
        <v>356</v>
      </c>
      <c r="E4228" s="15" t="s">
        <v>92</v>
      </c>
      <c r="F4228" s="15" t="s">
        <v>146</v>
      </c>
      <c r="G4228" s="15" t="s">
        <v>200</v>
      </c>
      <c r="H4228" s="15" t="s">
        <v>84</v>
      </c>
      <c r="I4228" s="15" t="s">
        <v>148</v>
      </c>
      <c r="J4228" s="16">
        <v>1</v>
      </c>
      <c r="K4228" s="15" t="s">
        <v>96</v>
      </c>
      <c r="L4228" s="17">
        <v>0</v>
      </c>
      <c r="M4228" s="17">
        <v>0</v>
      </c>
      <c r="N4228" s="17">
        <v>0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17">
        <v>0</v>
      </c>
      <c r="U4228" s="17">
        <v>0</v>
      </c>
      <c r="V4228" s="17">
        <v>0</v>
      </c>
      <c r="W4228" s="17">
        <v>0</v>
      </c>
      <c r="X4228" s="17">
        <v>0</v>
      </c>
      <c r="Y4228" s="17">
        <v>0</v>
      </c>
      <c r="Z4228" s="17">
        <v>0</v>
      </c>
      <c r="AA4228" s="17">
        <v>0</v>
      </c>
      <c r="AB4228" s="17">
        <v>0</v>
      </c>
      <c r="AC4228" s="17">
        <v>0</v>
      </c>
      <c r="AD4228" s="17">
        <v>0</v>
      </c>
      <c r="AE4228" s="17">
        <v>0</v>
      </c>
    </row>
    <row r="4229" spans="1:31" ht="43.2" x14ac:dyDescent="0.3">
      <c r="A4229" t="str">
        <f t="shared" si="249"/>
        <v>MAAA_Firm Capacity</v>
      </c>
      <c r="B4229" t="str">
        <f t="shared" si="250"/>
        <v>MAAA_Build Solar_Firm Capacity</v>
      </c>
      <c r="C4229" t="str">
        <f t="shared" si="251"/>
        <v>MAAA_Build Solar 2027 T2_Firm Capacity</v>
      </c>
      <c r="D4229" t="s">
        <v>356</v>
      </c>
      <c r="E4229" s="15" t="s">
        <v>92</v>
      </c>
      <c r="F4229" s="15" t="s">
        <v>146</v>
      </c>
      <c r="G4229" s="15" t="s">
        <v>201</v>
      </c>
      <c r="H4229" s="15" t="s">
        <v>84</v>
      </c>
      <c r="I4229" s="15" t="s">
        <v>148</v>
      </c>
      <c r="J4229" s="16">
        <v>1</v>
      </c>
      <c r="K4229" s="15" t="s">
        <v>96</v>
      </c>
      <c r="L4229" s="17">
        <v>0</v>
      </c>
      <c r="M4229" s="17">
        <v>0</v>
      </c>
      <c r="N4229" s="17">
        <v>0</v>
      </c>
      <c r="O4229" s="17">
        <v>0</v>
      </c>
      <c r="P4229" s="17">
        <v>0</v>
      </c>
      <c r="Q4229" s="17">
        <v>0</v>
      </c>
      <c r="R4229" s="17">
        <v>0</v>
      </c>
      <c r="S4229" s="17">
        <v>0</v>
      </c>
      <c r="T4229" s="17">
        <v>0</v>
      </c>
      <c r="U4229" s="17">
        <v>0</v>
      </c>
      <c r="V4229" s="17">
        <v>0</v>
      </c>
      <c r="W4229" s="17">
        <v>0</v>
      </c>
      <c r="X4229" s="17">
        <v>0</v>
      </c>
      <c r="Y4229" s="17">
        <v>0</v>
      </c>
      <c r="Z4229" s="17">
        <v>0</v>
      </c>
      <c r="AA4229" s="17">
        <v>0</v>
      </c>
      <c r="AB4229" s="17">
        <v>0</v>
      </c>
      <c r="AC4229" s="17">
        <v>0</v>
      </c>
      <c r="AD4229" s="17">
        <v>0</v>
      </c>
      <c r="AE4229" s="17">
        <v>0</v>
      </c>
    </row>
    <row r="4230" spans="1:31" ht="43.2" x14ac:dyDescent="0.3">
      <c r="A4230" t="str">
        <f t="shared" si="249"/>
        <v>MAAA_Firm Capacity</v>
      </c>
      <c r="B4230" t="str">
        <f t="shared" si="250"/>
        <v>MAAA_Build Solar_Firm Capacity</v>
      </c>
      <c r="C4230" t="str">
        <f t="shared" si="251"/>
        <v>MAAA_Build Solar 2028_Firm Capacity</v>
      </c>
      <c r="D4230" t="s">
        <v>356</v>
      </c>
      <c r="E4230" s="15" t="s">
        <v>92</v>
      </c>
      <c r="F4230" s="15" t="s">
        <v>146</v>
      </c>
      <c r="G4230" s="15" t="s">
        <v>202</v>
      </c>
      <c r="H4230" s="15" t="s">
        <v>84</v>
      </c>
      <c r="I4230" s="15" t="s">
        <v>148</v>
      </c>
      <c r="J4230" s="16">
        <v>1</v>
      </c>
      <c r="K4230" s="15" t="s">
        <v>96</v>
      </c>
      <c r="L4230" s="17">
        <v>0</v>
      </c>
      <c r="M4230" s="17">
        <v>0</v>
      </c>
      <c r="N4230" s="17">
        <v>0</v>
      </c>
      <c r="O4230" s="17">
        <v>0</v>
      </c>
      <c r="P4230" s="17">
        <v>0</v>
      </c>
      <c r="Q4230" s="17">
        <v>0</v>
      </c>
      <c r="R4230" s="17">
        <v>0</v>
      </c>
      <c r="S4230" s="17">
        <v>0</v>
      </c>
      <c r="T4230" s="17">
        <v>0</v>
      </c>
      <c r="U4230" s="17">
        <v>0</v>
      </c>
      <c r="V4230" s="17">
        <v>0</v>
      </c>
      <c r="W4230" s="17">
        <v>0</v>
      </c>
      <c r="X4230" s="17">
        <v>0</v>
      </c>
      <c r="Y4230" s="17">
        <v>0</v>
      </c>
      <c r="Z4230" s="17">
        <v>0</v>
      </c>
      <c r="AA4230" s="17">
        <v>0</v>
      </c>
      <c r="AB4230" s="17">
        <v>0</v>
      </c>
      <c r="AC4230" s="17">
        <v>0</v>
      </c>
      <c r="AD4230" s="17">
        <v>0</v>
      </c>
      <c r="AE4230" s="17">
        <v>0</v>
      </c>
    </row>
    <row r="4231" spans="1:31" ht="43.2" x14ac:dyDescent="0.3">
      <c r="A4231" t="str">
        <f t="shared" si="249"/>
        <v>MAAA_Firm Capacity</v>
      </c>
      <c r="B4231" t="str">
        <f t="shared" si="250"/>
        <v>MAAA_Build Solar_Firm Capacity</v>
      </c>
      <c r="C4231" t="str">
        <f t="shared" si="251"/>
        <v>MAAA_Build Solar 2028 T2_Firm Capacity</v>
      </c>
      <c r="D4231" t="s">
        <v>356</v>
      </c>
      <c r="E4231" s="15" t="s">
        <v>92</v>
      </c>
      <c r="F4231" s="15" t="s">
        <v>146</v>
      </c>
      <c r="G4231" s="15" t="s">
        <v>203</v>
      </c>
      <c r="H4231" s="15" t="s">
        <v>84</v>
      </c>
      <c r="I4231" s="15" t="s">
        <v>148</v>
      </c>
      <c r="J4231" s="16">
        <v>1</v>
      </c>
      <c r="K4231" s="15" t="s">
        <v>96</v>
      </c>
      <c r="L4231" s="17">
        <v>0</v>
      </c>
      <c r="M4231" s="17">
        <v>0</v>
      </c>
      <c r="N4231" s="17">
        <v>0</v>
      </c>
      <c r="O4231" s="17">
        <v>0</v>
      </c>
      <c r="P4231" s="17">
        <v>0</v>
      </c>
      <c r="Q4231" s="17">
        <v>0</v>
      </c>
      <c r="R4231" s="17">
        <v>0</v>
      </c>
      <c r="S4231" s="17">
        <v>0</v>
      </c>
      <c r="T4231" s="17">
        <v>0</v>
      </c>
      <c r="U4231" s="17">
        <v>0</v>
      </c>
      <c r="V4231" s="17">
        <v>0</v>
      </c>
      <c r="W4231" s="17">
        <v>0</v>
      </c>
      <c r="X4231" s="17">
        <v>0</v>
      </c>
      <c r="Y4231" s="17">
        <v>0</v>
      </c>
      <c r="Z4231" s="17">
        <v>0</v>
      </c>
      <c r="AA4231" s="17">
        <v>0</v>
      </c>
      <c r="AB4231" s="17">
        <v>0</v>
      </c>
      <c r="AC4231" s="17">
        <v>0</v>
      </c>
      <c r="AD4231" s="17">
        <v>0</v>
      </c>
      <c r="AE4231" s="17">
        <v>0</v>
      </c>
    </row>
    <row r="4232" spans="1:31" ht="43.2" x14ac:dyDescent="0.3">
      <c r="A4232" t="str">
        <f t="shared" si="249"/>
        <v>MAAA_Firm Capacity</v>
      </c>
      <c r="B4232" t="str">
        <f t="shared" si="250"/>
        <v>MAAA_Build Solar_Firm Capacity</v>
      </c>
      <c r="C4232" t="str">
        <f t="shared" si="251"/>
        <v>MAAA_Build Solar 2029_Firm Capacity</v>
      </c>
      <c r="D4232" t="s">
        <v>356</v>
      </c>
      <c r="E4232" s="15" t="s">
        <v>92</v>
      </c>
      <c r="F4232" s="15" t="s">
        <v>146</v>
      </c>
      <c r="G4232" s="15" t="s">
        <v>204</v>
      </c>
      <c r="H4232" s="15" t="s">
        <v>84</v>
      </c>
      <c r="I4232" s="15" t="s">
        <v>148</v>
      </c>
      <c r="J4232" s="16">
        <v>1</v>
      </c>
      <c r="K4232" s="15" t="s">
        <v>96</v>
      </c>
      <c r="L4232" s="17">
        <v>0</v>
      </c>
      <c r="M4232" s="17">
        <v>0</v>
      </c>
      <c r="N4232" s="17">
        <v>0</v>
      </c>
      <c r="O4232" s="17">
        <v>0</v>
      </c>
      <c r="P4232" s="17">
        <v>0</v>
      </c>
      <c r="Q4232" s="17">
        <v>0</v>
      </c>
      <c r="R4232" s="17">
        <v>75</v>
      </c>
      <c r="S4232" s="17">
        <v>75</v>
      </c>
      <c r="T4232" s="17">
        <v>75</v>
      </c>
      <c r="U4232" s="17">
        <v>75</v>
      </c>
      <c r="V4232" s="17">
        <v>75</v>
      </c>
      <c r="W4232" s="17">
        <v>75</v>
      </c>
      <c r="X4232" s="17">
        <v>75</v>
      </c>
      <c r="Y4232" s="17">
        <v>75</v>
      </c>
      <c r="Z4232" s="17">
        <v>75</v>
      </c>
      <c r="AA4232" s="17">
        <v>75</v>
      </c>
      <c r="AB4232" s="17">
        <v>75</v>
      </c>
      <c r="AC4232" s="17">
        <v>75</v>
      </c>
      <c r="AD4232" s="17">
        <v>75</v>
      </c>
      <c r="AE4232" s="17">
        <v>75</v>
      </c>
    </row>
    <row r="4233" spans="1:31" ht="43.2" x14ac:dyDescent="0.3">
      <c r="A4233" t="str">
        <f t="shared" si="249"/>
        <v>MAAA_Firm Capacity</v>
      </c>
      <c r="B4233" t="str">
        <f t="shared" si="250"/>
        <v>MAAA_Build Solar_Firm Capacity</v>
      </c>
      <c r="C4233" t="str">
        <f t="shared" si="251"/>
        <v>MAAA_Build Solar 2029 T2_Firm Capacity</v>
      </c>
      <c r="D4233" t="s">
        <v>356</v>
      </c>
      <c r="E4233" s="15" t="s">
        <v>92</v>
      </c>
      <c r="F4233" s="15" t="s">
        <v>146</v>
      </c>
      <c r="G4233" s="15" t="s">
        <v>205</v>
      </c>
      <c r="H4233" s="15" t="s">
        <v>84</v>
      </c>
      <c r="I4233" s="15" t="s">
        <v>148</v>
      </c>
      <c r="J4233" s="16">
        <v>1</v>
      </c>
      <c r="K4233" s="15" t="s">
        <v>96</v>
      </c>
      <c r="L4233" s="17">
        <v>0</v>
      </c>
      <c r="M4233" s="17">
        <v>0</v>
      </c>
      <c r="N4233" s="17">
        <v>0</v>
      </c>
      <c r="O4233" s="17">
        <v>0</v>
      </c>
      <c r="P4233" s="17">
        <v>0</v>
      </c>
      <c r="Q4233" s="17">
        <v>0</v>
      </c>
      <c r="R4233" s="17">
        <v>0</v>
      </c>
      <c r="S4233" s="17">
        <v>0</v>
      </c>
      <c r="T4233" s="17">
        <v>0</v>
      </c>
      <c r="U4233" s="17">
        <v>0</v>
      </c>
      <c r="V4233" s="17">
        <v>0</v>
      </c>
      <c r="W4233" s="17">
        <v>0</v>
      </c>
      <c r="X4233" s="17">
        <v>0</v>
      </c>
      <c r="Y4233" s="17">
        <v>0</v>
      </c>
      <c r="Z4233" s="17">
        <v>0</v>
      </c>
      <c r="AA4233" s="17">
        <v>0</v>
      </c>
      <c r="AB4233" s="17">
        <v>0</v>
      </c>
      <c r="AC4233" s="17">
        <v>0</v>
      </c>
      <c r="AD4233" s="17">
        <v>0</v>
      </c>
      <c r="AE4233" s="17">
        <v>0</v>
      </c>
    </row>
    <row r="4234" spans="1:31" ht="43.2" x14ac:dyDescent="0.3">
      <c r="A4234" t="str">
        <f t="shared" si="249"/>
        <v>MAAA_Firm Capacity</v>
      </c>
      <c r="B4234" t="str">
        <f t="shared" si="250"/>
        <v>MAAA_Build Solar_Firm Capacity</v>
      </c>
      <c r="C4234" t="str">
        <f t="shared" si="251"/>
        <v>MAAA_Build Solar 2030_Firm Capacity</v>
      </c>
      <c r="D4234" t="s">
        <v>356</v>
      </c>
      <c r="E4234" s="15" t="s">
        <v>92</v>
      </c>
      <c r="F4234" s="15" t="s">
        <v>146</v>
      </c>
      <c r="G4234" s="15" t="s">
        <v>206</v>
      </c>
      <c r="H4234" s="15" t="s">
        <v>84</v>
      </c>
      <c r="I4234" s="15" t="s">
        <v>148</v>
      </c>
      <c r="J4234" s="16">
        <v>1</v>
      </c>
      <c r="K4234" s="15" t="s">
        <v>96</v>
      </c>
      <c r="L4234" s="17">
        <v>0</v>
      </c>
      <c r="M4234" s="17">
        <v>0</v>
      </c>
      <c r="N4234" s="17">
        <v>0</v>
      </c>
      <c r="O4234" s="17">
        <v>0</v>
      </c>
      <c r="P4234" s="17">
        <v>0</v>
      </c>
      <c r="Q4234" s="17">
        <v>0</v>
      </c>
      <c r="R4234" s="17">
        <v>0</v>
      </c>
      <c r="S4234" s="17">
        <v>75</v>
      </c>
      <c r="T4234" s="17">
        <v>75</v>
      </c>
      <c r="U4234" s="17">
        <v>75</v>
      </c>
      <c r="V4234" s="17">
        <v>75</v>
      </c>
      <c r="W4234" s="17">
        <v>75</v>
      </c>
      <c r="X4234" s="17">
        <v>75</v>
      </c>
      <c r="Y4234" s="17">
        <v>75</v>
      </c>
      <c r="Z4234" s="17">
        <v>75</v>
      </c>
      <c r="AA4234" s="17">
        <v>75</v>
      </c>
      <c r="AB4234" s="17">
        <v>75</v>
      </c>
      <c r="AC4234" s="17">
        <v>75</v>
      </c>
      <c r="AD4234" s="17">
        <v>75</v>
      </c>
      <c r="AE4234" s="17">
        <v>75</v>
      </c>
    </row>
    <row r="4235" spans="1:31" ht="43.2" x14ac:dyDescent="0.3">
      <c r="A4235" t="str">
        <f t="shared" ref="A4235:A4298" si="252">D4235&amp;"_"&amp;I4235</f>
        <v>MAAA_Firm Capacity</v>
      </c>
      <c r="B4235" t="str">
        <f t="shared" ref="B4235:B4298" si="253">D4235&amp;"_"&amp;H4235&amp;"_"&amp;I4235</f>
        <v>MAAA_Build Solar_Firm Capacity</v>
      </c>
      <c r="C4235" t="str">
        <f t="shared" ref="C4235:C4298" si="254">D4235&amp;"_"&amp;G4235&amp;"_"&amp;I4235</f>
        <v>MAAA_Build Solar 2030 T2_Firm Capacity</v>
      </c>
      <c r="D4235" t="s">
        <v>356</v>
      </c>
      <c r="E4235" s="15" t="s">
        <v>92</v>
      </c>
      <c r="F4235" s="15" t="s">
        <v>146</v>
      </c>
      <c r="G4235" s="15" t="s">
        <v>207</v>
      </c>
      <c r="H4235" s="15" t="s">
        <v>84</v>
      </c>
      <c r="I4235" s="15" t="s">
        <v>148</v>
      </c>
      <c r="J4235" s="16">
        <v>1</v>
      </c>
      <c r="K4235" s="15" t="s">
        <v>96</v>
      </c>
      <c r="L4235" s="17">
        <v>0</v>
      </c>
      <c r="M4235" s="17">
        <v>0</v>
      </c>
      <c r="N4235" s="17">
        <v>0</v>
      </c>
      <c r="O4235" s="17">
        <v>0</v>
      </c>
      <c r="P4235" s="17">
        <v>0</v>
      </c>
      <c r="Q4235" s="17">
        <v>0</v>
      </c>
      <c r="R4235" s="17">
        <v>0</v>
      </c>
      <c r="S4235" s="17">
        <v>0</v>
      </c>
      <c r="T4235" s="17">
        <v>0</v>
      </c>
      <c r="U4235" s="17">
        <v>0</v>
      </c>
      <c r="V4235" s="17">
        <v>0</v>
      </c>
      <c r="W4235" s="17">
        <v>0</v>
      </c>
      <c r="X4235" s="17">
        <v>0</v>
      </c>
      <c r="Y4235" s="17">
        <v>0</v>
      </c>
      <c r="Z4235" s="17">
        <v>0</v>
      </c>
      <c r="AA4235" s="17">
        <v>0</v>
      </c>
      <c r="AB4235" s="17">
        <v>0</v>
      </c>
      <c r="AC4235" s="17">
        <v>0</v>
      </c>
      <c r="AD4235" s="17">
        <v>0</v>
      </c>
      <c r="AE4235" s="17">
        <v>0</v>
      </c>
    </row>
    <row r="4236" spans="1:31" ht="43.2" x14ac:dyDescent="0.3">
      <c r="A4236" t="str">
        <f t="shared" si="252"/>
        <v>MAAA_Firm Capacity</v>
      </c>
      <c r="B4236" t="str">
        <f t="shared" si="253"/>
        <v>MAAA_Build Solar_Firm Capacity</v>
      </c>
      <c r="C4236" t="str">
        <f t="shared" si="254"/>
        <v>MAAA_Build Solar 2031_Firm Capacity</v>
      </c>
      <c r="D4236" t="s">
        <v>356</v>
      </c>
      <c r="E4236" s="15" t="s">
        <v>92</v>
      </c>
      <c r="F4236" s="15" t="s">
        <v>146</v>
      </c>
      <c r="G4236" s="15" t="s">
        <v>208</v>
      </c>
      <c r="H4236" s="15" t="s">
        <v>84</v>
      </c>
      <c r="I4236" s="15" t="s">
        <v>148</v>
      </c>
      <c r="J4236" s="16">
        <v>1</v>
      </c>
      <c r="K4236" s="15" t="s">
        <v>96</v>
      </c>
      <c r="L4236" s="17">
        <v>0</v>
      </c>
      <c r="M4236" s="17">
        <v>0</v>
      </c>
      <c r="N4236" s="17">
        <v>0</v>
      </c>
      <c r="O4236" s="17">
        <v>0</v>
      </c>
      <c r="P4236" s="17">
        <v>0</v>
      </c>
      <c r="Q4236" s="17">
        <v>0</v>
      </c>
      <c r="R4236" s="17">
        <v>0</v>
      </c>
      <c r="S4236" s="17">
        <v>0</v>
      </c>
      <c r="T4236" s="17">
        <v>0</v>
      </c>
      <c r="U4236" s="17">
        <v>0</v>
      </c>
      <c r="V4236" s="17">
        <v>0</v>
      </c>
      <c r="W4236" s="17">
        <v>0</v>
      </c>
      <c r="X4236" s="17">
        <v>0</v>
      </c>
      <c r="Y4236" s="17">
        <v>0</v>
      </c>
      <c r="Z4236" s="17">
        <v>0</v>
      </c>
      <c r="AA4236" s="17">
        <v>0</v>
      </c>
      <c r="AB4236" s="17">
        <v>0</v>
      </c>
      <c r="AC4236" s="17">
        <v>0</v>
      </c>
      <c r="AD4236" s="17">
        <v>0</v>
      </c>
      <c r="AE4236" s="17">
        <v>0</v>
      </c>
    </row>
    <row r="4237" spans="1:31" ht="43.2" x14ac:dyDescent="0.3">
      <c r="A4237" t="str">
        <f t="shared" si="252"/>
        <v>MAAA_Firm Capacity</v>
      </c>
      <c r="B4237" t="str">
        <f t="shared" si="253"/>
        <v>MAAA_Build Solar_Firm Capacity</v>
      </c>
      <c r="C4237" t="str">
        <f t="shared" si="254"/>
        <v>MAAA_Build Solar 2031 T2_Firm Capacity</v>
      </c>
      <c r="D4237" t="s">
        <v>356</v>
      </c>
      <c r="E4237" s="15" t="s">
        <v>92</v>
      </c>
      <c r="F4237" s="15" t="s">
        <v>146</v>
      </c>
      <c r="G4237" s="15" t="s">
        <v>209</v>
      </c>
      <c r="H4237" s="15" t="s">
        <v>84</v>
      </c>
      <c r="I4237" s="15" t="s">
        <v>148</v>
      </c>
      <c r="J4237" s="16">
        <v>1</v>
      </c>
      <c r="K4237" s="15" t="s">
        <v>96</v>
      </c>
      <c r="L4237" s="17">
        <v>0</v>
      </c>
      <c r="M4237" s="17">
        <v>0</v>
      </c>
      <c r="N4237" s="17">
        <v>0</v>
      </c>
      <c r="O4237" s="17">
        <v>0</v>
      </c>
      <c r="P4237" s="17">
        <v>0</v>
      </c>
      <c r="Q4237" s="17">
        <v>0</v>
      </c>
      <c r="R4237" s="17">
        <v>0</v>
      </c>
      <c r="S4237" s="17">
        <v>0</v>
      </c>
      <c r="T4237" s="17">
        <v>0</v>
      </c>
      <c r="U4237" s="17">
        <v>0</v>
      </c>
      <c r="V4237" s="17">
        <v>0</v>
      </c>
      <c r="W4237" s="17">
        <v>0</v>
      </c>
      <c r="X4237" s="17">
        <v>0</v>
      </c>
      <c r="Y4237" s="17">
        <v>0</v>
      </c>
      <c r="Z4237" s="17">
        <v>0</v>
      </c>
      <c r="AA4237" s="17">
        <v>0</v>
      </c>
      <c r="AB4237" s="17">
        <v>0</v>
      </c>
      <c r="AC4237" s="17">
        <v>0</v>
      </c>
      <c r="AD4237" s="17">
        <v>0</v>
      </c>
      <c r="AE4237" s="17">
        <v>0</v>
      </c>
    </row>
    <row r="4238" spans="1:31" ht="43.2" x14ac:dyDescent="0.3">
      <c r="A4238" t="str">
        <f t="shared" si="252"/>
        <v>MAAA_Firm Capacity</v>
      </c>
      <c r="B4238" t="str">
        <f t="shared" si="253"/>
        <v>MAAA_Build Solar_Firm Capacity</v>
      </c>
      <c r="C4238" t="str">
        <f t="shared" si="254"/>
        <v>MAAA_Build Solar 2032_Firm Capacity</v>
      </c>
      <c r="D4238" t="s">
        <v>356</v>
      </c>
      <c r="E4238" s="15" t="s">
        <v>92</v>
      </c>
      <c r="F4238" s="15" t="s">
        <v>146</v>
      </c>
      <c r="G4238" s="15" t="s">
        <v>210</v>
      </c>
      <c r="H4238" s="15" t="s">
        <v>84</v>
      </c>
      <c r="I4238" s="15" t="s">
        <v>148</v>
      </c>
      <c r="J4238" s="16">
        <v>1</v>
      </c>
      <c r="K4238" s="15" t="s">
        <v>96</v>
      </c>
      <c r="L4238" s="17">
        <v>0</v>
      </c>
      <c r="M4238" s="17">
        <v>0</v>
      </c>
      <c r="N4238" s="17">
        <v>0</v>
      </c>
      <c r="O4238" s="17">
        <v>0</v>
      </c>
      <c r="P4238" s="17">
        <v>0</v>
      </c>
      <c r="Q4238" s="17">
        <v>0</v>
      </c>
      <c r="R4238" s="17">
        <v>0</v>
      </c>
      <c r="S4238" s="17">
        <v>0</v>
      </c>
      <c r="T4238" s="17">
        <v>0</v>
      </c>
      <c r="U4238" s="17">
        <v>0</v>
      </c>
      <c r="V4238" s="17">
        <v>0</v>
      </c>
      <c r="W4238" s="17">
        <v>0</v>
      </c>
      <c r="X4238" s="17">
        <v>0</v>
      </c>
      <c r="Y4238" s="17">
        <v>0</v>
      </c>
      <c r="Z4238" s="17">
        <v>0</v>
      </c>
      <c r="AA4238" s="17">
        <v>0</v>
      </c>
      <c r="AB4238" s="17">
        <v>0</v>
      </c>
      <c r="AC4238" s="17">
        <v>0</v>
      </c>
      <c r="AD4238" s="17">
        <v>0</v>
      </c>
      <c r="AE4238" s="17">
        <v>0</v>
      </c>
    </row>
    <row r="4239" spans="1:31" ht="43.2" x14ac:dyDescent="0.3">
      <c r="A4239" t="str">
        <f t="shared" si="252"/>
        <v>MAAA_Firm Capacity</v>
      </c>
      <c r="B4239" t="str">
        <f t="shared" si="253"/>
        <v>MAAA_Build Solar_Firm Capacity</v>
      </c>
      <c r="C4239" t="str">
        <f t="shared" si="254"/>
        <v>MAAA_Build Solar 2032 T2_Firm Capacity</v>
      </c>
      <c r="D4239" t="s">
        <v>356</v>
      </c>
      <c r="E4239" s="15" t="s">
        <v>92</v>
      </c>
      <c r="F4239" s="15" t="s">
        <v>146</v>
      </c>
      <c r="G4239" s="15" t="s">
        <v>211</v>
      </c>
      <c r="H4239" s="15" t="s">
        <v>84</v>
      </c>
      <c r="I4239" s="15" t="s">
        <v>148</v>
      </c>
      <c r="J4239" s="16">
        <v>1</v>
      </c>
      <c r="K4239" s="15" t="s">
        <v>96</v>
      </c>
      <c r="L4239" s="17">
        <v>0</v>
      </c>
      <c r="M4239" s="17">
        <v>0</v>
      </c>
      <c r="N4239" s="17">
        <v>0</v>
      </c>
      <c r="O4239" s="17">
        <v>0</v>
      </c>
      <c r="P4239" s="17">
        <v>0</v>
      </c>
      <c r="Q4239" s="17">
        <v>0</v>
      </c>
      <c r="R4239" s="17">
        <v>0</v>
      </c>
      <c r="S4239" s="17">
        <v>0</v>
      </c>
      <c r="T4239" s="17">
        <v>0</v>
      </c>
      <c r="U4239" s="17">
        <v>0</v>
      </c>
      <c r="V4239" s="17">
        <v>0</v>
      </c>
      <c r="W4239" s="17">
        <v>0</v>
      </c>
      <c r="X4239" s="17">
        <v>0</v>
      </c>
      <c r="Y4239" s="17">
        <v>0</v>
      </c>
      <c r="Z4239" s="17">
        <v>0</v>
      </c>
      <c r="AA4239" s="17">
        <v>0</v>
      </c>
      <c r="AB4239" s="17">
        <v>0</v>
      </c>
      <c r="AC4239" s="17">
        <v>0</v>
      </c>
      <c r="AD4239" s="17">
        <v>0</v>
      </c>
      <c r="AE4239" s="17">
        <v>0</v>
      </c>
    </row>
    <row r="4240" spans="1:31" ht="43.2" x14ac:dyDescent="0.3">
      <c r="A4240" t="str">
        <f t="shared" si="252"/>
        <v>MAAA_Firm Capacity</v>
      </c>
      <c r="B4240" t="str">
        <f t="shared" si="253"/>
        <v>MAAA_Build Solar_Firm Capacity</v>
      </c>
      <c r="C4240" t="str">
        <f t="shared" si="254"/>
        <v>MAAA_Build Solar 2033_Firm Capacity</v>
      </c>
      <c r="D4240" t="s">
        <v>356</v>
      </c>
      <c r="E4240" s="15" t="s">
        <v>92</v>
      </c>
      <c r="F4240" s="15" t="s">
        <v>146</v>
      </c>
      <c r="G4240" s="15" t="s">
        <v>212</v>
      </c>
      <c r="H4240" s="15" t="s">
        <v>84</v>
      </c>
      <c r="I4240" s="15" t="s">
        <v>148</v>
      </c>
      <c r="J4240" s="16">
        <v>1</v>
      </c>
      <c r="K4240" s="15" t="s">
        <v>96</v>
      </c>
      <c r="L4240" s="17">
        <v>0</v>
      </c>
      <c r="M4240" s="17">
        <v>0</v>
      </c>
      <c r="N4240" s="17">
        <v>0</v>
      </c>
      <c r="O4240" s="17">
        <v>0</v>
      </c>
      <c r="P4240" s="17">
        <v>0</v>
      </c>
      <c r="Q4240" s="17">
        <v>0</v>
      </c>
      <c r="R4240" s="17">
        <v>0</v>
      </c>
      <c r="S4240" s="17">
        <v>0</v>
      </c>
      <c r="T4240" s="17">
        <v>0</v>
      </c>
      <c r="U4240" s="17">
        <v>0</v>
      </c>
      <c r="V4240" s="17">
        <v>0</v>
      </c>
      <c r="W4240" s="17">
        <v>0</v>
      </c>
      <c r="X4240" s="17">
        <v>0</v>
      </c>
      <c r="Y4240" s="17">
        <v>0</v>
      </c>
      <c r="Z4240" s="17">
        <v>0</v>
      </c>
      <c r="AA4240" s="17">
        <v>0</v>
      </c>
      <c r="AB4240" s="17">
        <v>0</v>
      </c>
      <c r="AC4240" s="17">
        <v>0</v>
      </c>
      <c r="AD4240" s="17">
        <v>0</v>
      </c>
      <c r="AE4240" s="17">
        <v>0</v>
      </c>
    </row>
    <row r="4241" spans="1:31" ht="43.2" x14ac:dyDescent="0.3">
      <c r="A4241" t="str">
        <f t="shared" si="252"/>
        <v>MAAA_Firm Capacity</v>
      </c>
      <c r="B4241" t="str">
        <f t="shared" si="253"/>
        <v>MAAA_Build Solar_Firm Capacity</v>
      </c>
      <c r="C4241" t="str">
        <f t="shared" si="254"/>
        <v>MAAA_Build Solar 2033 T2_Firm Capacity</v>
      </c>
      <c r="D4241" t="s">
        <v>356</v>
      </c>
      <c r="E4241" s="15" t="s">
        <v>92</v>
      </c>
      <c r="F4241" s="15" t="s">
        <v>146</v>
      </c>
      <c r="G4241" s="15" t="s">
        <v>213</v>
      </c>
      <c r="H4241" s="15" t="s">
        <v>84</v>
      </c>
      <c r="I4241" s="15" t="s">
        <v>148</v>
      </c>
      <c r="J4241" s="16">
        <v>1</v>
      </c>
      <c r="K4241" s="15" t="s">
        <v>96</v>
      </c>
      <c r="L4241" s="17">
        <v>0</v>
      </c>
      <c r="M4241" s="17">
        <v>0</v>
      </c>
      <c r="N4241" s="17">
        <v>0</v>
      </c>
      <c r="O4241" s="17">
        <v>0</v>
      </c>
      <c r="P4241" s="17">
        <v>0</v>
      </c>
      <c r="Q4241" s="17">
        <v>0</v>
      </c>
      <c r="R4241" s="17">
        <v>0</v>
      </c>
      <c r="S4241" s="17">
        <v>0</v>
      </c>
      <c r="T4241" s="17">
        <v>0</v>
      </c>
      <c r="U4241" s="17">
        <v>0</v>
      </c>
      <c r="V4241" s="17">
        <v>0</v>
      </c>
      <c r="W4241" s="17">
        <v>0</v>
      </c>
      <c r="X4241" s="17">
        <v>0</v>
      </c>
      <c r="Y4241" s="17">
        <v>0</v>
      </c>
      <c r="Z4241" s="17">
        <v>0</v>
      </c>
      <c r="AA4241" s="17">
        <v>0</v>
      </c>
      <c r="AB4241" s="17">
        <v>0</v>
      </c>
      <c r="AC4241" s="17">
        <v>0</v>
      </c>
      <c r="AD4241" s="17">
        <v>0</v>
      </c>
      <c r="AE4241" s="17">
        <v>0</v>
      </c>
    </row>
    <row r="4242" spans="1:31" ht="43.2" x14ac:dyDescent="0.3">
      <c r="A4242" t="str">
        <f t="shared" si="252"/>
        <v>MAAA_Firm Capacity</v>
      </c>
      <c r="B4242" t="str">
        <f t="shared" si="253"/>
        <v>MAAA_Build Solar_Firm Capacity</v>
      </c>
      <c r="C4242" t="str">
        <f t="shared" si="254"/>
        <v>MAAA_Build Solar 2034_Firm Capacity</v>
      </c>
      <c r="D4242" t="s">
        <v>356</v>
      </c>
      <c r="E4242" s="15" t="s">
        <v>92</v>
      </c>
      <c r="F4242" s="15" t="s">
        <v>146</v>
      </c>
      <c r="G4242" s="15" t="s">
        <v>214</v>
      </c>
      <c r="H4242" s="15" t="s">
        <v>84</v>
      </c>
      <c r="I4242" s="15" t="s">
        <v>148</v>
      </c>
      <c r="J4242" s="16">
        <v>1</v>
      </c>
      <c r="K4242" s="15" t="s">
        <v>96</v>
      </c>
      <c r="L4242" s="17">
        <v>0</v>
      </c>
      <c r="M4242" s="17">
        <v>0</v>
      </c>
      <c r="N4242" s="17">
        <v>0</v>
      </c>
      <c r="O4242" s="17">
        <v>0</v>
      </c>
      <c r="P4242" s="17">
        <v>0</v>
      </c>
      <c r="Q4242" s="17">
        <v>0</v>
      </c>
      <c r="R4242" s="17">
        <v>0</v>
      </c>
      <c r="S4242" s="17">
        <v>0</v>
      </c>
      <c r="T4242" s="17">
        <v>0</v>
      </c>
      <c r="U4242" s="17">
        <v>0</v>
      </c>
      <c r="V4242" s="17">
        <v>0</v>
      </c>
      <c r="W4242" s="17">
        <v>0</v>
      </c>
      <c r="X4242" s="17">
        <v>0</v>
      </c>
      <c r="Y4242" s="17">
        <v>0</v>
      </c>
      <c r="Z4242" s="17">
        <v>0</v>
      </c>
      <c r="AA4242" s="17">
        <v>0</v>
      </c>
      <c r="AB4242" s="17">
        <v>0</v>
      </c>
      <c r="AC4242" s="17">
        <v>0</v>
      </c>
      <c r="AD4242" s="17">
        <v>0</v>
      </c>
      <c r="AE4242" s="17">
        <v>0</v>
      </c>
    </row>
    <row r="4243" spans="1:31" ht="43.2" x14ac:dyDescent="0.3">
      <c r="A4243" t="str">
        <f t="shared" si="252"/>
        <v>MAAA_Firm Capacity</v>
      </c>
      <c r="B4243" t="str">
        <f t="shared" si="253"/>
        <v>MAAA_Build Solar_Firm Capacity</v>
      </c>
      <c r="C4243" t="str">
        <f t="shared" si="254"/>
        <v>MAAA_Build Solar 2034 T2_Firm Capacity</v>
      </c>
      <c r="D4243" t="s">
        <v>356</v>
      </c>
      <c r="E4243" s="15" t="s">
        <v>92</v>
      </c>
      <c r="F4243" s="15" t="s">
        <v>146</v>
      </c>
      <c r="G4243" s="15" t="s">
        <v>215</v>
      </c>
      <c r="H4243" s="15" t="s">
        <v>84</v>
      </c>
      <c r="I4243" s="15" t="s">
        <v>148</v>
      </c>
      <c r="J4243" s="16">
        <v>1</v>
      </c>
      <c r="K4243" s="15" t="s">
        <v>96</v>
      </c>
      <c r="L4243" s="17">
        <v>0</v>
      </c>
      <c r="M4243" s="17">
        <v>0</v>
      </c>
      <c r="N4243" s="17">
        <v>0</v>
      </c>
      <c r="O4243" s="17">
        <v>0</v>
      </c>
      <c r="P4243" s="17">
        <v>0</v>
      </c>
      <c r="Q4243" s="17">
        <v>0</v>
      </c>
      <c r="R4243" s="17">
        <v>0</v>
      </c>
      <c r="S4243" s="17">
        <v>0</v>
      </c>
      <c r="T4243" s="17">
        <v>0</v>
      </c>
      <c r="U4243" s="17">
        <v>0</v>
      </c>
      <c r="V4243" s="17">
        <v>0</v>
      </c>
      <c r="W4243" s="17">
        <v>0</v>
      </c>
      <c r="X4243" s="17">
        <v>0</v>
      </c>
      <c r="Y4243" s="17">
        <v>0</v>
      </c>
      <c r="Z4243" s="17">
        <v>0</v>
      </c>
      <c r="AA4243" s="17">
        <v>0</v>
      </c>
      <c r="AB4243" s="17">
        <v>0</v>
      </c>
      <c r="AC4243" s="17">
        <v>0</v>
      </c>
      <c r="AD4243" s="17">
        <v>0</v>
      </c>
      <c r="AE4243" s="17">
        <v>0</v>
      </c>
    </row>
    <row r="4244" spans="1:31" ht="43.2" x14ac:dyDescent="0.3">
      <c r="A4244" t="str">
        <f t="shared" si="252"/>
        <v>MAAA_Firm Capacity</v>
      </c>
      <c r="B4244" t="str">
        <f t="shared" si="253"/>
        <v>MAAA_Build Solar_Firm Capacity</v>
      </c>
      <c r="C4244" t="str">
        <f t="shared" si="254"/>
        <v>MAAA_Build Solar 2035_Firm Capacity</v>
      </c>
      <c r="D4244" t="s">
        <v>356</v>
      </c>
      <c r="E4244" s="15" t="s">
        <v>92</v>
      </c>
      <c r="F4244" s="15" t="s">
        <v>146</v>
      </c>
      <c r="G4244" s="15" t="s">
        <v>216</v>
      </c>
      <c r="H4244" s="15" t="s">
        <v>84</v>
      </c>
      <c r="I4244" s="15" t="s">
        <v>148</v>
      </c>
      <c r="J4244" s="16">
        <v>1</v>
      </c>
      <c r="K4244" s="15" t="s">
        <v>96</v>
      </c>
      <c r="L4244" s="17">
        <v>0</v>
      </c>
      <c r="M4244" s="17">
        <v>0</v>
      </c>
      <c r="N4244" s="17">
        <v>0</v>
      </c>
      <c r="O4244" s="17">
        <v>0</v>
      </c>
      <c r="P4244" s="17">
        <v>0</v>
      </c>
      <c r="Q4244" s="17">
        <v>0</v>
      </c>
      <c r="R4244" s="17">
        <v>0</v>
      </c>
      <c r="S4244" s="17">
        <v>0</v>
      </c>
      <c r="T4244" s="17">
        <v>0</v>
      </c>
      <c r="U4244" s="17">
        <v>0</v>
      </c>
      <c r="V4244" s="17">
        <v>0</v>
      </c>
      <c r="W4244" s="17">
        <v>0</v>
      </c>
      <c r="X4244" s="17">
        <v>75</v>
      </c>
      <c r="Y4244" s="17">
        <v>75</v>
      </c>
      <c r="Z4244" s="17">
        <v>75</v>
      </c>
      <c r="AA4244" s="17">
        <v>75</v>
      </c>
      <c r="AB4244" s="17">
        <v>75</v>
      </c>
      <c r="AC4244" s="17">
        <v>75</v>
      </c>
      <c r="AD4244" s="17">
        <v>75</v>
      </c>
      <c r="AE4244" s="17">
        <v>75</v>
      </c>
    </row>
    <row r="4245" spans="1:31" ht="43.2" x14ac:dyDescent="0.3">
      <c r="A4245" t="str">
        <f t="shared" si="252"/>
        <v>MAAA_Firm Capacity</v>
      </c>
      <c r="B4245" t="str">
        <f t="shared" si="253"/>
        <v>MAAA_Build Solar_Firm Capacity</v>
      </c>
      <c r="C4245" t="str">
        <f t="shared" si="254"/>
        <v>MAAA_Build Solar 2035 T2_Firm Capacity</v>
      </c>
      <c r="D4245" t="s">
        <v>356</v>
      </c>
      <c r="E4245" s="15" t="s">
        <v>92</v>
      </c>
      <c r="F4245" s="15" t="s">
        <v>146</v>
      </c>
      <c r="G4245" s="15" t="s">
        <v>217</v>
      </c>
      <c r="H4245" s="15" t="s">
        <v>84</v>
      </c>
      <c r="I4245" s="15" t="s">
        <v>148</v>
      </c>
      <c r="J4245" s="16">
        <v>1</v>
      </c>
      <c r="K4245" s="15" t="s">
        <v>96</v>
      </c>
      <c r="L4245" s="17">
        <v>0</v>
      </c>
      <c r="M4245" s="17">
        <v>0</v>
      </c>
      <c r="N4245" s="17">
        <v>0</v>
      </c>
      <c r="O4245" s="17">
        <v>0</v>
      </c>
      <c r="P4245" s="17">
        <v>0</v>
      </c>
      <c r="Q4245" s="17">
        <v>0</v>
      </c>
      <c r="R4245" s="17">
        <v>0</v>
      </c>
      <c r="S4245" s="17">
        <v>0</v>
      </c>
      <c r="T4245" s="17">
        <v>0</v>
      </c>
      <c r="U4245" s="17">
        <v>0</v>
      </c>
      <c r="V4245" s="17">
        <v>0</v>
      </c>
      <c r="W4245" s="17">
        <v>0</v>
      </c>
      <c r="X4245" s="17">
        <v>0</v>
      </c>
      <c r="Y4245" s="17">
        <v>0</v>
      </c>
      <c r="Z4245" s="17">
        <v>0</v>
      </c>
      <c r="AA4245" s="17">
        <v>0</v>
      </c>
      <c r="AB4245" s="17">
        <v>0</v>
      </c>
      <c r="AC4245" s="17">
        <v>0</v>
      </c>
      <c r="AD4245" s="17">
        <v>0</v>
      </c>
      <c r="AE4245" s="17">
        <v>0</v>
      </c>
    </row>
    <row r="4246" spans="1:31" ht="43.2" x14ac:dyDescent="0.3">
      <c r="A4246" t="str">
        <f t="shared" si="252"/>
        <v>MAAA_Firm Capacity</v>
      </c>
      <c r="B4246" t="str">
        <f t="shared" si="253"/>
        <v>MAAA_Build Solar_Firm Capacity</v>
      </c>
      <c r="C4246" t="str">
        <f t="shared" si="254"/>
        <v>MAAA_Build Solar 2036_Firm Capacity</v>
      </c>
      <c r="D4246" t="s">
        <v>356</v>
      </c>
      <c r="E4246" s="15" t="s">
        <v>92</v>
      </c>
      <c r="F4246" s="15" t="s">
        <v>146</v>
      </c>
      <c r="G4246" s="15" t="s">
        <v>218</v>
      </c>
      <c r="H4246" s="15" t="s">
        <v>84</v>
      </c>
      <c r="I4246" s="15" t="s">
        <v>148</v>
      </c>
      <c r="J4246" s="16">
        <v>1</v>
      </c>
      <c r="K4246" s="15" t="s">
        <v>96</v>
      </c>
      <c r="L4246" s="17">
        <v>0</v>
      </c>
      <c r="M4246" s="17">
        <v>0</v>
      </c>
      <c r="N4246" s="17">
        <v>0</v>
      </c>
      <c r="O4246" s="17">
        <v>0</v>
      </c>
      <c r="P4246" s="17">
        <v>0</v>
      </c>
      <c r="Q4246" s="17">
        <v>0</v>
      </c>
      <c r="R4246" s="17">
        <v>0</v>
      </c>
      <c r="S4246" s="17">
        <v>0</v>
      </c>
      <c r="T4246" s="17">
        <v>0</v>
      </c>
      <c r="U4246" s="17">
        <v>0</v>
      </c>
      <c r="V4246" s="17">
        <v>0</v>
      </c>
      <c r="W4246" s="17">
        <v>0</v>
      </c>
      <c r="X4246" s="17">
        <v>0</v>
      </c>
      <c r="Y4246" s="17">
        <v>0</v>
      </c>
      <c r="Z4246" s="17">
        <v>0</v>
      </c>
      <c r="AA4246" s="17">
        <v>0</v>
      </c>
      <c r="AB4246" s="17">
        <v>0</v>
      </c>
      <c r="AC4246" s="17">
        <v>0</v>
      </c>
      <c r="AD4246" s="17">
        <v>0</v>
      </c>
      <c r="AE4246" s="17">
        <v>0</v>
      </c>
    </row>
    <row r="4247" spans="1:31" ht="43.2" x14ac:dyDescent="0.3">
      <c r="A4247" t="str">
        <f t="shared" si="252"/>
        <v>MAAA_Firm Capacity</v>
      </c>
      <c r="B4247" t="str">
        <f t="shared" si="253"/>
        <v>MAAA_Build Solar_Firm Capacity</v>
      </c>
      <c r="C4247" t="str">
        <f t="shared" si="254"/>
        <v>MAAA_Build Solar 2036 T2_Firm Capacity</v>
      </c>
      <c r="D4247" t="s">
        <v>356</v>
      </c>
      <c r="E4247" s="15" t="s">
        <v>92</v>
      </c>
      <c r="F4247" s="15" t="s">
        <v>146</v>
      </c>
      <c r="G4247" s="15" t="s">
        <v>219</v>
      </c>
      <c r="H4247" s="15" t="s">
        <v>84</v>
      </c>
      <c r="I4247" s="15" t="s">
        <v>148</v>
      </c>
      <c r="J4247" s="16">
        <v>1</v>
      </c>
      <c r="K4247" s="15" t="s">
        <v>96</v>
      </c>
      <c r="L4247" s="17">
        <v>0</v>
      </c>
      <c r="M4247" s="17">
        <v>0</v>
      </c>
      <c r="N4247" s="17">
        <v>0</v>
      </c>
      <c r="O4247" s="17">
        <v>0</v>
      </c>
      <c r="P4247" s="17">
        <v>0</v>
      </c>
      <c r="Q4247" s="17">
        <v>0</v>
      </c>
      <c r="R4247" s="17">
        <v>0</v>
      </c>
      <c r="S4247" s="17">
        <v>0</v>
      </c>
      <c r="T4247" s="17">
        <v>0</v>
      </c>
      <c r="U4247" s="17">
        <v>0</v>
      </c>
      <c r="V4247" s="17">
        <v>0</v>
      </c>
      <c r="W4247" s="17">
        <v>0</v>
      </c>
      <c r="X4247" s="17">
        <v>0</v>
      </c>
      <c r="Y4247" s="17">
        <v>0</v>
      </c>
      <c r="Z4247" s="17">
        <v>0</v>
      </c>
      <c r="AA4247" s="17">
        <v>0</v>
      </c>
      <c r="AB4247" s="17">
        <v>0</v>
      </c>
      <c r="AC4247" s="17">
        <v>0</v>
      </c>
      <c r="AD4247" s="17">
        <v>0</v>
      </c>
      <c r="AE4247" s="17">
        <v>0</v>
      </c>
    </row>
    <row r="4248" spans="1:31" ht="43.2" x14ac:dyDescent="0.3">
      <c r="A4248" t="str">
        <f t="shared" si="252"/>
        <v>MAAA_Firm Capacity</v>
      </c>
      <c r="B4248" t="str">
        <f t="shared" si="253"/>
        <v>MAAA_Build Solar_Firm Capacity</v>
      </c>
      <c r="C4248" t="str">
        <f t="shared" si="254"/>
        <v>MAAA_Build Solar 2037_Firm Capacity</v>
      </c>
      <c r="D4248" t="s">
        <v>356</v>
      </c>
      <c r="E4248" s="15" t="s">
        <v>92</v>
      </c>
      <c r="F4248" s="15" t="s">
        <v>146</v>
      </c>
      <c r="G4248" s="15" t="s">
        <v>220</v>
      </c>
      <c r="H4248" s="15" t="s">
        <v>84</v>
      </c>
      <c r="I4248" s="15" t="s">
        <v>148</v>
      </c>
      <c r="J4248" s="16">
        <v>1</v>
      </c>
      <c r="K4248" s="15" t="s">
        <v>96</v>
      </c>
      <c r="L4248" s="17">
        <v>0</v>
      </c>
      <c r="M4248" s="17">
        <v>0</v>
      </c>
      <c r="N4248" s="17">
        <v>0</v>
      </c>
      <c r="O4248" s="17">
        <v>0</v>
      </c>
      <c r="P4248" s="17">
        <v>0</v>
      </c>
      <c r="Q4248" s="17">
        <v>0</v>
      </c>
      <c r="R4248" s="17">
        <v>0</v>
      </c>
      <c r="S4248" s="17">
        <v>0</v>
      </c>
      <c r="T4248" s="17">
        <v>0</v>
      </c>
      <c r="U4248" s="17">
        <v>0</v>
      </c>
      <c r="V4248" s="17">
        <v>0</v>
      </c>
      <c r="W4248" s="17">
        <v>0</v>
      </c>
      <c r="X4248" s="17">
        <v>0</v>
      </c>
      <c r="Y4248" s="17">
        <v>0</v>
      </c>
      <c r="Z4248" s="17">
        <v>0</v>
      </c>
      <c r="AA4248" s="17">
        <v>0</v>
      </c>
      <c r="AB4248" s="17">
        <v>0</v>
      </c>
      <c r="AC4248" s="17">
        <v>0</v>
      </c>
      <c r="AD4248" s="17">
        <v>0</v>
      </c>
      <c r="AE4248" s="17">
        <v>0</v>
      </c>
    </row>
    <row r="4249" spans="1:31" ht="43.2" x14ac:dyDescent="0.3">
      <c r="A4249" t="str">
        <f t="shared" si="252"/>
        <v>MAAA_Firm Capacity</v>
      </c>
      <c r="B4249" t="str">
        <f t="shared" si="253"/>
        <v>MAAA_Build Solar_Firm Capacity</v>
      </c>
      <c r="C4249" t="str">
        <f t="shared" si="254"/>
        <v>MAAA_Build Solar 2037 T2_Firm Capacity</v>
      </c>
      <c r="D4249" t="s">
        <v>356</v>
      </c>
      <c r="E4249" s="15" t="s">
        <v>92</v>
      </c>
      <c r="F4249" s="15" t="s">
        <v>146</v>
      </c>
      <c r="G4249" s="15" t="s">
        <v>221</v>
      </c>
      <c r="H4249" s="15" t="s">
        <v>84</v>
      </c>
      <c r="I4249" s="15" t="s">
        <v>148</v>
      </c>
      <c r="J4249" s="16">
        <v>1</v>
      </c>
      <c r="K4249" s="15" t="s">
        <v>96</v>
      </c>
      <c r="L4249" s="17">
        <v>0</v>
      </c>
      <c r="M4249" s="17">
        <v>0</v>
      </c>
      <c r="N4249" s="17">
        <v>0</v>
      </c>
      <c r="O4249" s="17">
        <v>0</v>
      </c>
      <c r="P4249" s="17">
        <v>0</v>
      </c>
      <c r="Q4249" s="17">
        <v>0</v>
      </c>
      <c r="R4249" s="17">
        <v>0</v>
      </c>
      <c r="S4249" s="17">
        <v>0</v>
      </c>
      <c r="T4249" s="17">
        <v>0</v>
      </c>
      <c r="U4249" s="17">
        <v>0</v>
      </c>
      <c r="V4249" s="17">
        <v>0</v>
      </c>
      <c r="W4249" s="17">
        <v>0</v>
      </c>
      <c r="X4249" s="17">
        <v>0</v>
      </c>
      <c r="Y4249" s="17">
        <v>0</v>
      </c>
      <c r="Z4249" s="17">
        <v>0</v>
      </c>
      <c r="AA4249" s="17">
        <v>0</v>
      </c>
      <c r="AB4249" s="17">
        <v>0</v>
      </c>
      <c r="AC4249" s="17">
        <v>0</v>
      </c>
      <c r="AD4249" s="17">
        <v>0</v>
      </c>
      <c r="AE4249" s="17">
        <v>0</v>
      </c>
    </row>
    <row r="4250" spans="1:31" ht="43.2" x14ac:dyDescent="0.3">
      <c r="A4250" t="str">
        <f t="shared" si="252"/>
        <v>MAAA_Firm Capacity</v>
      </c>
      <c r="B4250" t="str">
        <f t="shared" si="253"/>
        <v>MAAA_Build Solar_Firm Capacity</v>
      </c>
      <c r="C4250" t="str">
        <f t="shared" si="254"/>
        <v>MAAA_Build Solar 2038_Firm Capacity</v>
      </c>
      <c r="D4250" t="s">
        <v>356</v>
      </c>
      <c r="E4250" s="15" t="s">
        <v>92</v>
      </c>
      <c r="F4250" s="15" t="s">
        <v>146</v>
      </c>
      <c r="G4250" s="15" t="s">
        <v>222</v>
      </c>
      <c r="H4250" s="15" t="s">
        <v>84</v>
      </c>
      <c r="I4250" s="15" t="s">
        <v>148</v>
      </c>
      <c r="J4250" s="16">
        <v>1</v>
      </c>
      <c r="K4250" s="15" t="s">
        <v>96</v>
      </c>
      <c r="L4250" s="17">
        <v>0</v>
      </c>
      <c r="M4250" s="17">
        <v>0</v>
      </c>
      <c r="N4250" s="17">
        <v>0</v>
      </c>
      <c r="O4250" s="17">
        <v>0</v>
      </c>
      <c r="P4250" s="17">
        <v>0</v>
      </c>
      <c r="Q4250" s="17">
        <v>0</v>
      </c>
      <c r="R4250" s="17">
        <v>0</v>
      </c>
      <c r="S4250" s="17">
        <v>0</v>
      </c>
      <c r="T4250" s="17">
        <v>0</v>
      </c>
      <c r="U4250" s="17">
        <v>0</v>
      </c>
      <c r="V4250" s="17">
        <v>0</v>
      </c>
      <c r="W4250" s="17">
        <v>0</v>
      </c>
      <c r="X4250" s="17">
        <v>0</v>
      </c>
      <c r="Y4250" s="17">
        <v>0</v>
      </c>
      <c r="Z4250" s="17">
        <v>0</v>
      </c>
      <c r="AA4250" s="17">
        <v>0</v>
      </c>
      <c r="AB4250" s="17">
        <v>0</v>
      </c>
      <c r="AC4250" s="17">
        <v>0</v>
      </c>
      <c r="AD4250" s="17">
        <v>0</v>
      </c>
      <c r="AE4250" s="17">
        <v>0</v>
      </c>
    </row>
    <row r="4251" spans="1:31" ht="43.2" x14ac:dyDescent="0.3">
      <c r="A4251" t="str">
        <f t="shared" si="252"/>
        <v>MAAA_Firm Capacity</v>
      </c>
      <c r="B4251" t="str">
        <f t="shared" si="253"/>
        <v>MAAA_Build Solar_Firm Capacity</v>
      </c>
      <c r="C4251" t="str">
        <f t="shared" si="254"/>
        <v>MAAA_Build Solar 2038 T2_Firm Capacity</v>
      </c>
      <c r="D4251" t="s">
        <v>356</v>
      </c>
      <c r="E4251" s="15" t="s">
        <v>92</v>
      </c>
      <c r="F4251" s="15" t="s">
        <v>146</v>
      </c>
      <c r="G4251" s="15" t="s">
        <v>223</v>
      </c>
      <c r="H4251" s="15" t="s">
        <v>84</v>
      </c>
      <c r="I4251" s="15" t="s">
        <v>148</v>
      </c>
      <c r="J4251" s="16">
        <v>1</v>
      </c>
      <c r="K4251" s="15" t="s">
        <v>96</v>
      </c>
      <c r="L4251" s="17">
        <v>0</v>
      </c>
      <c r="M4251" s="17">
        <v>0</v>
      </c>
      <c r="N4251" s="17">
        <v>0</v>
      </c>
      <c r="O4251" s="17">
        <v>0</v>
      </c>
      <c r="P4251" s="17">
        <v>0</v>
      </c>
      <c r="Q4251" s="17">
        <v>0</v>
      </c>
      <c r="R4251" s="17">
        <v>0</v>
      </c>
      <c r="S4251" s="17">
        <v>0</v>
      </c>
      <c r="T4251" s="17">
        <v>0</v>
      </c>
      <c r="U4251" s="17">
        <v>0</v>
      </c>
      <c r="V4251" s="17">
        <v>0</v>
      </c>
      <c r="W4251" s="17">
        <v>0</v>
      </c>
      <c r="X4251" s="17">
        <v>0</v>
      </c>
      <c r="Y4251" s="17">
        <v>0</v>
      </c>
      <c r="Z4251" s="17">
        <v>0</v>
      </c>
      <c r="AA4251" s="17">
        <v>0</v>
      </c>
      <c r="AB4251" s="17">
        <v>0</v>
      </c>
      <c r="AC4251" s="17">
        <v>0</v>
      </c>
      <c r="AD4251" s="17">
        <v>0</v>
      </c>
      <c r="AE4251" s="17">
        <v>0</v>
      </c>
    </row>
    <row r="4252" spans="1:31" ht="43.2" x14ac:dyDescent="0.3">
      <c r="A4252" t="str">
        <f t="shared" si="252"/>
        <v>MAAA_Firm Capacity</v>
      </c>
      <c r="B4252" t="str">
        <f t="shared" si="253"/>
        <v>MAAA_Build Solar_Firm Capacity</v>
      </c>
      <c r="C4252" t="str">
        <f t="shared" si="254"/>
        <v>MAAA_Build Solar 2039_Firm Capacity</v>
      </c>
      <c r="D4252" t="s">
        <v>356</v>
      </c>
      <c r="E4252" s="15" t="s">
        <v>92</v>
      </c>
      <c r="F4252" s="15" t="s">
        <v>146</v>
      </c>
      <c r="G4252" s="15" t="s">
        <v>224</v>
      </c>
      <c r="H4252" s="15" t="s">
        <v>84</v>
      </c>
      <c r="I4252" s="15" t="s">
        <v>148</v>
      </c>
      <c r="J4252" s="16">
        <v>1</v>
      </c>
      <c r="K4252" s="15" t="s">
        <v>96</v>
      </c>
      <c r="L4252" s="17">
        <v>0</v>
      </c>
      <c r="M4252" s="17">
        <v>0</v>
      </c>
      <c r="N4252" s="17">
        <v>0</v>
      </c>
      <c r="O4252" s="17">
        <v>0</v>
      </c>
      <c r="P4252" s="17">
        <v>0</v>
      </c>
      <c r="Q4252" s="17">
        <v>0</v>
      </c>
      <c r="R4252" s="17">
        <v>0</v>
      </c>
      <c r="S4252" s="17">
        <v>0</v>
      </c>
      <c r="T4252" s="17">
        <v>0</v>
      </c>
      <c r="U4252" s="17">
        <v>0</v>
      </c>
      <c r="V4252" s="17">
        <v>0</v>
      </c>
      <c r="W4252" s="17">
        <v>0</v>
      </c>
      <c r="X4252" s="17">
        <v>0</v>
      </c>
      <c r="Y4252" s="17">
        <v>0</v>
      </c>
      <c r="Z4252" s="17">
        <v>0</v>
      </c>
      <c r="AA4252" s="17">
        <v>0</v>
      </c>
      <c r="AB4252" s="17">
        <v>0</v>
      </c>
      <c r="AC4252" s="17">
        <v>0</v>
      </c>
      <c r="AD4252" s="17">
        <v>0</v>
      </c>
      <c r="AE4252" s="17">
        <v>0</v>
      </c>
    </row>
    <row r="4253" spans="1:31" ht="43.2" x14ac:dyDescent="0.3">
      <c r="A4253" t="str">
        <f t="shared" si="252"/>
        <v>MAAA_Firm Capacity</v>
      </c>
      <c r="B4253" t="str">
        <f t="shared" si="253"/>
        <v>MAAA_Build Solar_Firm Capacity</v>
      </c>
      <c r="C4253" t="str">
        <f t="shared" si="254"/>
        <v>MAAA_Build Solar 2039 T2_Firm Capacity</v>
      </c>
      <c r="D4253" t="s">
        <v>356</v>
      </c>
      <c r="E4253" s="15" t="s">
        <v>92</v>
      </c>
      <c r="F4253" s="15" t="s">
        <v>146</v>
      </c>
      <c r="G4253" s="15" t="s">
        <v>225</v>
      </c>
      <c r="H4253" s="15" t="s">
        <v>84</v>
      </c>
      <c r="I4253" s="15" t="s">
        <v>148</v>
      </c>
      <c r="J4253" s="16">
        <v>1</v>
      </c>
      <c r="K4253" s="15" t="s">
        <v>96</v>
      </c>
      <c r="L4253" s="17">
        <v>0</v>
      </c>
      <c r="M4253" s="17">
        <v>0</v>
      </c>
      <c r="N4253" s="17">
        <v>0</v>
      </c>
      <c r="O4253" s="17">
        <v>0</v>
      </c>
      <c r="P4253" s="17">
        <v>0</v>
      </c>
      <c r="Q4253" s="17">
        <v>0</v>
      </c>
      <c r="R4253" s="17">
        <v>0</v>
      </c>
      <c r="S4253" s="17">
        <v>0</v>
      </c>
      <c r="T4253" s="17">
        <v>0</v>
      </c>
      <c r="U4253" s="17">
        <v>0</v>
      </c>
      <c r="V4253" s="17">
        <v>0</v>
      </c>
      <c r="W4253" s="17">
        <v>0</v>
      </c>
      <c r="X4253" s="17">
        <v>0</v>
      </c>
      <c r="Y4253" s="17">
        <v>0</v>
      </c>
      <c r="Z4253" s="17">
        <v>0</v>
      </c>
      <c r="AA4253" s="17">
        <v>0</v>
      </c>
      <c r="AB4253" s="17">
        <v>0</v>
      </c>
      <c r="AC4253" s="17">
        <v>0</v>
      </c>
      <c r="AD4253" s="17">
        <v>0</v>
      </c>
      <c r="AE4253" s="17">
        <v>0</v>
      </c>
    </row>
    <row r="4254" spans="1:31" ht="43.2" x14ac:dyDescent="0.3">
      <c r="A4254" t="str">
        <f t="shared" si="252"/>
        <v>MAAA_Firm Capacity</v>
      </c>
      <c r="B4254" t="str">
        <f t="shared" si="253"/>
        <v>MAAA_Build Solar_Firm Capacity</v>
      </c>
      <c r="C4254" t="str">
        <f t="shared" si="254"/>
        <v>MAAA_Build Solar 2040_Firm Capacity</v>
      </c>
      <c r="D4254" t="s">
        <v>356</v>
      </c>
      <c r="E4254" s="15" t="s">
        <v>92</v>
      </c>
      <c r="F4254" s="15" t="s">
        <v>146</v>
      </c>
      <c r="G4254" s="15" t="s">
        <v>226</v>
      </c>
      <c r="H4254" s="15" t="s">
        <v>84</v>
      </c>
      <c r="I4254" s="15" t="s">
        <v>148</v>
      </c>
      <c r="J4254" s="16">
        <v>1</v>
      </c>
      <c r="K4254" s="15" t="s">
        <v>96</v>
      </c>
      <c r="L4254" s="17">
        <v>0</v>
      </c>
      <c r="M4254" s="17">
        <v>0</v>
      </c>
      <c r="N4254" s="17">
        <v>0</v>
      </c>
      <c r="O4254" s="17">
        <v>0</v>
      </c>
      <c r="P4254" s="17">
        <v>0</v>
      </c>
      <c r="Q4254" s="17">
        <v>0</v>
      </c>
      <c r="R4254" s="17">
        <v>0</v>
      </c>
      <c r="S4254" s="17">
        <v>0</v>
      </c>
      <c r="T4254" s="17">
        <v>0</v>
      </c>
      <c r="U4254" s="17">
        <v>0</v>
      </c>
      <c r="V4254" s="17">
        <v>0</v>
      </c>
      <c r="W4254" s="17">
        <v>0</v>
      </c>
      <c r="X4254" s="17">
        <v>0</v>
      </c>
      <c r="Y4254" s="17">
        <v>0</v>
      </c>
      <c r="Z4254" s="17">
        <v>0</v>
      </c>
      <c r="AA4254" s="17">
        <v>0</v>
      </c>
      <c r="AB4254" s="17">
        <v>0</v>
      </c>
      <c r="AC4254" s="17">
        <v>0</v>
      </c>
      <c r="AD4254" s="17">
        <v>0</v>
      </c>
      <c r="AE4254" s="17">
        <v>0</v>
      </c>
    </row>
    <row r="4255" spans="1:31" ht="43.2" x14ac:dyDescent="0.3">
      <c r="A4255" t="str">
        <f t="shared" si="252"/>
        <v>MAAA_Firm Capacity</v>
      </c>
      <c r="B4255" t="str">
        <f t="shared" si="253"/>
        <v>MAAA_Build Solar_Firm Capacity</v>
      </c>
      <c r="C4255" t="str">
        <f t="shared" si="254"/>
        <v>MAAA_Build Solar 2040 T2_Firm Capacity</v>
      </c>
      <c r="D4255" t="s">
        <v>356</v>
      </c>
      <c r="E4255" s="15" t="s">
        <v>92</v>
      </c>
      <c r="F4255" s="15" t="s">
        <v>146</v>
      </c>
      <c r="G4255" s="15" t="s">
        <v>227</v>
      </c>
      <c r="H4255" s="15" t="s">
        <v>84</v>
      </c>
      <c r="I4255" s="15" t="s">
        <v>148</v>
      </c>
      <c r="J4255" s="16">
        <v>1</v>
      </c>
      <c r="K4255" s="15" t="s">
        <v>96</v>
      </c>
      <c r="L4255" s="17">
        <v>0</v>
      </c>
      <c r="M4255" s="17">
        <v>0</v>
      </c>
      <c r="N4255" s="17">
        <v>0</v>
      </c>
      <c r="O4255" s="17">
        <v>0</v>
      </c>
      <c r="P4255" s="17">
        <v>0</v>
      </c>
      <c r="Q4255" s="17">
        <v>0</v>
      </c>
      <c r="R4255" s="17">
        <v>0</v>
      </c>
      <c r="S4255" s="17">
        <v>0</v>
      </c>
      <c r="T4255" s="17">
        <v>0</v>
      </c>
      <c r="U4255" s="17">
        <v>0</v>
      </c>
      <c r="V4255" s="17">
        <v>0</v>
      </c>
      <c r="W4255" s="17">
        <v>0</v>
      </c>
      <c r="X4255" s="17">
        <v>0</v>
      </c>
      <c r="Y4255" s="17">
        <v>0</v>
      </c>
      <c r="Z4255" s="17">
        <v>0</v>
      </c>
      <c r="AA4255" s="17">
        <v>0</v>
      </c>
      <c r="AB4255" s="17">
        <v>0</v>
      </c>
      <c r="AC4255" s="17">
        <v>0</v>
      </c>
      <c r="AD4255" s="17">
        <v>0</v>
      </c>
      <c r="AE4255" s="17">
        <v>0</v>
      </c>
    </row>
    <row r="4256" spans="1:31" ht="43.2" x14ac:dyDescent="0.3">
      <c r="A4256" t="str">
        <f t="shared" si="252"/>
        <v>MAAA_Firm Capacity</v>
      </c>
      <c r="B4256" t="str">
        <f t="shared" si="253"/>
        <v>MAAA_Build Solar_Firm Capacity</v>
      </c>
      <c r="C4256" t="str">
        <f t="shared" si="254"/>
        <v>MAAA_Build Solar 2041_Firm Capacity</v>
      </c>
      <c r="D4256" t="s">
        <v>356</v>
      </c>
      <c r="E4256" s="15" t="s">
        <v>92</v>
      </c>
      <c r="F4256" s="15" t="s">
        <v>146</v>
      </c>
      <c r="G4256" s="15" t="s">
        <v>228</v>
      </c>
      <c r="H4256" s="15" t="s">
        <v>84</v>
      </c>
      <c r="I4256" s="15" t="s">
        <v>148</v>
      </c>
      <c r="J4256" s="16">
        <v>1</v>
      </c>
      <c r="K4256" s="15" t="s">
        <v>96</v>
      </c>
      <c r="L4256" s="17">
        <v>0</v>
      </c>
      <c r="M4256" s="17">
        <v>0</v>
      </c>
      <c r="N4256" s="17">
        <v>0</v>
      </c>
      <c r="O4256" s="17">
        <v>0</v>
      </c>
      <c r="P4256" s="17">
        <v>0</v>
      </c>
      <c r="Q4256" s="17">
        <v>0</v>
      </c>
      <c r="R4256" s="17">
        <v>0</v>
      </c>
      <c r="S4256" s="17">
        <v>0</v>
      </c>
      <c r="T4256" s="17">
        <v>0</v>
      </c>
      <c r="U4256" s="17">
        <v>0</v>
      </c>
      <c r="V4256" s="17">
        <v>0</v>
      </c>
      <c r="W4256" s="17">
        <v>0</v>
      </c>
      <c r="X4256" s="17">
        <v>0</v>
      </c>
      <c r="Y4256" s="17">
        <v>0</v>
      </c>
      <c r="Z4256" s="17">
        <v>0</v>
      </c>
      <c r="AA4256" s="17">
        <v>0</v>
      </c>
      <c r="AB4256" s="17">
        <v>0</v>
      </c>
      <c r="AC4256" s="17">
        <v>0</v>
      </c>
      <c r="AD4256" s="17">
        <v>0</v>
      </c>
      <c r="AE4256" s="17">
        <v>0</v>
      </c>
    </row>
    <row r="4257" spans="1:31" ht="43.2" x14ac:dyDescent="0.3">
      <c r="A4257" t="str">
        <f t="shared" si="252"/>
        <v>MAAA_Firm Capacity</v>
      </c>
      <c r="B4257" t="str">
        <f t="shared" si="253"/>
        <v>MAAA_Build Solar_Firm Capacity</v>
      </c>
      <c r="C4257" t="str">
        <f t="shared" si="254"/>
        <v>MAAA_Build Solar 2041 T2_Firm Capacity</v>
      </c>
      <c r="D4257" t="s">
        <v>356</v>
      </c>
      <c r="E4257" s="15" t="s">
        <v>92</v>
      </c>
      <c r="F4257" s="15" t="s">
        <v>146</v>
      </c>
      <c r="G4257" s="15" t="s">
        <v>229</v>
      </c>
      <c r="H4257" s="15" t="s">
        <v>84</v>
      </c>
      <c r="I4257" s="15" t="s">
        <v>148</v>
      </c>
      <c r="J4257" s="16">
        <v>1</v>
      </c>
      <c r="K4257" s="15" t="s">
        <v>96</v>
      </c>
      <c r="L4257" s="17">
        <v>0</v>
      </c>
      <c r="M4257" s="17">
        <v>0</v>
      </c>
      <c r="N4257" s="17">
        <v>0</v>
      </c>
      <c r="O4257" s="17">
        <v>0</v>
      </c>
      <c r="P4257" s="17">
        <v>0</v>
      </c>
      <c r="Q4257" s="17">
        <v>0</v>
      </c>
      <c r="R4257" s="17">
        <v>0</v>
      </c>
      <c r="S4257" s="17">
        <v>0</v>
      </c>
      <c r="T4257" s="17">
        <v>0</v>
      </c>
      <c r="U4257" s="17">
        <v>0</v>
      </c>
      <c r="V4257" s="17">
        <v>0</v>
      </c>
      <c r="W4257" s="17">
        <v>0</v>
      </c>
      <c r="X4257" s="17">
        <v>0</v>
      </c>
      <c r="Y4257" s="17">
        <v>0</v>
      </c>
      <c r="Z4257" s="17">
        <v>0</v>
      </c>
      <c r="AA4257" s="17">
        <v>0</v>
      </c>
      <c r="AB4257" s="17">
        <v>0</v>
      </c>
      <c r="AC4257" s="17">
        <v>0</v>
      </c>
      <c r="AD4257" s="17">
        <v>0</v>
      </c>
      <c r="AE4257" s="17">
        <v>0</v>
      </c>
    </row>
    <row r="4258" spans="1:31" ht="43.2" x14ac:dyDescent="0.3">
      <c r="A4258" t="str">
        <f t="shared" si="252"/>
        <v>MAAA_Firm Capacity</v>
      </c>
      <c r="B4258" t="str">
        <f t="shared" si="253"/>
        <v>MAAA_Build Solar_Firm Capacity</v>
      </c>
      <c r="C4258" t="str">
        <f t="shared" si="254"/>
        <v>MAAA_Build Solar 2042_Firm Capacity</v>
      </c>
      <c r="D4258" t="s">
        <v>356</v>
      </c>
      <c r="E4258" s="15" t="s">
        <v>92</v>
      </c>
      <c r="F4258" s="15" t="s">
        <v>146</v>
      </c>
      <c r="G4258" s="15" t="s">
        <v>230</v>
      </c>
      <c r="H4258" s="15" t="s">
        <v>84</v>
      </c>
      <c r="I4258" s="15" t="s">
        <v>148</v>
      </c>
      <c r="J4258" s="16">
        <v>1</v>
      </c>
      <c r="K4258" s="15" t="s">
        <v>96</v>
      </c>
      <c r="L4258" s="17">
        <v>0</v>
      </c>
      <c r="M4258" s="17">
        <v>0</v>
      </c>
      <c r="N4258" s="17">
        <v>0</v>
      </c>
      <c r="O4258" s="17">
        <v>0</v>
      </c>
      <c r="P4258" s="17">
        <v>0</v>
      </c>
      <c r="Q4258" s="17">
        <v>0</v>
      </c>
      <c r="R4258" s="17">
        <v>0</v>
      </c>
      <c r="S4258" s="17">
        <v>0</v>
      </c>
      <c r="T4258" s="17">
        <v>0</v>
      </c>
      <c r="U4258" s="17">
        <v>0</v>
      </c>
      <c r="V4258" s="17">
        <v>0</v>
      </c>
      <c r="W4258" s="17">
        <v>0</v>
      </c>
      <c r="X4258" s="17">
        <v>0</v>
      </c>
      <c r="Y4258" s="17">
        <v>0</v>
      </c>
      <c r="Z4258" s="17">
        <v>0</v>
      </c>
      <c r="AA4258" s="17">
        <v>0</v>
      </c>
      <c r="AB4258" s="17">
        <v>0</v>
      </c>
      <c r="AC4258" s="17">
        <v>0</v>
      </c>
      <c r="AD4258" s="17">
        <v>0</v>
      </c>
      <c r="AE4258" s="17">
        <v>0</v>
      </c>
    </row>
    <row r="4259" spans="1:31" ht="43.2" x14ac:dyDescent="0.3">
      <c r="A4259" t="str">
        <f t="shared" si="252"/>
        <v>MAAA_Firm Capacity</v>
      </c>
      <c r="B4259" t="str">
        <f t="shared" si="253"/>
        <v>MAAA_Build Solar_Firm Capacity</v>
      </c>
      <c r="C4259" t="str">
        <f t="shared" si="254"/>
        <v>MAAA_Build Solar 2042 T2_Firm Capacity</v>
      </c>
      <c r="D4259" t="s">
        <v>356</v>
      </c>
      <c r="E4259" s="15" t="s">
        <v>92</v>
      </c>
      <c r="F4259" s="15" t="s">
        <v>146</v>
      </c>
      <c r="G4259" s="15" t="s">
        <v>231</v>
      </c>
      <c r="H4259" s="15" t="s">
        <v>84</v>
      </c>
      <c r="I4259" s="15" t="s">
        <v>148</v>
      </c>
      <c r="J4259" s="16">
        <v>1</v>
      </c>
      <c r="K4259" s="15" t="s">
        <v>96</v>
      </c>
      <c r="L4259" s="17">
        <v>0</v>
      </c>
      <c r="M4259" s="17">
        <v>0</v>
      </c>
      <c r="N4259" s="17">
        <v>0</v>
      </c>
      <c r="O4259" s="17">
        <v>0</v>
      </c>
      <c r="P4259" s="17">
        <v>0</v>
      </c>
      <c r="Q4259" s="17">
        <v>0</v>
      </c>
      <c r="R4259" s="17">
        <v>0</v>
      </c>
      <c r="S4259" s="17">
        <v>0</v>
      </c>
      <c r="T4259" s="17">
        <v>0</v>
      </c>
      <c r="U4259" s="17">
        <v>0</v>
      </c>
      <c r="V4259" s="17">
        <v>0</v>
      </c>
      <c r="W4259" s="17">
        <v>0</v>
      </c>
      <c r="X4259" s="17">
        <v>0</v>
      </c>
      <c r="Y4259" s="17">
        <v>0</v>
      </c>
      <c r="Z4259" s="17">
        <v>0</v>
      </c>
      <c r="AA4259" s="17">
        <v>0</v>
      </c>
      <c r="AB4259" s="17">
        <v>0</v>
      </c>
      <c r="AC4259" s="17">
        <v>0</v>
      </c>
      <c r="AD4259" s="17">
        <v>0</v>
      </c>
      <c r="AE4259" s="17">
        <v>0</v>
      </c>
    </row>
    <row r="4260" spans="1:31" ht="28.8" x14ac:dyDescent="0.3">
      <c r="A4260" t="str">
        <f t="shared" si="252"/>
        <v>MAAA_Firm Capacity</v>
      </c>
      <c r="B4260" t="str">
        <f t="shared" si="253"/>
        <v>MAAA_Build CT_Firm Capacity</v>
      </c>
      <c r="C4260" t="str">
        <f t="shared" si="254"/>
        <v>MAAA_Build CT 2028_Firm Capacity</v>
      </c>
      <c r="D4260" t="s">
        <v>356</v>
      </c>
      <c r="E4260" s="15" t="s">
        <v>92</v>
      </c>
      <c r="F4260" s="15" t="s">
        <v>146</v>
      </c>
      <c r="G4260" s="15" t="s">
        <v>232</v>
      </c>
      <c r="H4260" s="15" t="s">
        <v>68</v>
      </c>
      <c r="I4260" s="15" t="s">
        <v>148</v>
      </c>
      <c r="J4260" s="16">
        <v>1</v>
      </c>
      <c r="K4260" s="15" t="s">
        <v>96</v>
      </c>
      <c r="L4260" s="17">
        <v>0</v>
      </c>
      <c r="M4260" s="17">
        <v>0</v>
      </c>
      <c r="N4260" s="17">
        <v>0</v>
      </c>
      <c r="O4260" s="17">
        <v>0</v>
      </c>
      <c r="P4260" s="17">
        <v>0</v>
      </c>
      <c r="Q4260" s="17">
        <v>0</v>
      </c>
      <c r="R4260" s="17">
        <v>0</v>
      </c>
      <c r="S4260" s="17">
        <v>0</v>
      </c>
      <c r="T4260" s="17">
        <v>0</v>
      </c>
      <c r="U4260" s="17">
        <v>0</v>
      </c>
      <c r="V4260" s="17">
        <v>0</v>
      </c>
      <c r="W4260" s="17">
        <v>0</v>
      </c>
      <c r="X4260" s="17">
        <v>0</v>
      </c>
      <c r="Y4260" s="17">
        <v>0</v>
      </c>
      <c r="Z4260" s="17">
        <v>0</v>
      </c>
      <c r="AA4260" s="17">
        <v>0</v>
      </c>
      <c r="AB4260" s="17">
        <v>0</v>
      </c>
      <c r="AC4260" s="17">
        <v>0</v>
      </c>
      <c r="AD4260" s="17">
        <v>0</v>
      </c>
      <c r="AE4260" s="17">
        <v>0</v>
      </c>
    </row>
    <row r="4261" spans="1:31" ht="28.8" x14ac:dyDescent="0.3">
      <c r="A4261" t="str">
        <f t="shared" si="252"/>
        <v>MAAA_Firm Capacity</v>
      </c>
      <c r="B4261" t="str">
        <f t="shared" si="253"/>
        <v>MAAA_Build CT_Firm Capacity</v>
      </c>
      <c r="C4261" t="str">
        <f t="shared" si="254"/>
        <v>MAAA_Build CT 2029_Firm Capacity</v>
      </c>
      <c r="D4261" t="s">
        <v>356</v>
      </c>
      <c r="E4261" s="15" t="s">
        <v>92</v>
      </c>
      <c r="F4261" s="15" t="s">
        <v>146</v>
      </c>
      <c r="G4261" s="15" t="s">
        <v>233</v>
      </c>
      <c r="H4261" s="15" t="s">
        <v>68</v>
      </c>
      <c r="I4261" s="15" t="s">
        <v>148</v>
      </c>
      <c r="J4261" s="16">
        <v>1</v>
      </c>
      <c r="K4261" s="15" t="s">
        <v>96</v>
      </c>
      <c r="L4261" s="17">
        <v>0</v>
      </c>
      <c r="M4261" s="17">
        <v>0</v>
      </c>
      <c r="N4261" s="17">
        <v>0</v>
      </c>
      <c r="O4261" s="17">
        <v>0</v>
      </c>
      <c r="P4261" s="17">
        <v>0</v>
      </c>
      <c r="Q4261" s="17">
        <v>0</v>
      </c>
      <c r="R4261" s="17">
        <v>0</v>
      </c>
      <c r="S4261" s="17">
        <v>0</v>
      </c>
      <c r="T4261" s="17">
        <v>0</v>
      </c>
      <c r="U4261" s="17">
        <v>0</v>
      </c>
      <c r="V4261" s="17">
        <v>0</v>
      </c>
      <c r="W4261" s="17">
        <v>0</v>
      </c>
      <c r="X4261" s="17">
        <v>0</v>
      </c>
      <c r="Y4261" s="17">
        <v>0</v>
      </c>
      <c r="Z4261" s="17">
        <v>0</v>
      </c>
      <c r="AA4261" s="17">
        <v>0</v>
      </c>
      <c r="AB4261" s="17">
        <v>0</v>
      </c>
      <c r="AC4261" s="17">
        <v>0</v>
      </c>
      <c r="AD4261" s="17">
        <v>0</v>
      </c>
      <c r="AE4261" s="17">
        <v>0</v>
      </c>
    </row>
    <row r="4262" spans="1:31" ht="28.8" x14ac:dyDescent="0.3">
      <c r="A4262" t="str">
        <f t="shared" si="252"/>
        <v>MAAA_Firm Capacity</v>
      </c>
      <c r="B4262" t="str">
        <f t="shared" si="253"/>
        <v>MAAA_Build CT_Firm Capacity</v>
      </c>
      <c r="C4262" t="str">
        <f t="shared" si="254"/>
        <v>MAAA_Build CT 2030_Firm Capacity</v>
      </c>
      <c r="D4262" t="s">
        <v>356</v>
      </c>
      <c r="E4262" s="15" t="s">
        <v>92</v>
      </c>
      <c r="F4262" s="15" t="s">
        <v>146</v>
      </c>
      <c r="G4262" s="15" t="s">
        <v>234</v>
      </c>
      <c r="H4262" s="15" t="s">
        <v>68</v>
      </c>
      <c r="I4262" s="15" t="s">
        <v>148</v>
      </c>
      <c r="J4262" s="16">
        <v>1</v>
      </c>
      <c r="K4262" s="15" t="s">
        <v>96</v>
      </c>
      <c r="L4262" s="17">
        <v>0</v>
      </c>
      <c r="M4262" s="17">
        <v>0</v>
      </c>
      <c r="N4262" s="17">
        <v>0</v>
      </c>
      <c r="O4262" s="17">
        <v>0</v>
      </c>
      <c r="P4262" s="17">
        <v>0</v>
      </c>
      <c r="Q4262" s="17">
        <v>0</v>
      </c>
      <c r="R4262" s="17">
        <v>0</v>
      </c>
      <c r="S4262" s="17">
        <v>0</v>
      </c>
      <c r="T4262" s="17">
        <v>0</v>
      </c>
      <c r="U4262" s="17">
        <v>0</v>
      </c>
      <c r="V4262" s="17">
        <v>0</v>
      </c>
      <c r="W4262" s="17">
        <v>0</v>
      </c>
      <c r="X4262" s="17">
        <v>0</v>
      </c>
      <c r="Y4262" s="17">
        <v>0</v>
      </c>
      <c r="Z4262" s="17">
        <v>0</v>
      </c>
      <c r="AA4262" s="17">
        <v>0</v>
      </c>
      <c r="AB4262" s="17">
        <v>0</v>
      </c>
      <c r="AC4262" s="17">
        <v>0</v>
      </c>
      <c r="AD4262" s="17">
        <v>0</v>
      </c>
      <c r="AE4262" s="17">
        <v>0</v>
      </c>
    </row>
    <row r="4263" spans="1:31" ht="28.8" x14ac:dyDescent="0.3">
      <c r="A4263" t="str">
        <f t="shared" si="252"/>
        <v>MAAA_Firm Capacity</v>
      </c>
      <c r="B4263" t="str">
        <f t="shared" si="253"/>
        <v>MAAA_Build CT_Firm Capacity</v>
      </c>
      <c r="C4263" t="str">
        <f t="shared" si="254"/>
        <v>MAAA_Build CT 2031_Firm Capacity</v>
      </c>
      <c r="D4263" t="s">
        <v>356</v>
      </c>
      <c r="E4263" s="15" t="s">
        <v>92</v>
      </c>
      <c r="F4263" s="15" t="s">
        <v>146</v>
      </c>
      <c r="G4263" s="15" t="s">
        <v>235</v>
      </c>
      <c r="H4263" s="15" t="s">
        <v>68</v>
      </c>
      <c r="I4263" s="15" t="s">
        <v>148</v>
      </c>
      <c r="J4263" s="16">
        <v>1</v>
      </c>
      <c r="K4263" s="15" t="s">
        <v>96</v>
      </c>
      <c r="L4263" s="17">
        <v>0</v>
      </c>
      <c r="M4263" s="17">
        <v>0</v>
      </c>
      <c r="N4263" s="17">
        <v>0</v>
      </c>
      <c r="O4263" s="17">
        <v>0</v>
      </c>
      <c r="P4263" s="17">
        <v>0</v>
      </c>
      <c r="Q4263" s="17">
        <v>0</v>
      </c>
      <c r="R4263" s="17">
        <v>0</v>
      </c>
      <c r="S4263" s="17">
        <v>0</v>
      </c>
      <c r="T4263" s="17">
        <v>0</v>
      </c>
      <c r="U4263" s="17">
        <v>0</v>
      </c>
      <c r="V4263" s="17">
        <v>0</v>
      </c>
      <c r="W4263" s="17">
        <v>0</v>
      </c>
      <c r="X4263" s="17">
        <v>0</v>
      </c>
      <c r="Y4263" s="17">
        <v>0</v>
      </c>
      <c r="Z4263" s="17">
        <v>0</v>
      </c>
      <c r="AA4263" s="17">
        <v>0</v>
      </c>
      <c r="AB4263" s="17">
        <v>0</v>
      </c>
      <c r="AC4263" s="17">
        <v>0</v>
      </c>
      <c r="AD4263" s="17">
        <v>0</v>
      </c>
      <c r="AE4263" s="17">
        <v>0</v>
      </c>
    </row>
    <row r="4264" spans="1:31" ht="28.8" x14ac:dyDescent="0.3">
      <c r="A4264" t="str">
        <f t="shared" si="252"/>
        <v>MAAA_Firm Capacity</v>
      </c>
      <c r="B4264" t="str">
        <f t="shared" si="253"/>
        <v>MAAA_Build CT_Firm Capacity</v>
      </c>
      <c r="C4264" t="str">
        <f t="shared" si="254"/>
        <v>MAAA_Build CT 2032_Firm Capacity</v>
      </c>
      <c r="D4264" t="s">
        <v>356</v>
      </c>
      <c r="E4264" s="15" t="s">
        <v>92</v>
      </c>
      <c r="F4264" s="15" t="s">
        <v>146</v>
      </c>
      <c r="G4264" s="15" t="s">
        <v>236</v>
      </c>
      <c r="H4264" s="15" t="s">
        <v>68</v>
      </c>
      <c r="I4264" s="15" t="s">
        <v>148</v>
      </c>
      <c r="J4264" s="16">
        <v>1</v>
      </c>
      <c r="K4264" s="15" t="s">
        <v>96</v>
      </c>
      <c r="L4264" s="17">
        <v>0</v>
      </c>
      <c r="M4264" s="17">
        <v>0</v>
      </c>
      <c r="N4264" s="17">
        <v>0</v>
      </c>
      <c r="O4264" s="17">
        <v>0</v>
      </c>
      <c r="P4264" s="17">
        <v>0</v>
      </c>
      <c r="Q4264" s="17">
        <v>0</v>
      </c>
      <c r="R4264" s="17">
        <v>0</v>
      </c>
      <c r="S4264" s="17">
        <v>0</v>
      </c>
      <c r="T4264" s="17">
        <v>0</v>
      </c>
      <c r="U4264" s="17">
        <v>0</v>
      </c>
      <c r="V4264" s="17">
        <v>0</v>
      </c>
      <c r="W4264" s="17">
        <v>0</v>
      </c>
      <c r="X4264" s="17">
        <v>0</v>
      </c>
      <c r="Y4264" s="17">
        <v>0</v>
      </c>
      <c r="Z4264" s="17">
        <v>0</v>
      </c>
      <c r="AA4264" s="17">
        <v>0</v>
      </c>
      <c r="AB4264" s="17">
        <v>0</v>
      </c>
      <c r="AC4264" s="17">
        <v>0</v>
      </c>
      <c r="AD4264" s="17">
        <v>0</v>
      </c>
      <c r="AE4264" s="17">
        <v>0</v>
      </c>
    </row>
    <row r="4265" spans="1:31" ht="28.8" x14ac:dyDescent="0.3">
      <c r="A4265" t="str">
        <f t="shared" si="252"/>
        <v>MAAA_Firm Capacity</v>
      </c>
      <c r="B4265" t="str">
        <f t="shared" si="253"/>
        <v>MAAA_Build CT_Firm Capacity</v>
      </c>
      <c r="C4265" t="str">
        <f t="shared" si="254"/>
        <v>MAAA_Build CT 2033_Firm Capacity</v>
      </c>
      <c r="D4265" t="s">
        <v>356</v>
      </c>
      <c r="E4265" s="15" t="s">
        <v>92</v>
      </c>
      <c r="F4265" s="15" t="s">
        <v>146</v>
      </c>
      <c r="G4265" s="15" t="s">
        <v>237</v>
      </c>
      <c r="H4265" s="15" t="s">
        <v>68</v>
      </c>
      <c r="I4265" s="15" t="s">
        <v>148</v>
      </c>
      <c r="J4265" s="16">
        <v>1</v>
      </c>
      <c r="K4265" s="15" t="s">
        <v>96</v>
      </c>
      <c r="L4265" s="17">
        <v>0</v>
      </c>
      <c r="M4265" s="17">
        <v>0</v>
      </c>
      <c r="N4265" s="17">
        <v>0</v>
      </c>
      <c r="O4265" s="17">
        <v>0</v>
      </c>
      <c r="P4265" s="17">
        <v>0</v>
      </c>
      <c r="Q4265" s="17">
        <v>0</v>
      </c>
      <c r="R4265" s="17">
        <v>0</v>
      </c>
      <c r="S4265" s="17">
        <v>0</v>
      </c>
      <c r="T4265" s="17">
        <v>0</v>
      </c>
      <c r="U4265" s="17">
        <v>0</v>
      </c>
      <c r="V4265" s="17">
        <v>0</v>
      </c>
      <c r="W4265" s="17">
        <v>0</v>
      </c>
      <c r="X4265" s="17">
        <v>0</v>
      </c>
      <c r="Y4265" s="17">
        <v>0</v>
      </c>
      <c r="Z4265" s="17">
        <v>0</v>
      </c>
      <c r="AA4265" s="17">
        <v>0</v>
      </c>
      <c r="AB4265" s="17">
        <v>0</v>
      </c>
      <c r="AC4265" s="17">
        <v>0</v>
      </c>
      <c r="AD4265" s="17">
        <v>0</v>
      </c>
      <c r="AE4265" s="17">
        <v>0</v>
      </c>
    </row>
    <row r="4266" spans="1:31" ht="28.8" x14ac:dyDescent="0.3">
      <c r="A4266" t="str">
        <f t="shared" si="252"/>
        <v>MAAA_Firm Capacity</v>
      </c>
      <c r="B4266" t="str">
        <f t="shared" si="253"/>
        <v>MAAA_Build CT_Firm Capacity</v>
      </c>
      <c r="C4266" t="str">
        <f t="shared" si="254"/>
        <v>MAAA_Build CT 2034_Firm Capacity</v>
      </c>
      <c r="D4266" t="s">
        <v>356</v>
      </c>
      <c r="E4266" s="15" t="s">
        <v>92</v>
      </c>
      <c r="F4266" s="15" t="s">
        <v>146</v>
      </c>
      <c r="G4266" s="15" t="s">
        <v>238</v>
      </c>
      <c r="H4266" s="15" t="s">
        <v>68</v>
      </c>
      <c r="I4266" s="15" t="s">
        <v>148</v>
      </c>
      <c r="J4266" s="16">
        <v>1</v>
      </c>
      <c r="K4266" s="15" t="s">
        <v>96</v>
      </c>
      <c r="L4266" s="17">
        <v>0</v>
      </c>
      <c r="M4266" s="17">
        <v>0</v>
      </c>
      <c r="N4266" s="17">
        <v>0</v>
      </c>
      <c r="O4266" s="17">
        <v>0</v>
      </c>
      <c r="P4266" s="17">
        <v>0</v>
      </c>
      <c r="Q4266" s="17">
        <v>0</v>
      </c>
      <c r="R4266" s="17">
        <v>0</v>
      </c>
      <c r="S4266" s="17">
        <v>0</v>
      </c>
      <c r="T4266" s="17">
        <v>0</v>
      </c>
      <c r="U4266" s="17">
        <v>0</v>
      </c>
      <c r="V4266" s="17">
        <v>0</v>
      </c>
      <c r="W4266" s="17">
        <v>0</v>
      </c>
      <c r="X4266" s="17">
        <v>0</v>
      </c>
      <c r="Y4266" s="17">
        <v>0</v>
      </c>
      <c r="Z4266" s="17">
        <v>0</v>
      </c>
      <c r="AA4266" s="17">
        <v>0</v>
      </c>
      <c r="AB4266" s="17">
        <v>0</v>
      </c>
      <c r="AC4266" s="17">
        <v>0</v>
      </c>
      <c r="AD4266" s="17">
        <v>0</v>
      </c>
      <c r="AE4266" s="17">
        <v>0</v>
      </c>
    </row>
    <row r="4267" spans="1:31" ht="28.8" x14ac:dyDescent="0.3">
      <c r="A4267" t="str">
        <f t="shared" si="252"/>
        <v>MAAA_Firm Capacity</v>
      </c>
      <c r="B4267" t="str">
        <f t="shared" si="253"/>
        <v>MAAA_Build CT_Firm Capacity</v>
      </c>
      <c r="C4267" t="str">
        <f t="shared" si="254"/>
        <v>MAAA_Build CT 2035_Firm Capacity</v>
      </c>
      <c r="D4267" t="s">
        <v>356</v>
      </c>
      <c r="E4267" s="15" t="s">
        <v>92</v>
      </c>
      <c r="F4267" s="15" t="s">
        <v>146</v>
      </c>
      <c r="G4267" s="15" t="s">
        <v>239</v>
      </c>
      <c r="H4267" s="15" t="s">
        <v>68</v>
      </c>
      <c r="I4267" s="15" t="s">
        <v>148</v>
      </c>
      <c r="J4267" s="16">
        <v>1</v>
      </c>
      <c r="K4267" s="15" t="s">
        <v>96</v>
      </c>
      <c r="L4267" s="17">
        <v>0</v>
      </c>
      <c r="M4267" s="17">
        <v>0</v>
      </c>
      <c r="N4267" s="17">
        <v>0</v>
      </c>
      <c r="O4267" s="17">
        <v>0</v>
      </c>
      <c r="P4267" s="17">
        <v>0</v>
      </c>
      <c r="Q4267" s="17">
        <v>0</v>
      </c>
      <c r="R4267" s="17">
        <v>0</v>
      </c>
      <c r="S4267" s="17">
        <v>0</v>
      </c>
      <c r="T4267" s="17">
        <v>0</v>
      </c>
      <c r="U4267" s="17">
        <v>0</v>
      </c>
      <c r="V4267" s="17">
        <v>0</v>
      </c>
      <c r="W4267" s="17">
        <v>0</v>
      </c>
      <c r="X4267" s="17">
        <v>0</v>
      </c>
      <c r="Y4267" s="17">
        <v>0</v>
      </c>
      <c r="Z4267" s="17">
        <v>0</v>
      </c>
      <c r="AA4267" s="17">
        <v>0</v>
      </c>
      <c r="AB4267" s="17">
        <v>0</v>
      </c>
      <c r="AC4267" s="17">
        <v>0</v>
      </c>
      <c r="AD4267" s="17">
        <v>0</v>
      </c>
      <c r="AE4267" s="17">
        <v>0</v>
      </c>
    </row>
    <row r="4268" spans="1:31" ht="28.8" x14ac:dyDescent="0.3">
      <c r="A4268" t="str">
        <f t="shared" si="252"/>
        <v>MAAA_Firm Capacity</v>
      </c>
      <c r="B4268" t="str">
        <f t="shared" si="253"/>
        <v>MAAA_Build CT_Firm Capacity</v>
      </c>
      <c r="C4268" t="str">
        <f t="shared" si="254"/>
        <v>MAAA_Build CT 2036_Firm Capacity</v>
      </c>
      <c r="D4268" t="s">
        <v>356</v>
      </c>
      <c r="E4268" s="15" t="s">
        <v>92</v>
      </c>
      <c r="F4268" s="15" t="s">
        <v>146</v>
      </c>
      <c r="G4268" s="15" t="s">
        <v>240</v>
      </c>
      <c r="H4268" s="15" t="s">
        <v>68</v>
      </c>
      <c r="I4268" s="15" t="s">
        <v>148</v>
      </c>
      <c r="J4268" s="16">
        <v>1</v>
      </c>
      <c r="K4268" s="15" t="s">
        <v>96</v>
      </c>
      <c r="L4268" s="17">
        <v>0</v>
      </c>
      <c r="M4268" s="17">
        <v>0</v>
      </c>
      <c r="N4268" s="17">
        <v>0</v>
      </c>
      <c r="O4268" s="17">
        <v>0</v>
      </c>
      <c r="P4268" s="17">
        <v>0</v>
      </c>
      <c r="Q4268" s="17">
        <v>0</v>
      </c>
      <c r="R4268" s="17">
        <v>0</v>
      </c>
      <c r="S4268" s="17">
        <v>0</v>
      </c>
      <c r="T4268" s="17">
        <v>0</v>
      </c>
      <c r="U4268" s="17">
        <v>0</v>
      </c>
      <c r="V4268" s="17">
        <v>0</v>
      </c>
      <c r="W4268" s="17">
        <v>0</v>
      </c>
      <c r="X4268" s="17">
        <v>0</v>
      </c>
      <c r="Y4268" s="17">
        <v>0</v>
      </c>
      <c r="Z4268" s="17">
        <v>0</v>
      </c>
      <c r="AA4268" s="17">
        <v>0</v>
      </c>
      <c r="AB4268" s="17">
        <v>0</v>
      </c>
      <c r="AC4268" s="17">
        <v>0</v>
      </c>
      <c r="AD4268" s="17">
        <v>0</v>
      </c>
      <c r="AE4268" s="17">
        <v>0</v>
      </c>
    </row>
    <row r="4269" spans="1:31" ht="28.8" x14ac:dyDescent="0.3">
      <c r="A4269" t="str">
        <f t="shared" si="252"/>
        <v>MAAA_Firm Capacity</v>
      </c>
      <c r="B4269" t="str">
        <f t="shared" si="253"/>
        <v>MAAA_Build CT_Firm Capacity</v>
      </c>
      <c r="C4269" t="str">
        <f t="shared" si="254"/>
        <v>MAAA_Build CT 2037_Firm Capacity</v>
      </c>
      <c r="D4269" t="s">
        <v>356</v>
      </c>
      <c r="E4269" s="15" t="s">
        <v>92</v>
      </c>
      <c r="F4269" s="15" t="s">
        <v>146</v>
      </c>
      <c r="G4269" s="15" t="s">
        <v>241</v>
      </c>
      <c r="H4269" s="15" t="s">
        <v>68</v>
      </c>
      <c r="I4269" s="15" t="s">
        <v>148</v>
      </c>
      <c r="J4269" s="16">
        <v>1</v>
      </c>
      <c r="K4269" s="15" t="s">
        <v>96</v>
      </c>
      <c r="L4269" s="17">
        <v>0</v>
      </c>
      <c r="M4269" s="17">
        <v>0</v>
      </c>
      <c r="N4269" s="17">
        <v>0</v>
      </c>
      <c r="O4269" s="17">
        <v>0</v>
      </c>
      <c r="P4269" s="17">
        <v>0</v>
      </c>
      <c r="Q4269" s="17">
        <v>0</v>
      </c>
      <c r="R4269" s="17">
        <v>0</v>
      </c>
      <c r="S4269" s="17">
        <v>0</v>
      </c>
      <c r="T4269" s="17">
        <v>0</v>
      </c>
      <c r="U4269" s="17">
        <v>0</v>
      </c>
      <c r="V4269" s="17">
        <v>0</v>
      </c>
      <c r="W4269" s="17">
        <v>0</v>
      </c>
      <c r="X4269" s="17">
        <v>0</v>
      </c>
      <c r="Y4269" s="17">
        <v>0</v>
      </c>
      <c r="Z4269" s="17">
        <v>0</v>
      </c>
      <c r="AA4269" s="17">
        <v>0</v>
      </c>
      <c r="AB4269" s="17">
        <v>0</v>
      </c>
      <c r="AC4269" s="17">
        <v>0</v>
      </c>
      <c r="AD4269" s="17">
        <v>0</v>
      </c>
      <c r="AE4269" s="17">
        <v>0</v>
      </c>
    </row>
    <row r="4270" spans="1:31" ht="28.8" x14ac:dyDescent="0.3">
      <c r="A4270" t="str">
        <f t="shared" si="252"/>
        <v>MAAA_Firm Capacity</v>
      </c>
      <c r="B4270" t="str">
        <f t="shared" si="253"/>
        <v>MAAA_Build CT_Firm Capacity</v>
      </c>
      <c r="C4270" t="str">
        <f t="shared" si="254"/>
        <v>MAAA_Build CT 2038_Firm Capacity</v>
      </c>
      <c r="D4270" t="s">
        <v>356</v>
      </c>
      <c r="E4270" s="15" t="s">
        <v>92</v>
      </c>
      <c r="F4270" s="15" t="s">
        <v>146</v>
      </c>
      <c r="G4270" s="15" t="s">
        <v>242</v>
      </c>
      <c r="H4270" s="15" t="s">
        <v>68</v>
      </c>
      <c r="I4270" s="15" t="s">
        <v>148</v>
      </c>
      <c r="J4270" s="16">
        <v>1</v>
      </c>
      <c r="K4270" s="15" t="s">
        <v>96</v>
      </c>
      <c r="L4270" s="17">
        <v>0</v>
      </c>
      <c r="M4270" s="17">
        <v>0</v>
      </c>
      <c r="N4270" s="17">
        <v>0</v>
      </c>
      <c r="O4270" s="17">
        <v>0</v>
      </c>
      <c r="P4270" s="17">
        <v>0</v>
      </c>
      <c r="Q4270" s="17">
        <v>0</v>
      </c>
      <c r="R4270" s="17">
        <v>0</v>
      </c>
      <c r="S4270" s="17">
        <v>0</v>
      </c>
      <c r="T4270" s="17">
        <v>0</v>
      </c>
      <c r="U4270" s="17">
        <v>0</v>
      </c>
      <c r="V4270" s="17">
        <v>0</v>
      </c>
      <c r="W4270" s="17">
        <v>0</v>
      </c>
      <c r="X4270" s="17">
        <v>0</v>
      </c>
      <c r="Y4270" s="17">
        <v>0</v>
      </c>
      <c r="Z4270" s="17">
        <v>0</v>
      </c>
      <c r="AA4270" s="17">
        <v>0</v>
      </c>
      <c r="AB4270" s="17">
        <v>0</v>
      </c>
      <c r="AC4270" s="17">
        <v>0</v>
      </c>
      <c r="AD4270" s="17">
        <v>0</v>
      </c>
      <c r="AE4270" s="17">
        <v>0</v>
      </c>
    </row>
    <row r="4271" spans="1:31" ht="28.8" x14ac:dyDescent="0.3">
      <c r="A4271" t="str">
        <f t="shared" si="252"/>
        <v>MAAA_Firm Capacity</v>
      </c>
      <c r="B4271" t="str">
        <f t="shared" si="253"/>
        <v>MAAA_Build CT_Firm Capacity</v>
      </c>
      <c r="C4271" t="str">
        <f t="shared" si="254"/>
        <v>MAAA_Build CT 2039_Firm Capacity</v>
      </c>
      <c r="D4271" t="s">
        <v>356</v>
      </c>
      <c r="E4271" s="15" t="s">
        <v>92</v>
      </c>
      <c r="F4271" s="15" t="s">
        <v>146</v>
      </c>
      <c r="G4271" s="15" t="s">
        <v>243</v>
      </c>
      <c r="H4271" s="15" t="s">
        <v>68</v>
      </c>
      <c r="I4271" s="15" t="s">
        <v>148</v>
      </c>
      <c r="J4271" s="16">
        <v>1</v>
      </c>
      <c r="K4271" s="15" t="s">
        <v>96</v>
      </c>
      <c r="L4271" s="17">
        <v>0</v>
      </c>
      <c r="M4271" s="17">
        <v>0</v>
      </c>
      <c r="N4271" s="17">
        <v>0</v>
      </c>
      <c r="O4271" s="17">
        <v>0</v>
      </c>
      <c r="P4271" s="17">
        <v>0</v>
      </c>
      <c r="Q4271" s="17">
        <v>0</v>
      </c>
      <c r="R4271" s="17">
        <v>0</v>
      </c>
      <c r="S4271" s="17">
        <v>0</v>
      </c>
      <c r="T4271" s="17">
        <v>0</v>
      </c>
      <c r="U4271" s="17">
        <v>0</v>
      </c>
      <c r="V4271" s="17">
        <v>0</v>
      </c>
      <c r="W4271" s="17">
        <v>0</v>
      </c>
      <c r="X4271" s="17">
        <v>0</v>
      </c>
      <c r="Y4271" s="17">
        <v>0</v>
      </c>
      <c r="Z4271" s="17">
        <v>0</v>
      </c>
      <c r="AA4271" s="17">
        <v>0</v>
      </c>
      <c r="AB4271" s="17">
        <v>0</v>
      </c>
      <c r="AC4271" s="17">
        <v>0</v>
      </c>
      <c r="AD4271" s="17">
        <v>0</v>
      </c>
      <c r="AE4271" s="17">
        <v>0</v>
      </c>
    </row>
    <row r="4272" spans="1:31" ht="28.8" x14ac:dyDescent="0.3">
      <c r="A4272" t="str">
        <f t="shared" si="252"/>
        <v>MAAA_Firm Capacity</v>
      </c>
      <c r="B4272" t="str">
        <f t="shared" si="253"/>
        <v>MAAA_Build CT_Firm Capacity</v>
      </c>
      <c r="C4272" t="str">
        <f t="shared" si="254"/>
        <v>MAAA_Build CT 2040_Firm Capacity</v>
      </c>
      <c r="D4272" t="s">
        <v>356</v>
      </c>
      <c r="E4272" s="15" t="s">
        <v>92</v>
      </c>
      <c r="F4272" s="15" t="s">
        <v>146</v>
      </c>
      <c r="G4272" s="15" t="s">
        <v>244</v>
      </c>
      <c r="H4272" s="15" t="s">
        <v>68</v>
      </c>
      <c r="I4272" s="15" t="s">
        <v>148</v>
      </c>
      <c r="J4272" s="16">
        <v>1</v>
      </c>
      <c r="K4272" s="15" t="s">
        <v>96</v>
      </c>
      <c r="L4272" s="17">
        <v>0</v>
      </c>
      <c r="M4272" s="17">
        <v>0</v>
      </c>
      <c r="N4272" s="17">
        <v>0</v>
      </c>
      <c r="O4272" s="17">
        <v>0</v>
      </c>
      <c r="P4272" s="17">
        <v>0</v>
      </c>
      <c r="Q4272" s="17">
        <v>0</v>
      </c>
      <c r="R4272" s="17">
        <v>0</v>
      </c>
      <c r="S4272" s="17">
        <v>0</v>
      </c>
      <c r="T4272" s="17">
        <v>0</v>
      </c>
      <c r="U4272" s="17">
        <v>0</v>
      </c>
      <c r="V4272" s="17">
        <v>0</v>
      </c>
      <c r="W4272" s="17">
        <v>0</v>
      </c>
      <c r="X4272" s="17">
        <v>0</v>
      </c>
      <c r="Y4272" s="17">
        <v>0</v>
      </c>
      <c r="Z4272" s="17">
        <v>0</v>
      </c>
      <c r="AA4272" s="17">
        <v>0</v>
      </c>
      <c r="AB4272" s="17">
        <v>0</v>
      </c>
      <c r="AC4272" s="17">
        <v>238</v>
      </c>
      <c r="AD4272" s="17">
        <v>238</v>
      </c>
      <c r="AE4272" s="17">
        <v>238</v>
      </c>
    </row>
    <row r="4273" spans="1:31" ht="28.8" x14ac:dyDescent="0.3">
      <c r="A4273" t="str">
        <f t="shared" si="252"/>
        <v>MAAA_Firm Capacity</v>
      </c>
      <c r="B4273" t="str">
        <f t="shared" si="253"/>
        <v>MAAA_Build CT_Firm Capacity</v>
      </c>
      <c r="C4273" t="str">
        <f t="shared" si="254"/>
        <v>MAAA_Build CT 2041_Firm Capacity</v>
      </c>
      <c r="D4273" t="s">
        <v>356</v>
      </c>
      <c r="E4273" s="15" t="s">
        <v>92</v>
      </c>
      <c r="F4273" s="15" t="s">
        <v>146</v>
      </c>
      <c r="G4273" s="15" t="s">
        <v>245</v>
      </c>
      <c r="H4273" s="15" t="s">
        <v>68</v>
      </c>
      <c r="I4273" s="15" t="s">
        <v>148</v>
      </c>
      <c r="J4273" s="16">
        <v>1</v>
      </c>
      <c r="K4273" s="15" t="s">
        <v>96</v>
      </c>
      <c r="L4273" s="17">
        <v>0</v>
      </c>
      <c r="M4273" s="17">
        <v>0</v>
      </c>
      <c r="N4273" s="17">
        <v>0</v>
      </c>
      <c r="O4273" s="17">
        <v>0</v>
      </c>
      <c r="P4273" s="17">
        <v>0</v>
      </c>
      <c r="Q4273" s="17">
        <v>0</v>
      </c>
      <c r="R4273" s="17">
        <v>0</v>
      </c>
      <c r="S4273" s="17">
        <v>0</v>
      </c>
      <c r="T4273" s="17">
        <v>0</v>
      </c>
      <c r="U4273" s="17">
        <v>0</v>
      </c>
      <c r="V4273" s="17">
        <v>0</v>
      </c>
      <c r="W4273" s="17">
        <v>0</v>
      </c>
      <c r="X4273" s="17">
        <v>0</v>
      </c>
      <c r="Y4273" s="17">
        <v>0</v>
      </c>
      <c r="Z4273" s="17">
        <v>0</v>
      </c>
      <c r="AA4273" s="17">
        <v>0</v>
      </c>
      <c r="AB4273" s="17">
        <v>0</v>
      </c>
      <c r="AC4273" s="17">
        <v>0</v>
      </c>
      <c r="AD4273" s="17">
        <v>0</v>
      </c>
      <c r="AE4273" s="17">
        <v>0</v>
      </c>
    </row>
    <row r="4274" spans="1:31" ht="28.8" x14ac:dyDescent="0.3">
      <c r="A4274" t="str">
        <f t="shared" si="252"/>
        <v>MAAA_Firm Capacity</v>
      </c>
      <c r="B4274" t="str">
        <f t="shared" si="253"/>
        <v>MAAA_Build CT_Firm Capacity</v>
      </c>
      <c r="C4274" t="str">
        <f t="shared" si="254"/>
        <v>MAAA_Build CT 2042_Firm Capacity</v>
      </c>
      <c r="D4274" t="s">
        <v>356</v>
      </c>
      <c r="E4274" s="15" t="s">
        <v>92</v>
      </c>
      <c r="F4274" s="15" t="s">
        <v>146</v>
      </c>
      <c r="G4274" s="15" t="s">
        <v>246</v>
      </c>
      <c r="H4274" s="15" t="s">
        <v>68</v>
      </c>
      <c r="I4274" s="15" t="s">
        <v>148</v>
      </c>
      <c r="J4274" s="16">
        <v>1</v>
      </c>
      <c r="K4274" s="15" t="s">
        <v>96</v>
      </c>
      <c r="L4274" s="17">
        <v>0</v>
      </c>
      <c r="M4274" s="17">
        <v>0</v>
      </c>
      <c r="N4274" s="17">
        <v>0</v>
      </c>
      <c r="O4274" s="17">
        <v>0</v>
      </c>
      <c r="P4274" s="17">
        <v>0</v>
      </c>
      <c r="Q4274" s="17">
        <v>0</v>
      </c>
      <c r="R4274" s="17">
        <v>0</v>
      </c>
      <c r="S4274" s="17">
        <v>0</v>
      </c>
      <c r="T4274" s="17">
        <v>0</v>
      </c>
      <c r="U4274" s="17">
        <v>0</v>
      </c>
      <c r="V4274" s="17">
        <v>0</v>
      </c>
      <c r="W4274" s="17">
        <v>0</v>
      </c>
      <c r="X4274" s="17">
        <v>0</v>
      </c>
      <c r="Y4274" s="17">
        <v>0</v>
      </c>
      <c r="Z4274" s="17">
        <v>0</v>
      </c>
      <c r="AA4274" s="17">
        <v>0</v>
      </c>
      <c r="AB4274" s="17">
        <v>0</v>
      </c>
      <c r="AC4274" s="17">
        <v>0</v>
      </c>
      <c r="AD4274" s="17">
        <v>0</v>
      </c>
      <c r="AE4274" s="17">
        <v>0</v>
      </c>
    </row>
    <row r="4275" spans="1:31" ht="43.2" x14ac:dyDescent="0.3">
      <c r="A4275" t="str">
        <f t="shared" si="252"/>
        <v>MAAA_Firm Capacity</v>
      </c>
      <c r="B4275" t="str">
        <f t="shared" si="253"/>
        <v>MAAA_Build Capacity_Firm Capacity</v>
      </c>
      <c r="C4275" t="str">
        <f t="shared" si="254"/>
        <v>MAAA_Build Capacity Only_Firm Capacity</v>
      </c>
      <c r="D4275" t="s">
        <v>356</v>
      </c>
      <c r="E4275" s="15" t="s">
        <v>92</v>
      </c>
      <c r="F4275" s="15" t="s">
        <v>146</v>
      </c>
      <c r="G4275" s="15" t="s">
        <v>247</v>
      </c>
      <c r="H4275" s="15" t="s">
        <v>89</v>
      </c>
      <c r="I4275" s="15" t="s">
        <v>148</v>
      </c>
      <c r="J4275" s="16">
        <v>1</v>
      </c>
      <c r="K4275" s="18" t="s">
        <v>96</v>
      </c>
      <c r="L4275" s="17">
        <v>0</v>
      </c>
      <c r="M4275" s="17">
        <v>0</v>
      </c>
      <c r="N4275" s="17">
        <v>0</v>
      </c>
      <c r="O4275" s="17">
        <v>0</v>
      </c>
      <c r="P4275" s="17">
        <v>0</v>
      </c>
      <c r="Q4275" s="17">
        <v>0</v>
      </c>
      <c r="R4275" s="17">
        <v>0</v>
      </c>
      <c r="S4275" s="17">
        <v>0</v>
      </c>
      <c r="T4275" s="17">
        <v>0</v>
      </c>
      <c r="U4275" s="17">
        <v>0</v>
      </c>
      <c r="V4275" s="17">
        <v>0</v>
      </c>
      <c r="W4275" s="17">
        <v>0</v>
      </c>
      <c r="X4275" s="17">
        <v>0</v>
      </c>
      <c r="Y4275" s="17">
        <v>28</v>
      </c>
      <c r="Z4275" s="17">
        <v>1</v>
      </c>
      <c r="AA4275" s="17">
        <v>0</v>
      </c>
      <c r="AB4275" s="17">
        <v>0</v>
      </c>
      <c r="AC4275" s="17">
        <v>0</v>
      </c>
      <c r="AD4275" s="17">
        <v>0</v>
      </c>
      <c r="AE4275" s="17">
        <v>0</v>
      </c>
    </row>
    <row r="4276" spans="1:31" ht="43.2" x14ac:dyDescent="0.3">
      <c r="A4276" t="str">
        <f t="shared" si="252"/>
        <v>MAAA_Firm Capacity</v>
      </c>
      <c r="B4276" t="str">
        <f t="shared" si="253"/>
        <v>MAAA_Sell Capacity_Firm Capacity</v>
      </c>
      <c r="C4276" t="str">
        <f t="shared" si="254"/>
        <v>MAAA_Sell Capacity Only_Firm Capacity</v>
      </c>
      <c r="D4276" t="s">
        <v>356</v>
      </c>
      <c r="E4276" s="15" t="s">
        <v>92</v>
      </c>
      <c r="F4276" s="15" t="s">
        <v>146</v>
      </c>
      <c r="G4276" s="15" t="s">
        <v>248</v>
      </c>
      <c r="H4276" s="15" t="s">
        <v>90</v>
      </c>
      <c r="I4276" s="15" t="s">
        <v>148</v>
      </c>
      <c r="J4276" s="16">
        <v>1</v>
      </c>
      <c r="K4276" s="18" t="s">
        <v>96</v>
      </c>
      <c r="L4276" s="17">
        <v>0</v>
      </c>
      <c r="M4276" s="17">
        <v>0</v>
      </c>
      <c r="N4276" s="17">
        <v>0</v>
      </c>
      <c r="O4276" s="17">
        <v>0</v>
      </c>
      <c r="P4276" s="17">
        <v>0</v>
      </c>
      <c r="Q4276" s="17">
        <v>0</v>
      </c>
      <c r="R4276" s="17">
        <v>0</v>
      </c>
      <c r="S4276" s="17">
        <v>-15</v>
      </c>
      <c r="T4276" s="17">
        <v>-30</v>
      </c>
      <c r="U4276" s="17">
        <v>-100</v>
      </c>
      <c r="V4276" s="17">
        <v>-25</v>
      </c>
      <c r="W4276" s="17">
        <v>-17</v>
      </c>
      <c r="X4276" s="17">
        <v>-71</v>
      </c>
      <c r="Y4276" s="17">
        <v>0</v>
      </c>
      <c r="Z4276" s="17">
        <v>0</v>
      </c>
      <c r="AA4276" s="17">
        <v>-100</v>
      </c>
      <c r="AB4276" s="17">
        <v>-100</v>
      </c>
      <c r="AC4276" s="17">
        <v>-65</v>
      </c>
      <c r="AD4276" s="17">
        <v>-35</v>
      </c>
      <c r="AE4276" s="17">
        <v>-69</v>
      </c>
    </row>
    <row r="4277" spans="1:31" ht="43.2" x14ac:dyDescent="0.3">
      <c r="A4277" t="str">
        <f t="shared" si="252"/>
        <v>MAAA_Firm Capacity</v>
      </c>
      <c r="B4277" t="str">
        <f t="shared" si="253"/>
        <v>MAAA_DSM Existing_Firm Capacity</v>
      </c>
      <c r="C4277" t="str">
        <f t="shared" si="254"/>
        <v>MAAA_K DSM Existing DSRDR_Firm Capacity</v>
      </c>
      <c r="D4277" t="s">
        <v>356</v>
      </c>
      <c r="E4277" s="15" t="s">
        <v>92</v>
      </c>
      <c r="F4277" s="15" t="s">
        <v>146</v>
      </c>
      <c r="G4277" s="15" t="s">
        <v>249</v>
      </c>
      <c r="H4277" s="15" t="s">
        <v>250</v>
      </c>
      <c r="I4277" s="15" t="s">
        <v>148</v>
      </c>
      <c r="J4277" s="16">
        <v>1</v>
      </c>
      <c r="K4277" s="18" t="s">
        <v>96</v>
      </c>
      <c r="L4277" s="17">
        <v>59.129808750000002</v>
      </c>
      <c r="M4277" s="17">
        <v>38.729343499999999</v>
      </c>
      <c r="N4277" s="17">
        <v>38.592137000000001</v>
      </c>
      <c r="O4277" s="17">
        <v>35.187837999999999</v>
      </c>
      <c r="P4277" s="17">
        <v>31.783539000000001</v>
      </c>
      <c r="Q4277" s="17">
        <v>28.379239999999999</v>
      </c>
      <c r="R4277" s="17">
        <v>24.974941000000001</v>
      </c>
      <c r="S4277" s="17">
        <v>21.570641999999999</v>
      </c>
      <c r="T4277" s="17">
        <v>18.166343000000001</v>
      </c>
      <c r="U4277" s="17">
        <v>14.762043999999999</v>
      </c>
      <c r="V4277" s="17">
        <v>3.2670925</v>
      </c>
      <c r="W4277" s="17">
        <v>0</v>
      </c>
      <c r="X4277" s="17">
        <v>0</v>
      </c>
      <c r="Y4277" s="17">
        <v>0</v>
      </c>
      <c r="Z4277" s="17">
        <v>0</v>
      </c>
      <c r="AA4277" s="17">
        <v>0</v>
      </c>
      <c r="AB4277" s="17">
        <v>0</v>
      </c>
      <c r="AC4277" s="17">
        <v>0</v>
      </c>
      <c r="AD4277" s="17">
        <v>0</v>
      </c>
      <c r="AE4277" s="17">
        <v>0</v>
      </c>
    </row>
    <row r="4278" spans="1:31" ht="28.8" x14ac:dyDescent="0.3">
      <c r="A4278" t="str">
        <f t="shared" si="252"/>
        <v>MAAA_Firm Capacity</v>
      </c>
      <c r="B4278" t="str">
        <f t="shared" si="253"/>
        <v>MAAA_TOU Rate Impact_Firm Capacity</v>
      </c>
      <c r="C4278" t="str">
        <f t="shared" si="254"/>
        <v>MAAA_Metro TOU_Firm Capacity</v>
      </c>
      <c r="D4278" t="s">
        <v>356</v>
      </c>
      <c r="E4278" s="15" t="s">
        <v>92</v>
      </c>
      <c r="F4278" s="15" t="s">
        <v>146</v>
      </c>
      <c r="G4278" s="15" t="s">
        <v>251</v>
      </c>
      <c r="H4278" s="15" t="s">
        <v>252</v>
      </c>
      <c r="I4278" s="15" t="s">
        <v>148</v>
      </c>
      <c r="J4278" s="16">
        <v>1</v>
      </c>
      <c r="K4278" s="18" t="s">
        <v>96</v>
      </c>
      <c r="L4278" s="17">
        <v>0</v>
      </c>
      <c r="M4278" s="17">
        <v>9.4599648399999996</v>
      </c>
      <c r="N4278" s="17">
        <v>16.551802080000002</v>
      </c>
      <c r="O4278" s="17">
        <v>24.762811670000001</v>
      </c>
      <c r="P4278" s="17">
        <v>32.952282820000001</v>
      </c>
      <c r="Q4278" s="17">
        <v>32.898660409999998</v>
      </c>
      <c r="R4278" s="17">
        <v>32.812320479999997</v>
      </c>
      <c r="S4278" s="17">
        <v>32.7212575</v>
      </c>
      <c r="T4278" s="17">
        <v>32.678978190000002</v>
      </c>
      <c r="U4278" s="17">
        <v>32.709868790000002</v>
      </c>
      <c r="V4278" s="17">
        <v>32.619226329999996</v>
      </c>
      <c r="W4278" s="17">
        <v>32.579755319999997</v>
      </c>
      <c r="X4278" s="17">
        <v>32.582112160000001</v>
      </c>
      <c r="Y4278" s="17">
        <v>32.648407050000003</v>
      </c>
      <c r="Z4278" s="17">
        <v>32.6356222</v>
      </c>
      <c r="AA4278" s="17">
        <v>32.655033709999998</v>
      </c>
      <c r="AB4278" s="17">
        <v>32.684706200000001</v>
      </c>
      <c r="AC4278" s="17">
        <v>32.730465760000001</v>
      </c>
      <c r="AD4278" s="17">
        <v>32.611748839999997</v>
      </c>
      <c r="AE4278" s="17">
        <v>32.694610679999997</v>
      </c>
    </row>
    <row r="4279" spans="1:31" ht="43.2" x14ac:dyDescent="0.3">
      <c r="A4279" t="str">
        <f t="shared" si="252"/>
        <v>MAAA_Firm Capacity</v>
      </c>
      <c r="B4279" t="str">
        <f t="shared" si="253"/>
        <v>MAAA_Reserve Buffer_Firm Capacity</v>
      </c>
      <c r="C4279" t="str">
        <f t="shared" si="254"/>
        <v>MAAA_Metro Extra Capacity_Firm Capacity</v>
      </c>
      <c r="D4279" t="s">
        <v>356</v>
      </c>
      <c r="E4279" s="15" t="s">
        <v>92</v>
      </c>
      <c r="F4279" s="15" t="s">
        <v>146</v>
      </c>
      <c r="G4279" s="15" t="s">
        <v>253</v>
      </c>
      <c r="H4279" s="15" t="s">
        <v>254</v>
      </c>
      <c r="I4279" s="15" t="s">
        <v>148</v>
      </c>
      <c r="J4279" s="16">
        <v>1</v>
      </c>
      <c r="K4279" s="15" t="s">
        <v>96</v>
      </c>
      <c r="L4279" s="17">
        <v>0</v>
      </c>
      <c r="M4279" s="17">
        <v>0</v>
      </c>
      <c r="N4279" s="17">
        <v>0</v>
      </c>
      <c r="O4279" s="17">
        <v>-60</v>
      </c>
      <c r="P4279" s="17">
        <v>-100</v>
      </c>
      <c r="Q4279" s="17">
        <v>-100</v>
      </c>
      <c r="R4279" s="17">
        <v>-100</v>
      </c>
      <c r="S4279" s="17">
        <v>-100</v>
      </c>
      <c r="T4279" s="17">
        <v>-100</v>
      </c>
      <c r="U4279" s="17">
        <v>-100</v>
      </c>
      <c r="V4279" s="17">
        <v>-100</v>
      </c>
      <c r="W4279" s="17">
        <v>-100</v>
      </c>
      <c r="X4279" s="17">
        <v>-100</v>
      </c>
      <c r="Y4279" s="17">
        <v>-100</v>
      </c>
      <c r="Z4279" s="17">
        <v>-100</v>
      </c>
      <c r="AA4279" s="17">
        <v>-100</v>
      </c>
      <c r="AB4279" s="17">
        <v>-100</v>
      </c>
      <c r="AC4279" s="17">
        <v>-100</v>
      </c>
      <c r="AD4279" s="17">
        <v>-100</v>
      </c>
      <c r="AE4279" s="17">
        <v>-100</v>
      </c>
    </row>
    <row r="4280" spans="1:31" ht="43.2" x14ac:dyDescent="0.3">
      <c r="A4280" t="str">
        <f t="shared" si="252"/>
        <v>MAAA_Firm Capacity</v>
      </c>
      <c r="B4280" t="str">
        <f t="shared" si="253"/>
        <v>MAAA_Build Hy-Solar_Firm Capacity</v>
      </c>
      <c r="C4280" t="str">
        <f t="shared" si="254"/>
        <v>MAAA_Build Hy-Solar 2027_Firm Capacity</v>
      </c>
      <c r="D4280" t="s">
        <v>356</v>
      </c>
      <c r="E4280" s="15" t="s">
        <v>92</v>
      </c>
      <c r="F4280" s="15" t="s">
        <v>146</v>
      </c>
      <c r="G4280" s="15" t="s">
        <v>255</v>
      </c>
      <c r="H4280" s="15" t="s">
        <v>85</v>
      </c>
      <c r="I4280" s="15" t="s">
        <v>148</v>
      </c>
      <c r="J4280" s="16">
        <v>1</v>
      </c>
      <c r="K4280" s="15" t="s">
        <v>96</v>
      </c>
      <c r="L4280" s="17">
        <v>0</v>
      </c>
      <c r="M4280" s="17">
        <v>0</v>
      </c>
      <c r="N4280" s="17">
        <v>0</v>
      </c>
      <c r="O4280" s="17">
        <v>0</v>
      </c>
      <c r="P4280" s="17">
        <v>0</v>
      </c>
      <c r="Q4280" s="17">
        <v>0</v>
      </c>
      <c r="R4280" s="17">
        <v>0</v>
      </c>
      <c r="S4280" s="17">
        <v>0</v>
      </c>
      <c r="T4280" s="17">
        <v>0</v>
      </c>
      <c r="U4280" s="17">
        <v>0</v>
      </c>
      <c r="V4280" s="17">
        <v>0</v>
      </c>
      <c r="W4280" s="17">
        <v>0</v>
      </c>
      <c r="X4280" s="17">
        <v>0</v>
      </c>
      <c r="Y4280" s="17">
        <v>0</v>
      </c>
      <c r="Z4280" s="17">
        <v>0</v>
      </c>
      <c r="AA4280" s="17">
        <v>0</v>
      </c>
      <c r="AB4280" s="17">
        <v>0</v>
      </c>
      <c r="AC4280" s="17">
        <v>0</v>
      </c>
      <c r="AD4280" s="17">
        <v>0</v>
      </c>
      <c r="AE4280" s="17">
        <v>0</v>
      </c>
    </row>
    <row r="4281" spans="1:31" ht="43.2" x14ac:dyDescent="0.3">
      <c r="A4281" t="str">
        <f t="shared" si="252"/>
        <v>MAAA_Firm Capacity</v>
      </c>
      <c r="B4281" t="str">
        <f t="shared" si="253"/>
        <v>MAAA_Build Hy-Solar_Firm Capacity</v>
      </c>
      <c r="C4281" t="str">
        <f t="shared" si="254"/>
        <v>MAAA_Build Hy-Solar 2028_Firm Capacity</v>
      </c>
      <c r="D4281" t="s">
        <v>356</v>
      </c>
      <c r="E4281" s="15" t="s">
        <v>92</v>
      </c>
      <c r="F4281" s="15" t="s">
        <v>146</v>
      </c>
      <c r="G4281" s="15" t="s">
        <v>256</v>
      </c>
      <c r="H4281" s="15" t="s">
        <v>85</v>
      </c>
      <c r="I4281" s="15" t="s">
        <v>148</v>
      </c>
      <c r="J4281" s="16">
        <v>1</v>
      </c>
      <c r="K4281" s="15" t="s">
        <v>96</v>
      </c>
      <c r="L4281" s="17">
        <v>0</v>
      </c>
      <c r="M4281" s="17">
        <v>0</v>
      </c>
      <c r="N4281" s="17">
        <v>0</v>
      </c>
      <c r="O4281" s="17">
        <v>0</v>
      </c>
      <c r="P4281" s="17">
        <v>0</v>
      </c>
      <c r="Q4281" s="17">
        <v>0</v>
      </c>
      <c r="R4281" s="17">
        <v>0</v>
      </c>
      <c r="S4281" s="17">
        <v>0</v>
      </c>
      <c r="T4281" s="17">
        <v>0</v>
      </c>
      <c r="U4281" s="17">
        <v>0</v>
      </c>
      <c r="V4281" s="17">
        <v>0</v>
      </c>
      <c r="W4281" s="17">
        <v>0</v>
      </c>
      <c r="X4281" s="17">
        <v>0</v>
      </c>
      <c r="Y4281" s="17">
        <v>0</v>
      </c>
      <c r="Z4281" s="17">
        <v>0</v>
      </c>
      <c r="AA4281" s="17">
        <v>0</v>
      </c>
      <c r="AB4281" s="17">
        <v>0</v>
      </c>
      <c r="AC4281" s="17">
        <v>0</v>
      </c>
      <c r="AD4281" s="17">
        <v>0</v>
      </c>
      <c r="AE4281" s="17">
        <v>0</v>
      </c>
    </row>
    <row r="4282" spans="1:31" ht="43.2" x14ac:dyDescent="0.3">
      <c r="A4282" t="str">
        <f t="shared" si="252"/>
        <v>MAAA_Firm Capacity</v>
      </c>
      <c r="B4282" t="str">
        <f t="shared" si="253"/>
        <v>MAAA_Build Hy-Solar_Firm Capacity</v>
      </c>
      <c r="C4282" t="str">
        <f t="shared" si="254"/>
        <v>MAAA_Build Hy-Solar 2029_Firm Capacity</v>
      </c>
      <c r="D4282" t="s">
        <v>356</v>
      </c>
      <c r="E4282" s="15" t="s">
        <v>92</v>
      </c>
      <c r="F4282" s="15" t="s">
        <v>146</v>
      </c>
      <c r="G4282" s="15" t="s">
        <v>257</v>
      </c>
      <c r="H4282" s="15" t="s">
        <v>85</v>
      </c>
      <c r="I4282" s="15" t="s">
        <v>148</v>
      </c>
      <c r="J4282" s="16">
        <v>1</v>
      </c>
      <c r="K4282" s="15" t="s">
        <v>96</v>
      </c>
      <c r="L4282" s="17">
        <v>0</v>
      </c>
      <c r="M4282" s="17">
        <v>0</v>
      </c>
      <c r="N4282" s="17">
        <v>0</v>
      </c>
      <c r="O4282" s="17">
        <v>0</v>
      </c>
      <c r="P4282" s="17">
        <v>0</v>
      </c>
      <c r="Q4282" s="17">
        <v>0</v>
      </c>
      <c r="R4282" s="17">
        <v>0</v>
      </c>
      <c r="S4282" s="17">
        <v>0</v>
      </c>
      <c r="T4282" s="17">
        <v>0</v>
      </c>
      <c r="U4282" s="17">
        <v>0</v>
      </c>
      <c r="V4282" s="17">
        <v>0</v>
      </c>
      <c r="W4282" s="17">
        <v>0</v>
      </c>
      <c r="X4282" s="17">
        <v>0</v>
      </c>
      <c r="Y4282" s="17">
        <v>0</v>
      </c>
      <c r="Z4282" s="17">
        <v>0</v>
      </c>
      <c r="AA4282" s="17">
        <v>0</v>
      </c>
      <c r="AB4282" s="17">
        <v>0</v>
      </c>
      <c r="AC4282" s="17">
        <v>0</v>
      </c>
      <c r="AD4282" s="17">
        <v>0</v>
      </c>
      <c r="AE4282" s="17">
        <v>0</v>
      </c>
    </row>
    <row r="4283" spans="1:31" ht="43.2" x14ac:dyDescent="0.3">
      <c r="A4283" t="str">
        <f t="shared" si="252"/>
        <v>MAAA_Firm Capacity</v>
      </c>
      <c r="B4283" t="str">
        <f t="shared" si="253"/>
        <v>MAAA_Build Hy-Solar_Firm Capacity</v>
      </c>
      <c r="C4283" t="str">
        <f t="shared" si="254"/>
        <v>MAAA_Build Hy-Solar 2030_Firm Capacity</v>
      </c>
      <c r="D4283" t="s">
        <v>356</v>
      </c>
      <c r="E4283" s="15" t="s">
        <v>92</v>
      </c>
      <c r="F4283" s="15" t="s">
        <v>146</v>
      </c>
      <c r="G4283" s="15" t="s">
        <v>258</v>
      </c>
      <c r="H4283" s="15" t="s">
        <v>85</v>
      </c>
      <c r="I4283" s="15" t="s">
        <v>148</v>
      </c>
      <c r="J4283" s="16">
        <v>1</v>
      </c>
      <c r="K4283" s="18" t="s">
        <v>96</v>
      </c>
      <c r="L4283" s="17">
        <v>0</v>
      </c>
      <c r="M4283" s="17">
        <v>0</v>
      </c>
      <c r="N4283" s="17">
        <v>0</v>
      </c>
      <c r="O4283" s="17">
        <v>0</v>
      </c>
      <c r="P4283" s="17">
        <v>0</v>
      </c>
      <c r="Q4283" s="17">
        <v>0</v>
      </c>
      <c r="R4283" s="17">
        <v>0</v>
      </c>
      <c r="S4283" s="17">
        <v>0</v>
      </c>
      <c r="T4283" s="17">
        <v>0</v>
      </c>
      <c r="U4283" s="17">
        <v>0</v>
      </c>
      <c r="V4283" s="17">
        <v>0</v>
      </c>
      <c r="W4283" s="17">
        <v>0</v>
      </c>
      <c r="X4283" s="17">
        <v>0</v>
      </c>
      <c r="Y4283" s="17">
        <v>0</v>
      </c>
      <c r="Z4283" s="17">
        <v>0</v>
      </c>
      <c r="AA4283" s="17">
        <v>0</v>
      </c>
      <c r="AB4283" s="17">
        <v>0</v>
      </c>
      <c r="AC4283" s="17">
        <v>0</v>
      </c>
      <c r="AD4283" s="17">
        <v>0</v>
      </c>
      <c r="AE4283" s="17">
        <v>0</v>
      </c>
    </row>
    <row r="4284" spans="1:31" ht="43.2" x14ac:dyDescent="0.3">
      <c r="A4284" t="str">
        <f t="shared" si="252"/>
        <v>MAAA_Firm Capacity</v>
      </c>
      <c r="B4284" t="str">
        <f t="shared" si="253"/>
        <v>MAAA_Build Hy-Solar_Firm Capacity</v>
      </c>
      <c r="C4284" t="str">
        <f t="shared" si="254"/>
        <v>MAAA_Build Hy-Solar 2031_Firm Capacity</v>
      </c>
      <c r="D4284" t="s">
        <v>356</v>
      </c>
      <c r="E4284" s="15" t="s">
        <v>92</v>
      </c>
      <c r="F4284" s="15" t="s">
        <v>146</v>
      </c>
      <c r="G4284" s="15" t="s">
        <v>259</v>
      </c>
      <c r="H4284" s="15" t="s">
        <v>85</v>
      </c>
      <c r="I4284" s="15" t="s">
        <v>148</v>
      </c>
      <c r="J4284" s="16">
        <v>1</v>
      </c>
      <c r="K4284" s="18" t="s">
        <v>96</v>
      </c>
      <c r="L4284" s="17">
        <v>0</v>
      </c>
      <c r="M4284" s="17">
        <v>0</v>
      </c>
      <c r="N4284" s="17">
        <v>0</v>
      </c>
      <c r="O4284" s="17">
        <v>0</v>
      </c>
      <c r="P4284" s="17">
        <v>0</v>
      </c>
      <c r="Q4284" s="17">
        <v>0</v>
      </c>
      <c r="R4284" s="17">
        <v>0</v>
      </c>
      <c r="S4284" s="17">
        <v>0</v>
      </c>
      <c r="T4284" s="17">
        <v>0</v>
      </c>
      <c r="U4284" s="17">
        <v>0</v>
      </c>
      <c r="V4284" s="17">
        <v>0</v>
      </c>
      <c r="W4284" s="17">
        <v>0</v>
      </c>
      <c r="X4284" s="17">
        <v>0</v>
      </c>
      <c r="Y4284" s="17">
        <v>0</v>
      </c>
      <c r="Z4284" s="17">
        <v>0</v>
      </c>
      <c r="AA4284" s="17">
        <v>0</v>
      </c>
      <c r="AB4284" s="17">
        <v>0</v>
      </c>
      <c r="AC4284" s="17">
        <v>0</v>
      </c>
      <c r="AD4284" s="17">
        <v>0</v>
      </c>
      <c r="AE4284" s="17">
        <v>0</v>
      </c>
    </row>
    <row r="4285" spans="1:31" ht="43.2" x14ac:dyDescent="0.3">
      <c r="A4285" t="str">
        <f t="shared" si="252"/>
        <v>MAAA_Firm Capacity</v>
      </c>
      <c r="B4285" t="str">
        <f t="shared" si="253"/>
        <v>MAAA_Build Hy-Solar_Firm Capacity</v>
      </c>
      <c r="C4285" t="str">
        <f t="shared" si="254"/>
        <v>MAAA_Build Hy-Solar 2032_Firm Capacity</v>
      </c>
      <c r="D4285" t="s">
        <v>356</v>
      </c>
      <c r="E4285" s="15" t="s">
        <v>92</v>
      </c>
      <c r="F4285" s="15" t="s">
        <v>146</v>
      </c>
      <c r="G4285" s="15" t="s">
        <v>260</v>
      </c>
      <c r="H4285" s="15" t="s">
        <v>85</v>
      </c>
      <c r="I4285" s="15" t="s">
        <v>148</v>
      </c>
      <c r="J4285" s="16">
        <v>1</v>
      </c>
      <c r="K4285" s="15" t="s">
        <v>96</v>
      </c>
      <c r="L4285" s="17">
        <v>0</v>
      </c>
      <c r="M4285" s="17">
        <v>0</v>
      </c>
      <c r="N4285" s="17">
        <v>0</v>
      </c>
      <c r="O4285" s="17">
        <v>0</v>
      </c>
      <c r="P4285" s="17">
        <v>0</v>
      </c>
      <c r="Q4285" s="17">
        <v>0</v>
      </c>
      <c r="R4285" s="17">
        <v>0</v>
      </c>
      <c r="S4285" s="17">
        <v>0</v>
      </c>
      <c r="T4285" s="17">
        <v>0</v>
      </c>
      <c r="U4285" s="17">
        <v>0</v>
      </c>
      <c r="V4285" s="17">
        <v>0</v>
      </c>
      <c r="W4285" s="17">
        <v>0</v>
      </c>
      <c r="X4285" s="17">
        <v>0</v>
      </c>
      <c r="Y4285" s="17">
        <v>0</v>
      </c>
      <c r="Z4285" s="17">
        <v>0</v>
      </c>
      <c r="AA4285" s="17">
        <v>0</v>
      </c>
      <c r="AB4285" s="17">
        <v>0</v>
      </c>
      <c r="AC4285" s="17">
        <v>0</v>
      </c>
      <c r="AD4285" s="17">
        <v>0</v>
      </c>
      <c r="AE4285" s="17">
        <v>0</v>
      </c>
    </row>
    <row r="4286" spans="1:31" ht="43.2" x14ac:dyDescent="0.3">
      <c r="A4286" t="str">
        <f t="shared" si="252"/>
        <v>MAAA_Firm Capacity</v>
      </c>
      <c r="B4286" t="str">
        <f t="shared" si="253"/>
        <v>MAAA_Build Hy-Solar_Firm Capacity</v>
      </c>
      <c r="C4286" t="str">
        <f t="shared" si="254"/>
        <v>MAAA_Build Hy-Solar 2033_Firm Capacity</v>
      </c>
      <c r="D4286" t="s">
        <v>356</v>
      </c>
      <c r="E4286" s="15" t="s">
        <v>92</v>
      </c>
      <c r="F4286" s="15" t="s">
        <v>146</v>
      </c>
      <c r="G4286" s="15" t="s">
        <v>261</v>
      </c>
      <c r="H4286" s="15" t="s">
        <v>85</v>
      </c>
      <c r="I4286" s="15" t="s">
        <v>148</v>
      </c>
      <c r="J4286" s="16">
        <v>1</v>
      </c>
      <c r="K4286" s="18" t="s">
        <v>96</v>
      </c>
      <c r="L4286" s="17">
        <v>0</v>
      </c>
      <c r="M4286" s="17">
        <v>0</v>
      </c>
      <c r="N4286" s="17">
        <v>0</v>
      </c>
      <c r="O4286" s="17">
        <v>0</v>
      </c>
      <c r="P4286" s="17">
        <v>0</v>
      </c>
      <c r="Q4286" s="17">
        <v>0</v>
      </c>
      <c r="R4286" s="17">
        <v>0</v>
      </c>
      <c r="S4286" s="17">
        <v>0</v>
      </c>
      <c r="T4286" s="17">
        <v>0</v>
      </c>
      <c r="U4286" s="17">
        <v>0</v>
      </c>
      <c r="V4286" s="17">
        <v>0</v>
      </c>
      <c r="W4286" s="17">
        <v>0</v>
      </c>
      <c r="X4286" s="17">
        <v>0</v>
      </c>
      <c r="Y4286" s="17">
        <v>0</v>
      </c>
      <c r="Z4286" s="17">
        <v>0</v>
      </c>
      <c r="AA4286" s="17">
        <v>0</v>
      </c>
      <c r="AB4286" s="17">
        <v>0</v>
      </c>
      <c r="AC4286" s="17">
        <v>0</v>
      </c>
      <c r="AD4286" s="17">
        <v>0</v>
      </c>
      <c r="AE4286" s="17">
        <v>0</v>
      </c>
    </row>
    <row r="4287" spans="1:31" ht="43.2" x14ac:dyDescent="0.3">
      <c r="A4287" t="str">
        <f t="shared" si="252"/>
        <v>MAAA_Firm Capacity</v>
      </c>
      <c r="B4287" t="str">
        <f t="shared" si="253"/>
        <v>MAAA_Build Hy-Solar_Firm Capacity</v>
      </c>
      <c r="C4287" t="str">
        <f t="shared" si="254"/>
        <v>MAAA_Build Hy-Solar 2034_Firm Capacity</v>
      </c>
      <c r="D4287" t="s">
        <v>356</v>
      </c>
      <c r="E4287" s="15" t="s">
        <v>92</v>
      </c>
      <c r="F4287" s="15" t="s">
        <v>146</v>
      </c>
      <c r="G4287" s="15" t="s">
        <v>262</v>
      </c>
      <c r="H4287" s="15" t="s">
        <v>85</v>
      </c>
      <c r="I4287" s="15" t="s">
        <v>148</v>
      </c>
      <c r="J4287" s="16">
        <v>1</v>
      </c>
      <c r="K4287" s="18" t="s">
        <v>96</v>
      </c>
      <c r="L4287" s="17">
        <v>0</v>
      </c>
      <c r="M4287" s="17">
        <v>0</v>
      </c>
      <c r="N4287" s="17">
        <v>0</v>
      </c>
      <c r="O4287" s="17">
        <v>0</v>
      </c>
      <c r="P4287" s="17">
        <v>0</v>
      </c>
      <c r="Q4287" s="17">
        <v>0</v>
      </c>
      <c r="R4287" s="17">
        <v>0</v>
      </c>
      <c r="S4287" s="17">
        <v>0</v>
      </c>
      <c r="T4287" s="17">
        <v>0</v>
      </c>
      <c r="U4287" s="17">
        <v>0</v>
      </c>
      <c r="V4287" s="17">
        <v>0</v>
      </c>
      <c r="W4287" s="17">
        <v>0</v>
      </c>
      <c r="X4287" s="17">
        <v>0</v>
      </c>
      <c r="Y4287" s="17">
        <v>0</v>
      </c>
      <c r="Z4287" s="17">
        <v>0</v>
      </c>
      <c r="AA4287" s="17">
        <v>0</v>
      </c>
      <c r="AB4287" s="17">
        <v>0</v>
      </c>
      <c r="AC4287" s="17">
        <v>0</v>
      </c>
      <c r="AD4287" s="17">
        <v>0</v>
      </c>
      <c r="AE4287" s="17">
        <v>0</v>
      </c>
    </row>
    <row r="4288" spans="1:31" ht="43.2" x14ac:dyDescent="0.3">
      <c r="A4288" t="str">
        <f t="shared" si="252"/>
        <v>MAAA_Firm Capacity</v>
      </c>
      <c r="B4288" t="str">
        <f t="shared" si="253"/>
        <v>MAAA_Build Hy-Solar_Firm Capacity</v>
      </c>
      <c r="C4288" t="str">
        <f t="shared" si="254"/>
        <v>MAAA_Build Hy-Solar 2035_Firm Capacity</v>
      </c>
      <c r="D4288" t="s">
        <v>356</v>
      </c>
      <c r="E4288" s="15" t="s">
        <v>92</v>
      </c>
      <c r="F4288" s="15" t="s">
        <v>146</v>
      </c>
      <c r="G4288" s="15" t="s">
        <v>263</v>
      </c>
      <c r="H4288" s="15" t="s">
        <v>85</v>
      </c>
      <c r="I4288" s="15" t="s">
        <v>148</v>
      </c>
      <c r="J4288" s="16">
        <v>1</v>
      </c>
      <c r="K4288" s="18" t="s">
        <v>96</v>
      </c>
      <c r="L4288" s="17">
        <v>0</v>
      </c>
      <c r="M4288" s="17">
        <v>0</v>
      </c>
      <c r="N4288" s="17">
        <v>0</v>
      </c>
      <c r="O4288" s="17">
        <v>0</v>
      </c>
      <c r="P4288" s="17">
        <v>0</v>
      </c>
      <c r="Q4288" s="17">
        <v>0</v>
      </c>
      <c r="R4288" s="17">
        <v>0</v>
      </c>
      <c r="S4288" s="17">
        <v>0</v>
      </c>
      <c r="T4288" s="17">
        <v>0</v>
      </c>
      <c r="U4288" s="17">
        <v>0</v>
      </c>
      <c r="V4288" s="17">
        <v>0</v>
      </c>
      <c r="W4288" s="17">
        <v>0</v>
      </c>
      <c r="X4288" s="17">
        <v>0</v>
      </c>
      <c r="Y4288" s="17">
        <v>0</v>
      </c>
      <c r="Z4288" s="17">
        <v>0</v>
      </c>
      <c r="AA4288" s="17">
        <v>0</v>
      </c>
      <c r="AB4288" s="17">
        <v>0</v>
      </c>
      <c r="AC4288" s="17">
        <v>0</v>
      </c>
      <c r="AD4288" s="17">
        <v>0</v>
      </c>
      <c r="AE4288" s="17">
        <v>0</v>
      </c>
    </row>
    <row r="4289" spans="1:31" ht="43.2" x14ac:dyDescent="0.3">
      <c r="A4289" t="str">
        <f t="shared" si="252"/>
        <v>MAAA_Firm Capacity</v>
      </c>
      <c r="B4289" t="str">
        <f t="shared" si="253"/>
        <v>MAAA_Build Hy-Solar_Firm Capacity</v>
      </c>
      <c r="C4289" t="str">
        <f t="shared" si="254"/>
        <v>MAAA_Build Hy-Solar 2036_Firm Capacity</v>
      </c>
      <c r="D4289" t="s">
        <v>356</v>
      </c>
      <c r="E4289" s="15" t="s">
        <v>92</v>
      </c>
      <c r="F4289" s="15" t="s">
        <v>146</v>
      </c>
      <c r="G4289" s="15" t="s">
        <v>264</v>
      </c>
      <c r="H4289" s="15" t="s">
        <v>85</v>
      </c>
      <c r="I4289" s="15" t="s">
        <v>148</v>
      </c>
      <c r="J4289" s="16">
        <v>1</v>
      </c>
      <c r="K4289" s="18" t="s">
        <v>96</v>
      </c>
      <c r="L4289" s="17">
        <v>0</v>
      </c>
      <c r="M4289" s="17">
        <v>0</v>
      </c>
      <c r="N4289" s="17">
        <v>0</v>
      </c>
      <c r="O4289" s="17">
        <v>0</v>
      </c>
      <c r="P4289" s="17">
        <v>0</v>
      </c>
      <c r="Q4289" s="17">
        <v>0</v>
      </c>
      <c r="R4289" s="17">
        <v>0</v>
      </c>
      <c r="S4289" s="17">
        <v>0</v>
      </c>
      <c r="T4289" s="17">
        <v>0</v>
      </c>
      <c r="U4289" s="17">
        <v>0</v>
      </c>
      <c r="V4289" s="17">
        <v>0</v>
      </c>
      <c r="W4289" s="17">
        <v>0</v>
      </c>
      <c r="X4289" s="17">
        <v>0</v>
      </c>
      <c r="Y4289" s="17">
        <v>0</v>
      </c>
      <c r="Z4289" s="17">
        <v>0</v>
      </c>
      <c r="AA4289" s="17">
        <v>0</v>
      </c>
      <c r="AB4289" s="17">
        <v>0</v>
      </c>
      <c r="AC4289" s="17">
        <v>0</v>
      </c>
      <c r="AD4289" s="17">
        <v>0</v>
      </c>
      <c r="AE4289" s="17">
        <v>0</v>
      </c>
    </row>
    <row r="4290" spans="1:31" ht="43.2" x14ac:dyDescent="0.3">
      <c r="A4290" t="str">
        <f t="shared" si="252"/>
        <v>MAAA_Firm Capacity</v>
      </c>
      <c r="B4290" t="str">
        <f t="shared" si="253"/>
        <v>MAAA_Build Hy-Solar_Firm Capacity</v>
      </c>
      <c r="C4290" t="str">
        <f t="shared" si="254"/>
        <v>MAAA_Build Hy-Solar 2037_Firm Capacity</v>
      </c>
      <c r="D4290" t="s">
        <v>356</v>
      </c>
      <c r="E4290" s="15" t="s">
        <v>92</v>
      </c>
      <c r="F4290" s="15" t="s">
        <v>146</v>
      </c>
      <c r="G4290" s="15" t="s">
        <v>265</v>
      </c>
      <c r="H4290" s="15" t="s">
        <v>85</v>
      </c>
      <c r="I4290" s="15" t="s">
        <v>148</v>
      </c>
      <c r="J4290" s="16">
        <v>1</v>
      </c>
      <c r="K4290" s="18" t="s">
        <v>96</v>
      </c>
      <c r="L4290" s="17">
        <v>0</v>
      </c>
      <c r="M4290" s="17">
        <v>0</v>
      </c>
      <c r="N4290" s="17">
        <v>0</v>
      </c>
      <c r="O4290" s="17">
        <v>0</v>
      </c>
      <c r="P4290" s="17">
        <v>0</v>
      </c>
      <c r="Q4290" s="17">
        <v>0</v>
      </c>
      <c r="R4290" s="17">
        <v>0</v>
      </c>
      <c r="S4290" s="17">
        <v>0</v>
      </c>
      <c r="T4290" s="17">
        <v>0</v>
      </c>
      <c r="U4290" s="17">
        <v>0</v>
      </c>
      <c r="V4290" s="17">
        <v>0</v>
      </c>
      <c r="W4290" s="17">
        <v>0</v>
      </c>
      <c r="X4290" s="17">
        <v>0</v>
      </c>
      <c r="Y4290" s="17">
        <v>0</v>
      </c>
      <c r="Z4290" s="17">
        <v>0</v>
      </c>
      <c r="AA4290" s="17">
        <v>0</v>
      </c>
      <c r="AB4290" s="17">
        <v>0</v>
      </c>
      <c r="AC4290" s="17">
        <v>0</v>
      </c>
      <c r="AD4290" s="17">
        <v>0</v>
      </c>
      <c r="AE4290" s="17">
        <v>0</v>
      </c>
    </row>
    <row r="4291" spans="1:31" ht="43.2" x14ac:dyDescent="0.3">
      <c r="A4291" t="str">
        <f t="shared" si="252"/>
        <v>MAAA_Firm Capacity</v>
      </c>
      <c r="B4291" t="str">
        <f t="shared" si="253"/>
        <v>MAAA_Build Hy-Solar_Firm Capacity</v>
      </c>
      <c r="C4291" t="str">
        <f t="shared" si="254"/>
        <v>MAAA_Build Hy-Solar 2038_Firm Capacity</v>
      </c>
      <c r="D4291" t="s">
        <v>356</v>
      </c>
      <c r="E4291" s="15" t="s">
        <v>92</v>
      </c>
      <c r="F4291" s="15" t="s">
        <v>146</v>
      </c>
      <c r="G4291" s="15" t="s">
        <v>266</v>
      </c>
      <c r="H4291" s="15" t="s">
        <v>85</v>
      </c>
      <c r="I4291" s="15" t="s">
        <v>148</v>
      </c>
      <c r="J4291" s="16">
        <v>1</v>
      </c>
      <c r="K4291" s="15" t="s">
        <v>96</v>
      </c>
      <c r="L4291" s="17">
        <v>0</v>
      </c>
      <c r="M4291" s="17">
        <v>0</v>
      </c>
      <c r="N4291" s="17">
        <v>0</v>
      </c>
      <c r="O4291" s="17">
        <v>0</v>
      </c>
      <c r="P4291" s="17">
        <v>0</v>
      </c>
      <c r="Q4291" s="17">
        <v>0</v>
      </c>
      <c r="R4291" s="17">
        <v>0</v>
      </c>
      <c r="S4291" s="17">
        <v>0</v>
      </c>
      <c r="T4291" s="17">
        <v>0</v>
      </c>
      <c r="U4291" s="17">
        <v>0</v>
      </c>
      <c r="V4291" s="17">
        <v>0</v>
      </c>
      <c r="W4291" s="17">
        <v>0</v>
      </c>
      <c r="X4291" s="17">
        <v>0</v>
      </c>
      <c r="Y4291" s="17">
        <v>0</v>
      </c>
      <c r="Z4291" s="17">
        <v>0</v>
      </c>
      <c r="AA4291" s="17">
        <v>0</v>
      </c>
      <c r="AB4291" s="17">
        <v>0</v>
      </c>
      <c r="AC4291" s="17">
        <v>0</v>
      </c>
      <c r="AD4291" s="17">
        <v>0</v>
      </c>
      <c r="AE4291" s="17">
        <v>0</v>
      </c>
    </row>
    <row r="4292" spans="1:31" ht="43.2" x14ac:dyDescent="0.3">
      <c r="A4292" t="str">
        <f t="shared" si="252"/>
        <v>MAAA_Firm Capacity</v>
      </c>
      <c r="B4292" t="str">
        <f t="shared" si="253"/>
        <v>MAAA_Build Hy-Solar_Firm Capacity</v>
      </c>
      <c r="C4292" t="str">
        <f t="shared" si="254"/>
        <v>MAAA_Build Hy-Solar 2039_Firm Capacity</v>
      </c>
      <c r="D4292" t="s">
        <v>356</v>
      </c>
      <c r="E4292" s="15" t="s">
        <v>92</v>
      </c>
      <c r="F4292" s="15" t="s">
        <v>146</v>
      </c>
      <c r="G4292" s="15" t="s">
        <v>267</v>
      </c>
      <c r="H4292" s="15" t="s">
        <v>85</v>
      </c>
      <c r="I4292" s="15" t="s">
        <v>148</v>
      </c>
      <c r="J4292" s="16">
        <v>1</v>
      </c>
      <c r="K4292" s="18" t="s">
        <v>96</v>
      </c>
      <c r="L4292" s="17">
        <v>0</v>
      </c>
      <c r="M4292" s="17">
        <v>0</v>
      </c>
      <c r="N4292" s="17">
        <v>0</v>
      </c>
      <c r="O4292" s="17">
        <v>0</v>
      </c>
      <c r="P4292" s="17">
        <v>0</v>
      </c>
      <c r="Q4292" s="17">
        <v>0</v>
      </c>
      <c r="R4292" s="17">
        <v>0</v>
      </c>
      <c r="S4292" s="17">
        <v>0</v>
      </c>
      <c r="T4292" s="17">
        <v>0</v>
      </c>
      <c r="U4292" s="17">
        <v>0</v>
      </c>
      <c r="V4292" s="17">
        <v>0</v>
      </c>
      <c r="W4292" s="17">
        <v>0</v>
      </c>
      <c r="X4292" s="17">
        <v>0</v>
      </c>
      <c r="Y4292" s="17">
        <v>0</v>
      </c>
      <c r="Z4292" s="17">
        <v>0</v>
      </c>
      <c r="AA4292" s="17">
        <v>0</v>
      </c>
      <c r="AB4292" s="17">
        <v>0</v>
      </c>
      <c r="AC4292" s="17">
        <v>0</v>
      </c>
      <c r="AD4292" s="17">
        <v>0</v>
      </c>
      <c r="AE4292" s="17">
        <v>0</v>
      </c>
    </row>
    <row r="4293" spans="1:31" ht="43.2" x14ac:dyDescent="0.3">
      <c r="A4293" t="str">
        <f t="shared" si="252"/>
        <v>MAAA_Firm Capacity</v>
      </c>
      <c r="B4293" t="str">
        <f t="shared" si="253"/>
        <v>MAAA_Build Hy-Solar_Firm Capacity</v>
      </c>
      <c r="C4293" t="str">
        <f t="shared" si="254"/>
        <v>MAAA_Build Hy-Solar 2040_Firm Capacity</v>
      </c>
      <c r="D4293" t="s">
        <v>356</v>
      </c>
      <c r="E4293" s="15" t="s">
        <v>92</v>
      </c>
      <c r="F4293" s="15" t="s">
        <v>146</v>
      </c>
      <c r="G4293" s="15" t="s">
        <v>268</v>
      </c>
      <c r="H4293" s="15" t="s">
        <v>85</v>
      </c>
      <c r="I4293" s="15" t="s">
        <v>148</v>
      </c>
      <c r="J4293" s="16">
        <v>1</v>
      </c>
      <c r="K4293" s="18" t="s">
        <v>96</v>
      </c>
      <c r="L4293" s="17">
        <v>0</v>
      </c>
      <c r="M4293" s="17">
        <v>0</v>
      </c>
      <c r="N4293" s="17">
        <v>0</v>
      </c>
      <c r="O4293" s="17">
        <v>0</v>
      </c>
      <c r="P4293" s="17">
        <v>0</v>
      </c>
      <c r="Q4293" s="17">
        <v>0</v>
      </c>
      <c r="R4293" s="17">
        <v>0</v>
      </c>
      <c r="S4293" s="17">
        <v>0</v>
      </c>
      <c r="T4293" s="17">
        <v>0</v>
      </c>
      <c r="U4293" s="17">
        <v>0</v>
      </c>
      <c r="V4293" s="17">
        <v>0</v>
      </c>
      <c r="W4293" s="17">
        <v>0</v>
      </c>
      <c r="X4293" s="17">
        <v>0</v>
      </c>
      <c r="Y4293" s="17">
        <v>0</v>
      </c>
      <c r="Z4293" s="17">
        <v>0</v>
      </c>
      <c r="AA4293" s="17">
        <v>0</v>
      </c>
      <c r="AB4293" s="17">
        <v>0</v>
      </c>
      <c r="AC4293" s="17">
        <v>0</v>
      </c>
      <c r="AD4293" s="17">
        <v>0</v>
      </c>
      <c r="AE4293" s="17">
        <v>0</v>
      </c>
    </row>
    <row r="4294" spans="1:31" ht="43.2" x14ac:dyDescent="0.3">
      <c r="A4294" t="str">
        <f t="shared" si="252"/>
        <v>MAAA_Firm Capacity</v>
      </c>
      <c r="B4294" t="str">
        <f t="shared" si="253"/>
        <v>MAAA_Build Hy-Solar_Firm Capacity</v>
      </c>
      <c r="C4294" t="str">
        <f t="shared" si="254"/>
        <v>MAAA_Build Hy-Solar 2041_Firm Capacity</v>
      </c>
      <c r="D4294" t="s">
        <v>356</v>
      </c>
      <c r="E4294" s="15" t="s">
        <v>92</v>
      </c>
      <c r="F4294" s="15" t="s">
        <v>146</v>
      </c>
      <c r="G4294" s="15" t="s">
        <v>269</v>
      </c>
      <c r="H4294" s="15" t="s">
        <v>85</v>
      </c>
      <c r="I4294" s="15" t="s">
        <v>148</v>
      </c>
      <c r="J4294" s="16">
        <v>1</v>
      </c>
      <c r="K4294" s="18" t="s">
        <v>96</v>
      </c>
      <c r="L4294" s="17">
        <v>0</v>
      </c>
      <c r="M4294" s="17">
        <v>0</v>
      </c>
      <c r="N4294" s="17">
        <v>0</v>
      </c>
      <c r="O4294" s="17">
        <v>0</v>
      </c>
      <c r="P4294" s="17">
        <v>0</v>
      </c>
      <c r="Q4294" s="17">
        <v>0</v>
      </c>
      <c r="R4294" s="17">
        <v>0</v>
      </c>
      <c r="S4294" s="17">
        <v>0</v>
      </c>
      <c r="T4294" s="17">
        <v>0</v>
      </c>
      <c r="U4294" s="17">
        <v>0</v>
      </c>
      <c r="V4294" s="17">
        <v>0</v>
      </c>
      <c r="W4294" s="17">
        <v>0</v>
      </c>
      <c r="X4294" s="17">
        <v>0</v>
      </c>
      <c r="Y4294" s="17">
        <v>0</v>
      </c>
      <c r="Z4294" s="17">
        <v>0</v>
      </c>
      <c r="AA4294" s="17">
        <v>0</v>
      </c>
      <c r="AB4294" s="17">
        <v>0</v>
      </c>
      <c r="AC4294" s="17">
        <v>0</v>
      </c>
      <c r="AD4294" s="17">
        <v>0</v>
      </c>
      <c r="AE4294" s="17">
        <v>0</v>
      </c>
    </row>
    <row r="4295" spans="1:31" ht="43.2" x14ac:dyDescent="0.3">
      <c r="A4295" t="str">
        <f t="shared" si="252"/>
        <v>MAAA_Firm Capacity</v>
      </c>
      <c r="B4295" t="str">
        <f t="shared" si="253"/>
        <v>MAAA_Build Hy-Solar_Firm Capacity</v>
      </c>
      <c r="C4295" t="str">
        <f t="shared" si="254"/>
        <v>MAAA_Build Hy-Solar 2042_Firm Capacity</v>
      </c>
      <c r="D4295" t="s">
        <v>356</v>
      </c>
      <c r="E4295" s="15" t="s">
        <v>92</v>
      </c>
      <c r="F4295" s="15" t="s">
        <v>146</v>
      </c>
      <c r="G4295" s="15" t="s">
        <v>270</v>
      </c>
      <c r="H4295" s="15" t="s">
        <v>85</v>
      </c>
      <c r="I4295" s="15" t="s">
        <v>148</v>
      </c>
      <c r="J4295" s="16">
        <v>1</v>
      </c>
      <c r="K4295" s="18" t="s">
        <v>96</v>
      </c>
      <c r="L4295" s="17">
        <v>0</v>
      </c>
      <c r="M4295" s="17">
        <v>0</v>
      </c>
      <c r="N4295" s="17">
        <v>0</v>
      </c>
      <c r="O4295" s="17">
        <v>0</v>
      </c>
      <c r="P4295" s="17">
        <v>0</v>
      </c>
      <c r="Q4295" s="17">
        <v>0</v>
      </c>
      <c r="R4295" s="17">
        <v>0</v>
      </c>
      <c r="S4295" s="17">
        <v>0</v>
      </c>
      <c r="T4295" s="17">
        <v>0</v>
      </c>
      <c r="U4295" s="17">
        <v>0</v>
      </c>
      <c r="V4295" s="17">
        <v>0</v>
      </c>
      <c r="W4295" s="17">
        <v>0</v>
      </c>
      <c r="X4295" s="17">
        <v>0</v>
      </c>
      <c r="Y4295" s="17">
        <v>0</v>
      </c>
      <c r="Z4295" s="17">
        <v>0</v>
      </c>
      <c r="AA4295" s="17">
        <v>0</v>
      </c>
      <c r="AB4295" s="17">
        <v>0</v>
      </c>
      <c r="AC4295" s="17">
        <v>0</v>
      </c>
      <c r="AD4295" s="17">
        <v>0</v>
      </c>
      <c r="AE4295" s="17">
        <v>0</v>
      </c>
    </row>
    <row r="4296" spans="1:31" ht="57.6" x14ac:dyDescent="0.3">
      <c r="A4296" t="str">
        <f t="shared" si="252"/>
        <v>MAAA_Firm Generation Capacity</v>
      </c>
      <c r="B4296" t="str">
        <f t="shared" si="253"/>
        <v>MAAA_Zonal Regions_Firm Generation Capacity</v>
      </c>
      <c r="C4296" t="str">
        <f t="shared" si="254"/>
        <v>MAAA_Build Zonal Region_Firm Generation Capacity</v>
      </c>
      <c r="D4296" t="s">
        <v>356</v>
      </c>
      <c r="E4296" s="15" t="s">
        <v>92</v>
      </c>
      <c r="F4296" s="15" t="s">
        <v>271</v>
      </c>
      <c r="G4296" s="15" t="s">
        <v>272</v>
      </c>
      <c r="H4296" s="15" t="s">
        <v>273</v>
      </c>
      <c r="I4296" s="15" t="s">
        <v>95</v>
      </c>
      <c r="J4296" s="16">
        <v>1</v>
      </c>
      <c r="K4296" s="18" t="s">
        <v>96</v>
      </c>
      <c r="L4296" s="17">
        <v>0</v>
      </c>
      <c r="M4296" s="17">
        <v>0</v>
      </c>
      <c r="N4296" s="17">
        <v>0</v>
      </c>
      <c r="O4296" s="17">
        <v>0</v>
      </c>
      <c r="P4296" s="17">
        <v>0</v>
      </c>
      <c r="Q4296" s="17">
        <v>0</v>
      </c>
      <c r="R4296" s="17">
        <v>75</v>
      </c>
      <c r="S4296" s="17">
        <v>135</v>
      </c>
      <c r="T4296" s="17">
        <v>264</v>
      </c>
      <c r="U4296" s="17">
        <v>209</v>
      </c>
      <c r="V4296" s="17">
        <v>299</v>
      </c>
      <c r="W4296" s="17">
        <v>322</v>
      </c>
      <c r="X4296" s="17">
        <v>343</v>
      </c>
      <c r="Y4296" s="17">
        <v>442</v>
      </c>
      <c r="Z4296" s="17">
        <v>482.5</v>
      </c>
      <c r="AA4296" s="17">
        <v>641.85</v>
      </c>
      <c r="AB4296" s="17">
        <v>902.2</v>
      </c>
      <c r="AC4296" s="17">
        <v>1435.55</v>
      </c>
      <c r="AD4296" s="17">
        <v>1465.55</v>
      </c>
      <c r="AE4296" s="17">
        <v>1469.05</v>
      </c>
    </row>
    <row r="4297" spans="1:31" ht="43.2" x14ac:dyDescent="0.3">
      <c r="A4297" t="str">
        <f t="shared" si="252"/>
        <v>MAAA_Planning Peak Load</v>
      </c>
      <c r="B4297" t="str">
        <f t="shared" si="253"/>
        <v>MAAA_Zonal Regions_Planning Peak Load</v>
      </c>
      <c r="C4297" t="str">
        <f t="shared" si="254"/>
        <v>MAAA_Build Zonal Region_Planning Peak Load</v>
      </c>
      <c r="D4297" t="s">
        <v>356</v>
      </c>
      <c r="E4297" s="15" t="s">
        <v>92</v>
      </c>
      <c r="F4297" s="15" t="s">
        <v>271</v>
      </c>
      <c r="G4297" s="15" t="s">
        <v>272</v>
      </c>
      <c r="H4297" s="15" t="s">
        <v>273</v>
      </c>
      <c r="I4297" s="15" t="s">
        <v>274</v>
      </c>
      <c r="J4297" s="16">
        <v>1</v>
      </c>
      <c r="K4297" s="18" t="s">
        <v>96</v>
      </c>
      <c r="L4297" s="17">
        <v>0</v>
      </c>
      <c r="M4297" s="17">
        <v>0</v>
      </c>
      <c r="N4297" s="17">
        <v>0</v>
      </c>
      <c r="O4297" s="17">
        <v>0</v>
      </c>
      <c r="P4297" s="17">
        <v>0</v>
      </c>
      <c r="Q4297" s="17">
        <v>0</v>
      </c>
      <c r="R4297" s="17">
        <v>0</v>
      </c>
      <c r="S4297" s="17">
        <v>0</v>
      </c>
      <c r="T4297" s="17">
        <v>0</v>
      </c>
      <c r="U4297" s="17">
        <v>0</v>
      </c>
      <c r="V4297" s="17">
        <v>0</v>
      </c>
      <c r="W4297" s="17">
        <v>0</v>
      </c>
      <c r="X4297" s="17">
        <v>0</v>
      </c>
      <c r="Y4297" s="17">
        <v>0</v>
      </c>
      <c r="Z4297" s="17">
        <v>0</v>
      </c>
      <c r="AA4297" s="17">
        <v>0</v>
      </c>
      <c r="AB4297" s="17">
        <v>0</v>
      </c>
      <c r="AC4297" s="17">
        <v>0</v>
      </c>
      <c r="AD4297" s="17">
        <v>0</v>
      </c>
      <c r="AE4297" s="17">
        <v>0</v>
      </c>
    </row>
    <row r="4298" spans="1:31" ht="57.6" x14ac:dyDescent="0.3">
      <c r="A4298" t="str">
        <f t="shared" si="252"/>
        <v>MAAA_Firm Generation Capacity</v>
      </c>
      <c r="B4298" t="str">
        <f t="shared" si="253"/>
        <v>MAAA_Zonal Regions_Firm Generation Capacity</v>
      </c>
      <c r="C4298" t="str">
        <f t="shared" si="254"/>
        <v>MAAA_External Sales Metro_Firm Generation Capacity</v>
      </c>
      <c r="D4298" t="s">
        <v>356</v>
      </c>
      <c r="E4298" s="15" t="s">
        <v>92</v>
      </c>
      <c r="F4298" s="15" t="s">
        <v>271</v>
      </c>
      <c r="G4298" s="15" t="s">
        <v>275</v>
      </c>
      <c r="H4298" s="15" t="s">
        <v>273</v>
      </c>
      <c r="I4298" s="15" t="s">
        <v>95</v>
      </c>
      <c r="J4298" s="16">
        <v>1</v>
      </c>
      <c r="K4298" s="18" t="s">
        <v>96</v>
      </c>
      <c r="L4298" s="17">
        <v>0</v>
      </c>
      <c r="M4298" s="17">
        <v>0</v>
      </c>
      <c r="N4298" s="17">
        <v>0</v>
      </c>
      <c r="O4298" s="17">
        <v>0</v>
      </c>
      <c r="P4298" s="17">
        <v>0</v>
      </c>
      <c r="Q4298" s="17">
        <v>0</v>
      </c>
      <c r="R4298" s="17">
        <v>0</v>
      </c>
      <c r="S4298" s="17">
        <v>0</v>
      </c>
      <c r="T4298" s="17">
        <v>0</v>
      </c>
      <c r="U4298" s="17">
        <v>0</v>
      </c>
      <c r="V4298" s="17">
        <v>0</v>
      </c>
      <c r="W4298" s="17">
        <v>0</v>
      </c>
      <c r="X4298" s="17">
        <v>0</v>
      </c>
      <c r="Y4298" s="17">
        <v>0</v>
      </c>
      <c r="Z4298" s="17">
        <v>0</v>
      </c>
      <c r="AA4298" s="17">
        <v>0</v>
      </c>
      <c r="AB4298" s="17">
        <v>0</v>
      </c>
      <c r="AC4298" s="17">
        <v>0</v>
      </c>
      <c r="AD4298" s="17">
        <v>0</v>
      </c>
      <c r="AE4298" s="17">
        <v>0</v>
      </c>
    </row>
    <row r="4299" spans="1:31" ht="43.2" x14ac:dyDescent="0.3">
      <c r="A4299" t="str">
        <f t="shared" ref="A4299:A4303" si="255">D4299&amp;"_"&amp;I4299</f>
        <v>MAAA_Planning Peak Load</v>
      </c>
      <c r="B4299" t="str">
        <f t="shared" ref="B4299:B4303" si="256">D4299&amp;"_"&amp;H4299&amp;"_"&amp;I4299</f>
        <v>MAAA_Zonal Regions_Planning Peak Load</v>
      </c>
      <c r="C4299" t="str">
        <f t="shared" ref="C4299:C4303" si="257">D4299&amp;"_"&amp;G4299&amp;"_"&amp;I4299</f>
        <v>MAAA_External Sales Metro_Planning Peak Load</v>
      </c>
      <c r="D4299" t="s">
        <v>356</v>
      </c>
      <c r="E4299" s="15" t="s">
        <v>92</v>
      </c>
      <c r="F4299" s="15" t="s">
        <v>271</v>
      </c>
      <c r="G4299" s="15" t="s">
        <v>275</v>
      </c>
      <c r="H4299" s="15" t="s">
        <v>273</v>
      </c>
      <c r="I4299" s="15" t="s">
        <v>274</v>
      </c>
      <c r="J4299" s="16">
        <v>1</v>
      </c>
      <c r="K4299" s="18" t="s">
        <v>96</v>
      </c>
      <c r="L4299" s="17">
        <v>0</v>
      </c>
      <c r="M4299" s="17">
        <v>0</v>
      </c>
      <c r="N4299" s="17">
        <v>0</v>
      </c>
      <c r="O4299" s="17">
        <v>0</v>
      </c>
      <c r="P4299" s="17">
        <v>0</v>
      </c>
      <c r="Q4299" s="17">
        <v>0</v>
      </c>
      <c r="R4299" s="17">
        <v>0</v>
      </c>
      <c r="S4299" s="17">
        <v>0</v>
      </c>
      <c r="T4299" s="17">
        <v>0</v>
      </c>
      <c r="U4299" s="17">
        <v>0</v>
      </c>
      <c r="V4299" s="17">
        <v>0</v>
      </c>
      <c r="W4299" s="17">
        <v>0</v>
      </c>
      <c r="X4299" s="17">
        <v>0</v>
      </c>
      <c r="Y4299" s="17">
        <v>0</v>
      </c>
      <c r="Z4299" s="17">
        <v>0</v>
      </c>
      <c r="AA4299" s="17">
        <v>0</v>
      </c>
      <c r="AB4299" s="17">
        <v>0</v>
      </c>
      <c r="AC4299" s="17">
        <v>0</v>
      </c>
      <c r="AD4299" s="17">
        <v>0</v>
      </c>
      <c r="AE4299" s="17">
        <v>0</v>
      </c>
    </row>
    <row r="4300" spans="1:31" ht="57.6" x14ac:dyDescent="0.3">
      <c r="A4300" t="str">
        <f t="shared" si="255"/>
        <v>MAAA_Firm Generation Capacity</v>
      </c>
      <c r="B4300" t="str">
        <f t="shared" si="256"/>
        <v>MAAA_Zonal Regions_Firm Generation Capacity</v>
      </c>
      <c r="C4300" t="str">
        <f t="shared" si="257"/>
        <v>MAAA_Metro Zonal Region_Firm Generation Capacity</v>
      </c>
      <c r="D4300" t="s">
        <v>356</v>
      </c>
      <c r="E4300" s="15" t="s">
        <v>92</v>
      </c>
      <c r="F4300" s="15" t="s">
        <v>271</v>
      </c>
      <c r="G4300" s="15" t="s">
        <v>276</v>
      </c>
      <c r="H4300" s="15" t="s">
        <v>273</v>
      </c>
      <c r="I4300" s="15" t="s">
        <v>95</v>
      </c>
      <c r="J4300" s="16">
        <v>1</v>
      </c>
      <c r="K4300" s="18" t="s">
        <v>96</v>
      </c>
      <c r="L4300" s="17">
        <v>4150.9176072700002</v>
      </c>
      <c r="M4300" s="17">
        <v>4007.0431721</v>
      </c>
      <c r="N4300" s="17">
        <v>4028.9978028400001</v>
      </c>
      <c r="O4300" s="17">
        <v>4008.80451343</v>
      </c>
      <c r="P4300" s="17">
        <v>4013.5896855800002</v>
      </c>
      <c r="Q4300" s="17">
        <v>4010.1317641700002</v>
      </c>
      <c r="R4300" s="17">
        <v>4221.6411252400003</v>
      </c>
      <c r="S4300" s="17">
        <v>4218.1457632600004</v>
      </c>
      <c r="T4300" s="17">
        <v>4214.69918495</v>
      </c>
      <c r="U4300" s="17">
        <v>4175.44924756</v>
      </c>
      <c r="V4300" s="17">
        <v>3761.76725721</v>
      </c>
      <c r="W4300" s="17">
        <v>3758.4606936999999</v>
      </c>
      <c r="X4300" s="17">
        <v>3758.46305054</v>
      </c>
      <c r="Y4300" s="17">
        <v>3680.9506048100002</v>
      </c>
      <c r="Z4300" s="17">
        <v>3658.01777614</v>
      </c>
      <c r="AA4300" s="17">
        <v>3617.9605480599998</v>
      </c>
      <c r="AB4300" s="17">
        <v>3617.9902205499998</v>
      </c>
      <c r="AC4300" s="17">
        <v>2773.0976835699998</v>
      </c>
      <c r="AD4300" s="17">
        <v>2757.7228974499999</v>
      </c>
      <c r="AE4300" s="17">
        <v>2757.80575929</v>
      </c>
    </row>
    <row r="4301" spans="1:31" ht="43.2" x14ac:dyDescent="0.3">
      <c r="A4301" t="str">
        <f t="shared" si="255"/>
        <v>MAAA_Planning Peak Load</v>
      </c>
      <c r="B4301" t="str">
        <f t="shared" si="256"/>
        <v>MAAA_Zonal Regions_Planning Peak Load</v>
      </c>
      <c r="C4301" t="str">
        <f t="shared" si="257"/>
        <v>MAAA_Metro Zonal Region_Planning Peak Load</v>
      </c>
      <c r="D4301" t="s">
        <v>356</v>
      </c>
      <c r="E4301" s="15" t="s">
        <v>92</v>
      </c>
      <c r="F4301" s="15" t="s">
        <v>271</v>
      </c>
      <c r="G4301" s="15" t="s">
        <v>276</v>
      </c>
      <c r="H4301" s="15" t="s">
        <v>273</v>
      </c>
      <c r="I4301" s="15" t="s">
        <v>274</v>
      </c>
      <c r="J4301" s="16">
        <v>1</v>
      </c>
      <c r="K4301" s="18" t="s">
        <v>96</v>
      </c>
      <c r="L4301" s="17">
        <v>3437</v>
      </c>
      <c r="M4301" s="17">
        <v>3444</v>
      </c>
      <c r="N4301" s="17">
        <v>3450</v>
      </c>
      <c r="O4301" s="17">
        <v>3462</v>
      </c>
      <c r="P4301" s="17">
        <v>3473</v>
      </c>
      <c r="Q4301" s="17">
        <v>3487</v>
      </c>
      <c r="R4301" s="17">
        <v>3496</v>
      </c>
      <c r="S4301" s="17">
        <v>3502</v>
      </c>
      <c r="T4301" s="17">
        <v>3507</v>
      </c>
      <c r="U4301" s="17">
        <v>3521</v>
      </c>
      <c r="V4301" s="17">
        <v>3531</v>
      </c>
      <c r="W4301" s="17">
        <v>3548</v>
      </c>
      <c r="X4301" s="17">
        <v>3566</v>
      </c>
      <c r="Y4301" s="17">
        <v>3585</v>
      </c>
      <c r="Z4301" s="17">
        <v>3600</v>
      </c>
      <c r="AA4301" s="17">
        <v>3618</v>
      </c>
      <c r="AB4301" s="17">
        <v>3637</v>
      </c>
      <c r="AC4301" s="17">
        <v>3659</v>
      </c>
      <c r="AD4301" s="17">
        <v>3672</v>
      </c>
      <c r="AE4301" s="17">
        <v>3675</v>
      </c>
    </row>
    <row r="4302" spans="1:31" ht="57.6" x14ac:dyDescent="0.3">
      <c r="A4302" t="str">
        <f t="shared" si="255"/>
        <v>MAAA_Firm Generation Capacity</v>
      </c>
      <c r="B4302" t="str">
        <f t="shared" si="256"/>
        <v>MAAA_Zonal Regions_Firm Generation Capacity</v>
      </c>
      <c r="C4302" t="str">
        <f t="shared" si="257"/>
        <v>MAAA_SPP Zonal Region_Firm Generation Capacity</v>
      </c>
      <c r="D4302" t="s">
        <v>356</v>
      </c>
      <c r="E4302" s="15" t="s">
        <v>92</v>
      </c>
      <c r="F4302" s="15" t="s">
        <v>271</v>
      </c>
      <c r="G4302" s="15" t="s">
        <v>277</v>
      </c>
      <c r="H4302" s="15" t="s">
        <v>273</v>
      </c>
      <c r="I4302" s="15" t="s">
        <v>95</v>
      </c>
      <c r="J4302" s="16">
        <v>1</v>
      </c>
      <c r="K4302" s="18" t="s">
        <v>96</v>
      </c>
      <c r="L4302" s="17">
        <v>0</v>
      </c>
      <c r="M4302" s="17">
        <v>0</v>
      </c>
      <c r="N4302" s="17">
        <v>0</v>
      </c>
      <c r="O4302" s="17">
        <v>0</v>
      </c>
      <c r="P4302" s="17">
        <v>0</v>
      </c>
      <c r="Q4302" s="17">
        <v>0</v>
      </c>
      <c r="R4302" s="17">
        <v>0</v>
      </c>
      <c r="S4302" s="17">
        <v>0</v>
      </c>
      <c r="T4302" s="17">
        <v>0</v>
      </c>
      <c r="U4302" s="17">
        <v>0</v>
      </c>
      <c r="V4302" s="17">
        <v>0</v>
      </c>
      <c r="W4302" s="17">
        <v>0</v>
      </c>
      <c r="X4302" s="17">
        <v>0</v>
      </c>
      <c r="Y4302" s="17">
        <v>0</v>
      </c>
      <c r="Z4302" s="17">
        <v>0</v>
      </c>
      <c r="AA4302" s="17">
        <v>0</v>
      </c>
      <c r="AB4302" s="17">
        <v>0</v>
      </c>
      <c r="AC4302" s="17">
        <v>0</v>
      </c>
      <c r="AD4302" s="17">
        <v>0</v>
      </c>
      <c r="AE4302" s="17">
        <v>0</v>
      </c>
    </row>
    <row r="4303" spans="1:31" ht="43.2" x14ac:dyDescent="0.3">
      <c r="A4303" t="str">
        <f t="shared" si="255"/>
        <v>MAAA_Planning Peak Load</v>
      </c>
      <c r="B4303" t="str">
        <f t="shared" si="256"/>
        <v>MAAA_Zonal Regions_Planning Peak Load</v>
      </c>
      <c r="C4303" t="str">
        <f t="shared" si="257"/>
        <v>MAAA_SPP Zonal Region_Planning Peak Load</v>
      </c>
      <c r="D4303" t="s">
        <v>356</v>
      </c>
      <c r="E4303" s="15" t="s">
        <v>92</v>
      </c>
      <c r="F4303" s="15" t="s">
        <v>271</v>
      </c>
      <c r="G4303" s="15" t="s">
        <v>277</v>
      </c>
      <c r="H4303" s="15" t="s">
        <v>273</v>
      </c>
      <c r="I4303" s="15" t="s">
        <v>274</v>
      </c>
      <c r="J4303" s="16">
        <v>1</v>
      </c>
      <c r="K4303" s="18" t="s">
        <v>96</v>
      </c>
      <c r="L4303" s="17">
        <v>0</v>
      </c>
      <c r="M4303" s="17">
        <v>0</v>
      </c>
      <c r="N4303" s="17">
        <v>0</v>
      </c>
      <c r="O4303" s="17">
        <v>0</v>
      </c>
      <c r="P4303" s="17">
        <v>0</v>
      </c>
      <c r="Q4303" s="17">
        <v>0</v>
      </c>
      <c r="R4303" s="17">
        <v>0</v>
      </c>
      <c r="S4303" s="17">
        <v>0</v>
      </c>
      <c r="T4303" s="17">
        <v>0</v>
      </c>
      <c r="U4303" s="17">
        <v>0</v>
      </c>
      <c r="V4303" s="17">
        <v>0</v>
      </c>
      <c r="W4303" s="17">
        <v>0</v>
      </c>
      <c r="X4303" s="17">
        <v>0</v>
      </c>
      <c r="Y4303" s="17">
        <v>0</v>
      </c>
      <c r="Z4303" s="17">
        <v>0</v>
      </c>
      <c r="AA4303" s="17">
        <v>0</v>
      </c>
      <c r="AB4303" s="17">
        <v>0</v>
      </c>
      <c r="AC4303" s="17">
        <v>0</v>
      </c>
      <c r="AD4303" s="17">
        <v>0</v>
      </c>
      <c r="AE4303" s="17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9A4D-A8F2-4CA1-B18F-0FCFCDC16C55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325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260.35000000000002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1041.4000000000001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495.05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1276.1000000000001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15</v>
      </c>
      <c r="M47" s="26">
        <f>SUMIF(data!$B:$B,$E$1&amp;"_"&amp;$A47&amp;"_Firm Capacity",data!T:T)</f>
        <v>30</v>
      </c>
      <c r="N47" s="26">
        <f>SUMIF(data!$B:$B,$E$1&amp;"_"&amp;$A47&amp;"_Firm Capacity",data!U:U)</f>
        <v>45</v>
      </c>
      <c r="O47" s="26">
        <f>SUMIF(data!$B:$B,$E$1&amp;"_"&amp;$A47&amp;"_Firm Capacity",data!V:V)</f>
        <v>60</v>
      </c>
      <c r="P47" s="26">
        <f>SUMIF(data!$B:$B,$E$1&amp;"_"&amp;$A47&amp;"_Firm Capacity",data!W:W)</f>
        <v>75</v>
      </c>
      <c r="Q47" s="26">
        <f>SUMIF(data!$B:$B,$E$1&amp;"_"&amp;$A47&amp;"_Firm Capacity",data!X:X)</f>
        <v>75</v>
      </c>
      <c r="R47" s="26">
        <f>SUMIF(data!$B:$B,$E$1&amp;"_"&amp;$A47&amp;"_Firm Capacity",data!Y:Y)</f>
        <v>75</v>
      </c>
      <c r="S47" s="26">
        <f>SUMIF(data!$B:$B,$E$1&amp;"_"&amp;$A47&amp;"_Firm Capacity",data!Z:Z)</f>
        <v>187.5</v>
      </c>
      <c r="T47" s="26">
        <f>SUMIF(data!$B:$B,$E$1&amp;"_"&amp;$A47&amp;"_Firm Capacity",data!AA:AA)</f>
        <v>187.5</v>
      </c>
      <c r="U47" s="26">
        <f>SUMIF(data!$B:$B,$E$1&amp;"_"&amp;$A47&amp;"_Firm Capacity",data!AB:AB)</f>
        <v>187.5</v>
      </c>
      <c r="V47" s="26">
        <f>SUMIF(data!$B:$B,$E$1&amp;"_"&amp;$A47&amp;"_Firm Capacity",data!AC:AC)</f>
        <v>187.5</v>
      </c>
      <c r="W47" s="26">
        <f>SUMIF(data!$B:$B,$E$1&amp;"_"&amp;$A47&amp;"_Firm Capacity",data!AD:AD)</f>
        <v>187.5</v>
      </c>
      <c r="X47" s="39">
        <f>SUMIF(data!$B:$B,$E$1&amp;"_"&amp;$A47&amp;"_Firm Capacity",data!AE:AE)</f>
        <v>187.5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75</v>
      </c>
      <c r="K48" s="26">
        <f>SUMIF(data!$B:$B,$E$1&amp;"_"&amp;$A48&amp;"_Firm Capacity",data!R:R)</f>
        <v>150</v>
      </c>
      <c r="L48" s="26">
        <f>SUMIF(data!$B:$B,$E$1&amp;"_"&amp;$A48&amp;"_Firm Capacity",data!S:S)</f>
        <v>150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150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107.82761703</v>
      </c>
      <c r="K51" s="38">
        <f t="shared" si="5"/>
        <v>182.82761703</v>
      </c>
      <c r="L51" s="38">
        <f t="shared" si="5"/>
        <v>197.82761703</v>
      </c>
      <c r="M51" s="38">
        <f t="shared" si="5"/>
        <v>212.82761703</v>
      </c>
      <c r="N51" s="38">
        <f t="shared" si="5"/>
        <v>227.82761703</v>
      </c>
      <c r="O51" s="38">
        <f t="shared" si="5"/>
        <v>242.82761703</v>
      </c>
      <c r="P51" s="38">
        <f t="shared" si="5"/>
        <v>257.82761703</v>
      </c>
      <c r="Q51" s="38">
        <f t="shared" si="5"/>
        <v>332.82761703</v>
      </c>
      <c r="R51" s="38">
        <f t="shared" si="5"/>
        <v>332.82761703</v>
      </c>
      <c r="S51" s="38">
        <f t="shared" si="5"/>
        <v>445.32761703</v>
      </c>
      <c r="T51" s="38">
        <f t="shared" si="5"/>
        <v>445.32761703</v>
      </c>
      <c r="U51" s="38">
        <f t="shared" si="5"/>
        <v>445.32761703</v>
      </c>
      <c r="V51" s="38">
        <f t="shared" si="5"/>
        <v>445.32761703</v>
      </c>
      <c r="W51" s="38">
        <f t="shared" si="5"/>
        <v>445.32761703</v>
      </c>
      <c r="X51" s="78">
        <f t="shared" si="5"/>
        <v>445.32761703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4072.23102703</v>
      </c>
      <c r="K53" s="41">
        <f t="shared" si="6"/>
        <v>4147.2310270299995</v>
      </c>
      <c r="L53" s="41">
        <f t="shared" si="6"/>
        <v>4162.2310270299995</v>
      </c>
      <c r="M53" s="41">
        <f t="shared" si="6"/>
        <v>4177.2310270299995</v>
      </c>
      <c r="N53" s="41">
        <f t="shared" si="6"/>
        <v>4192.2310270299995</v>
      </c>
      <c r="O53" s="41">
        <f t="shared" si="6"/>
        <v>3828.23102703</v>
      </c>
      <c r="P53" s="41">
        <f t="shared" si="6"/>
        <v>3843.23102703</v>
      </c>
      <c r="Q53" s="41">
        <f t="shared" si="6"/>
        <v>3918.23102703</v>
      </c>
      <c r="R53" s="41">
        <f t="shared" si="6"/>
        <v>3918.23102703</v>
      </c>
      <c r="S53" s="41">
        <f t="shared" si="6"/>
        <v>4291.0810270299999</v>
      </c>
      <c r="T53" s="41">
        <f t="shared" si="6"/>
        <v>4291.0810270299999</v>
      </c>
      <c r="U53" s="41">
        <f t="shared" si="6"/>
        <v>4551.4310270299993</v>
      </c>
      <c r="V53" s="41">
        <f t="shared" si="6"/>
        <v>3985.98102703</v>
      </c>
      <c r="W53" s="41">
        <f t="shared" si="6"/>
        <v>3985.98102703</v>
      </c>
      <c r="X53" s="79">
        <f t="shared" si="6"/>
        <v>4246.3310270299999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-15</v>
      </c>
      <c r="L79" s="27">
        <f>SUMIF(data!$B:$B,$E$1&amp;"_"&amp;$A79&amp;"_Firm Capacity",data!S:S)</f>
        <v>-30</v>
      </c>
      <c r="M79" s="27">
        <f>SUMIF(data!$B:$B,$E$1&amp;"_"&amp;$A79&amp;"_Firm Capacity",data!T:T)</f>
        <v>-45</v>
      </c>
      <c r="N79" s="27">
        <f>SUMIF(data!$B:$B,$E$1&amp;"_"&amp;$A79&amp;"_Firm Capacity",data!U:U)</f>
        <v>-60</v>
      </c>
      <c r="O79" s="27">
        <f>SUMIF(data!$B:$B,$E$1&amp;"_"&amp;$A79&amp;"_Firm Capacity",data!V:V)</f>
        <v>-75</v>
      </c>
      <c r="P79" s="27">
        <f>SUMIF(data!$B:$B,$E$1&amp;"_"&amp;$A79&amp;"_Firm Capacity",data!W:W)</f>
        <v>-90</v>
      </c>
      <c r="Q79" s="27">
        <f>SUMIF(data!$B:$B,$E$1&amp;"_"&amp;$A79&amp;"_Firm Capacity",data!X:X)</f>
        <v>-100</v>
      </c>
      <c r="R79" s="27">
        <f>SUMIF(data!$B:$B,$E$1&amp;"_"&amp;$A79&amp;"_Firm Capacity",data!Y:Y)</f>
        <v>-100</v>
      </c>
      <c r="S79" s="27">
        <f>SUMIF(data!$B:$B,$E$1&amp;"_"&amp;$A79&amp;"_Firm Capacity",data!Z:Z)</f>
        <v>-100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-54</v>
      </c>
      <c r="W79" s="27">
        <f>SUMIF(data!$B:$B,$E$1&amp;"_"&amp;$A79&amp;"_Firm Capacity",data!AD:AD)</f>
        <v>-33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-15</v>
      </c>
      <c r="L80" s="29">
        <f t="shared" si="8"/>
        <v>-30</v>
      </c>
      <c r="M80" s="29">
        <f t="shared" si="8"/>
        <v>-45</v>
      </c>
      <c r="N80" s="29">
        <f t="shared" si="8"/>
        <v>-60</v>
      </c>
      <c r="O80" s="29">
        <f t="shared" si="8"/>
        <v>-75</v>
      </c>
      <c r="P80" s="29">
        <f t="shared" si="8"/>
        <v>-90</v>
      </c>
      <c r="Q80" s="29">
        <f t="shared" si="8"/>
        <v>-100</v>
      </c>
      <c r="R80" s="29">
        <f t="shared" si="8"/>
        <v>-100</v>
      </c>
      <c r="S80" s="29">
        <f t="shared" si="8"/>
        <v>-100</v>
      </c>
      <c r="T80" s="29">
        <f t="shared" si="8"/>
        <v>-100</v>
      </c>
      <c r="U80" s="29">
        <f t="shared" si="8"/>
        <v>-100</v>
      </c>
      <c r="V80" s="29">
        <f t="shared" si="8"/>
        <v>-54</v>
      </c>
      <c r="W80" s="29">
        <f t="shared" si="8"/>
        <v>-33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251.62283672999996</v>
      </c>
      <c r="L82" s="56">
        <f t="shared" si="9"/>
        <v>236.62283672999996</v>
      </c>
      <c r="M82" s="56">
        <f t="shared" si="9"/>
        <v>221.62283672999996</v>
      </c>
      <c r="N82" s="56">
        <f t="shared" si="9"/>
        <v>170.74630774000002</v>
      </c>
      <c r="O82" s="56">
        <f t="shared" si="9"/>
        <v>132.64991135</v>
      </c>
      <c r="P82" s="56">
        <f t="shared" si="9"/>
        <v>117.64991135</v>
      </c>
      <c r="Q82" s="56">
        <f t="shared" si="9"/>
        <v>107.64991135</v>
      </c>
      <c r="R82" s="56">
        <f t="shared" si="9"/>
        <v>30.071170730000006</v>
      </c>
      <c r="S82" s="56">
        <f t="shared" si="9"/>
        <v>7.1511269100000021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-6.0638092200000031</v>
      </c>
      <c r="W82" s="56">
        <f t="shared" si="9"/>
        <v>-0.319878420000002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4123.8538637599995</v>
      </c>
      <c r="K84" s="58">
        <f t="shared" si="10"/>
        <v>4398.8538637599995</v>
      </c>
      <c r="L84" s="58">
        <f t="shared" si="10"/>
        <v>4398.8538637599995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3960.8809383799999</v>
      </c>
      <c r="P84" s="58">
        <f t="shared" si="10"/>
        <v>3960.8809383799999</v>
      </c>
      <c r="Q84" s="58">
        <f t="shared" si="10"/>
        <v>4025.8809383799999</v>
      </c>
      <c r="R84" s="58">
        <f t="shared" si="10"/>
        <v>3948.3021977600001</v>
      </c>
      <c r="S84" s="58">
        <f t="shared" si="10"/>
        <v>4298.23215394</v>
      </c>
      <c r="T84" s="58">
        <f t="shared" si="10"/>
        <v>4258.15551435</v>
      </c>
      <c r="U84" s="58">
        <f t="shared" si="10"/>
        <v>4518.5055143499994</v>
      </c>
      <c r="V84" s="58">
        <f t="shared" si="10"/>
        <v>3979.9172178099998</v>
      </c>
      <c r="W84" s="58">
        <f t="shared" si="10"/>
        <v>3985.6611486100001</v>
      </c>
      <c r="X84" s="82">
        <f t="shared" si="10"/>
        <v>4179.0111486099995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825.21825495130406</v>
      </c>
      <c r="K95" s="66">
        <f t="shared" si="12"/>
        <v>1100.9594440469559</v>
      </c>
      <c r="L95" s="66">
        <f t="shared" si="12"/>
        <v>1104.0976475599996</v>
      </c>
      <c r="M95" s="66">
        <f t="shared" si="12"/>
        <v>1107.4010986382605</v>
      </c>
      <c r="N95" s="66">
        <f t="shared" si="12"/>
        <v>1065.5691288221733</v>
      </c>
      <c r="O95" s="66">
        <f t="shared" si="12"/>
        <v>654.46377031913016</v>
      </c>
      <c r="P95" s="66">
        <f t="shared" si="12"/>
        <v>643.95232813652183</v>
      </c>
      <c r="Q95" s="66">
        <f t="shared" si="12"/>
        <v>700.57678964956494</v>
      </c>
      <c r="R95" s="66">
        <f t="shared" si="12"/>
        <v>613.51395867304382</v>
      </c>
      <c r="S95" s="66">
        <f t="shared" si="12"/>
        <v>957.94448280956522</v>
      </c>
      <c r="T95" s="66">
        <f t="shared" si="12"/>
        <v>909.38366609782588</v>
      </c>
      <c r="U95" s="66">
        <f t="shared" si="12"/>
        <v>1159.1815839152168</v>
      </c>
      <c r="V95" s="66">
        <f t="shared" si="12"/>
        <v>606.71462029695613</v>
      </c>
      <c r="W95" s="66">
        <f t="shared" si="12"/>
        <v>606.87612125347823</v>
      </c>
      <c r="X95" s="85">
        <f t="shared" si="12"/>
        <v>804.14870267956485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0.25016957094249409</v>
      </c>
      <c r="K99" s="35">
        <f t="shared" si="13"/>
        <v>0.33383708024914654</v>
      </c>
      <c r="L99" s="35">
        <f t="shared" si="13"/>
        <v>0.33510753910448898</v>
      </c>
      <c r="M99" s="35">
        <f t="shared" si="13"/>
        <v>0.33644751350314506</v>
      </c>
      <c r="N99" s="35">
        <f t="shared" si="13"/>
        <v>0.32315353825471543</v>
      </c>
      <c r="O99" s="35">
        <f t="shared" si="13"/>
        <v>0.19793744620040085</v>
      </c>
      <c r="P99" s="35">
        <f t="shared" si="13"/>
        <v>0.19414114797280871</v>
      </c>
      <c r="Q99" s="35">
        <f t="shared" si="13"/>
        <v>0.21068051471834165</v>
      </c>
      <c r="R99" s="35">
        <f t="shared" si="13"/>
        <v>0.18397388820137497</v>
      </c>
      <c r="S99" s="35">
        <f t="shared" si="13"/>
        <v>0.28678502486145857</v>
      </c>
      <c r="T99" s="35">
        <f t="shared" si="13"/>
        <v>0.27155736709040385</v>
      </c>
      <c r="U99" s="35">
        <f t="shared" si="13"/>
        <v>0.34506394974693289</v>
      </c>
      <c r="V99" s="35">
        <f t="shared" si="13"/>
        <v>0.17986308345198945</v>
      </c>
      <c r="W99" s="35">
        <f t="shared" si="13"/>
        <v>0.17961371213021005</v>
      </c>
      <c r="X99" s="77">
        <f t="shared" si="13"/>
        <v>0.23827599363323521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0.20010851068298918</v>
      </c>
      <c r="K100" s="35">
        <f t="shared" si="14"/>
        <v>0.25028325062517331</v>
      </c>
      <c r="L100" s="35">
        <f t="shared" si="14"/>
        <v>0.25099666453030389</v>
      </c>
      <c r="M100" s="35">
        <f t="shared" si="14"/>
        <v>0.25174764448566822</v>
      </c>
      <c r="N100" s="35">
        <f t="shared" si="14"/>
        <v>0.24422981076025835</v>
      </c>
      <c r="O100" s="35">
        <f t="shared" si="14"/>
        <v>0.16523187152068394</v>
      </c>
      <c r="P100" s="35">
        <f t="shared" si="14"/>
        <v>0.16257805729447103</v>
      </c>
      <c r="Q100" s="35">
        <f t="shared" si="14"/>
        <v>0.1740182584563652</v>
      </c>
      <c r="R100" s="35">
        <f t="shared" si="14"/>
        <v>0.15538677840341356</v>
      </c>
      <c r="S100" s="35">
        <f t="shared" si="14"/>
        <v>0.22286941433153157</v>
      </c>
      <c r="T100" s="35">
        <f t="shared" si="14"/>
        <v>0.21356281212210299</v>
      </c>
      <c r="U100" s="35">
        <f t="shared" si="14"/>
        <v>0.25654092492171465</v>
      </c>
      <c r="V100" s="35">
        <f t="shared" si="14"/>
        <v>0.15244403013759381</v>
      </c>
      <c r="W100" s="35">
        <f t="shared" si="14"/>
        <v>0.15226485609925128</v>
      </c>
      <c r="X100" s="77">
        <f t="shared" si="14"/>
        <v>0.19242559401810558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230.42291363000004</v>
      </c>
      <c r="K104" s="68">
        <f t="shared" si="16"/>
        <v>506.27528108999968</v>
      </c>
      <c r="L104" s="68">
        <f t="shared" si="16"/>
        <v>509.88421513000003</v>
      </c>
      <c r="M104" s="68">
        <f t="shared" si="16"/>
        <v>513.68318386999999</v>
      </c>
      <c r="N104" s="68">
        <f t="shared" si="16"/>
        <v>470.95789792999949</v>
      </c>
      <c r="O104" s="68">
        <f t="shared" si="16"/>
        <v>58.501195110000026</v>
      </c>
      <c r="P104" s="68">
        <f t="shared" si="16"/>
        <v>46.413036600000396</v>
      </c>
      <c r="Q104" s="68">
        <f t="shared" si="16"/>
        <v>101.78116734000014</v>
      </c>
      <c r="R104" s="68">
        <f t="shared" si="16"/>
        <v>13.295722810000825</v>
      </c>
      <c r="S104" s="68">
        <f t="shared" si="16"/>
        <v>356.90133214000025</v>
      </c>
      <c r="T104" s="68">
        <f t="shared" si="16"/>
        <v>307.06788886000004</v>
      </c>
      <c r="U104" s="68">
        <f t="shared" si="16"/>
        <v>555.28299434999963</v>
      </c>
      <c r="V104" s="68">
        <f t="shared" si="16"/>
        <v>0.73423066999976072</v>
      </c>
      <c r="W104" s="68">
        <f t="shared" si="16"/>
        <v>5.8367150000321999E-2</v>
      </c>
      <c r="X104" s="89">
        <f t="shared" si="16"/>
        <v>197.91933578999988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163FD-351D-406D-8F16-73F413F6604F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326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2430.80341</v>
      </c>
      <c r="P13" s="29">
        <f t="shared" si="0"/>
        <v>2430.80341</v>
      </c>
      <c r="Q13" s="29">
        <f t="shared" si="0"/>
        <v>2430.80341</v>
      </c>
      <c r="R13" s="29">
        <f t="shared" si="0"/>
        <v>2430.80341</v>
      </c>
      <c r="S13" s="29">
        <f t="shared" si="0"/>
        <v>2430.80341</v>
      </c>
      <c r="T13" s="29">
        <f t="shared" si="0"/>
        <v>2430.80341</v>
      </c>
      <c r="U13" s="29">
        <f t="shared" si="0"/>
        <v>2430.80341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0</v>
      </c>
      <c r="U18" s="27">
        <f>SUMIF(data!$B:$B,$E$1&amp;"_"&amp;$A18&amp;"_Firm Capacity",data!AB:AB)</f>
        <v>260.35000000000002</v>
      </c>
      <c r="V18" s="27">
        <f>SUMIF(data!$B:$B,$E$1&amp;"_"&amp;$A18&amp;"_Firm Capacity",data!AC:AC)</f>
        <v>520.70000000000005</v>
      </c>
      <c r="W18" s="27">
        <f>SUMIF(data!$B:$B,$E$1&amp;"_"&amp;$A18&amp;"_Firm Capacity",data!AD:AD)</f>
        <v>520.70000000000005</v>
      </c>
      <c r="X18" s="70">
        <f>SUMIF(data!$B:$B,$E$1&amp;"_"&amp;$A18&amp;"_Firm Capacity",data!AE:AE)</f>
        <v>520.70000000000005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234.7</v>
      </c>
      <c r="U19" s="29">
        <f t="shared" si="1"/>
        <v>495.05</v>
      </c>
      <c r="V19" s="29">
        <f t="shared" si="1"/>
        <v>755.40000000000009</v>
      </c>
      <c r="W19" s="29">
        <f t="shared" si="1"/>
        <v>755.40000000000009</v>
      </c>
      <c r="X19" s="71">
        <f t="shared" si="1"/>
        <v>755.40000000000009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238</v>
      </c>
      <c r="S37" s="27">
        <f>SUMIF(data!$B:$B,$E$1&amp;"_"&amp;$A37&amp;"_Firm Capacity",data!Z:Z)</f>
        <v>238</v>
      </c>
      <c r="T37" s="27">
        <f>SUMIF(data!$B:$B,$E$1&amp;"_"&amp;$A37&amp;"_Firm Capacity",data!AA:AA)</f>
        <v>238</v>
      </c>
      <c r="U37" s="27">
        <f>SUMIF(data!$B:$B,$E$1&amp;"_"&amp;$A37&amp;"_Firm Capacity",data!AB:AB)</f>
        <v>238</v>
      </c>
      <c r="V37" s="27">
        <f>SUMIF(data!$B:$B,$E$1&amp;"_"&amp;$A37&amp;"_Firm Capacity",data!AC:AC)</f>
        <v>476</v>
      </c>
      <c r="W37" s="27">
        <f>SUMIF(data!$B:$B,$E$1&amp;"_"&amp;$A37&amp;"_Firm Capacity",data!AD:AD)</f>
        <v>476</v>
      </c>
      <c r="X37" s="70">
        <f>SUMIF(data!$B:$B,$E$1&amp;"_"&amp;$A37&amp;"_Firm Capacity",data!AE:AE)</f>
        <v>476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1157.9000000000001</v>
      </c>
      <c r="S38" s="32">
        <f t="shared" si="2"/>
        <v>1157.9000000000001</v>
      </c>
      <c r="T38" s="32">
        <f t="shared" si="2"/>
        <v>1157.9000000000001</v>
      </c>
      <c r="U38" s="32">
        <f t="shared" si="2"/>
        <v>1157.9000000000001</v>
      </c>
      <c r="V38" s="32">
        <f t="shared" si="2"/>
        <v>1395.9</v>
      </c>
      <c r="W38" s="32">
        <f t="shared" si="2"/>
        <v>1395.9</v>
      </c>
      <c r="X38" s="73">
        <f t="shared" si="2"/>
        <v>1395.9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0</v>
      </c>
      <c r="O47" s="26">
        <f>SUMIF(data!$B:$B,$E$1&amp;"_"&amp;$A47&amp;"_Firm Capacity",data!V:V)</f>
        <v>0</v>
      </c>
      <c r="P47" s="26">
        <f>SUMIF(data!$B:$B,$E$1&amp;"_"&amp;$A47&amp;"_Firm Capacity",data!W:W)</f>
        <v>0</v>
      </c>
      <c r="Q47" s="26">
        <f>SUMIF(data!$B:$B,$E$1&amp;"_"&amp;$A47&amp;"_Firm Capacity",data!X:X)</f>
        <v>0</v>
      </c>
      <c r="R47" s="26">
        <f>SUMIF(data!$B:$B,$E$1&amp;"_"&amp;$A47&amp;"_Firm Capacity",data!Y:Y)</f>
        <v>0</v>
      </c>
      <c r="S47" s="26">
        <f>SUMIF(data!$B:$B,$E$1&amp;"_"&amp;$A47&amp;"_Firm Capacity",data!Z:Z)</f>
        <v>0</v>
      </c>
      <c r="T47" s="26">
        <f>SUMIF(data!$B:$B,$E$1&amp;"_"&amp;$A47&amp;"_Firm Capacity",data!AA:AA)</f>
        <v>0</v>
      </c>
      <c r="U47" s="26">
        <f>SUMIF(data!$B:$B,$E$1&amp;"_"&amp;$A47&amp;"_Firm Capacity",data!AB:AB)</f>
        <v>0</v>
      </c>
      <c r="V47" s="26">
        <f>SUMIF(data!$B:$B,$E$1&amp;"_"&amp;$A47&amp;"_Firm Capacity",data!AC:AC)</f>
        <v>0</v>
      </c>
      <c r="W47" s="26">
        <f>SUMIF(data!$B:$B,$E$1&amp;"_"&amp;$A47&amp;"_Firm Capacity",data!AD:AD)</f>
        <v>0</v>
      </c>
      <c r="X47" s="39">
        <f>SUMIF(data!$B:$B,$E$1&amp;"_"&amp;$A47&amp;"_Firm Capacity",data!AE:AE)</f>
        <v>0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0</v>
      </c>
      <c r="M48" s="26">
        <f>SUMIF(data!$B:$B,$E$1&amp;"_"&amp;$A48&amp;"_Firm Capacity",data!T:T)</f>
        <v>0</v>
      </c>
      <c r="N48" s="26">
        <f>SUMIF(data!$B:$B,$E$1&amp;"_"&amp;$A48&amp;"_Firm Capacity",data!U:U)</f>
        <v>75</v>
      </c>
      <c r="O48" s="26">
        <f>SUMIF(data!$B:$B,$E$1&amp;"_"&amp;$A48&amp;"_Firm Capacity",data!V:V)</f>
        <v>150</v>
      </c>
      <c r="P48" s="26">
        <f>SUMIF(data!$B:$B,$E$1&amp;"_"&amp;$A48&amp;"_Firm Capacity",data!W:W)</f>
        <v>150</v>
      </c>
      <c r="Q48" s="26">
        <f>SUMIF(data!$B:$B,$E$1&amp;"_"&amp;$A48&amp;"_Firm Capacity",data!X:X)</f>
        <v>150</v>
      </c>
      <c r="R48" s="26">
        <f>SUMIF(data!$B:$B,$E$1&amp;"_"&amp;$A48&amp;"_Firm Capacity",data!Y:Y)</f>
        <v>150</v>
      </c>
      <c r="S48" s="26">
        <f>SUMIF(data!$B:$B,$E$1&amp;"_"&amp;$A48&amp;"_Firm Capacity",data!Z:Z)</f>
        <v>150</v>
      </c>
      <c r="T48" s="26">
        <f>SUMIF(data!$B:$B,$E$1&amp;"_"&amp;$A48&amp;"_Firm Capacity",data!AA:AA)</f>
        <v>150</v>
      </c>
      <c r="U48" s="26">
        <f>SUMIF(data!$B:$B,$E$1&amp;"_"&amp;$A48&amp;"_Firm Capacity",data!AB:AB)</f>
        <v>150</v>
      </c>
      <c r="V48" s="26">
        <f>SUMIF(data!$B:$B,$E$1&amp;"_"&amp;$A48&amp;"_Firm Capacity",data!AC:AC)</f>
        <v>150</v>
      </c>
      <c r="W48" s="26">
        <f>SUMIF(data!$B:$B,$E$1&amp;"_"&amp;$A48&amp;"_Firm Capacity",data!AD:AD)</f>
        <v>150</v>
      </c>
      <c r="X48" s="39">
        <f>SUMIF(data!$B:$B,$E$1&amp;"_"&amp;$A48&amp;"_Firm Capacity",data!AE:AE)</f>
        <v>150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32.827617029999999</v>
      </c>
      <c r="M51" s="38">
        <f t="shared" si="5"/>
        <v>32.827617029999999</v>
      </c>
      <c r="N51" s="38">
        <f t="shared" si="5"/>
        <v>107.82761703</v>
      </c>
      <c r="O51" s="38">
        <f t="shared" si="5"/>
        <v>182.82761703</v>
      </c>
      <c r="P51" s="38">
        <f t="shared" si="5"/>
        <v>182.82761703</v>
      </c>
      <c r="Q51" s="38">
        <f t="shared" si="5"/>
        <v>182.82761703</v>
      </c>
      <c r="R51" s="38">
        <f t="shared" si="5"/>
        <v>182.82761703</v>
      </c>
      <c r="S51" s="38">
        <f t="shared" si="5"/>
        <v>182.82761703</v>
      </c>
      <c r="T51" s="38">
        <f t="shared" si="5"/>
        <v>182.82761703</v>
      </c>
      <c r="U51" s="38">
        <f t="shared" si="5"/>
        <v>182.82761703</v>
      </c>
      <c r="V51" s="38">
        <f t="shared" si="5"/>
        <v>182.82761703</v>
      </c>
      <c r="W51" s="38">
        <f t="shared" si="5"/>
        <v>182.82761703</v>
      </c>
      <c r="X51" s="78">
        <f t="shared" si="5"/>
        <v>182.82761703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3997.23102703</v>
      </c>
      <c r="M53" s="41">
        <f t="shared" si="6"/>
        <v>3997.23102703</v>
      </c>
      <c r="N53" s="41">
        <f t="shared" si="6"/>
        <v>4072.23102703</v>
      </c>
      <c r="O53" s="41">
        <f t="shared" si="6"/>
        <v>3768.23102703</v>
      </c>
      <c r="P53" s="41">
        <f t="shared" si="6"/>
        <v>3768.23102703</v>
      </c>
      <c r="Q53" s="41">
        <f t="shared" si="6"/>
        <v>3768.23102703</v>
      </c>
      <c r="R53" s="41">
        <f t="shared" si="6"/>
        <v>4006.23102703</v>
      </c>
      <c r="S53" s="41">
        <f t="shared" si="6"/>
        <v>4006.23102703</v>
      </c>
      <c r="T53" s="41">
        <f t="shared" si="6"/>
        <v>4006.23102703</v>
      </c>
      <c r="U53" s="41">
        <f t="shared" si="6"/>
        <v>4266.5810270299999</v>
      </c>
      <c r="V53" s="41">
        <f t="shared" si="6"/>
        <v>3939.13102703</v>
      </c>
      <c r="W53" s="41">
        <f t="shared" si="6"/>
        <v>3939.13102703</v>
      </c>
      <c r="X53" s="79">
        <f t="shared" si="6"/>
        <v>3939.13102703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14</v>
      </c>
      <c r="X70" s="70">
        <f>SUMIF(data!$B:$B,$E$1&amp;"_"&amp;$A70&amp;"_Firm Capacity",data!AE:AE)</f>
        <v>10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46.680121579999998</v>
      </c>
      <c r="X71" s="71">
        <f t="shared" si="7"/>
        <v>42.680121579999998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0</v>
      </c>
      <c r="N79" s="27">
        <f>SUMIF(data!$B:$B,$E$1&amp;"_"&amp;$A79&amp;"_Firm Capacity",data!U:U)</f>
        <v>0</v>
      </c>
      <c r="O79" s="27">
        <f>SUMIF(data!$B:$B,$E$1&amp;"_"&amp;$A79&amp;"_Firm Capacity",data!V:V)</f>
        <v>-15</v>
      </c>
      <c r="P79" s="27">
        <f>SUMIF(data!$B:$B,$E$1&amp;"_"&amp;$A79&amp;"_Firm Capacity",data!W:W)</f>
        <v>-30</v>
      </c>
      <c r="Q79" s="27">
        <f>SUMIF(data!$B:$B,$E$1&amp;"_"&amp;$A79&amp;"_Firm Capacity",data!X:X)</f>
        <v>-30</v>
      </c>
      <c r="R79" s="27">
        <f>SUMIF(data!$B:$B,$E$1&amp;"_"&amp;$A79&amp;"_Firm Capacity",data!Y:Y)</f>
        <v>-30</v>
      </c>
      <c r="S79" s="27">
        <f>SUMIF(data!$B:$B,$E$1&amp;"_"&amp;$A79&amp;"_Firm Capacity",data!Z:Z)</f>
        <v>-100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-7</v>
      </c>
      <c r="W79" s="27">
        <f>SUMIF(data!$B:$B,$E$1&amp;"_"&amp;$A79&amp;"_Firm Capacity",data!AD:AD)</f>
        <v>0</v>
      </c>
      <c r="X79" s="70">
        <f>SUMIF(data!$B:$B,$E$1&amp;"_"&amp;$A79&amp;"_Firm Capacity",data!AE:AE)</f>
        <v>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0</v>
      </c>
      <c r="N80" s="29">
        <f t="shared" si="8"/>
        <v>0</v>
      </c>
      <c r="O80" s="29">
        <f t="shared" si="8"/>
        <v>-15</v>
      </c>
      <c r="P80" s="29">
        <f t="shared" si="8"/>
        <v>-30</v>
      </c>
      <c r="Q80" s="29">
        <f t="shared" si="8"/>
        <v>-30</v>
      </c>
      <c r="R80" s="29">
        <f t="shared" si="8"/>
        <v>-30</v>
      </c>
      <c r="S80" s="29">
        <f t="shared" si="8"/>
        <v>-100</v>
      </c>
      <c r="T80" s="29">
        <f t="shared" si="8"/>
        <v>-100</v>
      </c>
      <c r="U80" s="29">
        <f t="shared" si="8"/>
        <v>-100</v>
      </c>
      <c r="V80" s="29">
        <f t="shared" si="8"/>
        <v>-7</v>
      </c>
      <c r="W80" s="29">
        <f t="shared" si="8"/>
        <v>0</v>
      </c>
      <c r="X80" s="71">
        <f t="shared" si="8"/>
        <v>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266.62283672999996</v>
      </c>
      <c r="N82" s="56">
        <f t="shared" si="9"/>
        <v>230.74630774000002</v>
      </c>
      <c r="O82" s="56">
        <f t="shared" si="9"/>
        <v>192.64991135</v>
      </c>
      <c r="P82" s="56">
        <f t="shared" si="9"/>
        <v>177.64991135</v>
      </c>
      <c r="Q82" s="56">
        <f t="shared" si="9"/>
        <v>177.64991135</v>
      </c>
      <c r="R82" s="56">
        <f t="shared" si="9"/>
        <v>100.07117073000001</v>
      </c>
      <c r="S82" s="56">
        <f t="shared" si="9"/>
        <v>7.1511269100000021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40.936190779999997</v>
      </c>
      <c r="W82" s="56">
        <f t="shared" si="9"/>
        <v>46.680121579999998</v>
      </c>
      <c r="X82" s="81">
        <f t="shared" si="9"/>
        <v>42.680121579999998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4263.8538637599995</v>
      </c>
      <c r="M84" s="58">
        <f t="shared" si="10"/>
        <v>4263.8538637599995</v>
      </c>
      <c r="N84" s="58">
        <f t="shared" si="10"/>
        <v>4302.9773347700002</v>
      </c>
      <c r="O84" s="58">
        <f t="shared" si="10"/>
        <v>3960.8809383799999</v>
      </c>
      <c r="P84" s="58">
        <f t="shared" si="10"/>
        <v>3945.8809383799999</v>
      </c>
      <c r="Q84" s="58">
        <f t="shared" si="10"/>
        <v>3945.8809383799999</v>
      </c>
      <c r="R84" s="58">
        <f t="shared" si="10"/>
        <v>4106.3021977600001</v>
      </c>
      <c r="S84" s="58">
        <f t="shared" si="10"/>
        <v>4013.3821539400001</v>
      </c>
      <c r="T84" s="58">
        <f t="shared" si="10"/>
        <v>3973.3055143500001</v>
      </c>
      <c r="U84" s="58">
        <f t="shared" si="10"/>
        <v>4233.65551435</v>
      </c>
      <c r="V84" s="58">
        <f t="shared" si="10"/>
        <v>3980.0672178099999</v>
      </c>
      <c r="W84" s="58">
        <f t="shared" si="10"/>
        <v>3985.8111486100001</v>
      </c>
      <c r="X84" s="82">
        <f t="shared" si="10"/>
        <v>3981.8111486100001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750.21825495130452</v>
      </c>
      <c r="K95" s="66">
        <f t="shared" si="12"/>
        <v>965.95944404695592</v>
      </c>
      <c r="L95" s="66">
        <f t="shared" si="12"/>
        <v>969.09764755999959</v>
      </c>
      <c r="M95" s="66">
        <f t="shared" si="12"/>
        <v>972.40109863826046</v>
      </c>
      <c r="N95" s="66">
        <f t="shared" si="12"/>
        <v>1005.5691288221742</v>
      </c>
      <c r="O95" s="66">
        <f t="shared" si="12"/>
        <v>654.46377031913016</v>
      </c>
      <c r="P95" s="66">
        <f t="shared" si="12"/>
        <v>628.95232813652183</v>
      </c>
      <c r="Q95" s="66">
        <f t="shared" si="12"/>
        <v>620.57678964956494</v>
      </c>
      <c r="R95" s="66">
        <f t="shared" si="12"/>
        <v>771.51395867304382</v>
      </c>
      <c r="S95" s="66">
        <f t="shared" si="12"/>
        <v>673.09448280956531</v>
      </c>
      <c r="T95" s="66">
        <f t="shared" si="12"/>
        <v>624.53366609782597</v>
      </c>
      <c r="U95" s="66">
        <f t="shared" si="12"/>
        <v>874.33158391521738</v>
      </c>
      <c r="V95" s="66">
        <f t="shared" si="12"/>
        <v>606.86462029695622</v>
      </c>
      <c r="W95" s="66">
        <f t="shared" si="12"/>
        <v>607.02612125347832</v>
      </c>
      <c r="X95" s="85">
        <f t="shared" si="12"/>
        <v>606.94870267956549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0.22743289769500982</v>
      </c>
      <c r="K99" s="35">
        <f t="shared" si="13"/>
        <v>0.29290187043980809</v>
      </c>
      <c r="L99" s="35">
        <f t="shared" si="13"/>
        <v>0.2941333391511759</v>
      </c>
      <c r="M99" s="35">
        <f t="shared" si="13"/>
        <v>0.29543218998687187</v>
      </c>
      <c r="N99" s="35">
        <f t="shared" si="13"/>
        <v>0.30495742899175798</v>
      </c>
      <c r="O99" s="35">
        <f t="shared" si="13"/>
        <v>0.19793744620040085</v>
      </c>
      <c r="P99" s="35">
        <f t="shared" si="13"/>
        <v>0.18961889206604113</v>
      </c>
      <c r="Q99" s="35">
        <f t="shared" si="13"/>
        <v>0.18662256500251095</v>
      </c>
      <c r="R99" s="35">
        <f t="shared" si="13"/>
        <v>0.23135320846767751</v>
      </c>
      <c r="S99" s="35">
        <f t="shared" si="13"/>
        <v>0.20150793856080476</v>
      </c>
      <c r="T99" s="35">
        <f t="shared" si="13"/>
        <v>0.18649633190860376</v>
      </c>
      <c r="U99" s="35">
        <f t="shared" si="13"/>
        <v>0.26027010256258809</v>
      </c>
      <c r="V99" s="35">
        <f t="shared" si="13"/>
        <v>0.17990755157854391</v>
      </c>
      <c r="W99" s="35">
        <f t="shared" si="13"/>
        <v>0.17965810678650976</v>
      </c>
      <c r="X99" s="77">
        <f t="shared" si="13"/>
        <v>0.17984398250407282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0.18529151216502748</v>
      </c>
      <c r="K100" s="35">
        <f t="shared" si="14"/>
        <v>0.22654609536621001</v>
      </c>
      <c r="L100" s="35">
        <f t="shared" si="14"/>
        <v>0.22728209702417404</v>
      </c>
      <c r="M100" s="35">
        <f t="shared" si="14"/>
        <v>0.22805685412979113</v>
      </c>
      <c r="N100" s="35">
        <f t="shared" si="14"/>
        <v>0.23369147699122686</v>
      </c>
      <c r="O100" s="35">
        <f t="shared" si="14"/>
        <v>0.16523187152068394</v>
      </c>
      <c r="P100" s="35">
        <f t="shared" si="14"/>
        <v>0.15939465431380734</v>
      </c>
      <c r="Q100" s="35">
        <f t="shared" si="14"/>
        <v>0.1572720513722205</v>
      </c>
      <c r="R100" s="35">
        <f t="shared" si="14"/>
        <v>0.18788533369363486</v>
      </c>
      <c r="S100" s="35">
        <f t="shared" si="14"/>
        <v>0.16771253197226133</v>
      </c>
      <c r="T100" s="35">
        <f t="shared" si="14"/>
        <v>0.15718239230340045</v>
      </c>
      <c r="U100" s="35">
        <f t="shared" si="14"/>
        <v>0.20651930251567832</v>
      </c>
      <c r="V100" s="35">
        <f t="shared" si="14"/>
        <v>0.15247597266231061</v>
      </c>
      <c r="W100" s="35">
        <f t="shared" si="14"/>
        <v>0.15229675933471429</v>
      </c>
      <c r="X100" s="77">
        <f t="shared" si="14"/>
        <v>0.15243030872808813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155.42291363000049</v>
      </c>
      <c r="K104" s="68">
        <f t="shared" si="16"/>
        <v>371.27528108999968</v>
      </c>
      <c r="L104" s="68">
        <f t="shared" si="16"/>
        <v>374.88421513000003</v>
      </c>
      <c r="M104" s="68">
        <f t="shared" si="16"/>
        <v>378.68318386999999</v>
      </c>
      <c r="N104" s="68">
        <f t="shared" si="16"/>
        <v>410.9578979300004</v>
      </c>
      <c r="O104" s="68">
        <f t="shared" si="16"/>
        <v>58.501195110000026</v>
      </c>
      <c r="P104" s="68">
        <f t="shared" si="16"/>
        <v>31.413036600000396</v>
      </c>
      <c r="Q104" s="68">
        <f t="shared" si="16"/>
        <v>21.781167340000138</v>
      </c>
      <c r="R104" s="68">
        <f t="shared" si="16"/>
        <v>171.29572281000083</v>
      </c>
      <c r="S104" s="68">
        <f t="shared" si="16"/>
        <v>72.051332140000341</v>
      </c>
      <c r="T104" s="68">
        <f t="shared" si="16"/>
        <v>22.21788886000013</v>
      </c>
      <c r="U104" s="68">
        <f t="shared" si="16"/>
        <v>270.43299435000017</v>
      </c>
      <c r="V104" s="68">
        <f t="shared" si="16"/>
        <v>0.88423066999985167</v>
      </c>
      <c r="W104" s="68">
        <f t="shared" si="16"/>
        <v>0.20836715000041295</v>
      </c>
      <c r="X104" s="89">
        <f t="shared" si="16"/>
        <v>0.71933579000051395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C154F-F19B-4D4A-9774-0B49B9E98A7B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329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0</v>
      </c>
      <c r="J10" s="26">
        <f>SUMIF(data!$C:$C,$E$1&amp;"_"&amp;$A10&amp;"_Firm Capacity",data!Q:Q)</f>
        <v>0</v>
      </c>
      <c r="K10" s="26">
        <f>SUMIF(data!$C:$C,$E$1&amp;"_"&amp;$A10&amp;"_Firm Capacity",data!R:R)</f>
        <v>0</v>
      </c>
      <c r="L10" s="26">
        <f>SUMIF(data!$C:$C,$E$1&amp;"_"&amp;$A10&amp;"_Firm Capacity",data!S:S)</f>
        <v>0</v>
      </c>
      <c r="M10" s="26">
        <f>SUMIF(data!$C:$C,$E$1&amp;"_"&amp;$A10&amp;"_Firm Capacity",data!T:T)</f>
        <v>0</v>
      </c>
      <c r="N10" s="26">
        <f>SUMIF(data!$C:$C,$E$1&amp;"_"&amp;$A10&amp;"_Firm Capacity",data!U:U)</f>
        <v>0</v>
      </c>
      <c r="O10" s="26">
        <f>SUMIF(data!$C:$C,$E$1&amp;"_"&amp;$A10&amp;"_Firm Capacity",data!V:V)</f>
        <v>0</v>
      </c>
      <c r="P10" s="26">
        <f>SUMIF(data!$C:$C,$E$1&amp;"_"&amp;$A10&amp;"_Firm Capacity",data!W:W)</f>
        <v>0</v>
      </c>
      <c r="Q10" s="26">
        <f>SUMIF(data!$C:$C,$E$1&amp;"_"&amp;$A10&amp;"_Firm Capacity",data!X:X)</f>
        <v>0</v>
      </c>
      <c r="R10" s="26">
        <f>SUMIF(data!$C:$C,$E$1&amp;"_"&amp;$A10&amp;"_Firm Capacity",data!Y:Y)</f>
        <v>0</v>
      </c>
      <c r="S10" s="26">
        <f>SUMIF(data!$C:$C,$E$1&amp;"_"&amp;$A10&amp;"_Firm Capacity",data!Z:Z)</f>
        <v>0</v>
      </c>
      <c r="T10" s="26">
        <f>SUMIF(data!$C:$C,$E$1&amp;"_"&amp;$A10&amp;"_Firm Capacity",data!AA:AA)</f>
        <v>0</v>
      </c>
      <c r="U10" s="26">
        <f>SUMIF(data!$C:$C,$E$1&amp;"_"&amp;$A10&amp;"_Firm Capacity",data!AB:AB)</f>
        <v>0</v>
      </c>
      <c r="V10" s="26">
        <f>SUMIF(data!$C:$C,$E$1&amp;"_"&amp;$A10&amp;"_Firm Capacity",data!AC:AC)</f>
        <v>0</v>
      </c>
      <c r="W10" s="26">
        <f>SUMIF(data!$C:$C,$E$1&amp;"_"&amp;$A10&amp;"_Firm Capacity",data!AD:AD)</f>
        <v>0</v>
      </c>
      <c r="X10" s="39">
        <f>SUMIF(data!$C:$C,$E$1&amp;"_"&amp;$A10&amp;"_Firm Capacity",data!AE:AE)</f>
        <v>0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2248.2034100000001</v>
      </c>
      <c r="J13" s="29">
        <f t="shared" si="0"/>
        <v>2248.2034100000001</v>
      </c>
      <c r="K13" s="29">
        <f t="shared" si="0"/>
        <v>2248.2034100000001</v>
      </c>
      <c r="L13" s="29">
        <f t="shared" si="0"/>
        <v>2248.2034100000001</v>
      </c>
      <c r="M13" s="29">
        <f t="shared" si="0"/>
        <v>2248.2034100000001</v>
      </c>
      <c r="N13" s="29">
        <f t="shared" si="0"/>
        <v>2248.2034100000001</v>
      </c>
      <c r="O13" s="29">
        <f t="shared" si="0"/>
        <v>1869.2034100000001</v>
      </c>
      <c r="P13" s="29">
        <f t="shared" si="0"/>
        <v>1869.2034100000001</v>
      </c>
      <c r="Q13" s="29">
        <f t="shared" si="0"/>
        <v>1869.2034100000001</v>
      </c>
      <c r="R13" s="29">
        <f t="shared" si="0"/>
        <v>1869.2034100000001</v>
      </c>
      <c r="S13" s="29">
        <f t="shared" si="0"/>
        <v>1869.2034100000001</v>
      </c>
      <c r="T13" s="29">
        <f t="shared" si="0"/>
        <v>1869.2034100000001</v>
      </c>
      <c r="U13" s="29">
        <f t="shared" si="0"/>
        <v>1869.2034100000001</v>
      </c>
      <c r="V13" s="29">
        <f t="shared" si="0"/>
        <v>1043.4034099999999</v>
      </c>
      <c r="W13" s="29">
        <f t="shared" si="0"/>
        <v>1043.4034099999999</v>
      </c>
      <c r="X13" s="71">
        <f t="shared" si="0"/>
        <v>1043.4034099999999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375</v>
      </c>
      <c r="J17" s="26">
        <f>SUMIF(data!$C:$C,$E$1&amp;"_"&amp;$A17&amp;"_Firm Capacity",data!Q:Q)</f>
        <v>375</v>
      </c>
      <c r="K17" s="26">
        <f>SUMIF(data!$C:$C,$E$1&amp;"_"&amp;$A17&amp;"_Firm Capacity",data!R:R)</f>
        <v>375</v>
      </c>
      <c r="L17" s="26">
        <f>SUMIF(data!$C:$C,$E$1&amp;"_"&amp;$A17&amp;"_Firm Capacity",data!S:S)</f>
        <v>375</v>
      </c>
      <c r="M17" s="26">
        <f>SUMIF(data!$C:$C,$E$1&amp;"_"&amp;$A17&amp;"_Firm Capacity",data!T:T)</f>
        <v>375</v>
      </c>
      <c r="N17" s="26">
        <f>SUMIF(data!$C:$C,$E$1&amp;"_"&amp;$A17&amp;"_Firm Capacity",data!U:U)</f>
        <v>375</v>
      </c>
      <c r="O17" s="26">
        <f>SUMIF(data!$C:$C,$E$1&amp;"_"&amp;$A17&amp;"_Firm Capacity",data!V:V)</f>
        <v>375</v>
      </c>
      <c r="P17" s="26">
        <f>SUMIF(data!$C:$C,$E$1&amp;"_"&amp;$A17&amp;"_Firm Capacity",data!W:W)</f>
        <v>375</v>
      </c>
      <c r="Q17" s="26">
        <f>SUMIF(data!$C:$C,$E$1&amp;"_"&amp;$A17&amp;"_Firm Capacity",data!X:X)</f>
        <v>375</v>
      </c>
      <c r="R17" s="26">
        <f>SUMIF(data!$C:$C,$E$1&amp;"_"&amp;$A17&amp;"_Firm Capacity",data!Y:Y)</f>
        <v>375</v>
      </c>
      <c r="S17" s="26">
        <f>SUMIF(data!$C:$C,$E$1&amp;"_"&amp;$A17&amp;"_Firm Capacity",data!Z:Z)</f>
        <v>375</v>
      </c>
      <c r="T17" s="26">
        <f>SUMIF(data!$C:$C,$E$1&amp;"_"&amp;$A17&amp;"_Firm Capacity",data!AA:AA)</f>
        <v>375</v>
      </c>
      <c r="U17" s="26">
        <f>SUMIF(data!$C:$C,$E$1&amp;"_"&amp;$A17&amp;"_Firm Capacity",data!AB:AB)</f>
        <v>375</v>
      </c>
      <c r="V17" s="26">
        <f>SUMIF(data!$C:$C,$E$1&amp;"_"&amp;$A17&amp;"_Firm Capacity",data!AC:AC)</f>
        <v>375</v>
      </c>
      <c r="W17" s="26">
        <f>SUMIF(data!$C:$C,$E$1&amp;"_"&amp;$A17&amp;"_Firm Capacity",data!AD:AD)</f>
        <v>375</v>
      </c>
      <c r="X17" s="39">
        <f>SUMIF(data!$C:$C,$E$1&amp;"_"&amp;$A17&amp;"_Firm Capacity",data!AE:AE)</f>
        <v>375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260.35000000000002</v>
      </c>
      <c r="S18" s="27">
        <f>SUMIF(data!$B:$B,$E$1&amp;"_"&amp;$A18&amp;"_Firm Capacity",data!Z:Z)</f>
        <v>260.35000000000002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609.70000000000005</v>
      </c>
      <c r="J19" s="29">
        <f t="shared" si="1"/>
        <v>609.70000000000005</v>
      </c>
      <c r="K19" s="29">
        <f t="shared" si="1"/>
        <v>609.70000000000005</v>
      </c>
      <c r="L19" s="29">
        <f t="shared" si="1"/>
        <v>609.70000000000005</v>
      </c>
      <c r="M19" s="29">
        <f t="shared" si="1"/>
        <v>609.70000000000005</v>
      </c>
      <c r="N19" s="29">
        <f t="shared" si="1"/>
        <v>609.70000000000005</v>
      </c>
      <c r="O19" s="29">
        <f t="shared" si="1"/>
        <v>609.70000000000005</v>
      </c>
      <c r="P19" s="29">
        <f t="shared" si="1"/>
        <v>609.70000000000005</v>
      </c>
      <c r="Q19" s="29">
        <f t="shared" si="1"/>
        <v>609.70000000000005</v>
      </c>
      <c r="R19" s="29">
        <f t="shared" si="1"/>
        <v>870.05000000000007</v>
      </c>
      <c r="S19" s="29">
        <f t="shared" si="1"/>
        <v>870.05000000000007</v>
      </c>
      <c r="T19" s="29">
        <f t="shared" si="1"/>
        <v>870.05000000000007</v>
      </c>
      <c r="U19" s="29">
        <f t="shared" si="1"/>
        <v>1130.4000000000001</v>
      </c>
      <c r="V19" s="29">
        <f t="shared" si="1"/>
        <v>1390.75</v>
      </c>
      <c r="W19" s="29">
        <f t="shared" si="1"/>
        <v>1390.75</v>
      </c>
      <c r="X19" s="71">
        <f t="shared" si="1"/>
        <v>1390.75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238</v>
      </c>
      <c r="W37" s="27">
        <f>SUMIF(data!$B:$B,$E$1&amp;"_"&amp;$A37&amp;"_Firm Capacity",data!AD:AD)</f>
        <v>238</v>
      </c>
      <c r="X37" s="70">
        <f>SUMIF(data!$B:$B,$E$1&amp;"_"&amp;$A37&amp;"_Firm Capacity",data!AE:AE)</f>
        <v>238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1157.9000000000001</v>
      </c>
      <c r="W38" s="32">
        <f t="shared" si="2"/>
        <v>1157.9000000000001</v>
      </c>
      <c r="X38" s="73">
        <f t="shared" si="2"/>
        <v>1157.9000000000001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75</v>
      </c>
      <c r="K48" s="26">
        <f>SUMIF(data!$B:$B,$E$1&amp;"_"&amp;$A48&amp;"_Firm Capacity",data!R:R)</f>
        <v>75</v>
      </c>
      <c r="L48" s="26">
        <f>SUMIF(data!$B:$B,$E$1&amp;"_"&amp;$A48&amp;"_Firm Capacity",data!S:S)</f>
        <v>150</v>
      </c>
      <c r="M48" s="26">
        <f>SUMIF(data!$B:$B,$E$1&amp;"_"&amp;$A48&amp;"_Firm Capacity",data!T:T)</f>
        <v>225</v>
      </c>
      <c r="N48" s="26">
        <f>SUMIF(data!$B:$B,$E$1&amp;"_"&amp;$A48&amp;"_Firm Capacity",data!U:U)</f>
        <v>225</v>
      </c>
      <c r="O48" s="26">
        <f>SUMIF(data!$B:$B,$E$1&amp;"_"&amp;$A48&amp;"_Firm Capacity",data!V:V)</f>
        <v>225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107.82761703</v>
      </c>
      <c r="K51" s="38">
        <f t="shared" si="5"/>
        <v>107.82761703</v>
      </c>
      <c r="L51" s="38">
        <f t="shared" si="5"/>
        <v>182.82761703</v>
      </c>
      <c r="M51" s="38">
        <f t="shared" si="5"/>
        <v>257.82761703</v>
      </c>
      <c r="N51" s="38">
        <f t="shared" si="5"/>
        <v>272.82761703</v>
      </c>
      <c r="O51" s="38">
        <f t="shared" si="5"/>
        <v>287.82761703</v>
      </c>
      <c r="P51" s="38">
        <f t="shared" si="5"/>
        <v>287.82761703</v>
      </c>
      <c r="Q51" s="38">
        <f t="shared" si="5"/>
        <v>287.82761703</v>
      </c>
      <c r="R51" s="38">
        <f t="shared" si="5"/>
        <v>287.82761703</v>
      </c>
      <c r="S51" s="38">
        <f t="shared" si="5"/>
        <v>332.82761703</v>
      </c>
      <c r="T51" s="38">
        <f t="shared" si="5"/>
        <v>332.82761703</v>
      </c>
      <c r="U51" s="38">
        <f t="shared" si="5"/>
        <v>332.82761703</v>
      </c>
      <c r="V51" s="38">
        <f t="shared" si="5"/>
        <v>332.82761703</v>
      </c>
      <c r="W51" s="38">
        <f t="shared" si="5"/>
        <v>332.82761703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3810.63102703</v>
      </c>
      <c r="J53" s="41">
        <f t="shared" si="6"/>
        <v>3885.63102703</v>
      </c>
      <c r="K53" s="41">
        <f t="shared" si="6"/>
        <v>3885.63102703</v>
      </c>
      <c r="L53" s="41">
        <f t="shared" si="6"/>
        <v>3960.63102703</v>
      </c>
      <c r="M53" s="41">
        <f t="shared" si="6"/>
        <v>4035.63102703</v>
      </c>
      <c r="N53" s="41">
        <f t="shared" si="6"/>
        <v>4050.63102703</v>
      </c>
      <c r="O53" s="41">
        <f t="shared" si="6"/>
        <v>3686.63102703</v>
      </c>
      <c r="P53" s="41">
        <f t="shared" si="6"/>
        <v>3686.63102703</v>
      </c>
      <c r="Q53" s="41">
        <f t="shared" si="6"/>
        <v>3686.63102703</v>
      </c>
      <c r="R53" s="41">
        <f t="shared" si="6"/>
        <v>3946.9810270300004</v>
      </c>
      <c r="S53" s="41">
        <f t="shared" si="6"/>
        <v>3991.9810270300004</v>
      </c>
      <c r="T53" s="41">
        <f t="shared" si="6"/>
        <v>3991.9810270300004</v>
      </c>
      <c r="U53" s="41">
        <f t="shared" si="6"/>
        <v>4252.3310270299999</v>
      </c>
      <c r="V53" s="41">
        <f t="shared" si="6"/>
        <v>3924.88102703</v>
      </c>
      <c r="W53" s="41">
        <f t="shared" si="6"/>
        <v>3924.88102703</v>
      </c>
      <c r="X53" s="79">
        <f t="shared" si="6"/>
        <v>3962.38102703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29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9</v>
      </c>
      <c r="P70" s="27">
        <f>SUMIF(data!$B:$B,$E$1&amp;"_"&amp;$A70&amp;"_Firm Capacity",data!W:W)</f>
        <v>22</v>
      </c>
      <c r="Q70" s="27">
        <f>SUMIF(data!$B:$B,$E$1&amp;"_"&amp;$A70&amp;"_Firm Capacity",data!X:X)</f>
        <v>30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9</v>
      </c>
      <c r="W70" s="27">
        <f>SUMIF(data!$B:$B,$E$1&amp;"_"&amp;$A70&amp;"_Firm Capacity",data!AD:AD)</f>
        <v>30</v>
      </c>
      <c r="X70" s="70">
        <f>SUMIF(data!$B:$B,$E$1&amp;"_"&amp;$A70&amp;"_Firm Capacity",data!AE:AE)</f>
        <v>1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295.62283672999996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216.64991135</v>
      </c>
      <c r="P71" s="29">
        <f t="shared" si="7"/>
        <v>229.64991135</v>
      </c>
      <c r="Q71" s="29">
        <f t="shared" si="7"/>
        <v>237.64991135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56.936190779999997</v>
      </c>
      <c r="W71" s="29">
        <f t="shared" si="7"/>
        <v>62.680121579999998</v>
      </c>
      <c r="X71" s="71">
        <f t="shared" si="7"/>
        <v>33.680121579999998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-15</v>
      </c>
      <c r="L79" s="27">
        <f>SUMIF(data!$B:$B,$E$1&amp;"_"&amp;$A79&amp;"_Firm Capacity",data!S:S)</f>
        <v>-15</v>
      </c>
      <c r="M79" s="27">
        <f>SUMIF(data!$B:$B,$E$1&amp;"_"&amp;$A79&amp;"_Firm Capacity",data!T:T)</f>
        <v>-30</v>
      </c>
      <c r="N79" s="27">
        <f>SUMIF(data!$B:$B,$E$1&amp;"_"&amp;$A79&amp;"_Firm Capacity",data!U:U)</f>
        <v>-45</v>
      </c>
      <c r="O79" s="27">
        <f>SUMIF(data!$B:$B,$E$1&amp;"_"&amp;$A79&amp;"_Firm Capacity",data!V:V)</f>
        <v>0</v>
      </c>
      <c r="P79" s="27">
        <f>SUMIF(data!$B:$B,$E$1&amp;"_"&amp;$A79&amp;"_Firm Capacity",data!W:W)</f>
        <v>-1</v>
      </c>
      <c r="Q79" s="27">
        <f>SUMIF(data!$B:$B,$E$1&amp;"_"&amp;$A79&amp;"_Firm Capacity",data!X:X)</f>
        <v>0</v>
      </c>
      <c r="R79" s="27">
        <f>SUMIF(data!$B:$B,$E$1&amp;"_"&amp;$A79&amp;"_Firm Capacity",data!Y:Y)</f>
        <v>-75</v>
      </c>
      <c r="S79" s="27">
        <f>SUMIF(data!$B:$B,$E$1&amp;"_"&amp;$A79&amp;"_Firm Capacity",data!Z:Z)</f>
        <v>-100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-2</v>
      </c>
      <c r="W79" s="27">
        <f>SUMIF(data!$B:$B,$E$1&amp;"_"&amp;$A79&amp;"_Firm Capacity",data!AD:AD)</f>
        <v>-1</v>
      </c>
      <c r="X79" s="70">
        <f>SUMIF(data!$B:$B,$E$1&amp;"_"&amp;$A79&amp;"_Firm Capacity",data!AE:AE)</f>
        <v>-14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-15</v>
      </c>
      <c r="L80" s="29">
        <f t="shared" si="8"/>
        <v>-15</v>
      </c>
      <c r="M80" s="29">
        <f t="shared" si="8"/>
        <v>-30</v>
      </c>
      <c r="N80" s="29">
        <f t="shared" si="8"/>
        <v>-45</v>
      </c>
      <c r="O80" s="29">
        <f t="shared" si="8"/>
        <v>0</v>
      </c>
      <c r="P80" s="29">
        <f t="shared" si="8"/>
        <v>-1</v>
      </c>
      <c r="Q80" s="29">
        <f t="shared" si="8"/>
        <v>0</v>
      </c>
      <c r="R80" s="29">
        <f t="shared" si="8"/>
        <v>-75</v>
      </c>
      <c r="S80" s="29">
        <f t="shared" si="8"/>
        <v>-100</v>
      </c>
      <c r="T80" s="29">
        <f t="shared" si="8"/>
        <v>-100</v>
      </c>
      <c r="U80" s="29">
        <f t="shared" si="8"/>
        <v>-100</v>
      </c>
      <c r="V80" s="29">
        <f t="shared" si="8"/>
        <v>-2</v>
      </c>
      <c r="W80" s="29">
        <f t="shared" si="8"/>
        <v>-1</v>
      </c>
      <c r="X80" s="71">
        <f t="shared" si="8"/>
        <v>-14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80.62283672999996</v>
      </c>
      <c r="J82" s="56">
        <f t="shared" si="9"/>
        <v>51.62283672999996</v>
      </c>
      <c r="K82" s="56">
        <f t="shared" si="9"/>
        <v>251.62283672999996</v>
      </c>
      <c r="L82" s="56">
        <f t="shared" si="9"/>
        <v>251.62283672999996</v>
      </c>
      <c r="M82" s="56">
        <f t="shared" si="9"/>
        <v>236.62283672999996</v>
      </c>
      <c r="N82" s="56">
        <f t="shared" si="9"/>
        <v>185.74630774000002</v>
      </c>
      <c r="O82" s="56">
        <f t="shared" si="9"/>
        <v>216.64991135</v>
      </c>
      <c r="P82" s="56">
        <f t="shared" si="9"/>
        <v>228.64991135</v>
      </c>
      <c r="Q82" s="56">
        <f t="shared" si="9"/>
        <v>237.64991135</v>
      </c>
      <c r="R82" s="56">
        <f t="shared" si="9"/>
        <v>55.071170730000006</v>
      </c>
      <c r="S82" s="56">
        <f t="shared" si="9"/>
        <v>7.1511269100000021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54.936190779999997</v>
      </c>
      <c r="W82" s="56">
        <f t="shared" si="9"/>
        <v>61.680121579999998</v>
      </c>
      <c r="X82" s="81">
        <f t="shared" si="9"/>
        <v>19.680121579999998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3891.2538637600001</v>
      </c>
      <c r="J84" s="58">
        <f t="shared" si="10"/>
        <v>3937.2538637600001</v>
      </c>
      <c r="K84" s="58">
        <f t="shared" si="10"/>
        <v>4137.2538637600001</v>
      </c>
      <c r="L84" s="58">
        <f t="shared" si="10"/>
        <v>4212.2538637600001</v>
      </c>
      <c r="M84" s="58">
        <f t="shared" si="10"/>
        <v>4272.2538637600001</v>
      </c>
      <c r="N84" s="58">
        <f t="shared" si="10"/>
        <v>4236.3773347699998</v>
      </c>
      <c r="O84" s="58">
        <f t="shared" si="10"/>
        <v>3903.28093838</v>
      </c>
      <c r="P84" s="58">
        <f t="shared" si="10"/>
        <v>3915.28093838</v>
      </c>
      <c r="Q84" s="58">
        <f t="shared" si="10"/>
        <v>3924.28093838</v>
      </c>
      <c r="R84" s="58">
        <f t="shared" si="10"/>
        <v>4002.0521977600006</v>
      </c>
      <c r="S84" s="58">
        <f t="shared" si="10"/>
        <v>3999.1321539400005</v>
      </c>
      <c r="T84" s="58">
        <f t="shared" si="10"/>
        <v>3959.0555143500005</v>
      </c>
      <c r="U84" s="58">
        <f t="shared" si="10"/>
        <v>4219.40551435</v>
      </c>
      <c r="V84" s="58">
        <f t="shared" si="10"/>
        <v>3979.8172178099999</v>
      </c>
      <c r="W84" s="58">
        <f t="shared" si="10"/>
        <v>3986.5611486100001</v>
      </c>
      <c r="X84" s="82">
        <f t="shared" si="10"/>
        <v>3982.0611486100001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594.83715368173944</v>
      </c>
      <c r="J95" s="66">
        <f t="shared" si="12"/>
        <v>638.61825495130461</v>
      </c>
      <c r="K95" s="66">
        <f t="shared" si="12"/>
        <v>839.35944404695647</v>
      </c>
      <c r="L95" s="66">
        <f t="shared" si="12"/>
        <v>917.49764756000013</v>
      </c>
      <c r="M95" s="66">
        <f t="shared" si="12"/>
        <v>980.80109863826101</v>
      </c>
      <c r="N95" s="66">
        <f t="shared" si="12"/>
        <v>938.96912882217384</v>
      </c>
      <c r="O95" s="66">
        <f t="shared" si="12"/>
        <v>596.86377031913025</v>
      </c>
      <c r="P95" s="66">
        <f t="shared" si="12"/>
        <v>598.35232813652192</v>
      </c>
      <c r="Q95" s="66">
        <f t="shared" si="12"/>
        <v>598.97678964956503</v>
      </c>
      <c r="R95" s="66">
        <f t="shared" si="12"/>
        <v>667.26395867304427</v>
      </c>
      <c r="S95" s="66">
        <f t="shared" si="12"/>
        <v>658.84448280956576</v>
      </c>
      <c r="T95" s="66">
        <f t="shared" si="12"/>
        <v>610.28366609782643</v>
      </c>
      <c r="U95" s="66">
        <f t="shared" si="12"/>
        <v>860.08158391521738</v>
      </c>
      <c r="V95" s="66">
        <f t="shared" si="12"/>
        <v>606.61462029695622</v>
      </c>
      <c r="W95" s="66">
        <f t="shared" si="12"/>
        <v>607.77612125347832</v>
      </c>
      <c r="X95" s="85">
        <f t="shared" si="12"/>
        <v>607.19870267956549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0.18044962333285142</v>
      </c>
      <c r="J99" s="35">
        <f t="shared" si="13"/>
        <v>0.19360072790275312</v>
      </c>
      <c r="K99" s="35">
        <f t="shared" si="13"/>
        <v>0.25451374035193969</v>
      </c>
      <c r="L99" s="35">
        <f t="shared" si="13"/>
        <v>0.27847208939124307</v>
      </c>
      <c r="M99" s="35">
        <f t="shared" si="13"/>
        <v>0.29798425456121796</v>
      </c>
      <c r="N99" s="35">
        <f t="shared" si="13"/>
        <v>0.28475974770987483</v>
      </c>
      <c r="O99" s="35">
        <f t="shared" si="13"/>
        <v>0.18051677691631871</v>
      </c>
      <c r="P99" s="35">
        <f t="shared" si="13"/>
        <v>0.18039349001623525</v>
      </c>
      <c r="Q99" s="35">
        <f t="shared" si="13"/>
        <v>0.18012691857923668</v>
      </c>
      <c r="R99" s="35">
        <f t="shared" si="13"/>
        <v>0.20009185316538625</v>
      </c>
      <c r="S99" s="35">
        <f t="shared" si="13"/>
        <v>0.19724183893017716</v>
      </c>
      <c r="T99" s="35">
        <f t="shared" si="13"/>
        <v>0.18224104052246856</v>
      </c>
      <c r="U99" s="35">
        <f t="shared" si="13"/>
        <v>0.25602817761129121</v>
      </c>
      <c r="V99" s="35">
        <f t="shared" si="13"/>
        <v>0.1798334380342865</v>
      </c>
      <c r="W99" s="35">
        <f t="shared" si="13"/>
        <v>0.17988008006800818</v>
      </c>
      <c r="X99" s="77">
        <f t="shared" si="13"/>
        <v>0.17991805959728929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0.15286516236362085</v>
      </c>
      <c r="J100" s="35">
        <f t="shared" si="14"/>
        <v>0.16219890234393897</v>
      </c>
      <c r="K100" s="35">
        <f t="shared" si="14"/>
        <v>0.20287839994525589</v>
      </c>
      <c r="L100" s="35">
        <f t="shared" si="14"/>
        <v>0.21781632286070496</v>
      </c>
      <c r="M100" s="35">
        <f t="shared" si="14"/>
        <v>0.22957462967218442</v>
      </c>
      <c r="N100" s="35">
        <f t="shared" si="14"/>
        <v>0.22164435663357926</v>
      </c>
      <c r="O100" s="35">
        <f t="shared" si="14"/>
        <v>0.15291335154749325</v>
      </c>
      <c r="P100" s="35">
        <f t="shared" si="14"/>
        <v>0.15282487707870543</v>
      </c>
      <c r="Q100" s="35">
        <f t="shared" si="14"/>
        <v>0.15263351402584122</v>
      </c>
      <c r="R100" s="35">
        <f t="shared" si="14"/>
        <v>0.16673044870492204</v>
      </c>
      <c r="S100" s="35">
        <f t="shared" si="14"/>
        <v>0.16474686443169001</v>
      </c>
      <c r="T100" s="35">
        <f t="shared" si="14"/>
        <v>0.15414880238122225</v>
      </c>
      <c r="U100" s="35">
        <f t="shared" si="14"/>
        <v>0.20383951743678588</v>
      </c>
      <c r="V100" s="35">
        <f t="shared" si="14"/>
        <v>0.15242273378342788</v>
      </c>
      <c r="W100" s="35">
        <f t="shared" si="14"/>
        <v>0.15245623949989892</v>
      </c>
      <c r="X100" s="77">
        <f t="shared" si="14"/>
        <v>0.1524835204731895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0.37464717000057135</v>
      </c>
      <c r="J104" s="68">
        <f t="shared" si="16"/>
        <v>43.822913630000585</v>
      </c>
      <c r="K104" s="68">
        <f t="shared" si="16"/>
        <v>244.67528109000023</v>
      </c>
      <c r="L104" s="68">
        <f t="shared" si="16"/>
        <v>323.28421513000058</v>
      </c>
      <c r="M104" s="68">
        <f t="shared" si="16"/>
        <v>387.08318387000054</v>
      </c>
      <c r="N104" s="68">
        <f t="shared" si="16"/>
        <v>344.35789793000004</v>
      </c>
      <c r="O104" s="68">
        <f t="shared" si="16"/>
        <v>0.90119511000011698</v>
      </c>
      <c r="P104" s="68">
        <f t="shared" si="16"/>
        <v>0.81303660000048694</v>
      </c>
      <c r="Q104" s="68">
        <f t="shared" si="16"/>
        <v>0.18116734000022916</v>
      </c>
      <c r="R104" s="68">
        <f t="shared" si="16"/>
        <v>67.04572281000128</v>
      </c>
      <c r="S104" s="68">
        <f t="shared" si="16"/>
        <v>57.801332140000795</v>
      </c>
      <c r="T104" s="68">
        <f t="shared" si="16"/>
        <v>7.9678888600005848</v>
      </c>
      <c r="U104" s="68">
        <f t="shared" si="16"/>
        <v>256.18299435000017</v>
      </c>
      <c r="V104" s="68">
        <f t="shared" si="16"/>
        <v>0.63423066999985167</v>
      </c>
      <c r="W104" s="68">
        <f t="shared" si="16"/>
        <v>0.95836715000041295</v>
      </c>
      <c r="X104" s="89">
        <f t="shared" si="16"/>
        <v>0.96933579000051395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35E65-329E-4B58-B1F1-D54FEA9A33DF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332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0</v>
      </c>
      <c r="N8" s="26">
        <f>SUMIF(data!$C:$C,$E$1&amp;"_"&amp;$A8&amp;"_Firm Capacity",data!U:U)</f>
        <v>0</v>
      </c>
      <c r="O8" s="26">
        <f>SUMIF(data!$C:$C,$E$1&amp;"_"&amp;$A8&amp;"_Firm Capacity",data!V:V)</f>
        <v>0</v>
      </c>
      <c r="P8" s="26">
        <f>SUMIF(data!$C:$C,$E$1&amp;"_"&amp;$A8&amp;"_Firm Capacity",data!W:W)</f>
        <v>0</v>
      </c>
      <c r="Q8" s="26">
        <f>SUMIF(data!$C:$C,$E$1&amp;"_"&amp;$A8&amp;"_Firm Capacity",data!X:X)</f>
        <v>0</v>
      </c>
      <c r="R8" s="26">
        <f>SUMIF(data!$C:$C,$E$1&amp;"_"&amp;$A8&amp;"_Firm Capacity",data!Y:Y)</f>
        <v>0</v>
      </c>
      <c r="S8" s="26">
        <f>SUMIF(data!$C:$C,$E$1&amp;"_"&amp;$A8&amp;"_Firm Capacity",data!Z:Z)</f>
        <v>0</v>
      </c>
      <c r="T8" s="26">
        <f>SUMIF(data!$C:$C,$E$1&amp;"_"&amp;$A8&amp;"_Firm Capacity",data!AA:AA)</f>
        <v>0</v>
      </c>
      <c r="U8" s="26">
        <f>SUMIF(data!$C:$C,$E$1&amp;"_"&amp;$A8&amp;"_Firm Capacity",data!AB:AB)</f>
        <v>0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2318.0034099999998</v>
      </c>
      <c r="N13" s="29">
        <f t="shared" si="0"/>
        <v>2318.0034099999998</v>
      </c>
      <c r="O13" s="29">
        <f t="shared" si="0"/>
        <v>1939.0034099999998</v>
      </c>
      <c r="P13" s="29">
        <f t="shared" si="0"/>
        <v>1939.0034099999998</v>
      </c>
      <c r="Q13" s="29">
        <f t="shared" si="0"/>
        <v>1939.0034099999998</v>
      </c>
      <c r="R13" s="29">
        <f t="shared" si="0"/>
        <v>1939.0034099999998</v>
      </c>
      <c r="S13" s="29">
        <f t="shared" si="0"/>
        <v>1939.0034099999998</v>
      </c>
      <c r="T13" s="29">
        <f t="shared" si="0"/>
        <v>1939.0034099999998</v>
      </c>
      <c r="U13" s="29">
        <f t="shared" si="0"/>
        <v>1939.0034099999998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260.35000000000002</v>
      </c>
      <c r="P18" s="27">
        <f>SUMIF(data!$B:$B,$E$1&amp;"_"&amp;$A18&amp;"_Firm Capacity",data!W:W)</f>
        <v>260.35000000000002</v>
      </c>
      <c r="Q18" s="27">
        <f>SUMIF(data!$B:$B,$E$1&amp;"_"&amp;$A18&amp;"_Firm Capacity",data!X:X)</f>
        <v>260.35000000000002</v>
      </c>
      <c r="R18" s="27">
        <f>SUMIF(data!$B:$B,$E$1&amp;"_"&amp;$A18&amp;"_Firm Capacity",data!Y:Y)</f>
        <v>260.35000000000002</v>
      </c>
      <c r="S18" s="27">
        <f>SUMIF(data!$B:$B,$E$1&amp;"_"&amp;$A18&amp;"_Firm Capacity",data!Z:Z)</f>
        <v>260.35000000000002</v>
      </c>
      <c r="T18" s="27">
        <f>SUMIF(data!$B:$B,$E$1&amp;"_"&amp;$A18&amp;"_Firm Capacity",data!AA:AA)</f>
        <v>520.70000000000005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495.05</v>
      </c>
      <c r="P19" s="29">
        <f t="shared" si="1"/>
        <v>495.05</v>
      </c>
      <c r="Q19" s="29">
        <f t="shared" si="1"/>
        <v>495.05</v>
      </c>
      <c r="R19" s="29">
        <f t="shared" si="1"/>
        <v>495.05</v>
      </c>
      <c r="S19" s="29">
        <f t="shared" si="1"/>
        <v>495.05</v>
      </c>
      <c r="T19" s="29">
        <f t="shared" si="1"/>
        <v>755.40000000000009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15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75</v>
      </c>
      <c r="L48" s="26">
        <f>SUMIF(data!$B:$B,$E$1&amp;"_"&amp;$A48&amp;"_Firm Capacity",data!S:S)</f>
        <v>150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150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144</v>
      </c>
      <c r="N50" s="27">
        <f>SUMIF(data!$B:$B,$E$1&amp;"_"&amp;$A50&amp;"_Firm Generation Capacity",data!U:U)+SUMIF(data!$B:$B,$E$1&amp;"_"&amp;$B50&amp;"_Firm Generation Capacity",data!U:U)</f>
        <v>144</v>
      </c>
      <c r="O50" s="27">
        <f>SUMIF(data!$B:$B,$E$1&amp;"_"&amp;$A50&amp;"_Firm Generation Capacity",data!V:V)+SUMIF(data!$B:$B,$E$1&amp;"_"&amp;$B50&amp;"_Firm Generation Capacity",data!V:V)</f>
        <v>144</v>
      </c>
      <c r="P50" s="27">
        <f>SUMIF(data!$B:$B,$E$1&amp;"_"&amp;$A50&amp;"_Firm Generation Capacity",data!W:W)+SUMIF(data!$B:$B,$E$1&amp;"_"&amp;$B50&amp;"_Firm Generation Capacity",data!W:W)</f>
        <v>144</v>
      </c>
      <c r="Q50" s="27">
        <f>SUMIF(data!$B:$B,$E$1&amp;"_"&amp;$A50&amp;"_Firm Generation Capacity",data!X:X)+SUMIF(data!$B:$B,$E$1&amp;"_"&amp;$B50&amp;"_Firm Generation Capacity",data!X:X)</f>
        <v>144</v>
      </c>
      <c r="R50" s="27">
        <f>SUMIF(data!$B:$B,$E$1&amp;"_"&amp;$A50&amp;"_Firm Generation Capacity",data!Y:Y)+SUMIF(data!$B:$B,$E$1&amp;"_"&amp;$B50&amp;"_Firm Generation Capacity",data!Y:Y)</f>
        <v>144</v>
      </c>
      <c r="S50" s="27">
        <f>SUMIF(data!$B:$B,$E$1&amp;"_"&amp;$A50&amp;"_Firm Generation Capacity",data!Z:Z)+SUMIF(data!$B:$B,$E$1&amp;"_"&amp;$B50&amp;"_Firm Generation Capacity",data!Z:Z)</f>
        <v>144</v>
      </c>
      <c r="T50" s="27">
        <f>SUMIF(data!$B:$B,$E$1&amp;"_"&amp;$A50&amp;"_Firm Generation Capacity",data!AA:AA)+SUMIF(data!$B:$B,$E$1&amp;"_"&amp;$B50&amp;"_Firm Generation Capacity",data!AA:AA)</f>
        <v>144</v>
      </c>
      <c r="U50" s="27">
        <f>SUMIF(data!$B:$B,$E$1&amp;"_"&amp;$A50&amp;"_Firm Generation Capacity",data!AB:AB)+SUMIF(data!$B:$B,$E$1&amp;"_"&amp;$B50&amp;"_Firm Generation Capacity",data!AB:AB)</f>
        <v>144</v>
      </c>
      <c r="V50" s="27">
        <f>SUMIF(data!$B:$B,$E$1&amp;"_"&amp;$A50&amp;"_Firm Generation Capacity",data!AC:AC)+SUMIF(data!$B:$B,$E$1&amp;"_"&amp;$B50&amp;"_Firm Generation Capacity",data!AC:AC)</f>
        <v>144</v>
      </c>
      <c r="W50" s="27">
        <f>SUMIF(data!$B:$B,$E$1&amp;"_"&amp;$A50&amp;"_Firm Generation Capacity",data!AD:AD)+SUMIF(data!$B:$B,$E$1&amp;"_"&amp;$B50&amp;"_Firm Generation Capacity",data!AD:AD)</f>
        <v>144</v>
      </c>
      <c r="X50" s="70">
        <f>SUMIF(data!$B:$B,$E$1&amp;"_"&amp;$A50&amp;"_Firm Generation Capacity",data!AE:AE)+SUMIF(data!$B:$B,$E$1&amp;"_"&amp;$B50&amp;"_Firm Generation Capacity",data!AE:AE)</f>
        <v>144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107.82761703</v>
      </c>
      <c r="L51" s="38">
        <f t="shared" si="5"/>
        <v>182.82761703</v>
      </c>
      <c r="M51" s="38">
        <f t="shared" si="5"/>
        <v>326.82761703</v>
      </c>
      <c r="N51" s="38">
        <f t="shared" si="5"/>
        <v>341.82761703</v>
      </c>
      <c r="O51" s="38">
        <f t="shared" si="5"/>
        <v>341.82761703</v>
      </c>
      <c r="P51" s="38">
        <f t="shared" si="5"/>
        <v>356.82761703</v>
      </c>
      <c r="Q51" s="38">
        <f t="shared" si="5"/>
        <v>431.82761703</v>
      </c>
      <c r="R51" s="38">
        <f t="shared" si="5"/>
        <v>431.82761703</v>
      </c>
      <c r="S51" s="38">
        <f t="shared" si="5"/>
        <v>476.82761703</v>
      </c>
      <c r="T51" s="38">
        <f t="shared" si="5"/>
        <v>476.82761703</v>
      </c>
      <c r="U51" s="38">
        <f t="shared" si="5"/>
        <v>476.82761703</v>
      </c>
      <c r="V51" s="38">
        <f t="shared" si="5"/>
        <v>476.82761703</v>
      </c>
      <c r="W51" s="38">
        <f t="shared" si="5"/>
        <v>491.82761703</v>
      </c>
      <c r="X51" s="78">
        <f t="shared" si="5"/>
        <v>529.25261703000001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4072.23102703</v>
      </c>
      <c r="L53" s="41">
        <f t="shared" si="6"/>
        <v>4147.2310270299995</v>
      </c>
      <c r="M53" s="41">
        <f t="shared" si="6"/>
        <v>3799.4310270299998</v>
      </c>
      <c r="N53" s="41">
        <f t="shared" si="6"/>
        <v>3814.4310270299998</v>
      </c>
      <c r="O53" s="41">
        <f t="shared" si="6"/>
        <v>3695.7810270300001</v>
      </c>
      <c r="P53" s="41">
        <f t="shared" si="6"/>
        <v>3710.7810270300001</v>
      </c>
      <c r="Q53" s="41">
        <f t="shared" si="6"/>
        <v>3785.7810270300001</v>
      </c>
      <c r="R53" s="41">
        <f t="shared" si="6"/>
        <v>3785.7810270300001</v>
      </c>
      <c r="S53" s="41">
        <f t="shared" si="6"/>
        <v>3830.7810270300001</v>
      </c>
      <c r="T53" s="41">
        <f t="shared" si="6"/>
        <v>4091.13102703</v>
      </c>
      <c r="U53" s="41">
        <f t="shared" si="6"/>
        <v>4091.13102703</v>
      </c>
      <c r="V53" s="41">
        <f t="shared" si="6"/>
        <v>4017.48102703</v>
      </c>
      <c r="W53" s="41">
        <f t="shared" si="6"/>
        <v>4032.48102703</v>
      </c>
      <c r="X53" s="79">
        <f t="shared" si="6"/>
        <v>4069.9060270299997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1</v>
      </c>
      <c r="P70" s="27">
        <f>SUMIF(data!$B:$B,$E$1&amp;"_"&amp;$A70&amp;"_Firm Capacity",data!W:W)</f>
        <v>2</v>
      </c>
      <c r="Q70" s="27">
        <f>SUMIF(data!$B:$B,$E$1&amp;"_"&amp;$A70&amp;"_Firm Capacity",data!X:X)</f>
        <v>4</v>
      </c>
      <c r="R70" s="27">
        <f>SUMIF(data!$B:$B,$E$1&amp;"_"&amp;$A70&amp;"_Firm Capacity",data!Y:Y)</f>
        <v>24</v>
      </c>
      <c r="S70" s="27">
        <f>SUMIF(data!$B:$B,$E$1&amp;"_"&amp;$A70&amp;"_Firm Capacity",data!Z:Z)</f>
        <v>5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2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208.64991135</v>
      </c>
      <c r="P71" s="29">
        <f t="shared" si="7"/>
        <v>209.64991135</v>
      </c>
      <c r="Q71" s="29">
        <f t="shared" si="7"/>
        <v>211.64991135</v>
      </c>
      <c r="R71" s="29">
        <f t="shared" si="7"/>
        <v>154.07117073000001</v>
      </c>
      <c r="S71" s="29">
        <f t="shared" si="7"/>
        <v>112.15112691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34.680121579999998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-15</v>
      </c>
      <c r="M79" s="27">
        <f>SUMIF(data!$B:$B,$E$1&amp;"_"&amp;$A79&amp;"_Firm Capacity",data!T:T)</f>
        <v>-30</v>
      </c>
      <c r="N79" s="27">
        <f>SUMIF(data!$B:$B,$E$1&amp;"_"&amp;$A79&amp;"_Firm Capacity",data!U:U)</f>
        <v>-100</v>
      </c>
      <c r="O79" s="27">
        <f>SUMIF(data!$B:$B,$E$1&amp;"_"&amp;$A79&amp;"_Firm Capacity",data!V:V)</f>
        <v>-2</v>
      </c>
      <c r="P79" s="27">
        <f>SUMIF(data!$B:$B,$E$1&amp;"_"&amp;$A79&amp;"_Firm Capacity",data!W:W)</f>
        <v>-5</v>
      </c>
      <c r="Q79" s="27">
        <f>SUMIF(data!$B:$B,$E$1&amp;"_"&amp;$A79&amp;"_Firm Capacity",data!X:X)</f>
        <v>-73</v>
      </c>
      <c r="R79" s="27">
        <f>SUMIF(data!$B:$B,$E$1&amp;"_"&amp;$A79&amp;"_Firm Capacity",data!Y:Y)</f>
        <v>-4</v>
      </c>
      <c r="S79" s="27">
        <f>SUMIF(data!$B:$B,$E$1&amp;"_"&amp;$A79&amp;"_Firm Capacity",data!Z:Z)</f>
        <v>-1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-86</v>
      </c>
      <c r="W79" s="27">
        <f>SUMIF(data!$B:$B,$E$1&amp;"_"&amp;$A79&amp;"_Firm Capacity",data!AD:AD)</f>
        <v>-81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-15</v>
      </c>
      <c r="M80" s="29">
        <f t="shared" si="8"/>
        <v>-30</v>
      </c>
      <c r="N80" s="29">
        <f t="shared" si="8"/>
        <v>-100</v>
      </c>
      <c r="O80" s="29">
        <f t="shared" si="8"/>
        <v>-2</v>
      </c>
      <c r="P80" s="29">
        <f t="shared" si="8"/>
        <v>-5</v>
      </c>
      <c r="Q80" s="29">
        <f t="shared" si="8"/>
        <v>-73</v>
      </c>
      <c r="R80" s="29">
        <f t="shared" si="8"/>
        <v>-4</v>
      </c>
      <c r="S80" s="29">
        <f t="shared" si="8"/>
        <v>-1</v>
      </c>
      <c r="T80" s="29">
        <f t="shared" si="8"/>
        <v>-100</v>
      </c>
      <c r="U80" s="29">
        <f t="shared" si="8"/>
        <v>-100</v>
      </c>
      <c r="V80" s="29">
        <f t="shared" si="8"/>
        <v>-86</v>
      </c>
      <c r="W80" s="29">
        <f t="shared" si="8"/>
        <v>-81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251.62283672999996</v>
      </c>
      <c r="M82" s="56">
        <f t="shared" si="9"/>
        <v>236.62283672999996</v>
      </c>
      <c r="N82" s="56">
        <f t="shared" si="9"/>
        <v>130.74630774000002</v>
      </c>
      <c r="O82" s="56">
        <f t="shared" si="9"/>
        <v>206.64991135</v>
      </c>
      <c r="P82" s="56">
        <f t="shared" si="9"/>
        <v>204.64991135</v>
      </c>
      <c r="Q82" s="56">
        <f t="shared" si="9"/>
        <v>138.64991135</v>
      </c>
      <c r="R82" s="56">
        <f t="shared" si="9"/>
        <v>150.07117073000001</v>
      </c>
      <c r="S82" s="56">
        <f t="shared" si="9"/>
        <v>111.15112691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-38.063809220000003</v>
      </c>
      <c r="W82" s="56">
        <f t="shared" si="9"/>
        <v>-46.319878420000002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4338.8538637599995</v>
      </c>
      <c r="L84" s="58">
        <f t="shared" si="10"/>
        <v>4398.8538637599995</v>
      </c>
      <c r="M84" s="58">
        <f t="shared" si="10"/>
        <v>4036.0538637599998</v>
      </c>
      <c r="N84" s="58">
        <f t="shared" si="10"/>
        <v>3945.17733477</v>
      </c>
      <c r="O84" s="58">
        <f t="shared" si="10"/>
        <v>3902.43093838</v>
      </c>
      <c r="P84" s="58">
        <f t="shared" si="10"/>
        <v>3915.43093838</v>
      </c>
      <c r="Q84" s="58">
        <f t="shared" si="10"/>
        <v>3924.43093838</v>
      </c>
      <c r="R84" s="58">
        <f t="shared" si="10"/>
        <v>3935.8521977600003</v>
      </c>
      <c r="S84" s="58">
        <f t="shared" si="10"/>
        <v>3941.9321539400003</v>
      </c>
      <c r="T84" s="58">
        <f t="shared" si="10"/>
        <v>4058.2055143500002</v>
      </c>
      <c r="U84" s="58">
        <f t="shared" si="10"/>
        <v>4058.2055143500002</v>
      </c>
      <c r="V84" s="58">
        <f t="shared" si="10"/>
        <v>3979.4172178099998</v>
      </c>
      <c r="W84" s="58">
        <f t="shared" si="10"/>
        <v>3986.1611486100001</v>
      </c>
      <c r="X84" s="82">
        <f t="shared" si="10"/>
        <v>4002.5861486099998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750.21825495130452</v>
      </c>
      <c r="K95" s="66">
        <f t="shared" si="12"/>
        <v>1040.9594440469559</v>
      </c>
      <c r="L95" s="66">
        <f t="shared" si="12"/>
        <v>1104.0976475599996</v>
      </c>
      <c r="M95" s="66">
        <f t="shared" si="12"/>
        <v>744.60109863826074</v>
      </c>
      <c r="N95" s="66">
        <f t="shared" si="12"/>
        <v>647.76912882217403</v>
      </c>
      <c r="O95" s="66">
        <f t="shared" si="12"/>
        <v>596.01377031913034</v>
      </c>
      <c r="P95" s="66">
        <f t="shared" si="12"/>
        <v>598.50232813652201</v>
      </c>
      <c r="Q95" s="66">
        <f t="shared" si="12"/>
        <v>599.12678964956513</v>
      </c>
      <c r="R95" s="66">
        <f t="shared" si="12"/>
        <v>601.063958673044</v>
      </c>
      <c r="S95" s="66">
        <f t="shared" si="12"/>
        <v>601.64448280956549</v>
      </c>
      <c r="T95" s="66">
        <f t="shared" si="12"/>
        <v>709.43366609782606</v>
      </c>
      <c r="U95" s="66">
        <f t="shared" si="12"/>
        <v>698.88158391521756</v>
      </c>
      <c r="V95" s="66">
        <f t="shared" si="12"/>
        <v>606.21462029695613</v>
      </c>
      <c r="W95" s="66">
        <f t="shared" si="12"/>
        <v>607.37612125347823</v>
      </c>
      <c r="X95" s="85">
        <f t="shared" si="12"/>
        <v>627.72370267956512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0.22743289769500982</v>
      </c>
      <c r="K99" s="35">
        <f t="shared" si="13"/>
        <v>0.31564365366721836</v>
      </c>
      <c r="L99" s="35">
        <f t="shared" si="13"/>
        <v>0.33510753910448898</v>
      </c>
      <c r="M99" s="35">
        <f t="shared" si="13"/>
        <v>0.22622262926830142</v>
      </c>
      <c r="N99" s="35">
        <f t="shared" si="13"/>
        <v>0.19644796408698678</v>
      </c>
      <c r="O99" s="35">
        <f t="shared" si="13"/>
        <v>0.18025970106750849</v>
      </c>
      <c r="P99" s="35">
        <f t="shared" si="13"/>
        <v>0.18043871257530295</v>
      </c>
      <c r="Q99" s="35">
        <f t="shared" si="13"/>
        <v>0.1801720272349539</v>
      </c>
      <c r="R99" s="35">
        <f t="shared" si="13"/>
        <v>0.18024051771203664</v>
      </c>
      <c r="S99" s="35">
        <f t="shared" si="13"/>
        <v>0.1801175653251309</v>
      </c>
      <c r="T99" s="35">
        <f t="shared" si="13"/>
        <v>0.2118489100617891</v>
      </c>
      <c r="U99" s="35">
        <f t="shared" si="13"/>
        <v>0.20804233184644519</v>
      </c>
      <c r="V99" s="35">
        <f t="shared" si="13"/>
        <v>0.17971485636347462</v>
      </c>
      <c r="W99" s="35">
        <f t="shared" si="13"/>
        <v>0.17976169431787567</v>
      </c>
      <c r="X99" s="77">
        <f t="shared" si="13"/>
        <v>0.18599978895036254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0.18529151216502748</v>
      </c>
      <c r="K100" s="35">
        <f t="shared" si="14"/>
        <v>0.23991576502299453</v>
      </c>
      <c r="L100" s="35">
        <f t="shared" si="14"/>
        <v>0.25099666453030389</v>
      </c>
      <c r="M100" s="35">
        <f t="shared" si="14"/>
        <v>0.18448740372968861</v>
      </c>
      <c r="N100" s="35">
        <f t="shared" si="14"/>
        <v>0.16419265190266494</v>
      </c>
      <c r="O100" s="35">
        <f t="shared" si="14"/>
        <v>0.15272884510457246</v>
      </c>
      <c r="P100" s="35">
        <f t="shared" si="14"/>
        <v>0.15285733232320806</v>
      </c>
      <c r="Q100" s="35">
        <f t="shared" si="14"/>
        <v>0.15266590215418185</v>
      </c>
      <c r="R100" s="35">
        <f t="shared" si="14"/>
        <v>0.15271507375585031</v>
      </c>
      <c r="S100" s="35">
        <f t="shared" si="14"/>
        <v>0.15262679805592694</v>
      </c>
      <c r="T100" s="35">
        <f t="shared" si="14"/>
        <v>0.17481462276595805</v>
      </c>
      <c r="U100" s="35">
        <f t="shared" si="14"/>
        <v>0.17221443848615856</v>
      </c>
      <c r="V100" s="35">
        <f t="shared" si="14"/>
        <v>0.1523375376635113</v>
      </c>
      <c r="W100" s="35">
        <f t="shared" si="14"/>
        <v>0.15237119088004614</v>
      </c>
      <c r="X100" s="77">
        <f t="shared" si="14"/>
        <v>0.15682952955242654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155.42291363000049</v>
      </c>
      <c r="K104" s="68">
        <f t="shared" si="16"/>
        <v>446.27528108999968</v>
      </c>
      <c r="L104" s="68">
        <f t="shared" si="16"/>
        <v>509.88421513000003</v>
      </c>
      <c r="M104" s="68">
        <f t="shared" si="16"/>
        <v>150.88318387000027</v>
      </c>
      <c r="N104" s="68">
        <f t="shared" si="16"/>
        <v>53.157897930000217</v>
      </c>
      <c r="O104" s="68">
        <f t="shared" si="16"/>
        <v>5.1195110000207933E-2</v>
      </c>
      <c r="P104" s="68">
        <f t="shared" si="16"/>
        <v>0.96303660000057789</v>
      </c>
      <c r="Q104" s="68">
        <f t="shared" si="16"/>
        <v>0.33116734000032011</v>
      </c>
      <c r="R104" s="68">
        <f t="shared" si="16"/>
        <v>0.84572281000100702</v>
      </c>
      <c r="S104" s="68">
        <f t="shared" si="16"/>
        <v>0.60133214000052249</v>
      </c>
      <c r="T104" s="68">
        <f t="shared" si="16"/>
        <v>107.11788886000022</v>
      </c>
      <c r="U104" s="68">
        <f t="shared" si="16"/>
        <v>94.982994350000354</v>
      </c>
      <c r="V104" s="68">
        <f t="shared" si="16"/>
        <v>0.23423066999976072</v>
      </c>
      <c r="W104" s="68">
        <f t="shared" si="16"/>
        <v>0.558367150000322</v>
      </c>
      <c r="X104" s="89">
        <f t="shared" si="16"/>
        <v>21.49433579000015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59F7C-B0AF-4EEB-8F08-1B7278A2F9FB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333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0</v>
      </c>
      <c r="N8" s="26">
        <f>SUMIF(data!$C:$C,$E$1&amp;"_"&amp;$A8&amp;"_Firm Capacity",data!U:U)</f>
        <v>0</v>
      </c>
      <c r="O8" s="26">
        <f>SUMIF(data!$C:$C,$E$1&amp;"_"&amp;$A8&amp;"_Firm Capacity",data!V:V)</f>
        <v>0</v>
      </c>
      <c r="P8" s="26">
        <f>SUMIF(data!$C:$C,$E$1&amp;"_"&amp;$A8&amp;"_Firm Capacity",data!W:W)</f>
        <v>0</v>
      </c>
      <c r="Q8" s="26">
        <f>SUMIF(data!$C:$C,$E$1&amp;"_"&amp;$A8&amp;"_Firm Capacity",data!X:X)</f>
        <v>0</v>
      </c>
      <c r="R8" s="26">
        <f>SUMIF(data!$C:$C,$E$1&amp;"_"&amp;$A8&amp;"_Firm Capacity",data!Y:Y)</f>
        <v>0</v>
      </c>
      <c r="S8" s="26">
        <f>SUMIF(data!$C:$C,$E$1&amp;"_"&amp;$A8&amp;"_Firm Capacity",data!Z:Z)</f>
        <v>0</v>
      </c>
      <c r="T8" s="26">
        <f>SUMIF(data!$C:$C,$E$1&amp;"_"&amp;$A8&amp;"_Firm Capacity",data!AA:AA)</f>
        <v>0</v>
      </c>
      <c r="U8" s="26">
        <f>SUMIF(data!$C:$C,$E$1&amp;"_"&amp;$A8&amp;"_Firm Capacity",data!AB:AB)</f>
        <v>0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0</v>
      </c>
      <c r="J10" s="26">
        <f>SUMIF(data!$C:$C,$E$1&amp;"_"&amp;$A10&amp;"_Firm Capacity",data!Q:Q)</f>
        <v>0</v>
      </c>
      <c r="K10" s="26">
        <f>SUMIF(data!$C:$C,$E$1&amp;"_"&amp;$A10&amp;"_Firm Capacity",data!R:R)</f>
        <v>0</v>
      </c>
      <c r="L10" s="26">
        <f>SUMIF(data!$C:$C,$E$1&amp;"_"&amp;$A10&amp;"_Firm Capacity",data!S:S)</f>
        <v>0</v>
      </c>
      <c r="M10" s="26">
        <f>SUMIF(data!$C:$C,$E$1&amp;"_"&amp;$A10&amp;"_Firm Capacity",data!T:T)</f>
        <v>0</v>
      </c>
      <c r="N10" s="26">
        <f>SUMIF(data!$C:$C,$E$1&amp;"_"&amp;$A10&amp;"_Firm Capacity",data!U:U)</f>
        <v>0</v>
      </c>
      <c r="O10" s="26">
        <f>SUMIF(data!$C:$C,$E$1&amp;"_"&amp;$A10&amp;"_Firm Capacity",data!V:V)</f>
        <v>0</v>
      </c>
      <c r="P10" s="26">
        <f>SUMIF(data!$C:$C,$E$1&amp;"_"&amp;$A10&amp;"_Firm Capacity",data!W:W)</f>
        <v>0</v>
      </c>
      <c r="Q10" s="26">
        <f>SUMIF(data!$C:$C,$E$1&amp;"_"&amp;$A10&amp;"_Firm Capacity",data!X:X)</f>
        <v>0</v>
      </c>
      <c r="R10" s="26">
        <f>SUMIF(data!$C:$C,$E$1&amp;"_"&amp;$A10&amp;"_Firm Capacity",data!Y:Y)</f>
        <v>0</v>
      </c>
      <c r="S10" s="26">
        <f>SUMIF(data!$C:$C,$E$1&amp;"_"&amp;$A10&amp;"_Firm Capacity",data!Z:Z)</f>
        <v>0</v>
      </c>
      <c r="T10" s="26">
        <f>SUMIF(data!$C:$C,$E$1&amp;"_"&amp;$A10&amp;"_Firm Capacity",data!AA:AA)</f>
        <v>0</v>
      </c>
      <c r="U10" s="26">
        <f>SUMIF(data!$C:$C,$E$1&amp;"_"&amp;$A10&amp;"_Firm Capacity",data!AB:AB)</f>
        <v>0</v>
      </c>
      <c r="V10" s="26">
        <f>SUMIF(data!$C:$C,$E$1&amp;"_"&amp;$A10&amp;"_Firm Capacity",data!AC:AC)</f>
        <v>0</v>
      </c>
      <c r="W10" s="26">
        <f>SUMIF(data!$C:$C,$E$1&amp;"_"&amp;$A10&amp;"_Firm Capacity",data!AD:AD)</f>
        <v>0</v>
      </c>
      <c r="X10" s="39">
        <f>SUMIF(data!$C:$C,$E$1&amp;"_"&amp;$A10&amp;"_Firm Capacity",data!AE:AE)</f>
        <v>0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2248.2034100000001</v>
      </c>
      <c r="J13" s="29">
        <f t="shared" si="0"/>
        <v>2248.2034100000001</v>
      </c>
      <c r="K13" s="29">
        <f t="shared" si="0"/>
        <v>2248.2034100000001</v>
      </c>
      <c r="L13" s="29">
        <f t="shared" si="0"/>
        <v>2248.2034100000001</v>
      </c>
      <c r="M13" s="29">
        <f t="shared" si="0"/>
        <v>1756.4034099999999</v>
      </c>
      <c r="N13" s="29">
        <f t="shared" si="0"/>
        <v>1756.4034099999999</v>
      </c>
      <c r="O13" s="29">
        <f t="shared" si="0"/>
        <v>1377.4034099999999</v>
      </c>
      <c r="P13" s="29">
        <f t="shared" si="0"/>
        <v>1377.4034099999999</v>
      </c>
      <c r="Q13" s="29">
        <f t="shared" si="0"/>
        <v>1377.4034099999999</v>
      </c>
      <c r="R13" s="29">
        <f t="shared" si="0"/>
        <v>1377.4034099999999</v>
      </c>
      <c r="S13" s="29">
        <f t="shared" si="0"/>
        <v>1377.4034099999999</v>
      </c>
      <c r="T13" s="29">
        <f t="shared" si="0"/>
        <v>1377.4034099999999</v>
      </c>
      <c r="U13" s="29">
        <f t="shared" si="0"/>
        <v>1377.4034099999999</v>
      </c>
      <c r="V13" s="29">
        <f t="shared" si="0"/>
        <v>1043.4034099999999</v>
      </c>
      <c r="W13" s="29">
        <f t="shared" si="0"/>
        <v>1043.4034099999999</v>
      </c>
      <c r="X13" s="71">
        <f t="shared" si="0"/>
        <v>1043.4034099999999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375</v>
      </c>
      <c r="J17" s="26">
        <f>SUMIF(data!$C:$C,$E$1&amp;"_"&amp;$A17&amp;"_Firm Capacity",data!Q:Q)</f>
        <v>375</v>
      </c>
      <c r="K17" s="26">
        <f>SUMIF(data!$C:$C,$E$1&amp;"_"&amp;$A17&amp;"_Firm Capacity",data!R:R)</f>
        <v>375</v>
      </c>
      <c r="L17" s="26">
        <f>SUMIF(data!$C:$C,$E$1&amp;"_"&amp;$A17&amp;"_Firm Capacity",data!S:S)</f>
        <v>375</v>
      </c>
      <c r="M17" s="26">
        <f>SUMIF(data!$C:$C,$E$1&amp;"_"&amp;$A17&amp;"_Firm Capacity",data!T:T)</f>
        <v>375</v>
      </c>
      <c r="N17" s="26">
        <f>SUMIF(data!$C:$C,$E$1&amp;"_"&amp;$A17&amp;"_Firm Capacity",data!U:U)</f>
        <v>375</v>
      </c>
      <c r="O17" s="26">
        <f>SUMIF(data!$C:$C,$E$1&amp;"_"&amp;$A17&amp;"_Firm Capacity",data!V:V)</f>
        <v>375</v>
      </c>
      <c r="P17" s="26">
        <f>SUMIF(data!$C:$C,$E$1&amp;"_"&amp;$A17&amp;"_Firm Capacity",data!W:W)</f>
        <v>375</v>
      </c>
      <c r="Q17" s="26">
        <f>SUMIF(data!$C:$C,$E$1&amp;"_"&amp;$A17&amp;"_Firm Capacity",data!X:X)</f>
        <v>375</v>
      </c>
      <c r="R17" s="26">
        <f>SUMIF(data!$C:$C,$E$1&amp;"_"&amp;$A17&amp;"_Firm Capacity",data!Y:Y)</f>
        <v>375</v>
      </c>
      <c r="S17" s="26">
        <f>SUMIF(data!$C:$C,$E$1&amp;"_"&amp;$A17&amp;"_Firm Capacity",data!Z:Z)</f>
        <v>375</v>
      </c>
      <c r="T17" s="26">
        <f>SUMIF(data!$C:$C,$E$1&amp;"_"&amp;$A17&amp;"_Firm Capacity",data!AA:AA)</f>
        <v>375</v>
      </c>
      <c r="U17" s="26">
        <f>SUMIF(data!$C:$C,$E$1&amp;"_"&amp;$A17&amp;"_Firm Capacity",data!AB:AB)</f>
        <v>375</v>
      </c>
      <c r="V17" s="26">
        <f>SUMIF(data!$C:$C,$E$1&amp;"_"&amp;$A17&amp;"_Firm Capacity",data!AC:AC)</f>
        <v>375</v>
      </c>
      <c r="W17" s="26">
        <f>SUMIF(data!$C:$C,$E$1&amp;"_"&amp;$A17&amp;"_Firm Capacity",data!AD:AD)</f>
        <v>375</v>
      </c>
      <c r="X17" s="39">
        <f>SUMIF(data!$C:$C,$E$1&amp;"_"&amp;$A17&amp;"_Firm Capacity",data!AE:AE)</f>
        <v>375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260.35000000000002</v>
      </c>
      <c r="N18" s="27">
        <f>SUMIF(data!$B:$B,$E$1&amp;"_"&amp;$A18&amp;"_Firm Capacity",data!U:U)</f>
        <v>260.35000000000002</v>
      </c>
      <c r="O18" s="27">
        <f>SUMIF(data!$B:$B,$E$1&amp;"_"&amp;$A18&amp;"_Firm Capacity",data!V:V)</f>
        <v>520.70000000000005</v>
      </c>
      <c r="P18" s="27">
        <f>SUMIF(data!$B:$B,$E$1&amp;"_"&amp;$A18&amp;"_Firm Capacity",data!W:W)</f>
        <v>520.70000000000005</v>
      </c>
      <c r="Q18" s="27">
        <f>SUMIF(data!$B:$B,$E$1&amp;"_"&amp;$A18&amp;"_Firm Capacity",data!X:X)</f>
        <v>520.70000000000005</v>
      </c>
      <c r="R18" s="27">
        <f>SUMIF(data!$B:$B,$E$1&amp;"_"&amp;$A18&amp;"_Firm Capacity",data!Y:Y)</f>
        <v>781.05000000000007</v>
      </c>
      <c r="S18" s="27">
        <f>SUMIF(data!$B:$B,$E$1&amp;"_"&amp;$A18&amp;"_Firm Capacity",data!Z:Z)</f>
        <v>781.05000000000007</v>
      </c>
      <c r="T18" s="27">
        <f>SUMIF(data!$B:$B,$E$1&amp;"_"&amp;$A18&amp;"_Firm Capacity",data!AA:AA)</f>
        <v>781.05000000000007</v>
      </c>
      <c r="U18" s="27">
        <f>SUMIF(data!$B:$B,$E$1&amp;"_"&amp;$A18&amp;"_Firm Capacity",data!AB:AB)</f>
        <v>781.05000000000007</v>
      </c>
      <c r="V18" s="27">
        <f>SUMIF(data!$B:$B,$E$1&amp;"_"&amp;$A18&amp;"_Firm Capacity",data!AC:AC)</f>
        <v>1041.4000000000001</v>
      </c>
      <c r="W18" s="27">
        <f>SUMIF(data!$B:$B,$E$1&amp;"_"&amp;$A18&amp;"_Firm Capacity",data!AD:AD)</f>
        <v>1041.4000000000001</v>
      </c>
      <c r="X18" s="70">
        <f>SUMIF(data!$B:$B,$E$1&amp;"_"&amp;$A18&amp;"_Firm Capacity",data!AE:AE)</f>
        <v>1041.4000000000001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609.70000000000005</v>
      </c>
      <c r="J19" s="29">
        <f t="shared" si="1"/>
        <v>609.70000000000005</v>
      </c>
      <c r="K19" s="29">
        <f t="shared" si="1"/>
        <v>609.70000000000005</v>
      </c>
      <c r="L19" s="29">
        <f t="shared" si="1"/>
        <v>609.70000000000005</v>
      </c>
      <c r="M19" s="29">
        <f t="shared" si="1"/>
        <v>870.05000000000007</v>
      </c>
      <c r="N19" s="29">
        <f t="shared" si="1"/>
        <v>870.05000000000007</v>
      </c>
      <c r="O19" s="29">
        <f t="shared" si="1"/>
        <v>1130.4000000000001</v>
      </c>
      <c r="P19" s="29">
        <f t="shared" si="1"/>
        <v>1130.4000000000001</v>
      </c>
      <c r="Q19" s="29">
        <f t="shared" si="1"/>
        <v>1130.4000000000001</v>
      </c>
      <c r="R19" s="29">
        <f t="shared" si="1"/>
        <v>1390.75</v>
      </c>
      <c r="S19" s="29">
        <f t="shared" si="1"/>
        <v>1390.75</v>
      </c>
      <c r="T19" s="29">
        <f t="shared" si="1"/>
        <v>1390.75</v>
      </c>
      <c r="U19" s="29">
        <f t="shared" si="1"/>
        <v>1390.75</v>
      </c>
      <c r="V19" s="29">
        <f t="shared" si="1"/>
        <v>1651.1000000000001</v>
      </c>
      <c r="W19" s="29">
        <f t="shared" si="1"/>
        <v>1651.1000000000001</v>
      </c>
      <c r="X19" s="71">
        <f t="shared" si="1"/>
        <v>1651.1000000000001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0</v>
      </c>
      <c r="O47" s="26">
        <f>SUMIF(data!$B:$B,$E$1&amp;"_"&amp;$A47&amp;"_Firm Capacity",data!V:V)</f>
        <v>0</v>
      </c>
      <c r="P47" s="26">
        <f>SUMIF(data!$B:$B,$E$1&amp;"_"&amp;$A47&amp;"_Firm Capacity",data!W:W)</f>
        <v>15</v>
      </c>
      <c r="Q47" s="26">
        <f>SUMIF(data!$B:$B,$E$1&amp;"_"&amp;$A47&amp;"_Firm Capacity",data!X:X)</f>
        <v>15</v>
      </c>
      <c r="R47" s="26">
        <f>SUMIF(data!$B:$B,$E$1&amp;"_"&amp;$A47&amp;"_Firm Capacity",data!Y:Y)</f>
        <v>15</v>
      </c>
      <c r="S47" s="26">
        <f>SUMIF(data!$B:$B,$E$1&amp;"_"&amp;$A47&amp;"_Firm Capacity",data!Z:Z)</f>
        <v>37.5</v>
      </c>
      <c r="T47" s="26">
        <f>SUMIF(data!$B:$B,$E$1&amp;"_"&amp;$A47&amp;"_Firm Capacity",data!AA:AA)</f>
        <v>37.5</v>
      </c>
      <c r="U47" s="26">
        <f>SUMIF(data!$B:$B,$E$1&amp;"_"&amp;$A47&amp;"_Firm Capacity",data!AB:AB)</f>
        <v>37.5</v>
      </c>
      <c r="V47" s="26">
        <f>SUMIF(data!$B:$B,$E$1&amp;"_"&amp;$A47&amp;"_Firm Capacity",data!AC:AC)</f>
        <v>37.5</v>
      </c>
      <c r="W47" s="26">
        <f>SUMIF(data!$B:$B,$E$1&amp;"_"&amp;$A47&amp;"_Firm Capacity",data!AD:AD)</f>
        <v>37.5</v>
      </c>
      <c r="X47" s="39">
        <f>SUMIF(data!$B:$B,$E$1&amp;"_"&amp;$A47&amp;"_Firm Capacity",data!AE:AE)</f>
        <v>75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75</v>
      </c>
      <c r="K48" s="26">
        <f>SUMIF(data!$B:$B,$E$1&amp;"_"&amp;$A48&amp;"_Firm Capacity",data!R:R)</f>
        <v>75</v>
      </c>
      <c r="L48" s="26">
        <f>SUMIF(data!$B:$B,$E$1&amp;"_"&amp;$A48&amp;"_Firm Capacity",data!S:S)</f>
        <v>150</v>
      </c>
      <c r="M48" s="26">
        <f>SUMIF(data!$B:$B,$E$1&amp;"_"&amp;$A48&amp;"_Firm Capacity",data!T:T)</f>
        <v>150</v>
      </c>
      <c r="N48" s="26">
        <f>SUMIF(data!$B:$B,$E$1&amp;"_"&amp;$A48&amp;"_Firm Capacity",data!U:U)</f>
        <v>225</v>
      </c>
      <c r="O48" s="26">
        <f>SUMIF(data!$B:$B,$E$1&amp;"_"&amp;$A48&amp;"_Firm Capacity",data!V:V)</f>
        <v>225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107.82761703</v>
      </c>
      <c r="K51" s="38">
        <f t="shared" si="5"/>
        <v>107.82761703</v>
      </c>
      <c r="L51" s="38">
        <f t="shared" si="5"/>
        <v>182.82761703</v>
      </c>
      <c r="M51" s="38">
        <f t="shared" si="5"/>
        <v>182.82761703</v>
      </c>
      <c r="N51" s="38">
        <f t="shared" si="5"/>
        <v>257.82761703</v>
      </c>
      <c r="O51" s="38">
        <f t="shared" si="5"/>
        <v>257.82761703</v>
      </c>
      <c r="P51" s="38">
        <f t="shared" si="5"/>
        <v>272.82761703</v>
      </c>
      <c r="Q51" s="38">
        <f t="shared" si="5"/>
        <v>272.82761703</v>
      </c>
      <c r="R51" s="38">
        <f t="shared" si="5"/>
        <v>272.82761703</v>
      </c>
      <c r="S51" s="38">
        <f t="shared" si="5"/>
        <v>295.32761703</v>
      </c>
      <c r="T51" s="38">
        <f t="shared" si="5"/>
        <v>295.32761703</v>
      </c>
      <c r="U51" s="38">
        <f t="shared" si="5"/>
        <v>295.32761703</v>
      </c>
      <c r="V51" s="38">
        <f t="shared" si="5"/>
        <v>295.32761703</v>
      </c>
      <c r="W51" s="38">
        <f t="shared" si="5"/>
        <v>310.32761703</v>
      </c>
      <c r="X51" s="78">
        <f t="shared" si="5"/>
        <v>347.75261703000001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3810.63102703</v>
      </c>
      <c r="J53" s="41">
        <f t="shared" si="6"/>
        <v>3885.63102703</v>
      </c>
      <c r="K53" s="41">
        <f t="shared" si="6"/>
        <v>3885.63102703</v>
      </c>
      <c r="L53" s="41">
        <f t="shared" si="6"/>
        <v>3960.63102703</v>
      </c>
      <c r="M53" s="41">
        <f t="shared" si="6"/>
        <v>3729.1810270300002</v>
      </c>
      <c r="N53" s="41">
        <f t="shared" si="6"/>
        <v>3804.1810270300002</v>
      </c>
      <c r="O53" s="41">
        <f t="shared" si="6"/>
        <v>3685.5310270300001</v>
      </c>
      <c r="P53" s="41">
        <f t="shared" si="6"/>
        <v>3700.5310270300001</v>
      </c>
      <c r="Q53" s="41">
        <f t="shared" si="6"/>
        <v>3700.5310270300001</v>
      </c>
      <c r="R53" s="41">
        <f t="shared" si="6"/>
        <v>3960.88102703</v>
      </c>
      <c r="S53" s="41">
        <f t="shared" si="6"/>
        <v>3983.38102703</v>
      </c>
      <c r="T53" s="41">
        <f t="shared" si="6"/>
        <v>3983.38102703</v>
      </c>
      <c r="U53" s="41">
        <f t="shared" si="6"/>
        <v>3983.38102703</v>
      </c>
      <c r="V53" s="41">
        <f t="shared" si="6"/>
        <v>3909.7310270300004</v>
      </c>
      <c r="W53" s="41">
        <f t="shared" si="6"/>
        <v>3924.7310270300004</v>
      </c>
      <c r="X53" s="79">
        <f t="shared" si="6"/>
        <v>3962.1560270300006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29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10</v>
      </c>
      <c r="P70" s="27">
        <f>SUMIF(data!$B:$B,$E$1&amp;"_"&amp;$A70&amp;"_Firm Capacity",data!W:W)</f>
        <v>7</v>
      </c>
      <c r="Q70" s="27">
        <f>SUMIF(data!$B:$B,$E$1&amp;"_"&amp;$A70&amp;"_Firm Capacity",data!X:X)</f>
        <v>16</v>
      </c>
      <c r="R70" s="27">
        <f>SUMIF(data!$B:$B,$E$1&amp;"_"&amp;$A70&amp;"_Firm Capacity",data!Y:Y)</f>
        <v>0</v>
      </c>
      <c r="S70" s="27">
        <f>SUMIF(data!$B:$B,$E$1&amp;"_"&amp;$A70&amp;"_Firm Capacity",data!Z:Z)</f>
        <v>0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22</v>
      </c>
      <c r="W70" s="27">
        <f>SUMIF(data!$B:$B,$E$1&amp;"_"&amp;$A70&amp;"_Firm Capacity",data!AD:AD)</f>
        <v>29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295.62283672999996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217.64991135</v>
      </c>
      <c r="P71" s="29">
        <f t="shared" si="7"/>
        <v>214.64991135</v>
      </c>
      <c r="Q71" s="29">
        <f t="shared" si="7"/>
        <v>223.64991135</v>
      </c>
      <c r="R71" s="29">
        <f t="shared" si="7"/>
        <v>130.07117073000001</v>
      </c>
      <c r="S71" s="29">
        <f t="shared" si="7"/>
        <v>107.15112691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69.936190780000004</v>
      </c>
      <c r="W71" s="29">
        <f t="shared" si="7"/>
        <v>61.680121579999998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-15</v>
      </c>
      <c r="L79" s="27">
        <f>SUMIF(data!$B:$B,$E$1&amp;"_"&amp;$A79&amp;"_Firm Capacity",data!S:S)</f>
        <v>-15</v>
      </c>
      <c r="M79" s="27">
        <f>SUMIF(data!$B:$B,$E$1&amp;"_"&amp;$A79&amp;"_Firm Capacity",data!T:T)</f>
        <v>-30</v>
      </c>
      <c r="N79" s="27">
        <f>SUMIF(data!$B:$B,$E$1&amp;"_"&amp;$A79&amp;"_Firm Capacity",data!U:U)</f>
        <v>-100</v>
      </c>
      <c r="O79" s="27">
        <f>SUMIF(data!$B:$B,$E$1&amp;"_"&amp;$A79&amp;"_Firm Capacity",data!V:V)</f>
        <v>0</v>
      </c>
      <c r="P79" s="27">
        <f>SUMIF(data!$B:$B,$E$1&amp;"_"&amp;$A79&amp;"_Firm Capacity",data!W:W)</f>
        <v>0</v>
      </c>
      <c r="Q79" s="27">
        <f>SUMIF(data!$B:$B,$E$1&amp;"_"&amp;$A79&amp;"_Firm Capacity",data!X:X)</f>
        <v>0</v>
      </c>
      <c r="R79" s="27">
        <f>SUMIF(data!$B:$B,$E$1&amp;"_"&amp;$A79&amp;"_Firm Capacity",data!Y:Y)</f>
        <v>-100</v>
      </c>
      <c r="S79" s="27">
        <f>SUMIF(data!$B:$B,$E$1&amp;"_"&amp;$A79&amp;"_Firm Capacity",data!Z:Z)</f>
        <v>-100</v>
      </c>
      <c r="T79" s="27">
        <f>SUMIF(data!$B:$B,$E$1&amp;"_"&amp;$A79&amp;"_Firm Capacity",data!AA:AA)</f>
        <v>-99</v>
      </c>
      <c r="U79" s="27">
        <f>SUMIF(data!$B:$B,$E$1&amp;"_"&amp;$A79&amp;"_Firm Capacity",data!AB:AB)</f>
        <v>-87</v>
      </c>
      <c r="V79" s="27">
        <f>SUMIF(data!$B:$B,$E$1&amp;"_"&amp;$A79&amp;"_Firm Capacity",data!AC:AC)</f>
        <v>0</v>
      </c>
      <c r="W79" s="27">
        <f>SUMIF(data!$B:$B,$E$1&amp;"_"&amp;$A79&amp;"_Firm Capacity",data!AD:AD)</f>
        <v>0</v>
      </c>
      <c r="X79" s="70">
        <f>SUMIF(data!$B:$B,$E$1&amp;"_"&amp;$A79&amp;"_Firm Capacity",data!AE:AE)</f>
        <v>-13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-15</v>
      </c>
      <c r="L80" s="29">
        <f t="shared" si="8"/>
        <v>-15</v>
      </c>
      <c r="M80" s="29">
        <f t="shared" si="8"/>
        <v>-30</v>
      </c>
      <c r="N80" s="29">
        <f t="shared" si="8"/>
        <v>-100</v>
      </c>
      <c r="O80" s="29">
        <f t="shared" si="8"/>
        <v>0</v>
      </c>
      <c r="P80" s="29">
        <f t="shared" si="8"/>
        <v>0</v>
      </c>
      <c r="Q80" s="29">
        <f t="shared" si="8"/>
        <v>0</v>
      </c>
      <c r="R80" s="29">
        <f t="shared" si="8"/>
        <v>-100</v>
      </c>
      <c r="S80" s="29">
        <f t="shared" si="8"/>
        <v>-100</v>
      </c>
      <c r="T80" s="29">
        <f t="shared" si="8"/>
        <v>-99</v>
      </c>
      <c r="U80" s="29">
        <f t="shared" si="8"/>
        <v>-87</v>
      </c>
      <c r="V80" s="29">
        <f t="shared" si="8"/>
        <v>0</v>
      </c>
      <c r="W80" s="29">
        <f t="shared" si="8"/>
        <v>0</v>
      </c>
      <c r="X80" s="71">
        <f t="shared" si="8"/>
        <v>-13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80.62283672999996</v>
      </c>
      <c r="J82" s="56">
        <f t="shared" si="9"/>
        <v>51.62283672999996</v>
      </c>
      <c r="K82" s="56">
        <f t="shared" si="9"/>
        <v>251.62283672999996</v>
      </c>
      <c r="L82" s="56">
        <f t="shared" si="9"/>
        <v>251.62283672999996</v>
      </c>
      <c r="M82" s="56">
        <f t="shared" si="9"/>
        <v>236.62283672999996</v>
      </c>
      <c r="N82" s="56">
        <f t="shared" si="9"/>
        <v>130.74630774000002</v>
      </c>
      <c r="O82" s="56">
        <f t="shared" si="9"/>
        <v>217.64991135</v>
      </c>
      <c r="P82" s="56">
        <f t="shared" si="9"/>
        <v>214.64991135</v>
      </c>
      <c r="Q82" s="56">
        <f t="shared" si="9"/>
        <v>223.64991135</v>
      </c>
      <c r="R82" s="56">
        <f t="shared" si="9"/>
        <v>30.071170730000006</v>
      </c>
      <c r="S82" s="56">
        <f t="shared" si="9"/>
        <v>7.1511269100000021</v>
      </c>
      <c r="T82" s="56">
        <f t="shared" si="9"/>
        <v>-31.925512679999997</v>
      </c>
      <c r="U82" s="56">
        <f t="shared" si="9"/>
        <v>-19.925512679999997</v>
      </c>
      <c r="V82" s="56">
        <f t="shared" si="9"/>
        <v>69.936190780000004</v>
      </c>
      <c r="W82" s="56">
        <f t="shared" si="9"/>
        <v>61.680121579999998</v>
      </c>
      <c r="X82" s="81">
        <f t="shared" si="9"/>
        <v>19.680121579999998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3891.2538637600001</v>
      </c>
      <c r="J84" s="58">
        <f t="shared" si="10"/>
        <v>3937.2538637600001</v>
      </c>
      <c r="K84" s="58">
        <f t="shared" si="10"/>
        <v>4137.2538637600001</v>
      </c>
      <c r="L84" s="58">
        <f t="shared" si="10"/>
        <v>4212.2538637600001</v>
      </c>
      <c r="M84" s="58">
        <f t="shared" si="10"/>
        <v>3965.8038637600002</v>
      </c>
      <c r="N84" s="58">
        <f t="shared" si="10"/>
        <v>3934.92733477</v>
      </c>
      <c r="O84" s="58">
        <f t="shared" si="10"/>
        <v>3903.18093838</v>
      </c>
      <c r="P84" s="58">
        <f t="shared" si="10"/>
        <v>3915.18093838</v>
      </c>
      <c r="Q84" s="58">
        <f t="shared" si="10"/>
        <v>3924.18093838</v>
      </c>
      <c r="R84" s="58">
        <f t="shared" si="10"/>
        <v>3990.9521977600002</v>
      </c>
      <c r="S84" s="58">
        <f t="shared" si="10"/>
        <v>3990.5321539400002</v>
      </c>
      <c r="T84" s="58">
        <f t="shared" si="10"/>
        <v>3951.4555143500002</v>
      </c>
      <c r="U84" s="58">
        <f t="shared" si="10"/>
        <v>3963.4555143500002</v>
      </c>
      <c r="V84" s="58">
        <f t="shared" si="10"/>
        <v>3979.6672178100002</v>
      </c>
      <c r="W84" s="58">
        <f t="shared" si="10"/>
        <v>3986.4111486100005</v>
      </c>
      <c r="X84" s="82">
        <f t="shared" si="10"/>
        <v>3981.8361486100007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594.83715368173944</v>
      </c>
      <c r="J95" s="66">
        <f t="shared" si="12"/>
        <v>638.61825495130461</v>
      </c>
      <c r="K95" s="66">
        <f t="shared" si="12"/>
        <v>839.35944404695647</v>
      </c>
      <c r="L95" s="66">
        <f t="shared" si="12"/>
        <v>917.49764756000013</v>
      </c>
      <c r="M95" s="66">
        <f t="shared" si="12"/>
        <v>674.35109863826119</v>
      </c>
      <c r="N95" s="66">
        <f t="shared" si="12"/>
        <v>637.51912882217403</v>
      </c>
      <c r="O95" s="66">
        <f t="shared" si="12"/>
        <v>596.76377031913034</v>
      </c>
      <c r="P95" s="66">
        <f t="shared" si="12"/>
        <v>598.25232813652201</v>
      </c>
      <c r="Q95" s="66">
        <f t="shared" si="12"/>
        <v>598.87678964956513</v>
      </c>
      <c r="R95" s="66">
        <f t="shared" si="12"/>
        <v>656.16395867304391</v>
      </c>
      <c r="S95" s="66">
        <f t="shared" si="12"/>
        <v>650.2444828095654</v>
      </c>
      <c r="T95" s="66">
        <f t="shared" si="12"/>
        <v>602.68366609782606</v>
      </c>
      <c r="U95" s="66">
        <f t="shared" si="12"/>
        <v>604.13158391521756</v>
      </c>
      <c r="V95" s="66">
        <f t="shared" si="12"/>
        <v>606.46462029695658</v>
      </c>
      <c r="W95" s="66">
        <f t="shared" si="12"/>
        <v>607.62612125347869</v>
      </c>
      <c r="X95" s="85">
        <f t="shared" si="12"/>
        <v>606.97370267956603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0.18044962333285142</v>
      </c>
      <c r="J99" s="35">
        <f t="shared" si="13"/>
        <v>0.19360072790275312</v>
      </c>
      <c r="K99" s="35">
        <f t="shared" si="13"/>
        <v>0.25451374035193969</v>
      </c>
      <c r="L99" s="35">
        <f t="shared" si="13"/>
        <v>0.27847208939124307</v>
      </c>
      <c r="M99" s="35">
        <f t="shared" si="13"/>
        <v>0.20487947017927793</v>
      </c>
      <c r="N99" s="35">
        <f t="shared" si="13"/>
        <v>0.19333946208789818</v>
      </c>
      <c r="O99" s="35">
        <f t="shared" si="13"/>
        <v>0.18048653269881165</v>
      </c>
      <c r="P99" s="35">
        <f t="shared" si="13"/>
        <v>0.18036334164352349</v>
      </c>
      <c r="Q99" s="35">
        <f t="shared" si="13"/>
        <v>0.18009684614209193</v>
      </c>
      <c r="R99" s="35">
        <f t="shared" si="13"/>
        <v>0.19676330598212061</v>
      </c>
      <c r="S99" s="35">
        <f t="shared" si="13"/>
        <v>0.19466721038116661</v>
      </c>
      <c r="T99" s="35">
        <f t="shared" si="13"/>
        <v>0.17997155178319629</v>
      </c>
      <c r="U99" s="35">
        <f t="shared" si="13"/>
        <v>0.17983725190712033</v>
      </c>
      <c r="V99" s="35">
        <f t="shared" si="13"/>
        <v>0.17978896990773216</v>
      </c>
      <c r="W99" s="35">
        <f t="shared" si="13"/>
        <v>0.17983568541170861</v>
      </c>
      <c r="X99" s="77">
        <f t="shared" si="13"/>
        <v>0.17985139021339464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0.15286516236362085</v>
      </c>
      <c r="J100" s="35">
        <f t="shared" si="14"/>
        <v>0.16219890234393897</v>
      </c>
      <c r="K100" s="35">
        <f t="shared" si="14"/>
        <v>0.20287839994525589</v>
      </c>
      <c r="L100" s="35">
        <f t="shared" si="14"/>
        <v>0.21781632286070496</v>
      </c>
      <c r="M100" s="35">
        <f t="shared" si="14"/>
        <v>0.1700414649349061</v>
      </c>
      <c r="N100" s="35">
        <f t="shared" si="14"/>
        <v>0.16201547692860702</v>
      </c>
      <c r="O100" s="35">
        <f t="shared" si="14"/>
        <v>0.15289164907810163</v>
      </c>
      <c r="P100" s="35">
        <f t="shared" si="14"/>
        <v>0.15280323886743871</v>
      </c>
      <c r="Q100" s="35">
        <f t="shared" si="14"/>
        <v>0.15261192056470169</v>
      </c>
      <c r="R100" s="35">
        <f t="shared" si="14"/>
        <v>0.16441288348212457</v>
      </c>
      <c r="S100" s="35">
        <f t="shared" si="14"/>
        <v>0.1629468095295398</v>
      </c>
      <c r="T100" s="35">
        <f t="shared" si="14"/>
        <v>0.15252194132241553</v>
      </c>
      <c r="U100" s="35">
        <f t="shared" si="14"/>
        <v>0.15242547361208217</v>
      </c>
      <c r="V100" s="35">
        <f t="shared" si="14"/>
        <v>0.15239078724544519</v>
      </c>
      <c r="W100" s="35">
        <f t="shared" si="14"/>
        <v>0.15242434826757609</v>
      </c>
      <c r="X100" s="77">
        <f t="shared" si="14"/>
        <v>0.15243563020327983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0.37464717000057135</v>
      </c>
      <c r="J104" s="68">
        <f t="shared" si="16"/>
        <v>43.822913630000585</v>
      </c>
      <c r="K104" s="68">
        <f t="shared" si="16"/>
        <v>244.67528109000023</v>
      </c>
      <c r="L104" s="68">
        <f t="shared" si="16"/>
        <v>323.28421513000058</v>
      </c>
      <c r="M104" s="68">
        <f t="shared" si="16"/>
        <v>80.633183870000721</v>
      </c>
      <c r="N104" s="68">
        <f t="shared" si="16"/>
        <v>42.907897930000217</v>
      </c>
      <c r="O104" s="68">
        <f t="shared" si="16"/>
        <v>0.80119511000020793</v>
      </c>
      <c r="P104" s="68">
        <f t="shared" si="16"/>
        <v>0.71303660000057789</v>
      </c>
      <c r="Q104" s="68">
        <f t="shared" si="16"/>
        <v>8.116734000032011E-2</v>
      </c>
      <c r="R104" s="68">
        <f t="shared" si="16"/>
        <v>55.945722810000916</v>
      </c>
      <c r="S104" s="68">
        <f t="shared" si="16"/>
        <v>49.201332140000432</v>
      </c>
      <c r="T104" s="68">
        <f t="shared" si="16"/>
        <v>0.36788886000022103</v>
      </c>
      <c r="U104" s="68">
        <f t="shared" si="16"/>
        <v>0.23299435000035373</v>
      </c>
      <c r="V104" s="68">
        <f t="shared" si="16"/>
        <v>0.48423067000021547</v>
      </c>
      <c r="W104" s="68">
        <f t="shared" si="16"/>
        <v>0.80836715000077675</v>
      </c>
      <c r="X104" s="89">
        <f t="shared" si="16"/>
        <v>0.74433579000105965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7EB0C-6B37-4317-8C1B-6DBC77402498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334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0</v>
      </c>
      <c r="K10" s="26">
        <f>SUMIF(data!$C:$C,$E$1&amp;"_"&amp;$A10&amp;"_Firm Capacity",data!R:R)</f>
        <v>0</v>
      </c>
      <c r="L10" s="26">
        <f>SUMIF(data!$C:$C,$E$1&amp;"_"&amp;$A10&amp;"_Firm Capacity",data!S:S)</f>
        <v>0</v>
      </c>
      <c r="M10" s="26">
        <f>SUMIF(data!$C:$C,$E$1&amp;"_"&amp;$A10&amp;"_Firm Capacity",data!T:T)</f>
        <v>0</v>
      </c>
      <c r="N10" s="26">
        <f>SUMIF(data!$C:$C,$E$1&amp;"_"&amp;$A10&amp;"_Firm Capacity",data!U:U)</f>
        <v>0</v>
      </c>
      <c r="O10" s="26">
        <f>SUMIF(data!$C:$C,$E$1&amp;"_"&amp;$A10&amp;"_Firm Capacity",data!V:V)</f>
        <v>0</v>
      </c>
      <c r="P10" s="26">
        <f>SUMIF(data!$C:$C,$E$1&amp;"_"&amp;$A10&amp;"_Firm Capacity",data!W:W)</f>
        <v>0</v>
      </c>
      <c r="Q10" s="26">
        <f>SUMIF(data!$C:$C,$E$1&amp;"_"&amp;$A10&amp;"_Firm Capacity",data!X:X)</f>
        <v>0</v>
      </c>
      <c r="R10" s="26">
        <f>SUMIF(data!$C:$C,$E$1&amp;"_"&amp;$A10&amp;"_Firm Capacity",data!Y:Y)</f>
        <v>0</v>
      </c>
      <c r="S10" s="26">
        <f>SUMIF(data!$C:$C,$E$1&amp;"_"&amp;$A10&amp;"_Firm Capacity",data!Z:Z)</f>
        <v>0</v>
      </c>
      <c r="T10" s="26">
        <f>SUMIF(data!$C:$C,$E$1&amp;"_"&amp;$A10&amp;"_Firm Capacity",data!AA:AA)</f>
        <v>0</v>
      </c>
      <c r="U10" s="26">
        <f>SUMIF(data!$C:$C,$E$1&amp;"_"&amp;$A10&amp;"_Firm Capacity",data!AB:AB)</f>
        <v>0</v>
      </c>
      <c r="V10" s="26">
        <f>SUMIF(data!$C:$C,$E$1&amp;"_"&amp;$A10&amp;"_Firm Capacity",data!AC:AC)</f>
        <v>0</v>
      </c>
      <c r="W10" s="26">
        <f>SUMIF(data!$C:$C,$E$1&amp;"_"&amp;$A10&amp;"_Firm Capacity",data!AD:AD)</f>
        <v>0</v>
      </c>
      <c r="X10" s="39">
        <f>SUMIF(data!$C:$C,$E$1&amp;"_"&amp;$A10&amp;"_Firm Capacity",data!AE:AE)</f>
        <v>0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334</v>
      </c>
      <c r="P12" s="27">
        <f>SUMIF(data!$C:$C,$E$1&amp;"_"&amp;$A12&amp;"_Firm Capacity",data!W:W)</f>
        <v>334</v>
      </c>
      <c r="Q12" s="27">
        <f>SUMIF(data!$C:$C,$E$1&amp;"_"&amp;$A12&amp;"_Firm Capacity",data!X:X)</f>
        <v>334</v>
      </c>
      <c r="R12" s="27">
        <f>SUMIF(data!$C:$C,$E$1&amp;"_"&amp;$A12&amp;"_Firm Capacity",data!Y:Y)</f>
        <v>334</v>
      </c>
      <c r="S12" s="27">
        <f>SUMIF(data!$C:$C,$E$1&amp;"_"&amp;$A12&amp;"_Firm Capacity",data!Z:Z)</f>
        <v>334</v>
      </c>
      <c r="T12" s="27">
        <f>SUMIF(data!$C:$C,$E$1&amp;"_"&amp;$A12&amp;"_Firm Capacity",data!AA:AA)</f>
        <v>334</v>
      </c>
      <c r="U12" s="27">
        <f>SUMIF(data!$C:$C,$E$1&amp;"_"&amp;$A12&amp;"_Firm Capacity",data!AB:AB)</f>
        <v>334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2248.2034100000001</v>
      </c>
      <c r="K13" s="29">
        <f t="shared" si="0"/>
        <v>2248.2034100000001</v>
      </c>
      <c r="L13" s="29">
        <f t="shared" si="0"/>
        <v>2248.2034100000001</v>
      </c>
      <c r="M13" s="29">
        <f t="shared" si="0"/>
        <v>2248.2034100000001</v>
      </c>
      <c r="N13" s="29">
        <f t="shared" si="0"/>
        <v>2248.2034100000001</v>
      </c>
      <c r="O13" s="29">
        <f t="shared" si="0"/>
        <v>1869.2034100000001</v>
      </c>
      <c r="P13" s="29">
        <f t="shared" si="0"/>
        <v>1869.2034100000001</v>
      </c>
      <c r="Q13" s="29">
        <f t="shared" si="0"/>
        <v>1869.2034100000001</v>
      </c>
      <c r="R13" s="29">
        <f t="shared" si="0"/>
        <v>1869.2034100000001</v>
      </c>
      <c r="S13" s="29">
        <f t="shared" si="0"/>
        <v>1869.2034100000001</v>
      </c>
      <c r="T13" s="29">
        <f t="shared" si="0"/>
        <v>1869.2034100000001</v>
      </c>
      <c r="U13" s="29">
        <f t="shared" si="0"/>
        <v>1869.2034100000001</v>
      </c>
      <c r="V13" s="29">
        <f t="shared" si="0"/>
        <v>1043.4034099999999</v>
      </c>
      <c r="W13" s="29">
        <f t="shared" si="0"/>
        <v>1043.4034099999999</v>
      </c>
      <c r="X13" s="71">
        <f t="shared" si="0"/>
        <v>1043.4034099999999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0</v>
      </c>
      <c r="P18" s="27">
        <f>SUMIF(data!$B:$B,$E$1&amp;"_"&amp;$A18&amp;"_Firm Capacity",data!W:W)</f>
        <v>0</v>
      </c>
      <c r="Q18" s="27">
        <f>SUMIF(data!$B:$B,$E$1&amp;"_"&amp;$A18&amp;"_Firm Capacity",data!X:X)</f>
        <v>0</v>
      </c>
      <c r="R18" s="27">
        <f>SUMIF(data!$B:$B,$E$1&amp;"_"&amp;$A18&amp;"_Firm Capacity",data!Y:Y)</f>
        <v>0</v>
      </c>
      <c r="S18" s="27">
        <f>SUMIF(data!$B:$B,$E$1&amp;"_"&amp;$A18&amp;"_Firm Capacity",data!Z:Z)</f>
        <v>0</v>
      </c>
      <c r="T18" s="27">
        <f>SUMIF(data!$B:$B,$E$1&amp;"_"&amp;$A18&amp;"_Firm Capacity",data!AA:AA)</f>
        <v>260.35000000000002</v>
      </c>
      <c r="U18" s="27">
        <f>SUMIF(data!$B:$B,$E$1&amp;"_"&amp;$A18&amp;"_Firm Capacity",data!AB:AB)</f>
        <v>520.70000000000005</v>
      </c>
      <c r="V18" s="27">
        <f>SUMIF(data!$B:$B,$E$1&amp;"_"&amp;$A18&amp;"_Firm Capacity",data!AC:AC)</f>
        <v>781.05000000000007</v>
      </c>
      <c r="W18" s="27">
        <f>SUMIF(data!$B:$B,$E$1&amp;"_"&amp;$A18&amp;"_Firm Capacity",data!AD:AD)</f>
        <v>781.05000000000007</v>
      </c>
      <c r="X18" s="70">
        <f>SUMIF(data!$B:$B,$E$1&amp;"_"&amp;$A18&amp;"_Firm Capacity",data!AE:AE)</f>
        <v>781.05000000000007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234.7</v>
      </c>
      <c r="P19" s="29">
        <f t="shared" si="1"/>
        <v>234.7</v>
      </c>
      <c r="Q19" s="29">
        <f t="shared" si="1"/>
        <v>234.7</v>
      </c>
      <c r="R19" s="29">
        <f t="shared" si="1"/>
        <v>234.7</v>
      </c>
      <c r="S19" s="29">
        <f t="shared" si="1"/>
        <v>234.7</v>
      </c>
      <c r="T19" s="29">
        <f t="shared" si="1"/>
        <v>495.05</v>
      </c>
      <c r="U19" s="29">
        <f t="shared" si="1"/>
        <v>755.40000000000009</v>
      </c>
      <c r="V19" s="29">
        <f t="shared" si="1"/>
        <v>1015.75</v>
      </c>
      <c r="W19" s="29">
        <f t="shared" si="1"/>
        <v>1015.75</v>
      </c>
      <c r="X19" s="71">
        <f t="shared" si="1"/>
        <v>1015.75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476</v>
      </c>
      <c r="K37" s="27">
        <f>SUMIF(data!$B:$B,$E$1&amp;"_"&amp;$A37&amp;"_Firm Capacity",data!R:R)</f>
        <v>476</v>
      </c>
      <c r="L37" s="27">
        <f>SUMIF(data!$B:$B,$E$1&amp;"_"&amp;$A37&amp;"_Firm Capacity",data!S:S)</f>
        <v>476</v>
      </c>
      <c r="M37" s="27">
        <f>SUMIF(data!$B:$B,$E$1&amp;"_"&amp;$A37&amp;"_Firm Capacity",data!T:T)</f>
        <v>476</v>
      </c>
      <c r="N37" s="27">
        <f>SUMIF(data!$B:$B,$E$1&amp;"_"&amp;$A37&amp;"_Firm Capacity",data!U:U)</f>
        <v>476</v>
      </c>
      <c r="O37" s="27">
        <f>SUMIF(data!$B:$B,$E$1&amp;"_"&amp;$A37&amp;"_Firm Capacity",data!V:V)</f>
        <v>476</v>
      </c>
      <c r="P37" s="27">
        <f>SUMIF(data!$B:$B,$E$1&amp;"_"&amp;$A37&amp;"_Firm Capacity",data!W:W)</f>
        <v>476</v>
      </c>
      <c r="Q37" s="27">
        <f>SUMIF(data!$B:$B,$E$1&amp;"_"&amp;$A37&amp;"_Firm Capacity",data!X:X)</f>
        <v>476</v>
      </c>
      <c r="R37" s="27">
        <f>SUMIF(data!$B:$B,$E$1&amp;"_"&amp;$A37&amp;"_Firm Capacity",data!Y:Y)</f>
        <v>476</v>
      </c>
      <c r="S37" s="27">
        <f>SUMIF(data!$B:$B,$E$1&amp;"_"&amp;$A37&amp;"_Firm Capacity",data!Z:Z)</f>
        <v>476</v>
      </c>
      <c r="T37" s="27">
        <f>SUMIF(data!$B:$B,$E$1&amp;"_"&amp;$A37&amp;"_Firm Capacity",data!AA:AA)</f>
        <v>476</v>
      </c>
      <c r="U37" s="27">
        <f>SUMIF(data!$B:$B,$E$1&amp;"_"&amp;$A37&amp;"_Firm Capacity",data!AB:AB)</f>
        <v>476</v>
      </c>
      <c r="V37" s="27">
        <f>SUMIF(data!$B:$B,$E$1&amp;"_"&amp;$A37&amp;"_Firm Capacity",data!AC:AC)</f>
        <v>714</v>
      </c>
      <c r="W37" s="27">
        <f>SUMIF(data!$B:$B,$E$1&amp;"_"&amp;$A37&amp;"_Firm Capacity",data!AD:AD)</f>
        <v>714</v>
      </c>
      <c r="X37" s="70">
        <f>SUMIF(data!$B:$B,$E$1&amp;"_"&amp;$A37&amp;"_Firm Capacity",data!AE:AE)</f>
        <v>714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1395.9</v>
      </c>
      <c r="K38" s="32">
        <f t="shared" si="2"/>
        <v>1395.9</v>
      </c>
      <c r="L38" s="32">
        <f t="shared" si="2"/>
        <v>1395.9</v>
      </c>
      <c r="M38" s="32">
        <f t="shared" si="2"/>
        <v>1395.9</v>
      </c>
      <c r="N38" s="32">
        <f t="shared" si="2"/>
        <v>1395.9</v>
      </c>
      <c r="O38" s="32">
        <f t="shared" si="2"/>
        <v>1395.9</v>
      </c>
      <c r="P38" s="32">
        <f t="shared" si="2"/>
        <v>1395.9</v>
      </c>
      <c r="Q38" s="32">
        <f t="shared" si="2"/>
        <v>1395.9</v>
      </c>
      <c r="R38" s="32">
        <f t="shared" si="2"/>
        <v>1395.9</v>
      </c>
      <c r="S38" s="32">
        <f t="shared" si="2"/>
        <v>1395.9</v>
      </c>
      <c r="T38" s="32">
        <f t="shared" si="2"/>
        <v>1395.9</v>
      </c>
      <c r="U38" s="32">
        <f t="shared" si="2"/>
        <v>1395.9</v>
      </c>
      <c r="V38" s="32">
        <f t="shared" si="2"/>
        <v>1633.9</v>
      </c>
      <c r="W38" s="32">
        <f t="shared" si="2"/>
        <v>1633.9</v>
      </c>
      <c r="X38" s="73">
        <f t="shared" si="2"/>
        <v>1633.9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30</v>
      </c>
      <c r="P47" s="26">
        <f>SUMIF(data!$B:$B,$E$1&amp;"_"&amp;$A47&amp;"_Firm Capacity",data!W:W)</f>
        <v>30</v>
      </c>
      <c r="Q47" s="26">
        <f>SUMIF(data!$B:$B,$E$1&amp;"_"&amp;$A47&amp;"_Firm Capacity",data!X:X)</f>
        <v>30</v>
      </c>
      <c r="R47" s="26">
        <f>SUMIF(data!$B:$B,$E$1&amp;"_"&amp;$A47&amp;"_Firm Capacity",data!Y:Y)</f>
        <v>30</v>
      </c>
      <c r="S47" s="26">
        <f>SUMIF(data!$B:$B,$E$1&amp;"_"&amp;$A47&amp;"_Firm Capacity",data!Z:Z)</f>
        <v>75</v>
      </c>
      <c r="T47" s="26">
        <f>SUMIF(data!$B:$B,$E$1&amp;"_"&amp;$A47&amp;"_Firm Capacity",data!AA:AA)</f>
        <v>75</v>
      </c>
      <c r="U47" s="26">
        <f>SUMIF(data!$B:$B,$E$1&amp;"_"&amp;$A47&amp;"_Firm Capacity",data!AB:AB)</f>
        <v>75</v>
      </c>
      <c r="V47" s="26">
        <f>SUMIF(data!$B:$B,$E$1&amp;"_"&amp;$A47&amp;"_Firm Capacity",data!AC:AC)</f>
        <v>75</v>
      </c>
      <c r="W47" s="26">
        <f>SUMIF(data!$B:$B,$E$1&amp;"_"&amp;$A47&amp;"_Firm Capacity",data!AD:AD)</f>
        <v>75</v>
      </c>
      <c r="X47" s="39">
        <f>SUMIF(data!$B:$B,$E$1&amp;"_"&amp;$A47&amp;"_Firm Capacity",data!AE:AE)</f>
        <v>112.5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225</v>
      </c>
      <c r="X48" s="39">
        <f>SUMIF(data!$B:$B,$E$1&amp;"_"&amp;$A48&amp;"_Firm Capacity",data!AE:AE)</f>
        <v>225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212.82761703</v>
      </c>
      <c r="P51" s="38">
        <f t="shared" si="5"/>
        <v>287.82761703</v>
      </c>
      <c r="Q51" s="38">
        <f t="shared" si="5"/>
        <v>287.82761703</v>
      </c>
      <c r="R51" s="38">
        <f t="shared" si="5"/>
        <v>287.82761703</v>
      </c>
      <c r="S51" s="38">
        <f t="shared" si="5"/>
        <v>332.82761703</v>
      </c>
      <c r="T51" s="38">
        <f t="shared" si="5"/>
        <v>332.82761703</v>
      </c>
      <c r="U51" s="38">
        <f t="shared" si="5"/>
        <v>332.82761703</v>
      </c>
      <c r="V51" s="38">
        <f t="shared" si="5"/>
        <v>332.82761703</v>
      </c>
      <c r="W51" s="38">
        <f t="shared" si="5"/>
        <v>332.82761703</v>
      </c>
      <c r="X51" s="78">
        <f t="shared" si="5"/>
        <v>370.32761703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3911.63102703</v>
      </c>
      <c r="K53" s="41">
        <f t="shared" si="6"/>
        <v>3911.63102703</v>
      </c>
      <c r="L53" s="41">
        <f t="shared" si="6"/>
        <v>3986.63102703</v>
      </c>
      <c r="M53" s="41">
        <f t="shared" si="6"/>
        <v>4061.63102703</v>
      </c>
      <c r="N53" s="41">
        <f t="shared" si="6"/>
        <v>4076.63102703</v>
      </c>
      <c r="O53" s="41">
        <f t="shared" si="6"/>
        <v>3712.63102703</v>
      </c>
      <c r="P53" s="41">
        <f t="shared" si="6"/>
        <v>3787.63102703</v>
      </c>
      <c r="Q53" s="41">
        <f t="shared" si="6"/>
        <v>3787.63102703</v>
      </c>
      <c r="R53" s="41">
        <f t="shared" si="6"/>
        <v>3787.63102703</v>
      </c>
      <c r="S53" s="41">
        <f t="shared" si="6"/>
        <v>3832.63102703</v>
      </c>
      <c r="T53" s="41">
        <f t="shared" si="6"/>
        <v>4092.9810270300004</v>
      </c>
      <c r="U53" s="41">
        <f t="shared" si="6"/>
        <v>4353.3310270299999</v>
      </c>
      <c r="V53" s="41">
        <f t="shared" si="6"/>
        <v>4025.88102703</v>
      </c>
      <c r="W53" s="41">
        <f t="shared" si="6"/>
        <v>4025.88102703</v>
      </c>
      <c r="X53" s="79">
        <f t="shared" si="6"/>
        <v>4063.38102703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18</v>
      </c>
      <c r="S70" s="27">
        <f>SUMIF(data!$B:$B,$E$1&amp;"_"&amp;$A70&amp;"_Firm Capacity",data!Z:Z)</f>
        <v>2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1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148.07117073000001</v>
      </c>
      <c r="S71" s="29">
        <f t="shared" si="7"/>
        <v>109.15112691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48.936190779999997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-100</v>
      </c>
      <c r="L79" s="27">
        <f>SUMIF(data!$B:$B,$E$1&amp;"_"&amp;$A79&amp;"_Firm Capacity",data!S:S)</f>
        <v>-100</v>
      </c>
      <c r="M79" s="27">
        <f>SUMIF(data!$B:$B,$E$1&amp;"_"&amp;$A79&amp;"_Firm Capacity",data!T:T)</f>
        <v>-100</v>
      </c>
      <c r="N79" s="27">
        <f>SUMIF(data!$B:$B,$E$1&amp;"_"&amp;$A79&amp;"_Firm Capacity",data!U:U)</f>
        <v>-100</v>
      </c>
      <c r="O79" s="27">
        <f>SUMIF(data!$B:$B,$E$1&amp;"_"&amp;$A79&amp;"_Firm Capacity",data!V:V)</f>
        <v>-17</v>
      </c>
      <c r="P79" s="27">
        <f>SUMIF(data!$B:$B,$E$1&amp;"_"&amp;$A79&amp;"_Firm Capacity",data!W:W)</f>
        <v>-80</v>
      </c>
      <c r="Q79" s="27">
        <f>SUMIF(data!$B:$B,$E$1&amp;"_"&amp;$A79&amp;"_Firm Capacity",data!X:X)</f>
        <v>-71</v>
      </c>
      <c r="R79" s="27">
        <f>SUMIF(data!$B:$B,$E$1&amp;"_"&amp;$A79&amp;"_Firm Capacity",data!Y:Y)</f>
        <v>0</v>
      </c>
      <c r="S79" s="27">
        <f>SUMIF(data!$B:$B,$E$1&amp;"_"&amp;$A79&amp;"_Firm Capacity",data!Z:Z)</f>
        <v>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-95</v>
      </c>
      <c r="W79" s="27">
        <f>SUMIF(data!$B:$B,$E$1&amp;"_"&amp;$A79&amp;"_Firm Capacity",data!AD:AD)</f>
        <v>-72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-100</v>
      </c>
      <c r="L80" s="29">
        <f t="shared" si="8"/>
        <v>-100</v>
      </c>
      <c r="M80" s="29">
        <f t="shared" si="8"/>
        <v>-100</v>
      </c>
      <c r="N80" s="29">
        <f t="shared" si="8"/>
        <v>-100</v>
      </c>
      <c r="O80" s="29">
        <f t="shared" si="8"/>
        <v>-17</v>
      </c>
      <c r="P80" s="29">
        <f t="shared" si="8"/>
        <v>-80</v>
      </c>
      <c r="Q80" s="29">
        <f t="shared" si="8"/>
        <v>-71</v>
      </c>
      <c r="R80" s="29">
        <f t="shared" si="8"/>
        <v>0</v>
      </c>
      <c r="S80" s="29">
        <f t="shared" si="8"/>
        <v>0</v>
      </c>
      <c r="T80" s="29">
        <f t="shared" si="8"/>
        <v>-100</v>
      </c>
      <c r="U80" s="29">
        <f t="shared" si="8"/>
        <v>-100</v>
      </c>
      <c r="V80" s="29">
        <f t="shared" si="8"/>
        <v>-95</v>
      </c>
      <c r="W80" s="29">
        <f t="shared" si="8"/>
        <v>-72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166.62283672999996</v>
      </c>
      <c r="L82" s="56">
        <f t="shared" si="9"/>
        <v>166.62283672999996</v>
      </c>
      <c r="M82" s="56">
        <f t="shared" si="9"/>
        <v>166.62283672999996</v>
      </c>
      <c r="N82" s="56">
        <f t="shared" si="9"/>
        <v>130.74630774000002</v>
      </c>
      <c r="O82" s="56">
        <f t="shared" si="9"/>
        <v>190.64991135</v>
      </c>
      <c r="P82" s="56">
        <f t="shared" si="9"/>
        <v>127.64991135</v>
      </c>
      <c r="Q82" s="56">
        <f t="shared" si="9"/>
        <v>136.64991135</v>
      </c>
      <c r="R82" s="56">
        <f t="shared" si="9"/>
        <v>148.07117073000001</v>
      </c>
      <c r="S82" s="56">
        <f t="shared" si="9"/>
        <v>109.15112691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-46.063809220000003</v>
      </c>
      <c r="W82" s="56">
        <f t="shared" si="9"/>
        <v>-39.319878420000002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3963.2538637600001</v>
      </c>
      <c r="K84" s="58">
        <f t="shared" si="10"/>
        <v>4078.2538637600001</v>
      </c>
      <c r="L84" s="58">
        <f t="shared" si="10"/>
        <v>4153.2538637600001</v>
      </c>
      <c r="M84" s="58">
        <f t="shared" si="10"/>
        <v>4228.2538637600001</v>
      </c>
      <c r="N84" s="58">
        <f t="shared" si="10"/>
        <v>4207.3773347699998</v>
      </c>
      <c r="O84" s="58">
        <f t="shared" si="10"/>
        <v>3903.28093838</v>
      </c>
      <c r="P84" s="58">
        <f t="shared" si="10"/>
        <v>3915.28093838</v>
      </c>
      <c r="Q84" s="58">
        <f t="shared" si="10"/>
        <v>3924.28093838</v>
      </c>
      <c r="R84" s="58">
        <f t="shared" si="10"/>
        <v>3935.7021977600002</v>
      </c>
      <c r="S84" s="58">
        <f t="shared" si="10"/>
        <v>3941.7821539400002</v>
      </c>
      <c r="T84" s="58">
        <f t="shared" si="10"/>
        <v>4060.0555143500005</v>
      </c>
      <c r="U84" s="58">
        <f t="shared" si="10"/>
        <v>4320.40551435</v>
      </c>
      <c r="V84" s="58">
        <f t="shared" si="10"/>
        <v>3979.8172178099999</v>
      </c>
      <c r="W84" s="58">
        <f t="shared" si="10"/>
        <v>3986.5611486100001</v>
      </c>
      <c r="X84" s="82">
        <f t="shared" si="10"/>
        <v>3996.0611486100001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664.61825495130461</v>
      </c>
      <c r="K95" s="66">
        <f t="shared" si="12"/>
        <v>780.35944404695647</v>
      </c>
      <c r="L95" s="66">
        <f t="shared" si="12"/>
        <v>858.49764756000013</v>
      </c>
      <c r="M95" s="66">
        <f t="shared" si="12"/>
        <v>936.80109863826101</v>
      </c>
      <c r="N95" s="66">
        <f t="shared" si="12"/>
        <v>909.96912882217384</v>
      </c>
      <c r="O95" s="66">
        <f t="shared" si="12"/>
        <v>596.86377031913025</v>
      </c>
      <c r="P95" s="66">
        <f t="shared" si="12"/>
        <v>598.35232813652192</v>
      </c>
      <c r="Q95" s="66">
        <f t="shared" si="12"/>
        <v>598.97678964956503</v>
      </c>
      <c r="R95" s="66">
        <f t="shared" si="12"/>
        <v>600.91395867304391</v>
      </c>
      <c r="S95" s="66">
        <f t="shared" si="12"/>
        <v>601.4944828095654</v>
      </c>
      <c r="T95" s="66">
        <f t="shared" si="12"/>
        <v>711.28366609782643</v>
      </c>
      <c r="U95" s="66">
        <f t="shared" si="12"/>
        <v>961.08158391521738</v>
      </c>
      <c r="V95" s="66">
        <f t="shared" si="12"/>
        <v>606.61462029695622</v>
      </c>
      <c r="W95" s="66">
        <f t="shared" si="12"/>
        <v>607.77612125347832</v>
      </c>
      <c r="X95" s="85">
        <f t="shared" si="12"/>
        <v>621.19870267956549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0.20148277462854769</v>
      </c>
      <c r="K99" s="35">
        <f t="shared" si="13"/>
        <v>0.23662353754637697</v>
      </c>
      <c r="L99" s="35">
        <f t="shared" si="13"/>
        <v>0.260564846448684</v>
      </c>
      <c r="M99" s="35">
        <f t="shared" si="13"/>
        <v>0.2846162972670252</v>
      </c>
      <c r="N99" s="35">
        <f t="shared" si="13"/>
        <v>0.27596496156611189</v>
      </c>
      <c r="O99" s="35">
        <f t="shared" si="13"/>
        <v>0.18051677691631871</v>
      </c>
      <c r="P99" s="35">
        <f t="shared" si="13"/>
        <v>0.18039349001623525</v>
      </c>
      <c r="Q99" s="35">
        <f t="shared" si="13"/>
        <v>0.18012691857923668</v>
      </c>
      <c r="R99" s="35">
        <f t="shared" si="13"/>
        <v>0.18019553734469518</v>
      </c>
      <c r="S99" s="35">
        <f t="shared" si="13"/>
        <v>0.18007265901322955</v>
      </c>
      <c r="T99" s="35">
        <f t="shared" si="13"/>
        <v>0.21240135139963834</v>
      </c>
      <c r="U99" s="35">
        <f t="shared" si="13"/>
        <v>0.28609375095030765</v>
      </c>
      <c r="V99" s="35">
        <f t="shared" si="13"/>
        <v>0.1798334380342865</v>
      </c>
      <c r="W99" s="35">
        <f t="shared" si="13"/>
        <v>0.17988008006800818</v>
      </c>
      <c r="X99" s="77">
        <f t="shared" si="13"/>
        <v>0.18406637681741239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0.16769510049017425</v>
      </c>
      <c r="K100" s="35">
        <f t="shared" si="14"/>
        <v>0.19134646103847341</v>
      </c>
      <c r="L100" s="35">
        <f t="shared" si="14"/>
        <v>0.20670483329973718</v>
      </c>
      <c r="M100" s="35">
        <f t="shared" si="14"/>
        <v>0.22155743927002647</v>
      </c>
      <c r="N100" s="35">
        <f t="shared" si="14"/>
        <v>0.21627941979487755</v>
      </c>
      <c r="O100" s="35">
        <f t="shared" si="14"/>
        <v>0.15291335154749325</v>
      </c>
      <c r="P100" s="35">
        <f t="shared" si="14"/>
        <v>0.15282487707870543</v>
      </c>
      <c r="Q100" s="35">
        <f t="shared" si="14"/>
        <v>0.15263351402584122</v>
      </c>
      <c r="R100" s="35">
        <f t="shared" si="14"/>
        <v>0.15268278149069645</v>
      </c>
      <c r="S100" s="35">
        <f t="shared" si="14"/>
        <v>0.15259455224037249</v>
      </c>
      <c r="T100" s="35">
        <f t="shared" si="14"/>
        <v>0.17519062573992913</v>
      </c>
      <c r="U100" s="35">
        <f t="shared" si="14"/>
        <v>0.22245170753602536</v>
      </c>
      <c r="V100" s="35">
        <f t="shared" si="14"/>
        <v>0.15242273378342788</v>
      </c>
      <c r="W100" s="35">
        <f t="shared" si="14"/>
        <v>0.15245623949989892</v>
      </c>
      <c r="X100" s="77">
        <f t="shared" si="14"/>
        <v>0.15545275199195707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69.822913630000585</v>
      </c>
      <c r="K104" s="68">
        <f t="shared" si="16"/>
        <v>185.67528109000023</v>
      </c>
      <c r="L104" s="68">
        <f t="shared" si="16"/>
        <v>264.28421513000058</v>
      </c>
      <c r="M104" s="68">
        <f t="shared" si="16"/>
        <v>343.08318387000054</v>
      </c>
      <c r="N104" s="68">
        <f t="shared" si="16"/>
        <v>315.35789793000004</v>
      </c>
      <c r="O104" s="68">
        <f t="shared" si="16"/>
        <v>0.90119511000011698</v>
      </c>
      <c r="P104" s="68">
        <f t="shared" si="16"/>
        <v>0.81303660000048694</v>
      </c>
      <c r="Q104" s="68">
        <f t="shared" si="16"/>
        <v>0.18116734000022916</v>
      </c>
      <c r="R104" s="68">
        <f t="shared" si="16"/>
        <v>0.69572281000091607</v>
      </c>
      <c r="S104" s="68">
        <f t="shared" si="16"/>
        <v>0.45133214000043154</v>
      </c>
      <c r="T104" s="68">
        <f t="shared" si="16"/>
        <v>108.96788886000058</v>
      </c>
      <c r="U104" s="68">
        <f t="shared" si="16"/>
        <v>357.18299435000017</v>
      </c>
      <c r="V104" s="68">
        <f t="shared" si="16"/>
        <v>0.63423066999985167</v>
      </c>
      <c r="W104" s="68">
        <f t="shared" si="16"/>
        <v>0.95836715000041295</v>
      </c>
      <c r="X104" s="89">
        <f t="shared" si="16"/>
        <v>14.969335790000514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DB33F-52B3-4D1E-B3C7-3688D060AB85}">
  <dimension ref="A1:Z109"/>
  <sheetViews>
    <sheetView topLeftCell="C1" zoomScale="75" zoomScaleNormal="75" workbookViewId="0">
      <selection activeCell="F1" sqref="F1"/>
    </sheetView>
  </sheetViews>
  <sheetFormatPr defaultColWidth="9.109375" defaultRowHeight="15" x14ac:dyDescent="0.25"/>
  <cols>
    <col min="1" max="1" width="10.6640625" style="1" hidden="1" customWidth="1"/>
    <col min="2" max="2" width="9.21875" style="1" hidden="1" customWidth="1"/>
    <col min="3" max="3" width="3" style="2" customWidth="1"/>
    <col min="4" max="4" width="63.6640625" style="1" customWidth="1"/>
    <col min="5" max="23" width="11.5546875" style="1" customWidth="1"/>
    <col min="24" max="24" width="11.44140625" style="1" customWidth="1"/>
    <col min="25" max="25" width="3.33203125" style="2" customWidth="1"/>
    <col min="26" max="16384" width="9.109375" style="1"/>
  </cols>
  <sheetData>
    <row r="1" spans="1:26" ht="20.100000000000001" customHeight="1" x14ac:dyDescent="0.3">
      <c r="A1" s="2"/>
      <c r="B1" s="2"/>
      <c r="D1" s="19" t="s">
        <v>43</v>
      </c>
      <c r="E1" s="7" t="s">
        <v>335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Z1" s="2"/>
    </row>
    <row r="2" spans="1:26" ht="20.100000000000001" customHeight="1" x14ac:dyDescent="0.3">
      <c r="A2" s="2"/>
      <c r="B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Z2" s="2"/>
    </row>
    <row r="3" spans="1:26" s="2" customFormat="1" ht="20.100000000000001" customHeight="1" thickBot="1" x14ac:dyDescent="0.35">
      <c r="E3" s="3"/>
      <c r="F3" s="4"/>
      <c r="G3" s="5"/>
    </row>
    <row r="4" spans="1:26" ht="20.100000000000001" customHeight="1" x14ac:dyDescent="0.3">
      <c r="A4" s="2"/>
      <c r="B4" s="2"/>
      <c r="D4" s="20"/>
      <c r="E4" s="94">
        <v>2023</v>
      </c>
      <c r="F4" s="94">
        <v>2024</v>
      </c>
      <c r="G4" s="94">
        <v>2025</v>
      </c>
      <c r="H4" s="94">
        <v>2026</v>
      </c>
      <c r="I4" s="94">
        <v>2027</v>
      </c>
      <c r="J4" s="94">
        <v>2028</v>
      </c>
      <c r="K4" s="94">
        <v>2029</v>
      </c>
      <c r="L4" s="94">
        <v>2030</v>
      </c>
      <c r="M4" s="94">
        <v>2031</v>
      </c>
      <c r="N4" s="94">
        <v>2032</v>
      </c>
      <c r="O4" s="94">
        <v>2033</v>
      </c>
      <c r="P4" s="94">
        <v>2034</v>
      </c>
      <c r="Q4" s="94">
        <v>2035</v>
      </c>
      <c r="R4" s="94">
        <v>2036</v>
      </c>
      <c r="S4" s="94">
        <v>2037</v>
      </c>
      <c r="T4" s="94">
        <v>2038</v>
      </c>
      <c r="U4" s="94">
        <v>2039</v>
      </c>
      <c r="V4" s="94">
        <v>2040</v>
      </c>
      <c r="W4" s="94">
        <v>2041</v>
      </c>
      <c r="X4" s="95">
        <v>2042</v>
      </c>
      <c r="Z4" s="2"/>
    </row>
    <row r="5" spans="1:26" ht="20.100000000000001" customHeight="1" x14ac:dyDescent="0.3">
      <c r="A5" s="2"/>
      <c r="B5" s="2"/>
      <c r="D5" s="21" t="s">
        <v>0</v>
      </c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22"/>
      <c r="Z5" s="2"/>
    </row>
    <row r="6" spans="1:26" ht="20.100000000000001" customHeight="1" x14ac:dyDescent="0.3">
      <c r="A6" s="2"/>
      <c r="B6" s="2"/>
      <c r="D6" s="23" t="s">
        <v>1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22"/>
      <c r="Z6" s="2"/>
    </row>
    <row r="7" spans="1:26" ht="20.100000000000001" customHeight="1" x14ac:dyDescent="0.25">
      <c r="A7" s="24" t="s">
        <v>45</v>
      </c>
      <c r="B7" s="2"/>
      <c r="D7" s="31" t="s">
        <v>319</v>
      </c>
      <c r="E7" s="26">
        <f>SUMIF(data!$C:$C,$E$1&amp;"_"&amp;$A7&amp;"_Firm Capacity",data!L:L)</f>
        <v>552.6</v>
      </c>
      <c r="F7" s="26">
        <f>SUMIF(data!$C:$C,$E$1&amp;"_"&amp;$A7&amp;"_Firm Capacity",data!M:M)</f>
        <v>552.6</v>
      </c>
      <c r="G7" s="26">
        <f>SUMIF(data!$C:$C,$E$1&amp;"_"&amp;$A7&amp;"_Firm Capacity",data!N:N)</f>
        <v>552.6</v>
      </c>
      <c r="H7" s="26">
        <f>SUMIF(data!$C:$C,$E$1&amp;"_"&amp;$A7&amp;"_Firm Capacity",data!O:O)</f>
        <v>552.6</v>
      </c>
      <c r="I7" s="26">
        <f>SUMIF(data!$C:$C,$E$1&amp;"_"&amp;$A7&amp;"_Firm Capacity",data!P:P)</f>
        <v>552.6</v>
      </c>
      <c r="J7" s="26">
        <f>SUMIF(data!$C:$C,$E$1&amp;"_"&amp;$A7&amp;"_Firm Capacity",data!Q:Q)</f>
        <v>552.6</v>
      </c>
      <c r="K7" s="26">
        <f>SUMIF(data!$C:$C,$E$1&amp;"_"&amp;$A7&amp;"_Firm Capacity",data!R:R)</f>
        <v>552.6</v>
      </c>
      <c r="L7" s="26">
        <f>SUMIF(data!$C:$C,$E$1&amp;"_"&amp;$A7&amp;"_Firm Capacity",data!S:S)</f>
        <v>552.6</v>
      </c>
      <c r="M7" s="26">
        <f>SUMIF(data!$C:$C,$E$1&amp;"_"&amp;$A7&amp;"_Firm Capacity",data!T:T)</f>
        <v>552.6</v>
      </c>
      <c r="N7" s="26">
        <f>SUMIF(data!$C:$C,$E$1&amp;"_"&amp;$A7&amp;"_Firm Capacity",data!U:U)</f>
        <v>552.6</v>
      </c>
      <c r="O7" s="26">
        <f>SUMIF(data!$C:$C,$E$1&amp;"_"&amp;$A7&amp;"_Firm Capacity",data!V:V)</f>
        <v>552.6</v>
      </c>
      <c r="P7" s="26">
        <f>SUMIF(data!$C:$C,$E$1&amp;"_"&amp;$A7&amp;"_Firm Capacity",data!W:W)</f>
        <v>552.6</v>
      </c>
      <c r="Q7" s="26">
        <f>SUMIF(data!$C:$C,$E$1&amp;"_"&amp;$A7&amp;"_Firm Capacity",data!X:X)</f>
        <v>552.6</v>
      </c>
      <c r="R7" s="26">
        <f>SUMIF(data!$C:$C,$E$1&amp;"_"&amp;$A7&amp;"_Firm Capacity",data!Y:Y)</f>
        <v>552.6</v>
      </c>
      <c r="S7" s="26">
        <f>SUMIF(data!$C:$C,$E$1&amp;"_"&amp;$A7&amp;"_Firm Capacity",data!Z:Z)</f>
        <v>552.6</v>
      </c>
      <c r="T7" s="26">
        <f>SUMIF(data!$C:$C,$E$1&amp;"_"&amp;$A7&amp;"_Firm Capacity",data!AA:AA)</f>
        <v>552.6</v>
      </c>
      <c r="U7" s="26">
        <f>SUMIF(data!$C:$C,$E$1&amp;"_"&amp;$A7&amp;"_Firm Capacity",data!AB:AB)</f>
        <v>552.6</v>
      </c>
      <c r="V7" s="26">
        <f>SUMIF(data!$C:$C,$E$1&amp;"_"&amp;$A7&amp;"_Firm Capacity",data!AC:AC)</f>
        <v>552.6</v>
      </c>
      <c r="W7" s="26">
        <f>SUMIF(data!$C:$C,$E$1&amp;"_"&amp;$A7&amp;"_Firm Capacity",data!AD:AD)</f>
        <v>552.6</v>
      </c>
      <c r="X7" s="39">
        <f>SUMIF(data!$C:$C,$E$1&amp;"_"&amp;$A7&amp;"_Firm Capacity",data!AE:AE)</f>
        <v>552.6</v>
      </c>
      <c r="Z7" s="2"/>
    </row>
    <row r="8" spans="1:26" ht="20.100000000000001" customHeight="1" x14ac:dyDescent="0.25">
      <c r="A8" s="24" t="s">
        <v>46</v>
      </c>
      <c r="B8" s="2"/>
      <c r="D8" s="31" t="s">
        <v>320</v>
      </c>
      <c r="E8" s="26">
        <f>SUMIF(data!$C:$C,$E$1&amp;"_"&amp;$A8&amp;"_Firm Capacity",data!L:L)</f>
        <v>491.8</v>
      </c>
      <c r="F8" s="26">
        <f>SUMIF(data!$C:$C,$E$1&amp;"_"&amp;$A8&amp;"_Firm Capacity",data!M:M)</f>
        <v>491.8</v>
      </c>
      <c r="G8" s="26">
        <f>SUMIF(data!$C:$C,$E$1&amp;"_"&amp;$A8&amp;"_Firm Capacity",data!N:N)</f>
        <v>491.8</v>
      </c>
      <c r="H8" s="26">
        <f>SUMIF(data!$C:$C,$E$1&amp;"_"&amp;$A8&amp;"_Firm Capacity",data!O:O)</f>
        <v>491.8</v>
      </c>
      <c r="I8" s="26">
        <f>SUMIF(data!$C:$C,$E$1&amp;"_"&amp;$A8&amp;"_Firm Capacity",data!P:P)</f>
        <v>491.8</v>
      </c>
      <c r="J8" s="26">
        <f>SUMIF(data!$C:$C,$E$1&amp;"_"&amp;$A8&amp;"_Firm Capacity",data!Q:Q)</f>
        <v>491.8</v>
      </c>
      <c r="K8" s="26">
        <f>SUMIF(data!$C:$C,$E$1&amp;"_"&amp;$A8&amp;"_Firm Capacity",data!R:R)</f>
        <v>491.8</v>
      </c>
      <c r="L8" s="26">
        <f>SUMIF(data!$C:$C,$E$1&amp;"_"&amp;$A8&amp;"_Firm Capacity",data!S:S)</f>
        <v>491.8</v>
      </c>
      <c r="M8" s="26">
        <f>SUMIF(data!$C:$C,$E$1&amp;"_"&amp;$A8&amp;"_Firm Capacity",data!T:T)</f>
        <v>491.8</v>
      </c>
      <c r="N8" s="26">
        <f>SUMIF(data!$C:$C,$E$1&amp;"_"&amp;$A8&amp;"_Firm Capacity",data!U:U)</f>
        <v>491.8</v>
      </c>
      <c r="O8" s="26">
        <f>SUMIF(data!$C:$C,$E$1&amp;"_"&amp;$A8&amp;"_Firm Capacity",data!V:V)</f>
        <v>491.8</v>
      </c>
      <c r="P8" s="26">
        <f>SUMIF(data!$C:$C,$E$1&amp;"_"&amp;$A8&amp;"_Firm Capacity",data!W:W)</f>
        <v>491.8</v>
      </c>
      <c r="Q8" s="26">
        <f>SUMIF(data!$C:$C,$E$1&amp;"_"&amp;$A8&amp;"_Firm Capacity",data!X:X)</f>
        <v>491.8</v>
      </c>
      <c r="R8" s="26">
        <f>SUMIF(data!$C:$C,$E$1&amp;"_"&amp;$A8&amp;"_Firm Capacity",data!Y:Y)</f>
        <v>491.8</v>
      </c>
      <c r="S8" s="26">
        <f>SUMIF(data!$C:$C,$E$1&amp;"_"&amp;$A8&amp;"_Firm Capacity",data!Z:Z)</f>
        <v>491.8</v>
      </c>
      <c r="T8" s="26">
        <f>SUMIF(data!$C:$C,$E$1&amp;"_"&amp;$A8&amp;"_Firm Capacity",data!AA:AA)</f>
        <v>491.8</v>
      </c>
      <c r="U8" s="26">
        <f>SUMIF(data!$C:$C,$E$1&amp;"_"&amp;$A8&amp;"_Firm Capacity",data!AB:AB)</f>
        <v>491.8</v>
      </c>
      <c r="V8" s="26">
        <f>SUMIF(data!$C:$C,$E$1&amp;"_"&amp;$A8&amp;"_Firm Capacity",data!AC:AC)</f>
        <v>0</v>
      </c>
      <c r="W8" s="26">
        <f>SUMIF(data!$C:$C,$E$1&amp;"_"&amp;$A8&amp;"_Firm Capacity",data!AD:AD)</f>
        <v>0</v>
      </c>
      <c r="X8" s="39">
        <f>SUMIF(data!$C:$C,$E$1&amp;"_"&amp;$A8&amp;"_Firm Capacity",data!AE:AE)</f>
        <v>0</v>
      </c>
      <c r="Z8" s="2"/>
    </row>
    <row r="9" spans="1:26" ht="20.100000000000001" customHeight="1" x14ac:dyDescent="0.25">
      <c r="A9" s="24" t="s">
        <v>47</v>
      </c>
      <c r="B9" s="2"/>
      <c r="D9" s="31" t="s">
        <v>321</v>
      </c>
      <c r="E9" s="26">
        <f>SUMIF(data!$C:$C,$E$1&amp;"_"&amp;$A9&amp;"_Firm Capacity",data!L:L)</f>
        <v>490.80340999999999</v>
      </c>
      <c r="F9" s="26">
        <f>SUMIF(data!$C:$C,$E$1&amp;"_"&amp;$A9&amp;"_Firm Capacity",data!M:M)</f>
        <v>490.80340999999999</v>
      </c>
      <c r="G9" s="26">
        <f>SUMIF(data!$C:$C,$E$1&amp;"_"&amp;$A9&amp;"_Firm Capacity",data!N:N)</f>
        <v>490.80340999999999</v>
      </c>
      <c r="H9" s="26">
        <f>SUMIF(data!$C:$C,$E$1&amp;"_"&amp;$A9&amp;"_Firm Capacity",data!O:O)</f>
        <v>490.80340999999999</v>
      </c>
      <c r="I9" s="26">
        <f>SUMIF(data!$C:$C,$E$1&amp;"_"&amp;$A9&amp;"_Firm Capacity",data!P:P)</f>
        <v>490.80340999999999</v>
      </c>
      <c r="J9" s="26">
        <f>SUMIF(data!$C:$C,$E$1&amp;"_"&amp;$A9&amp;"_Firm Capacity",data!Q:Q)</f>
        <v>490.80340999999999</v>
      </c>
      <c r="K9" s="26">
        <f>SUMIF(data!$C:$C,$E$1&amp;"_"&amp;$A9&amp;"_Firm Capacity",data!R:R)</f>
        <v>490.80340999999999</v>
      </c>
      <c r="L9" s="26">
        <f>SUMIF(data!$C:$C,$E$1&amp;"_"&amp;$A9&amp;"_Firm Capacity",data!S:S)</f>
        <v>490.80340999999999</v>
      </c>
      <c r="M9" s="26">
        <f>SUMIF(data!$C:$C,$E$1&amp;"_"&amp;$A9&amp;"_Firm Capacity",data!T:T)</f>
        <v>490.80340999999999</v>
      </c>
      <c r="N9" s="26">
        <f>SUMIF(data!$C:$C,$E$1&amp;"_"&amp;$A9&amp;"_Firm Capacity",data!U:U)</f>
        <v>490.80340999999999</v>
      </c>
      <c r="O9" s="26">
        <f>SUMIF(data!$C:$C,$E$1&amp;"_"&amp;$A9&amp;"_Firm Capacity",data!V:V)</f>
        <v>490.80340999999999</v>
      </c>
      <c r="P9" s="26">
        <f>SUMIF(data!$C:$C,$E$1&amp;"_"&amp;$A9&amp;"_Firm Capacity",data!W:W)</f>
        <v>490.80340999999999</v>
      </c>
      <c r="Q9" s="26">
        <f>SUMIF(data!$C:$C,$E$1&amp;"_"&amp;$A9&amp;"_Firm Capacity",data!X:X)</f>
        <v>490.80340999999999</v>
      </c>
      <c r="R9" s="26">
        <f>SUMIF(data!$C:$C,$E$1&amp;"_"&amp;$A9&amp;"_Firm Capacity",data!Y:Y)</f>
        <v>490.80340999999999</v>
      </c>
      <c r="S9" s="26">
        <f>SUMIF(data!$C:$C,$E$1&amp;"_"&amp;$A9&amp;"_Firm Capacity",data!Z:Z)</f>
        <v>490.80340999999999</v>
      </c>
      <c r="T9" s="26">
        <f>SUMIF(data!$C:$C,$E$1&amp;"_"&amp;$A9&amp;"_Firm Capacity",data!AA:AA)</f>
        <v>490.80340999999999</v>
      </c>
      <c r="U9" s="26">
        <f>SUMIF(data!$C:$C,$E$1&amp;"_"&amp;$A9&amp;"_Firm Capacity",data!AB:AB)</f>
        <v>490.80340999999999</v>
      </c>
      <c r="V9" s="26">
        <f>SUMIF(data!$C:$C,$E$1&amp;"_"&amp;$A9&amp;"_Firm Capacity",data!AC:AC)</f>
        <v>490.80340999999999</v>
      </c>
      <c r="W9" s="26">
        <f>SUMIF(data!$C:$C,$E$1&amp;"_"&amp;$A9&amp;"_Firm Capacity",data!AD:AD)</f>
        <v>490.80340999999999</v>
      </c>
      <c r="X9" s="39">
        <f>SUMIF(data!$C:$C,$E$1&amp;"_"&amp;$A9&amp;"_Firm Capacity",data!AE:AE)</f>
        <v>490.80340999999999</v>
      </c>
      <c r="Z9" s="2"/>
    </row>
    <row r="10" spans="1:26" ht="20.100000000000001" customHeight="1" x14ac:dyDescent="0.25">
      <c r="A10" s="24" t="s">
        <v>48</v>
      </c>
      <c r="B10" s="2"/>
      <c r="D10" s="31" t="s">
        <v>331</v>
      </c>
      <c r="E10" s="26">
        <f>SUMIF(data!$C:$C,$E$1&amp;"_"&amp;$A10&amp;"_Firm Capacity",data!L:L)</f>
        <v>561.6</v>
      </c>
      <c r="F10" s="26">
        <f>SUMIF(data!$C:$C,$E$1&amp;"_"&amp;$A10&amp;"_Firm Capacity",data!M:M)</f>
        <v>561.6</v>
      </c>
      <c r="G10" s="26">
        <f>SUMIF(data!$C:$C,$E$1&amp;"_"&amp;$A10&amp;"_Firm Capacity",data!N:N)</f>
        <v>561.6</v>
      </c>
      <c r="H10" s="26">
        <f>SUMIF(data!$C:$C,$E$1&amp;"_"&amp;$A10&amp;"_Firm Capacity",data!O:O)</f>
        <v>561.6</v>
      </c>
      <c r="I10" s="26">
        <f>SUMIF(data!$C:$C,$E$1&amp;"_"&amp;$A10&amp;"_Firm Capacity",data!P:P)</f>
        <v>561.6</v>
      </c>
      <c r="J10" s="26">
        <f>SUMIF(data!$C:$C,$E$1&amp;"_"&amp;$A10&amp;"_Firm Capacity",data!Q:Q)</f>
        <v>561.6</v>
      </c>
      <c r="K10" s="26">
        <f>SUMIF(data!$C:$C,$E$1&amp;"_"&amp;$A10&amp;"_Firm Capacity",data!R:R)</f>
        <v>561.6</v>
      </c>
      <c r="L10" s="26">
        <f>SUMIF(data!$C:$C,$E$1&amp;"_"&amp;$A10&amp;"_Firm Capacity",data!S:S)</f>
        <v>561.6</v>
      </c>
      <c r="M10" s="26">
        <f>SUMIF(data!$C:$C,$E$1&amp;"_"&amp;$A10&amp;"_Firm Capacity",data!T:T)</f>
        <v>561.6</v>
      </c>
      <c r="N10" s="26">
        <f>SUMIF(data!$C:$C,$E$1&amp;"_"&amp;$A10&amp;"_Firm Capacity",data!U:U)</f>
        <v>561.6</v>
      </c>
      <c r="O10" s="26">
        <f>SUMIF(data!$C:$C,$E$1&amp;"_"&amp;$A10&amp;"_Firm Capacity",data!V:V)</f>
        <v>561.6</v>
      </c>
      <c r="P10" s="26">
        <f>SUMIF(data!$C:$C,$E$1&amp;"_"&amp;$A10&amp;"_Firm Capacity",data!W:W)</f>
        <v>561.6</v>
      </c>
      <c r="Q10" s="26">
        <f>SUMIF(data!$C:$C,$E$1&amp;"_"&amp;$A10&amp;"_Firm Capacity",data!X:X)</f>
        <v>561.6</v>
      </c>
      <c r="R10" s="26">
        <f>SUMIF(data!$C:$C,$E$1&amp;"_"&amp;$A10&amp;"_Firm Capacity",data!Y:Y)</f>
        <v>561.6</v>
      </c>
      <c r="S10" s="26">
        <f>SUMIF(data!$C:$C,$E$1&amp;"_"&amp;$A10&amp;"_Firm Capacity",data!Z:Z)</f>
        <v>561.6</v>
      </c>
      <c r="T10" s="26">
        <f>SUMIF(data!$C:$C,$E$1&amp;"_"&amp;$A10&amp;"_Firm Capacity",data!AA:AA)</f>
        <v>561.6</v>
      </c>
      <c r="U10" s="26">
        <f>SUMIF(data!$C:$C,$E$1&amp;"_"&amp;$A10&amp;"_Firm Capacity",data!AB:AB)</f>
        <v>561.6</v>
      </c>
      <c r="V10" s="26">
        <f>SUMIF(data!$C:$C,$E$1&amp;"_"&amp;$A10&amp;"_Firm Capacity",data!AC:AC)</f>
        <v>561.6</v>
      </c>
      <c r="W10" s="26">
        <f>SUMIF(data!$C:$C,$E$1&amp;"_"&amp;$A10&amp;"_Firm Capacity",data!AD:AD)</f>
        <v>561.6</v>
      </c>
      <c r="X10" s="39">
        <f>SUMIF(data!$C:$C,$E$1&amp;"_"&amp;$A10&amp;"_Firm Capacity",data!AE:AE)</f>
        <v>561.6</v>
      </c>
      <c r="Z10" s="2"/>
    </row>
    <row r="11" spans="1:26" ht="20.100000000000001" customHeight="1" x14ac:dyDescent="0.25">
      <c r="A11" s="24" t="s">
        <v>49</v>
      </c>
      <c r="B11" s="2"/>
      <c r="D11" s="31" t="s">
        <v>322</v>
      </c>
      <c r="E11" s="26">
        <f>SUMIF(data!$C:$C,$E$1&amp;"_"&amp;$A11&amp;"_Firm Capacity",data!L:L)</f>
        <v>379</v>
      </c>
      <c r="F11" s="26">
        <f>SUMIF(data!$C:$C,$E$1&amp;"_"&amp;$A11&amp;"_Firm Capacity",data!M:M)</f>
        <v>379</v>
      </c>
      <c r="G11" s="26">
        <f>SUMIF(data!$C:$C,$E$1&amp;"_"&amp;$A11&amp;"_Firm Capacity",data!N:N)</f>
        <v>379</v>
      </c>
      <c r="H11" s="26">
        <f>SUMIF(data!$C:$C,$E$1&amp;"_"&amp;$A11&amp;"_Firm Capacity",data!O:O)</f>
        <v>379</v>
      </c>
      <c r="I11" s="26">
        <f>SUMIF(data!$C:$C,$E$1&amp;"_"&amp;$A11&amp;"_Firm Capacity",data!P:P)</f>
        <v>379</v>
      </c>
      <c r="J11" s="26">
        <f>SUMIF(data!$C:$C,$E$1&amp;"_"&amp;$A11&amp;"_Firm Capacity",data!Q:Q)</f>
        <v>379</v>
      </c>
      <c r="K11" s="26">
        <f>SUMIF(data!$C:$C,$E$1&amp;"_"&amp;$A11&amp;"_Firm Capacity",data!R:R)</f>
        <v>379</v>
      </c>
      <c r="L11" s="26">
        <f>SUMIF(data!$C:$C,$E$1&amp;"_"&amp;$A11&amp;"_Firm Capacity",data!S:S)</f>
        <v>379</v>
      </c>
      <c r="M11" s="26">
        <f>SUMIF(data!$C:$C,$E$1&amp;"_"&amp;$A11&amp;"_Firm Capacity",data!T:T)</f>
        <v>379</v>
      </c>
      <c r="N11" s="26">
        <f>SUMIF(data!$C:$C,$E$1&amp;"_"&amp;$A11&amp;"_Firm Capacity",data!U:U)</f>
        <v>379</v>
      </c>
      <c r="O11" s="26">
        <f>SUMIF(data!$C:$C,$E$1&amp;"_"&amp;$A11&amp;"_Firm Capacity",data!V:V)</f>
        <v>0</v>
      </c>
      <c r="P11" s="26">
        <f>SUMIF(data!$C:$C,$E$1&amp;"_"&amp;$A11&amp;"_Firm Capacity",data!W:W)</f>
        <v>0</v>
      </c>
      <c r="Q11" s="26">
        <f>SUMIF(data!$C:$C,$E$1&amp;"_"&amp;$A11&amp;"_Firm Capacity",data!X:X)</f>
        <v>0</v>
      </c>
      <c r="R11" s="26">
        <f>SUMIF(data!$C:$C,$E$1&amp;"_"&amp;$A11&amp;"_Firm Capacity",data!Y:Y)</f>
        <v>0</v>
      </c>
      <c r="S11" s="26">
        <f>SUMIF(data!$C:$C,$E$1&amp;"_"&amp;$A11&amp;"_Firm Capacity",data!Z:Z)</f>
        <v>0</v>
      </c>
      <c r="T11" s="26">
        <f>SUMIF(data!$C:$C,$E$1&amp;"_"&amp;$A11&amp;"_Firm Capacity",data!AA:AA)</f>
        <v>0</v>
      </c>
      <c r="U11" s="26">
        <f>SUMIF(data!$C:$C,$E$1&amp;"_"&amp;$A11&amp;"_Firm Capacity",data!AB:AB)</f>
        <v>0</v>
      </c>
      <c r="V11" s="26">
        <f>SUMIF(data!$C:$C,$E$1&amp;"_"&amp;$A11&amp;"_Firm Capacity",data!AC:AC)</f>
        <v>0</v>
      </c>
      <c r="W11" s="26">
        <f>SUMIF(data!$C:$C,$E$1&amp;"_"&amp;$A11&amp;"_Firm Capacity",data!AD:AD)</f>
        <v>0</v>
      </c>
      <c r="X11" s="39">
        <f>SUMIF(data!$C:$C,$E$1&amp;"_"&amp;$A11&amp;"_Firm Capacity",data!AE:AE)</f>
        <v>0</v>
      </c>
      <c r="Z11" s="2"/>
    </row>
    <row r="12" spans="1:26" ht="20.100000000000001" customHeight="1" thickBot="1" x14ac:dyDescent="0.3">
      <c r="A12" s="24" t="s">
        <v>50</v>
      </c>
      <c r="B12" s="2"/>
      <c r="D12" s="90" t="s">
        <v>323</v>
      </c>
      <c r="E12" s="27">
        <f>SUMIF(data!$C:$C,$E$1&amp;"_"&amp;$A12&amp;"_Firm Capacity",data!L:L)</f>
        <v>334</v>
      </c>
      <c r="F12" s="27">
        <f>SUMIF(data!$C:$C,$E$1&amp;"_"&amp;$A12&amp;"_Firm Capacity",data!M:M)</f>
        <v>334</v>
      </c>
      <c r="G12" s="27">
        <f>SUMIF(data!$C:$C,$E$1&amp;"_"&amp;$A12&amp;"_Firm Capacity",data!N:N)</f>
        <v>334</v>
      </c>
      <c r="H12" s="27">
        <f>SUMIF(data!$C:$C,$E$1&amp;"_"&amp;$A12&amp;"_Firm Capacity",data!O:O)</f>
        <v>334</v>
      </c>
      <c r="I12" s="27">
        <f>SUMIF(data!$C:$C,$E$1&amp;"_"&amp;$A12&amp;"_Firm Capacity",data!P:P)</f>
        <v>334</v>
      </c>
      <c r="J12" s="27">
        <f>SUMIF(data!$C:$C,$E$1&amp;"_"&amp;$A12&amp;"_Firm Capacity",data!Q:Q)</f>
        <v>334</v>
      </c>
      <c r="K12" s="27">
        <f>SUMIF(data!$C:$C,$E$1&amp;"_"&amp;$A12&amp;"_Firm Capacity",data!R:R)</f>
        <v>334</v>
      </c>
      <c r="L12" s="27">
        <f>SUMIF(data!$C:$C,$E$1&amp;"_"&amp;$A12&amp;"_Firm Capacity",data!S:S)</f>
        <v>334</v>
      </c>
      <c r="M12" s="27">
        <f>SUMIF(data!$C:$C,$E$1&amp;"_"&amp;$A12&amp;"_Firm Capacity",data!T:T)</f>
        <v>334</v>
      </c>
      <c r="N12" s="27">
        <f>SUMIF(data!$C:$C,$E$1&amp;"_"&amp;$A12&amp;"_Firm Capacity",data!U:U)</f>
        <v>334</v>
      </c>
      <c r="O12" s="27">
        <f>SUMIF(data!$C:$C,$E$1&amp;"_"&amp;$A12&amp;"_Firm Capacity",data!V:V)</f>
        <v>0</v>
      </c>
      <c r="P12" s="27">
        <f>SUMIF(data!$C:$C,$E$1&amp;"_"&amp;$A12&amp;"_Firm Capacity",data!W:W)</f>
        <v>0</v>
      </c>
      <c r="Q12" s="27">
        <f>SUMIF(data!$C:$C,$E$1&amp;"_"&amp;$A12&amp;"_Firm Capacity",data!X:X)</f>
        <v>0</v>
      </c>
      <c r="R12" s="27">
        <f>SUMIF(data!$C:$C,$E$1&amp;"_"&amp;$A12&amp;"_Firm Capacity",data!Y:Y)</f>
        <v>0</v>
      </c>
      <c r="S12" s="27">
        <f>SUMIF(data!$C:$C,$E$1&amp;"_"&amp;$A12&amp;"_Firm Capacity",data!Z:Z)</f>
        <v>0</v>
      </c>
      <c r="T12" s="27">
        <f>SUMIF(data!$C:$C,$E$1&amp;"_"&amp;$A12&amp;"_Firm Capacity",data!AA:AA)</f>
        <v>0</v>
      </c>
      <c r="U12" s="27">
        <f>SUMIF(data!$C:$C,$E$1&amp;"_"&amp;$A12&amp;"_Firm Capacity",data!AB:AB)</f>
        <v>0</v>
      </c>
      <c r="V12" s="27">
        <f>SUMIF(data!$C:$C,$E$1&amp;"_"&amp;$A12&amp;"_Firm Capacity",data!AC:AC)</f>
        <v>0</v>
      </c>
      <c r="W12" s="27">
        <f>SUMIF(data!$C:$C,$E$1&amp;"_"&amp;$A12&amp;"_Firm Capacity",data!AD:AD)</f>
        <v>0</v>
      </c>
      <c r="X12" s="70">
        <f>SUMIF(data!$C:$C,$E$1&amp;"_"&amp;$A12&amp;"_Firm Capacity",data!AE:AE)</f>
        <v>0</v>
      </c>
      <c r="Z12" s="2"/>
    </row>
    <row r="13" spans="1:26" ht="20.100000000000001" customHeight="1" thickTop="1" x14ac:dyDescent="0.3">
      <c r="A13" s="24"/>
      <c r="B13" s="2"/>
      <c r="D13" s="28" t="s">
        <v>2</v>
      </c>
      <c r="E13" s="29">
        <f>SUM(E7:E12)</f>
        <v>2809.80341</v>
      </c>
      <c r="F13" s="29">
        <f t="shared" ref="F13:X13" si="0">SUM(F7:F12)</f>
        <v>2809.80341</v>
      </c>
      <c r="G13" s="29">
        <f t="shared" si="0"/>
        <v>2809.80341</v>
      </c>
      <c r="H13" s="29">
        <f t="shared" si="0"/>
        <v>2809.80341</v>
      </c>
      <c r="I13" s="29">
        <f t="shared" si="0"/>
        <v>2809.80341</v>
      </c>
      <c r="J13" s="29">
        <f t="shared" si="0"/>
        <v>2809.80341</v>
      </c>
      <c r="K13" s="29">
        <f t="shared" si="0"/>
        <v>2809.80341</v>
      </c>
      <c r="L13" s="29">
        <f t="shared" si="0"/>
        <v>2809.80341</v>
      </c>
      <c r="M13" s="29">
        <f t="shared" si="0"/>
        <v>2809.80341</v>
      </c>
      <c r="N13" s="29">
        <f t="shared" si="0"/>
        <v>2809.80341</v>
      </c>
      <c r="O13" s="29">
        <f t="shared" si="0"/>
        <v>2096.80341</v>
      </c>
      <c r="P13" s="29">
        <f t="shared" si="0"/>
        <v>2096.80341</v>
      </c>
      <c r="Q13" s="29">
        <f t="shared" si="0"/>
        <v>2096.80341</v>
      </c>
      <c r="R13" s="29">
        <f t="shared" si="0"/>
        <v>2096.80341</v>
      </c>
      <c r="S13" s="29">
        <f t="shared" si="0"/>
        <v>2096.80341</v>
      </c>
      <c r="T13" s="29">
        <f t="shared" si="0"/>
        <v>2096.80341</v>
      </c>
      <c r="U13" s="29">
        <f t="shared" si="0"/>
        <v>2096.80341</v>
      </c>
      <c r="V13" s="29">
        <f t="shared" si="0"/>
        <v>1605.0034099999998</v>
      </c>
      <c r="W13" s="29">
        <f t="shared" si="0"/>
        <v>1605.0034099999998</v>
      </c>
      <c r="X13" s="71">
        <f t="shared" si="0"/>
        <v>1605.0034099999998</v>
      </c>
      <c r="Z13" s="2"/>
    </row>
    <row r="14" spans="1:26" ht="20.100000000000001" customHeight="1" x14ac:dyDescent="0.25">
      <c r="A14" s="24"/>
      <c r="B14" s="2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72"/>
      <c r="T14" s="72"/>
      <c r="U14" s="72"/>
      <c r="V14" s="72"/>
      <c r="W14" s="72"/>
      <c r="X14" s="30"/>
      <c r="Z14" s="2"/>
    </row>
    <row r="15" spans="1:26" ht="20.100000000000001" customHeight="1" x14ac:dyDescent="0.3">
      <c r="A15" s="24"/>
      <c r="B15" s="2"/>
      <c r="D15" s="23" t="s">
        <v>3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72"/>
      <c r="T15" s="72"/>
      <c r="U15" s="72"/>
      <c r="V15" s="72"/>
      <c r="W15" s="72"/>
      <c r="X15" s="30"/>
      <c r="Z15" s="2"/>
    </row>
    <row r="16" spans="1:26" ht="20.100000000000001" customHeight="1" x14ac:dyDescent="0.25">
      <c r="A16" s="24" t="s">
        <v>51</v>
      </c>
      <c r="B16" s="2"/>
      <c r="D16" s="25" t="s">
        <v>318</v>
      </c>
      <c r="E16" s="26">
        <f>SUMIF(data!$C:$C,$E$1&amp;"_"&amp;$A16&amp;"_Firm Capacity",data!L:L)</f>
        <v>234.7</v>
      </c>
      <c r="F16" s="26">
        <f>SUMIF(data!$C:$C,$E$1&amp;"_"&amp;$A16&amp;"_Firm Capacity",data!M:M)</f>
        <v>234.7</v>
      </c>
      <c r="G16" s="26">
        <f>SUMIF(data!$C:$C,$E$1&amp;"_"&amp;$A16&amp;"_Firm Capacity",data!N:N)</f>
        <v>234.7</v>
      </c>
      <c r="H16" s="26">
        <f>SUMIF(data!$C:$C,$E$1&amp;"_"&amp;$A16&amp;"_Firm Capacity",data!O:O)</f>
        <v>234.7</v>
      </c>
      <c r="I16" s="26">
        <f>SUMIF(data!$C:$C,$E$1&amp;"_"&amp;$A16&amp;"_Firm Capacity",data!P:P)</f>
        <v>234.7</v>
      </c>
      <c r="J16" s="26">
        <f>SUMIF(data!$C:$C,$E$1&amp;"_"&amp;$A16&amp;"_Firm Capacity",data!Q:Q)</f>
        <v>234.7</v>
      </c>
      <c r="K16" s="26">
        <f>SUMIF(data!$C:$C,$E$1&amp;"_"&amp;$A16&amp;"_Firm Capacity",data!R:R)</f>
        <v>234.7</v>
      </c>
      <c r="L16" s="26">
        <f>SUMIF(data!$C:$C,$E$1&amp;"_"&amp;$A16&amp;"_Firm Capacity",data!S:S)</f>
        <v>234.7</v>
      </c>
      <c r="M16" s="26">
        <f>SUMIF(data!$C:$C,$E$1&amp;"_"&amp;$A16&amp;"_Firm Capacity",data!T:T)</f>
        <v>234.7</v>
      </c>
      <c r="N16" s="26">
        <f>SUMIF(data!$C:$C,$E$1&amp;"_"&amp;$A16&amp;"_Firm Capacity",data!U:U)</f>
        <v>234.7</v>
      </c>
      <c r="O16" s="26">
        <f>SUMIF(data!$C:$C,$E$1&amp;"_"&amp;$A16&amp;"_Firm Capacity",data!V:V)</f>
        <v>234.7</v>
      </c>
      <c r="P16" s="26">
        <f>SUMIF(data!$C:$C,$E$1&amp;"_"&amp;$A16&amp;"_Firm Capacity",data!W:W)</f>
        <v>234.7</v>
      </c>
      <c r="Q16" s="26">
        <f>SUMIF(data!$C:$C,$E$1&amp;"_"&amp;$A16&amp;"_Firm Capacity",data!X:X)</f>
        <v>234.7</v>
      </c>
      <c r="R16" s="26">
        <f>SUMIF(data!$C:$C,$E$1&amp;"_"&amp;$A16&amp;"_Firm Capacity",data!Y:Y)</f>
        <v>234.7</v>
      </c>
      <c r="S16" s="26">
        <f>SUMIF(data!$C:$C,$E$1&amp;"_"&amp;$A16&amp;"_Firm Capacity",data!Z:Z)</f>
        <v>234.7</v>
      </c>
      <c r="T16" s="26">
        <f>SUMIF(data!$C:$C,$E$1&amp;"_"&amp;$A16&amp;"_Firm Capacity",data!AA:AA)</f>
        <v>234.7</v>
      </c>
      <c r="U16" s="26">
        <f>SUMIF(data!$C:$C,$E$1&amp;"_"&amp;$A16&amp;"_Firm Capacity",data!AB:AB)</f>
        <v>234.7</v>
      </c>
      <c r="V16" s="26">
        <f>SUMIF(data!$C:$C,$E$1&amp;"_"&amp;$A16&amp;"_Firm Capacity",data!AC:AC)</f>
        <v>234.7</v>
      </c>
      <c r="W16" s="26">
        <f>SUMIF(data!$C:$C,$E$1&amp;"_"&amp;$A16&amp;"_Firm Capacity",data!AD:AD)</f>
        <v>234.7</v>
      </c>
      <c r="X16" s="39">
        <f>SUMIF(data!$C:$C,$E$1&amp;"_"&amp;$A16&amp;"_Firm Capacity",data!AE:AE)</f>
        <v>234.7</v>
      </c>
      <c r="Z16" s="2"/>
    </row>
    <row r="17" spans="1:26" ht="20.100000000000001" customHeight="1" x14ac:dyDescent="0.25">
      <c r="A17" s="24" t="s">
        <v>327</v>
      </c>
      <c r="B17" s="2"/>
      <c r="D17" s="25" t="s">
        <v>330</v>
      </c>
      <c r="E17" s="26">
        <f>SUMIF(data!$C:$C,$E$1&amp;"_"&amp;$A17&amp;"_Firm Capacity",data!L:L)</f>
        <v>0</v>
      </c>
      <c r="F17" s="26">
        <f>SUMIF(data!$C:$C,$E$1&amp;"_"&amp;$A17&amp;"_Firm Capacity",data!M:M)</f>
        <v>0</v>
      </c>
      <c r="G17" s="26">
        <f>SUMIF(data!$C:$C,$E$1&amp;"_"&amp;$A17&amp;"_Firm Capacity",data!N:N)</f>
        <v>0</v>
      </c>
      <c r="H17" s="26">
        <f>SUMIF(data!$C:$C,$E$1&amp;"_"&amp;$A17&amp;"_Firm Capacity",data!O:O)</f>
        <v>0</v>
      </c>
      <c r="I17" s="26">
        <f>SUMIF(data!$C:$C,$E$1&amp;"_"&amp;$A17&amp;"_Firm Capacity",data!P:P)</f>
        <v>0</v>
      </c>
      <c r="J17" s="26">
        <f>SUMIF(data!$C:$C,$E$1&amp;"_"&amp;$A17&amp;"_Firm Capacity",data!Q:Q)</f>
        <v>0</v>
      </c>
      <c r="K17" s="26">
        <f>SUMIF(data!$C:$C,$E$1&amp;"_"&amp;$A17&amp;"_Firm Capacity",data!R:R)</f>
        <v>0</v>
      </c>
      <c r="L17" s="26">
        <f>SUMIF(data!$C:$C,$E$1&amp;"_"&amp;$A17&amp;"_Firm Capacity",data!S:S)</f>
        <v>0</v>
      </c>
      <c r="M17" s="26">
        <f>SUMIF(data!$C:$C,$E$1&amp;"_"&amp;$A17&amp;"_Firm Capacity",data!T:T)</f>
        <v>0</v>
      </c>
      <c r="N17" s="26">
        <f>SUMIF(data!$C:$C,$E$1&amp;"_"&amp;$A17&amp;"_Firm Capacity",data!U:U)</f>
        <v>0</v>
      </c>
      <c r="O17" s="26">
        <f>SUMIF(data!$C:$C,$E$1&amp;"_"&amp;$A17&amp;"_Firm Capacity",data!V:V)</f>
        <v>0</v>
      </c>
      <c r="P17" s="26">
        <f>SUMIF(data!$C:$C,$E$1&amp;"_"&amp;$A17&amp;"_Firm Capacity",data!W:W)</f>
        <v>0</v>
      </c>
      <c r="Q17" s="26">
        <f>SUMIF(data!$C:$C,$E$1&amp;"_"&amp;$A17&amp;"_Firm Capacity",data!X:X)</f>
        <v>0</v>
      </c>
      <c r="R17" s="26">
        <f>SUMIF(data!$C:$C,$E$1&amp;"_"&amp;$A17&amp;"_Firm Capacity",data!Y:Y)</f>
        <v>0</v>
      </c>
      <c r="S17" s="26">
        <f>SUMIF(data!$C:$C,$E$1&amp;"_"&amp;$A17&amp;"_Firm Capacity",data!Z:Z)</f>
        <v>0</v>
      </c>
      <c r="T17" s="26">
        <f>SUMIF(data!$C:$C,$E$1&amp;"_"&amp;$A17&amp;"_Firm Capacity",data!AA:AA)</f>
        <v>0</v>
      </c>
      <c r="U17" s="26">
        <f>SUMIF(data!$C:$C,$E$1&amp;"_"&amp;$A17&amp;"_Firm Capacity",data!AB:AB)</f>
        <v>0</v>
      </c>
      <c r="V17" s="26">
        <f>SUMIF(data!$C:$C,$E$1&amp;"_"&amp;$A17&amp;"_Firm Capacity",data!AC:AC)</f>
        <v>0</v>
      </c>
      <c r="W17" s="26">
        <f>SUMIF(data!$C:$C,$E$1&amp;"_"&amp;$A17&amp;"_Firm Capacity",data!AD:AD)</f>
        <v>0</v>
      </c>
      <c r="X17" s="39">
        <f>SUMIF(data!$C:$C,$E$1&amp;"_"&amp;$A17&amp;"_Firm Capacity",data!AE:AE)</f>
        <v>0</v>
      </c>
      <c r="Z17" s="2"/>
    </row>
    <row r="18" spans="1:26" s="6" customFormat="1" ht="20.100000000000001" customHeight="1" thickBot="1" x14ac:dyDescent="0.3">
      <c r="A18" s="24" t="s">
        <v>67</v>
      </c>
      <c r="B18" s="2"/>
      <c r="C18" s="2"/>
      <c r="D18" s="92" t="s">
        <v>289</v>
      </c>
      <c r="E18" s="27">
        <f>SUMIF(data!$B:$B,$E$1&amp;"_"&amp;$A18&amp;"_Firm Capacity",data!L:L)</f>
        <v>0</v>
      </c>
      <c r="F18" s="27">
        <f>SUMIF(data!$B:$B,$E$1&amp;"_"&amp;$A18&amp;"_Firm Capacity",data!M:M)</f>
        <v>0</v>
      </c>
      <c r="G18" s="27">
        <f>SUMIF(data!$B:$B,$E$1&amp;"_"&amp;$A18&amp;"_Firm Capacity",data!N:N)</f>
        <v>0</v>
      </c>
      <c r="H18" s="27">
        <f>SUMIF(data!$B:$B,$E$1&amp;"_"&amp;$A18&amp;"_Firm Capacity",data!O:O)</f>
        <v>0</v>
      </c>
      <c r="I18" s="27">
        <f>SUMIF(data!$B:$B,$E$1&amp;"_"&amp;$A18&amp;"_Firm Capacity",data!P:P)</f>
        <v>0</v>
      </c>
      <c r="J18" s="27">
        <f>SUMIF(data!$B:$B,$E$1&amp;"_"&amp;$A18&amp;"_Firm Capacity",data!Q:Q)</f>
        <v>0</v>
      </c>
      <c r="K18" s="27">
        <f>SUMIF(data!$B:$B,$E$1&amp;"_"&amp;$A18&amp;"_Firm Capacity",data!R:R)</f>
        <v>0</v>
      </c>
      <c r="L18" s="27">
        <f>SUMIF(data!$B:$B,$E$1&amp;"_"&amp;$A18&amp;"_Firm Capacity",data!S:S)</f>
        <v>0</v>
      </c>
      <c r="M18" s="27">
        <f>SUMIF(data!$B:$B,$E$1&amp;"_"&amp;$A18&amp;"_Firm Capacity",data!T:T)</f>
        <v>0</v>
      </c>
      <c r="N18" s="27">
        <f>SUMIF(data!$B:$B,$E$1&amp;"_"&amp;$A18&amp;"_Firm Capacity",data!U:U)</f>
        <v>0</v>
      </c>
      <c r="O18" s="27">
        <f>SUMIF(data!$B:$B,$E$1&amp;"_"&amp;$A18&amp;"_Firm Capacity",data!V:V)</f>
        <v>260.35000000000002</v>
      </c>
      <c r="P18" s="27">
        <f>SUMIF(data!$B:$B,$E$1&amp;"_"&amp;$A18&amp;"_Firm Capacity",data!W:W)</f>
        <v>260.35000000000002</v>
      </c>
      <c r="Q18" s="27">
        <f>SUMIF(data!$B:$B,$E$1&amp;"_"&amp;$A18&amp;"_Firm Capacity",data!X:X)</f>
        <v>260.35000000000002</v>
      </c>
      <c r="R18" s="27">
        <f>SUMIF(data!$B:$B,$E$1&amp;"_"&amp;$A18&amp;"_Firm Capacity",data!Y:Y)</f>
        <v>260.35000000000002</v>
      </c>
      <c r="S18" s="27">
        <f>SUMIF(data!$B:$B,$E$1&amp;"_"&amp;$A18&amp;"_Firm Capacity",data!Z:Z)</f>
        <v>260.35000000000002</v>
      </c>
      <c r="T18" s="27">
        <f>SUMIF(data!$B:$B,$E$1&amp;"_"&amp;$A18&amp;"_Firm Capacity",data!AA:AA)</f>
        <v>520.70000000000005</v>
      </c>
      <c r="U18" s="27">
        <f>SUMIF(data!$B:$B,$E$1&amp;"_"&amp;$A18&amp;"_Firm Capacity",data!AB:AB)</f>
        <v>781.05000000000007</v>
      </c>
      <c r="V18" s="27">
        <f>SUMIF(data!$B:$B,$E$1&amp;"_"&amp;$A18&amp;"_Firm Capacity",data!AC:AC)</f>
        <v>1041.4000000000001</v>
      </c>
      <c r="W18" s="27">
        <f>SUMIF(data!$B:$B,$E$1&amp;"_"&amp;$A18&amp;"_Firm Capacity",data!AD:AD)</f>
        <v>1041.4000000000001</v>
      </c>
      <c r="X18" s="70">
        <f>SUMIF(data!$B:$B,$E$1&amp;"_"&amp;$A18&amp;"_Firm Capacity",data!AE:AE)</f>
        <v>1041.4000000000001</v>
      </c>
      <c r="Y18" s="2"/>
      <c r="Z18" s="11"/>
    </row>
    <row r="19" spans="1:26" ht="20.100000000000001" customHeight="1" thickTop="1" x14ac:dyDescent="0.3">
      <c r="A19" s="24"/>
      <c r="B19" s="2"/>
      <c r="D19" s="28" t="s">
        <v>4</v>
      </c>
      <c r="E19" s="29">
        <f>SUM(E16:E18)</f>
        <v>234.7</v>
      </c>
      <c r="F19" s="29">
        <f t="shared" ref="F19:X19" si="1">SUM(F16:F18)</f>
        <v>234.7</v>
      </c>
      <c r="G19" s="29">
        <f t="shared" si="1"/>
        <v>234.7</v>
      </c>
      <c r="H19" s="29">
        <f t="shared" si="1"/>
        <v>234.7</v>
      </c>
      <c r="I19" s="29">
        <f t="shared" si="1"/>
        <v>234.7</v>
      </c>
      <c r="J19" s="29">
        <f t="shared" si="1"/>
        <v>234.7</v>
      </c>
      <c r="K19" s="29">
        <f t="shared" si="1"/>
        <v>234.7</v>
      </c>
      <c r="L19" s="29">
        <f t="shared" si="1"/>
        <v>234.7</v>
      </c>
      <c r="M19" s="29">
        <f t="shared" si="1"/>
        <v>234.7</v>
      </c>
      <c r="N19" s="29">
        <f t="shared" si="1"/>
        <v>234.7</v>
      </c>
      <c r="O19" s="29">
        <f t="shared" si="1"/>
        <v>495.05</v>
      </c>
      <c r="P19" s="29">
        <f t="shared" si="1"/>
        <v>495.05</v>
      </c>
      <c r="Q19" s="29">
        <f t="shared" si="1"/>
        <v>495.05</v>
      </c>
      <c r="R19" s="29">
        <f t="shared" si="1"/>
        <v>495.05</v>
      </c>
      <c r="S19" s="29">
        <f t="shared" si="1"/>
        <v>495.05</v>
      </c>
      <c r="T19" s="29">
        <f t="shared" si="1"/>
        <v>755.40000000000009</v>
      </c>
      <c r="U19" s="29">
        <f t="shared" si="1"/>
        <v>1015.75</v>
      </c>
      <c r="V19" s="29">
        <f t="shared" si="1"/>
        <v>1276.1000000000001</v>
      </c>
      <c r="W19" s="29">
        <f t="shared" si="1"/>
        <v>1276.1000000000001</v>
      </c>
      <c r="X19" s="71">
        <f t="shared" si="1"/>
        <v>1276.1000000000001</v>
      </c>
      <c r="Z19" s="2"/>
    </row>
    <row r="20" spans="1:26" ht="20.100000000000001" customHeight="1" x14ac:dyDescent="0.3">
      <c r="A20" s="24"/>
      <c r="B20" s="2"/>
      <c r="D20" s="23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72"/>
      <c r="T20" s="72"/>
      <c r="U20" s="72"/>
      <c r="V20" s="72"/>
      <c r="W20" s="72"/>
      <c r="X20" s="30"/>
      <c r="Z20" s="2"/>
    </row>
    <row r="21" spans="1:26" ht="20.100000000000001" customHeight="1" x14ac:dyDescent="0.3">
      <c r="A21" s="24"/>
      <c r="B21" s="2"/>
      <c r="D21" s="23" t="s">
        <v>5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2"/>
      <c r="T21" s="72"/>
      <c r="U21" s="72"/>
      <c r="V21" s="72"/>
      <c r="W21" s="72"/>
      <c r="X21" s="30"/>
      <c r="Z21" s="2"/>
    </row>
    <row r="22" spans="1:26" ht="20.100000000000001" customHeight="1" x14ac:dyDescent="0.25">
      <c r="A22" s="24" t="s">
        <v>52</v>
      </c>
      <c r="B22" s="2"/>
      <c r="D22" s="49" t="s">
        <v>317</v>
      </c>
      <c r="E22" s="26">
        <f>SUMIF(data!$C:$C,$E$1&amp;"_"&amp;$A22&amp;"_Firm Capacity",data!L:L)</f>
        <v>76.2</v>
      </c>
      <c r="F22" s="26">
        <f>SUMIF(data!$C:$C,$E$1&amp;"_"&amp;$A22&amp;"_Firm Capacity",data!M:M)</f>
        <v>76.2</v>
      </c>
      <c r="G22" s="26">
        <f>SUMIF(data!$C:$C,$E$1&amp;"_"&amp;$A22&amp;"_Firm Capacity",data!N:N)</f>
        <v>76.2</v>
      </c>
      <c r="H22" s="26">
        <f>SUMIF(data!$C:$C,$E$1&amp;"_"&amp;$A22&amp;"_Firm Capacity",data!O:O)</f>
        <v>76.2</v>
      </c>
      <c r="I22" s="26">
        <f>SUMIF(data!$C:$C,$E$1&amp;"_"&amp;$A22&amp;"_Firm Capacity",data!P:P)</f>
        <v>76.2</v>
      </c>
      <c r="J22" s="26">
        <f>SUMIF(data!$C:$C,$E$1&amp;"_"&amp;$A22&amp;"_Firm Capacity",data!Q:Q)</f>
        <v>76.2</v>
      </c>
      <c r="K22" s="26">
        <f>SUMIF(data!$C:$C,$E$1&amp;"_"&amp;$A22&amp;"_Firm Capacity",data!R:R)</f>
        <v>76.2</v>
      </c>
      <c r="L22" s="26">
        <f>SUMIF(data!$C:$C,$E$1&amp;"_"&amp;$A22&amp;"_Firm Capacity",data!S:S)</f>
        <v>76.2</v>
      </c>
      <c r="M22" s="26">
        <f>SUMIF(data!$C:$C,$E$1&amp;"_"&amp;$A22&amp;"_Firm Capacity",data!T:T)</f>
        <v>76.2</v>
      </c>
      <c r="N22" s="26">
        <f>SUMIF(data!$C:$C,$E$1&amp;"_"&amp;$A22&amp;"_Firm Capacity",data!U:U)</f>
        <v>76.2</v>
      </c>
      <c r="O22" s="26">
        <f>SUMIF(data!$C:$C,$E$1&amp;"_"&amp;$A22&amp;"_Firm Capacity",data!V:V)</f>
        <v>76.2</v>
      </c>
      <c r="P22" s="26">
        <f>SUMIF(data!$C:$C,$E$1&amp;"_"&amp;$A22&amp;"_Firm Capacity",data!W:W)</f>
        <v>76.2</v>
      </c>
      <c r="Q22" s="26">
        <f>SUMIF(data!$C:$C,$E$1&amp;"_"&amp;$A22&amp;"_Firm Capacity",data!X:X)</f>
        <v>76.2</v>
      </c>
      <c r="R22" s="26">
        <f>SUMIF(data!$C:$C,$E$1&amp;"_"&amp;$A22&amp;"_Firm Capacity",data!Y:Y)</f>
        <v>76.2</v>
      </c>
      <c r="S22" s="26">
        <f>SUMIF(data!$C:$C,$E$1&amp;"_"&amp;$A22&amp;"_Firm Capacity",data!Z:Z)</f>
        <v>76.2</v>
      </c>
      <c r="T22" s="26">
        <f>SUMIF(data!$C:$C,$E$1&amp;"_"&amp;$A22&amp;"_Firm Capacity",data!AA:AA)</f>
        <v>76.2</v>
      </c>
      <c r="U22" s="26">
        <f>SUMIF(data!$C:$C,$E$1&amp;"_"&amp;$A22&amp;"_Firm Capacity",data!AB:AB)</f>
        <v>76.2</v>
      </c>
      <c r="V22" s="26">
        <f>SUMIF(data!$C:$C,$E$1&amp;"_"&amp;$A22&amp;"_Firm Capacity",data!AC:AC)</f>
        <v>76.2</v>
      </c>
      <c r="W22" s="26">
        <f>SUMIF(data!$C:$C,$E$1&amp;"_"&amp;$A22&amp;"_Firm Capacity",data!AD:AD)</f>
        <v>76.2</v>
      </c>
      <c r="X22" s="39">
        <f>SUMIF(data!$C:$C,$E$1&amp;"_"&amp;$A22&amp;"_Firm Capacity",data!AE:AE)</f>
        <v>76.2</v>
      </c>
      <c r="Z22" s="2"/>
    </row>
    <row r="23" spans="1:26" ht="20.100000000000001" customHeight="1" x14ac:dyDescent="0.25">
      <c r="A23" s="24" t="s">
        <v>53</v>
      </c>
      <c r="B23" s="2"/>
      <c r="D23" s="49" t="s">
        <v>301</v>
      </c>
      <c r="E23" s="26">
        <f>SUMIF(data!$C:$C,$E$1&amp;"_"&amp;$A23&amp;"_Firm Capacity",data!L:L)</f>
        <v>77.2</v>
      </c>
      <c r="F23" s="26">
        <f>SUMIF(data!$C:$C,$E$1&amp;"_"&amp;$A23&amp;"_Firm Capacity",data!M:M)</f>
        <v>77.2</v>
      </c>
      <c r="G23" s="26">
        <f>SUMIF(data!$C:$C,$E$1&amp;"_"&amp;$A23&amp;"_Firm Capacity",data!N:N)</f>
        <v>77.2</v>
      </c>
      <c r="H23" s="26">
        <f>SUMIF(data!$C:$C,$E$1&amp;"_"&amp;$A23&amp;"_Firm Capacity",data!O:O)</f>
        <v>77.2</v>
      </c>
      <c r="I23" s="26">
        <f>SUMIF(data!$C:$C,$E$1&amp;"_"&amp;$A23&amp;"_Firm Capacity",data!P:P)</f>
        <v>77.2</v>
      </c>
      <c r="J23" s="26">
        <f>SUMIF(data!$C:$C,$E$1&amp;"_"&amp;$A23&amp;"_Firm Capacity",data!Q:Q)</f>
        <v>77.2</v>
      </c>
      <c r="K23" s="26">
        <f>SUMIF(data!$C:$C,$E$1&amp;"_"&amp;$A23&amp;"_Firm Capacity",data!R:R)</f>
        <v>77.2</v>
      </c>
      <c r="L23" s="26">
        <f>SUMIF(data!$C:$C,$E$1&amp;"_"&amp;$A23&amp;"_Firm Capacity",data!S:S)</f>
        <v>77.2</v>
      </c>
      <c r="M23" s="26">
        <f>SUMIF(data!$C:$C,$E$1&amp;"_"&amp;$A23&amp;"_Firm Capacity",data!T:T)</f>
        <v>77.2</v>
      </c>
      <c r="N23" s="26">
        <f>SUMIF(data!$C:$C,$E$1&amp;"_"&amp;$A23&amp;"_Firm Capacity",data!U:U)</f>
        <v>77.2</v>
      </c>
      <c r="O23" s="26">
        <f>SUMIF(data!$C:$C,$E$1&amp;"_"&amp;$A23&amp;"_Firm Capacity",data!V:V)</f>
        <v>77.2</v>
      </c>
      <c r="P23" s="26">
        <f>SUMIF(data!$C:$C,$E$1&amp;"_"&amp;$A23&amp;"_Firm Capacity",data!W:W)</f>
        <v>77.2</v>
      </c>
      <c r="Q23" s="26">
        <f>SUMIF(data!$C:$C,$E$1&amp;"_"&amp;$A23&amp;"_Firm Capacity",data!X:X)</f>
        <v>77.2</v>
      </c>
      <c r="R23" s="26">
        <f>SUMIF(data!$C:$C,$E$1&amp;"_"&amp;$A23&amp;"_Firm Capacity",data!Y:Y)</f>
        <v>77.2</v>
      </c>
      <c r="S23" s="26">
        <f>SUMIF(data!$C:$C,$E$1&amp;"_"&amp;$A23&amp;"_Firm Capacity",data!Z:Z)</f>
        <v>77.2</v>
      </c>
      <c r="T23" s="26">
        <f>SUMIF(data!$C:$C,$E$1&amp;"_"&amp;$A23&amp;"_Firm Capacity",data!AA:AA)</f>
        <v>77.2</v>
      </c>
      <c r="U23" s="26">
        <f>SUMIF(data!$C:$C,$E$1&amp;"_"&amp;$A23&amp;"_Firm Capacity",data!AB:AB)</f>
        <v>77.2</v>
      </c>
      <c r="V23" s="26">
        <f>SUMIF(data!$C:$C,$E$1&amp;"_"&amp;$A23&amp;"_Firm Capacity",data!AC:AC)</f>
        <v>77.2</v>
      </c>
      <c r="W23" s="26">
        <f>SUMIF(data!$C:$C,$E$1&amp;"_"&amp;$A23&amp;"_Firm Capacity",data!AD:AD)</f>
        <v>77.2</v>
      </c>
      <c r="X23" s="39">
        <f>SUMIF(data!$C:$C,$E$1&amp;"_"&amp;$A23&amp;"_Firm Capacity",data!AE:AE)</f>
        <v>77.2</v>
      </c>
      <c r="Z23" s="2"/>
    </row>
    <row r="24" spans="1:26" ht="20.100000000000001" customHeight="1" x14ac:dyDescent="0.25">
      <c r="A24" s="24" t="s">
        <v>54</v>
      </c>
      <c r="B24" s="2"/>
      <c r="D24" s="49" t="s">
        <v>302</v>
      </c>
      <c r="E24" s="26">
        <f>SUMIF(data!$C:$C,$E$1&amp;"_"&amp;$A24&amp;"_Firm Capacity",data!L:L)</f>
        <v>46.6</v>
      </c>
      <c r="F24" s="26">
        <f>SUMIF(data!$C:$C,$E$1&amp;"_"&amp;$A24&amp;"_Firm Capacity",data!M:M)</f>
        <v>46.6</v>
      </c>
      <c r="G24" s="26">
        <f>SUMIF(data!$C:$C,$E$1&amp;"_"&amp;$A24&amp;"_Firm Capacity",data!N:N)</f>
        <v>46.6</v>
      </c>
      <c r="H24" s="26">
        <f>SUMIF(data!$C:$C,$E$1&amp;"_"&amp;$A24&amp;"_Firm Capacity",data!O:O)</f>
        <v>46.6</v>
      </c>
      <c r="I24" s="26">
        <f>SUMIF(data!$C:$C,$E$1&amp;"_"&amp;$A24&amp;"_Firm Capacity",data!P:P)</f>
        <v>46.6</v>
      </c>
      <c r="J24" s="26">
        <f>SUMIF(data!$C:$C,$E$1&amp;"_"&amp;$A24&amp;"_Firm Capacity",data!Q:Q)</f>
        <v>46.6</v>
      </c>
      <c r="K24" s="26">
        <f>SUMIF(data!$C:$C,$E$1&amp;"_"&amp;$A24&amp;"_Firm Capacity",data!R:R)</f>
        <v>46.6</v>
      </c>
      <c r="L24" s="26">
        <f>SUMIF(data!$C:$C,$E$1&amp;"_"&amp;$A24&amp;"_Firm Capacity",data!S:S)</f>
        <v>46.6</v>
      </c>
      <c r="M24" s="26">
        <f>SUMIF(data!$C:$C,$E$1&amp;"_"&amp;$A24&amp;"_Firm Capacity",data!T:T)</f>
        <v>46.6</v>
      </c>
      <c r="N24" s="26">
        <f>SUMIF(data!$C:$C,$E$1&amp;"_"&amp;$A24&amp;"_Firm Capacity",data!U:U)</f>
        <v>46.6</v>
      </c>
      <c r="O24" s="26">
        <f>SUMIF(data!$C:$C,$E$1&amp;"_"&amp;$A24&amp;"_Firm Capacity",data!V:V)</f>
        <v>46.6</v>
      </c>
      <c r="P24" s="26">
        <f>SUMIF(data!$C:$C,$E$1&amp;"_"&amp;$A24&amp;"_Firm Capacity",data!W:W)</f>
        <v>46.6</v>
      </c>
      <c r="Q24" s="26">
        <f>SUMIF(data!$C:$C,$E$1&amp;"_"&amp;$A24&amp;"_Firm Capacity",data!X:X)</f>
        <v>46.6</v>
      </c>
      <c r="R24" s="26">
        <f>SUMIF(data!$C:$C,$E$1&amp;"_"&amp;$A24&amp;"_Firm Capacity",data!Y:Y)</f>
        <v>46.6</v>
      </c>
      <c r="S24" s="26">
        <f>SUMIF(data!$C:$C,$E$1&amp;"_"&amp;$A24&amp;"_Firm Capacity",data!Z:Z)</f>
        <v>46.6</v>
      </c>
      <c r="T24" s="26">
        <f>SUMIF(data!$C:$C,$E$1&amp;"_"&amp;$A24&amp;"_Firm Capacity",data!AA:AA)</f>
        <v>46.6</v>
      </c>
      <c r="U24" s="26">
        <f>SUMIF(data!$C:$C,$E$1&amp;"_"&amp;$A24&amp;"_Firm Capacity",data!AB:AB)</f>
        <v>46.6</v>
      </c>
      <c r="V24" s="26">
        <f>SUMIF(data!$C:$C,$E$1&amp;"_"&amp;$A24&amp;"_Firm Capacity",data!AC:AC)</f>
        <v>46.6</v>
      </c>
      <c r="W24" s="26">
        <f>SUMIF(data!$C:$C,$E$1&amp;"_"&amp;$A24&amp;"_Firm Capacity",data!AD:AD)</f>
        <v>46.6</v>
      </c>
      <c r="X24" s="39">
        <f>SUMIF(data!$C:$C,$E$1&amp;"_"&amp;$A24&amp;"_Firm Capacity",data!AE:AE)</f>
        <v>46.6</v>
      </c>
      <c r="Z24" s="2"/>
    </row>
    <row r="25" spans="1:26" ht="20.100000000000001" customHeight="1" x14ac:dyDescent="0.25">
      <c r="A25" s="24" t="s">
        <v>55</v>
      </c>
      <c r="B25" s="2"/>
      <c r="D25" s="49" t="s">
        <v>303</v>
      </c>
      <c r="E25" s="26">
        <f>SUMIF(data!$C:$C,$E$1&amp;"_"&amp;$A25&amp;"_Firm Capacity",data!L:L)</f>
        <v>46</v>
      </c>
      <c r="F25" s="26">
        <f>SUMIF(data!$C:$C,$E$1&amp;"_"&amp;$A25&amp;"_Firm Capacity",data!M:M)</f>
        <v>46</v>
      </c>
      <c r="G25" s="26">
        <f>SUMIF(data!$C:$C,$E$1&amp;"_"&amp;$A25&amp;"_Firm Capacity",data!N:N)</f>
        <v>46</v>
      </c>
      <c r="H25" s="26">
        <f>SUMIF(data!$C:$C,$E$1&amp;"_"&amp;$A25&amp;"_Firm Capacity",data!O:O)</f>
        <v>46</v>
      </c>
      <c r="I25" s="26">
        <f>SUMIF(data!$C:$C,$E$1&amp;"_"&amp;$A25&amp;"_Firm Capacity",data!P:P)</f>
        <v>46</v>
      </c>
      <c r="J25" s="26">
        <f>SUMIF(data!$C:$C,$E$1&amp;"_"&amp;$A25&amp;"_Firm Capacity",data!Q:Q)</f>
        <v>46</v>
      </c>
      <c r="K25" s="26">
        <f>SUMIF(data!$C:$C,$E$1&amp;"_"&amp;$A25&amp;"_Firm Capacity",data!R:R)</f>
        <v>46</v>
      </c>
      <c r="L25" s="26">
        <f>SUMIF(data!$C:$C,$E$1&amp;"_"&amp;$A25&amp;"_Firm Capacity",data!S:S)</f>
        <v>46</v>
      </c>
      <c r="M25" s="26">
        <f>SUMIF(data!$C:$C,$E$1&amp;"_"&amp;$A25&amp;"_Firm Capacity",data!T:T)</f>
        <v>46</v>
      </c>
      <c r="N25" s="26">
        <f>SUMIF(data!$C:$C,$E$1&amp;"_"&amp;$A25&amp;"_Firm Capacity",data!U:U)</f>
        <v>46</v>
      </c>
      <c r="O25" s="26">
        <f>SUMIF(data!$C:$C,$E$1&amp;"_"&amp;$A25&amp;"_Firm Capacity",data!V:V)</f>
        <v>46</v>
      </c>
      <c r="P25" s="26">
        <f>SUMIF(data!$C:$C,$E$1&amp;"_"&amp;$A25&amp;"_Firm Capacity",data!W:W)</f>
        <v>46</v>
      </c>
      <c r="Q25" s="26">
        <f>SUMIF(data!$C:$C,$E$1&amp;"_"&amp;$A25&amp;"_Firm Capacity",data!X:X)</f>
        <v>46</v>
      </c>
      <c r="R25" s="26">
        <f>SUMIF(data!$C:$C,$E$1&amp;"_"&amp;$A25&amp;"_Firm Capacity",data!Y:Y)</f>
        <v>46</v>
      </c>
      <c r="S25" s="26">
        <f>SUMIF(data!$C:$C,$E$1&amp;"_"&amp;$A25&amp;"_Firm Capacity",data!Z:Z)</f>
        <v>46</v>
      </c>
      <c r="T25" s="26">
        <f>SUMIF(data!$C:$C,$E$1&amp;"_"&amp;$A25&amp;"_Firm Capacity",data!AA:AA)</f>
        <v>46</v>
      </c>
      <c r="U25" s="26">
        <f>SUMIF(data!$C:$C,$E$1&amp;"_"&amp;$A25&amp;"_Firm Capacity",data!AB:AB)</f>
        <v>46</v>
      </c>
      <c r="V25" s="26">
        <f>SUMIF(data!$C:$C,$E$1&amp;"_"&amp;$A25&amp;"_Firm Capacity",data!AC:AC)</f>
        <v>46</v>
      </c>
      <c r="W25" s="26">
        <f>SUMIF(data!$C:$C,$E$1&amp;"_"&amp;$A25&amp;"_Firm Capacity",data!AD:AD)</f>
        <v>46</v>
      </c>
      <c r="X25" s="39">
        <f>SUMIF(data!$C:$C,$E$1&amp;"_"&amp;$A25&amp;"_Firm Capacity",data!AE:AE)</f>
        <v>46</v>
      </c>
      <c r="Z25" s="2"/>
    </row>
    <row r="26" spans="1:26" ht="20.100000000000001" customHeight="1" x14ac:dyDescent="0.25">
      <c r="A26" s="24" t="s">
        <v>56</v>
      </c>
      <c r="B26" s="2"/>
      <c r="D26" s="49" t="s">
        <v>304</v>
      </c>
      <c r="E26" s="26">
        <f>SUMIF(data!$C:$C,$E$1&amp;"_"&amp;$A26&amp;"_Firm Capacity",data!L:L)</f>
        <v>48.2</v>
      </c>
      <c r="F26" s="26">
        <f>SUMIF(data!$C:$C,$E$1&amp;"_"&amp;$A26&amp;"_Firm Capacity",data!M:M)</f>
        <v>48.2</v>
      </c>
      <c r="G26" s="26">
        <f>SUMIF(data!$C:$C,$E$1&amp;"_"&amp;$A26&amp;"_Firm Capacity",data!N:N)</f>
        <v>48.2</v>
      </c>
      <c r="H26" s="26">
        <f>SUMIF(data!$C:$C,$E$1&amp;"_"&amp;$A26&amp;"_Firm Capacity",data!O:O)</f>
        <v>48.2</v>
      </c>
      <c r="I26" s="26">
        <f>SUMIF(data!$C:$C,$E$1&amp;"_"&amp;$A26&amp;"_Firm Capacity",data!P:P)</f>
        <v>48.2</v>
      </c>
      <c r="J26" s="26">
        <f>SUMIF(data!$C:$C,$E$1&amp;"_"&amp;$A26&amp;"_Firm Capacity",data!Q:Q)</f>
        <v>48.2</v>
      </c>
      <c r="K26" s="26">
        <f>SUMIF(data!$C:$C,$E$1&amp;"_"&amp;$A26&amp;"_Firm Capacity",data!R:R)</f>
        <v>48.2</v>
      </c>
      <c r="L26" s="26">
        <f>SUMIF(data!$C:$C,$E$1&amp;"_"&amp;$A26&amp;"_Firm Capacity",data!S:S)</f>
        <v>48.2</v>
      </c>
      <c r="M26" s="26">
        <f>SUMIF(data!$C:$C,$E$1&amp;"_"&amp;$A26&amp;"_Firm Capacity",data!T:T)</f>
        <v>48.2</v>
      </c>
      <c r="N26" s="26">
        <f>SUMIF(data!$C:$C,$E$1&amp;"_"&amp;$A26&amp;"_Firm Capacity",data!U:U)</f>
        <v>48.2</v>
      </c>
      <c r="O26" s="26">
        <f>SUMIF(data!$C:$C,$E$1&amp;"_"&amp;$A26&amp;"_Firm Capacity",data!V:V)</f>
        <v>48.2</v>
      </c>
      <c r="P26" s="26">
        <f>SUMIF(data!$C:$C,$E$1&amp;"_"&amp;$A26&amp;"_Firm Capacity",data!W:W)</f>
        <v>48.2</v>
      </c>
      <c r="Q26" s="26">
        <f>SUMIF(data!$C:$C,$E$1&amp;"_"&amp;$A26&amp;"_Firm Capacity",data!X:X)</f>
        <v>48.2</v>
      </c>
      <c r="R26" s="26">
        <f>SUMIF(data!$C:$C,$E$1&amp;"_"&amp;$A26&amp;"_Firm Capacity",data!Y:Y)</f>
        <v>48.2</v>
      </c>
      <c r="S26" s="26">
        <f>SUMIF(data!$C:$C,$E$1&amp;"_"&amp;$A26&amp;"_Firm Capacity",data!Z:Z)</f>
        <v>48.2</v>
      </c>
      <c r="T26" s="26">
        <f>SUMIF(data!$C:$C,$E$1&amp;"_"&amp;$A26&amp;"_Firm Capacity",data!AA:AA)</f>
        <v>48.2</v>
      </c>
      <c r="U26" s="26">
        <f>SUMIF(data!$C:$C,$E$1&amp;"_"&amp;$A26&amp;"_Firm Capacity",data!AB:AB)</f>
        <v>48.2</v>
      </c>
      <c r="V26" s="26">
        <f>SUMIF(data!$C:$C,$E$1&amp;"_"&amp;$A26&amp;"_Firm Capacity",data!AC:AC)</f>
        <v>48.2</v>
      </c>
      <c r="W26" s="26">
        <f>SUMIF(data!$C:$C,$E$1&amp;"_"&amp;$A26&amp;"_Firm Capacity",data!AD:AD)</f>
        <v>48.2</v>
      </c>
      <c r="X26" s="39">
        <f>SUMIF(data!$C:$C,$E$1&amp;"_"&amp;$A26&amp;"_Firm Capacity",data!AE:AE)</f>
        <v>48.2</v>
      </c>
      <c r="Z26" s="2"/>
    </row>
    <row r="27" spans="1:26" ht="20.100000000000001" customHeight="1" x14ac:dyDescent="0.25">
      <c r="A27" s="24" t="s">
        <v>57</v>
      </c>
      <c r="B27" s="2"/>
      <c r="D27" s="49" t="s">
        <v>305</v>
      </c>
      <c r="E27" s="26">
        <f>SUMIF(data!$C:$C,$E$1&amp;"_"&amp;$A27&amp;"_Firm Capacity",data!L:L)</f>
        <v>47.5</v>
      </c>
      <c r="F27" s="26">
        <f>SUMIF(data!$C:$C,$E$1&amp;"_"&amp;$A27&amp;"_Firm Capacity",data!M:M)</f>
        <v>47.5</v>
      </c>
      <c r="G27" s="26">
        <f>SUMIF(data!$C:$C,$E$1&amp;"_"&amp;$A27&amp;"_Firm Capacity",data!N:N)</f>
        <v>47.5</v>
      </c>
      <c r="H27" s="26">
        <f>SUMIF(data!$C:$C,$E$1&amp;"_"&amp;$A27&amp;"_Firm Capacity",data!O:O)</f>
        <v>47.5</v>
      </c>
      <c r="I27" s="26">
        <f>SUMIF(data!$C:$C,$E$1&amp;"_"&amp;$A27&amp;"_Firm Capacity",data!P:P)</f>
        <v>47.5</v>
      </c>
      <c r="J27" s="26">
        <f>SUMIF(data!$C:$C,$E$1&amp;"_"&amp;$A27&amp;"_Firm Capacity",data!Q:Q)</f>
        <v>47.5</v>
      </c>
      <c r="K27" s="26">
        <f>SUMIF(data!$C:$C,$E$1&amp;"_"&amp;$A27&amp;"_Firm Capacity",data!R:R)</f>
        <v>47.5</v>
      </c>
      <c r="L27" s="26">
        <f>SUMIF(data!$C:$C,$E$1&amp;"_"&amp;$A27&amp;"_Firm Capacity",data!S:S)</f>
        <v>47.5</v>
      </c>
      <c r="M27" s="26">
        <f>SUMIF(data!$C:$C,$E$1&amp;"_"&amp;$A27&amp;"_Firm Capacity",data!T:T)</f>
        <v>47.5</v>
      </c>
      <c r="N27" s="26">
        <f>SUMIF(data!$C:$C,$E$1&amp;"_"&amp;$A27&amp;"_Firm Capacity",data!U:U)</f>
        <v>47.5</v>
      </c>
      <c r="O27" s="26">
        <f>SUMIF(data!$C:$C,$E$1&amp;"_"&amp;$A27&amp;"_Firm Capacity",data!V:V)</f>
        <v>47.5</v>
      </c>
      <c r="P27" s="26">
        <f>SUMIF(data!$C:$C,$E$1&amp;"_"&amp;$A27&amp;"_Firm Capacity",data!W:W)</f>
        <v>47.5</v>
      </c>
      <c r="Q27" s="26">
        <f>SUMIF(data!$C:$C,$E$1&amp;"_"&amp;$A27&amp;"_Firm Capacity",data!X:X)</f>
        <v>47.5</v>
      </c>
      <c r="R27" s="26">
        <f>SUMIF(data!$C:$C,$E$1&amp;"_"&amp;$A27&amp;"_Firm Capacity",data!Y:Y)</f>
        <v>47.5</v>
      </c>
      <c r="S27" s="26">
        <f>SUMIF(data!$C:$C,$E$1&amp;"_"&amp;$A27&amp;"_Firm Capacity",data!Z:Z)</f>
        <v>47.5</v>
      </c>
      <c r="T27" s="26">
        <f>SUMIF(data!$C:$C,$E$1&amp;"_"&amp;$A27&amp;"_Firm Capacity",data!AA:AA)</f>
        <v>47.5</v>
      </c>
      <c r="U27" s="26">
        <f>SUMIF(data!$C:$C,$E$1&amp;"_"&amp;$A27&amp;"_Firm Capacity",data!AB:AB)</f>
        <v>47.5</v>
      </c>
      <c r="V27" s="26">
        <f>SUMIF(data!$C:$C,$E$1&amp;"_"&amp;$A27&amp;"_Firm Capacity",data!AC:AC)</f>
        <v>47.5</v>
      </c>
      <c r="W27" s="26">
        <f>SUMIF(data!$C:$C,$E$1&amp;"_"&amp;$A27&amp;"_Firm Capacity",data!AD:AD)</f>
        <v>47.5</v>
      </c>
      <c r="X27" s="39">
        <f>SUMIF(data!$C:$C,$E$1&amp;"_"&amp;$A27&amp;"_Firm Capacity",data!AE:AE)</f>
        <v>47.5</v>
      </c>
      <c r="Z27" s="2"/>
    </row>
    <row r="28" spans="1:26" ht="20.100000000000001" customHeight="1" x14ac:dyDescent="0.25">
      <c r="A28" s="24" t="s">
        <v>58</v>
      </c>
      <c r="B28" s="2"/>
      <c r="D28" s="49" t="s">
        <v>306</v>
      </c>
      <c r="E28" s="26">
        <f>SUMIF(data!$C:$C,$E$1&amp;"_"&amp;$A28&amp;"_Firm Capacity",data!L:L)</f>
        <v>47.5</v>
      </c>
      <c r="F28" s="26">
        <f>SUMIF(data!$C:$C,$E$1&amp;"_"&amp;$A28&amp;"_Firm Capacity",data!M:M)</f>
        <v>47.5</v>
      </c>
      <c r="G28" s="26">
        <f>SUMIF(data!$C:$C,$E$1&amp;"_"&amp;$A28&amp;"_Firm Capacity",data!N:N)</f>
        <v>47.5</v>
      </c>
      <c r="H28" s="26">
        <f>SUMIF(data!$C:$C,$E$1&amp;"_"&amp;$A28&amp;"_Firm Capacity",data!O:O)</f>
        <v>47.5</v>
      </c>
      <c r="I28" s="26">
        <f>SUMIF(data!$C:$C,$E$1&amp;"_"&amp;$A28&amp;"_Firm Capacity",data!P:P)</f>
        <v>47.5</v>
      </c>
      <c r="J28" s="26">
        <f>SUMIF(data!$C:$C,$E$1&amp;"_"&amp;$A28&amp;"_Firm Capacity",data!Q:Q)</f>
        <v>47.5</v>
      </c>
      <c r="K28" s="26">
        <f>SUMIF(data!$C:$C,$E$1&amp;"_"&amp;$A28&amp;"_Firm Capacity",data!R:R)</f>
        <v>47.5</v>
      </c>
      <c r="L28" s="26">
        <f>SUMIF(data!$C:$C,$E$1&amp;"_"&amp;$A28&amp;"_Firm Capacity",data!S:S)</f>
        <v>47.5</v>
      </c>
      <c r="M28" s="26">
        <f>SUMIF(data!$C:$C,$E$1&amp;"_"&amp;$A28&amp;"_Firm Capacity",data!T:T)</f>
        <v>47.5</v>
      </c>
      <c r="N28" s="26">
        <f>SUMIF(data!$C:$C,$E$1&amp;"_"&amp;$A28&amp;"_Firm Capacity",data!U:U)</f>
        <v>47.5</v>
      </c>
      <c r="O28" s="26">
        <f>SUMIF(data!$C:$C,$E$1&amp;"_"&amp;$A28&amp;"_Firm Capacity",data!V:V)</f>
        <v>47.5</v>
      </c>
      <c r="P28" s="26">
        <f>SUMIF(data!$C:$C,$E$1&amp;"_"&amp;$A28&amp;"_Firm Capacity",data!W:W)</f>
        <v>47.5</v>
      </c>
      <c r="Q28" s="26">
        <f>SUMIF(data!$C:$C,$E$1&amp;"_"&amp;$A28&amp;"_Firm Capacity",data!X:X)</f>
        <v>47.5</v>
      </c>
      <c r="R28" s="26">
        <f>SUMIF(data!$C:$C,$E$1&amp;"_"&amp;$A28&amp;"_Firm Capacity",data!Y:Y)</f>
        <v>47.5</v>
      </c>
      <c r="S28" s="26">
        <f>SUMIF(data!$C:$C,$E$1&amp;"_"&amp;$A28&amp;"_Firm Capacity",data!Z:Z)</f>
        <v>47.5</v>
      </c>
      <c r="T28" s="26">
        <f>SUMIF(data!$C:$C,$E$1&amp;"_"&amp;$A28&amp;"_Firm Capacity",data!AA:AA)</f>
        <v>47.5</v>
      </c>
      <c r="U28" s="26">
        <f>SUMIF(data!$C:$C,$E$1&amp;"_"&amp;$A28&amp;"_Firm Capacity",data!AB:AB)</f>
        <v>47.5</v>
      </c>
      <c r="V28" s="26">
        <f>SUMIF(data!$C:$C,$E$1&amp;"_"&amp;$A28&amp;"_Firm Capacity",data!AC:AC)</f>
        <v>47.5</v>
      </c>
      <c r="W28" s="26">
        <f>SUMIF(data!$C:$C,$E$1&amp;"_"&amp;$A28&amp;"_Firm Capacity",data!AD:AD)</f>
        <v>47.5</v>
      </c>
      <c r="X28" s="39">
        <f>SUMIF(data!$C:$C,$E$1&amp;"_"&amp;$A28&amp;"_Firm Capacity",data!AE:AE)</f>
        <v>47.5</v>
      </c>
      <c r="Z28" s="2"/>
    </row>
    <row r="29" spans="1:26" ht="20.100000000000001" customHeight="1" x14ac:dyDescent="0.25">
      <c r="A29" s="24" t="s">
        <v>59</v>
      </c>
      <c r="B29" s="2"/>
      <c r="D29" s="49" t="s">
        <v>307</v>
      </c>
      <c r="E29" s="26">
        <f>SUMIF(data!$C:$C,$E$1&amp;"_"&amp;$A29&amp;"_Firm Capacity",data!L:L)</f>
        <v>46</v>
      </c>
      <c r="F29" s="26">
        <f>SUMIF(data!$C:$C,$E$1&amp;"_"&amp;$A29&amp;"_Firm Capacity",data!M:M)</f>
        <v>46</v>
      </c>
      <c r="G29" s="26">
        <f>SUMIF(data!$C:$C,$E$1&amp;"_"&amp;$A29&amp;"_Firm Capacity",data!N:N)</f>
        <v>46</v>
      </c>
      <c r="H29" s="26">
        <f>SUMIF(data!$C:$C,$E$1&amp;"_"&amp;$A29&amp;"_Firm Capacity",data!O:O)</f>
        <v>46</v>
      </c>
      <c r="I29" s="26">
        <f>SUMIF(data!$C:$C,$E$1&amp;"_"&amp;$A29&amp;"_Firm Capacity",data!P:P)</f>
        <v>46</v>
      </c>
      <c r="J29" s="26">
        <f>SUMIF(data!$C:$C,$E$1&amp;"_"&amp;$A29&amp;"_Firm Capacity",data!Q:Q)</f>
        <v>46</v>
      </c>
      <c r="K29" s="26">
        <f>SUMIF(data!$C:$C,$E$1&amp;"_"&amp;$A29&amp;"_Firm Capacity",data!R:R)</f>
        <v>46</v>
      </c>
      <c r="L29" s="26">
        <f>SUMIF(data!$C:$C,$E$1&amp;"_"&amp;$A29&amp;"_Firm Capacity",data!S:S)</f>
        <v>46</v>
      </c>
      <c r="M29" s="26">
        <f>SUMIF(data!$C:$C,$E$1&amp;"_"&amp;$A29&amp;"_Firm Capacity",data!T:T)</f>
        <v>46</v>
      </c>
      <c r="N29" s="26">
        <f>SUMIF(data!$C:$C,$E$1&amp;"_"&amp;$A29&amp;"_Firm Capacity",data!U:U)</f>
        <v>46</v>
      </c>
      <c r="O29" s="26">
        <f>SUMIF(data!$C:$C,$E$1&amp;"_"&amp;$A29&amp;"_Firm Capacity",data!V:V)</f>
        <v>46</v>
      </c>
      <c r="P29" s="26">
        <f>SUMIF(data!$C:$C,$E$1&amp;"_"&amp;$A29&amp;"_Firm Capacity",data!W:W)</f>
        <v>46</v>
      </c>
      <c r="Q29" s="26">
        <f>SUMIF(data!$C:$C,$E$1&amp;"_"&amp;$A29&amp;"_Firm Capacity",data!X:X)</f>
        <v>46</v>
      </c>
      <c r="R29" s="26">
        <f>SUMIF(data!$C:$C,$E$1&amp;"_"&amp;$A29&amp;"_Firm Capacity",data!Y:Y)</f>
        <v>46</v>
      </c>
      <c r="S29" s="26">
        <f>SUMIF(data!$C:$C,$E$1&amp;"_"&amp;$A29&amp;"_Firm Capacity",data!Z:Z)</f>
        <v>46</v>
      </c>
      <c r="T29" s="26">
        <f>SUMIF(data!$C:$C,$E$1&amp;"_"&amp;$A29&amp;"_Firm Capacity",data!AA:AA)</f>
        <v>46</v>
      </c>
      <c r="U29" s="26">
        <f>SUMIF(data!$C:$C,$E$1&amp;"_"&amp;$A29&amp;"_Firm Capacity",data!AB:AB)</f>
        <v>46</v>
      </c>
      <c r="V29" s="26">
        <f>SUMIF(data!$C:$C,$E$1&amp;"_"&amp;$A29&amp;"_Firm Capacity",data!AC:AC)</f>
        <v>46</v>
      </c>
      <c r="W29" s="26">
        <f>SUMIF(data!$C:$C,$E$1&amp;"_"&amp;$A29&amp;"_Firm Capacity",data!AD:AD)</f>
        <v>46</v>
      </c>
      <c r="X29" s="39">
        <f>SUMIF(data!$C:$C,$E$1&amp;"_"&amp;$A29&amp;"_Firm Capacity",data!AE:AE)</f>
        <v>46</v>
      </c>
      <c r="Z29" s="2"/>
    </row>
    <row r="30" spans="1:26" ht="20.100000000000001" customHeight="1" x14ac:dyDescent="0.25">
      <c r="A30" s="24" t="s">
        <v>60</v>
      </c>
      <c r="B30" s="2"/>
      <c r="D30" s="49" t="s">
        <v>308</v>
      </c>
      <c r="E30" s="26">
        <f>SUMIF(data!$C:$C,$E$1&amp;"_"&amp;$A30&amp;"_Firm Capacity",data!L:L)</f>
        <v>53.2</v>
      </c>
      <c r="F30" s="26">
        <f>SUMIF(data!$C:$C,$E$1&amp;"_"&amp;$A30&amp;"_Firm Capacity",data!M:M)</f>
        <v>53.2</v>
      </c>
      <c r="G30" s="26">
        <f>SUMIF(data!$C:$C,$E$1&amp;"_"&amp;$A30&amp;"_Firm Capacity",data!N:N)</f>
        <v>53.2</v>
      </c>
      <c r="H30" s="26">
        <f>SUMIF(data!$C:$C,$E$1&amp;"_"&amp;$A30&amp;"_Firm Capacity",data!O:O)</f>
        <v>53.2</v>
      </c>
      <c r="I30" s="26">
        <f>SUMIF(data!$C:$C,$E$1&amp;"_"&amp;$A30&amp;"_Firm Capacity",data!P:P)</f>
        <v>53.2</v>
      </c>
      <c r="J30" s="26">
        <f>SUMIF(data!$C:$C,$E$1&amp;"_"&amp;$A30&amp;"_Firm Capacity",data!Q:Q)</f>
        <v>53.2</v>
      </c>
      <c r="K30" s="26">
        <f>SUMIF(data!$C:$C,$E$1&amp;"_"&amp;$A30&amp;"_Firm Capacity",data!R:R)</f>
        <v>53.2</v>
      </c>
      <c r="L30" s="26">
        <f>SUMIF(data!$C:$C,$E$1&amp;"_"&amp;$A30&amp;"_Firm Capacity",data!S:S)</f>
        <v>53.2</v>
      </c>
      <c r="M30" s="26">
        <f>SUMIF(data!$C:$C,$E$1&amp;"_"&amp;$A30&amp;"_Firm Capacity",data!T:T)</f>
        <v>53.2</v>
      </c>
      <c r="N30" s="26">
        <f>SUMIF(data!$C:$C,$E$1&amp;"_"&amp;$A30&amp;"_Firm Capacity",data!U:U)</f>
        <v>53.2</v>
      </c>
      <c r="O30" s="26">
        <f>SUMIF(data!$C:$C,$E$1&amp;"_"&amp;$A30&amp;"_Firm Capacity",data!V:V)</f>
        <v>53.2</v>
      </c>
      <c r="P30" s="26">
        <f>SUMIF(data!$C:$C,$E$1&amp;"_"&amp;$A30&amp;"_Firm Capacity",data!W:W)</f>
        <v>53.2</v>
      </c>
      <c r="Q30" s="26">
        <f>SUMIF(data!$C:$C,$E$1&amp;"_"&amp;$A30&amp;"_Firm Capacity",data!X:X)</f>
        <v>53.2</v>
      </c>
      <c r="R30" s="26">
        <f>SUMIF(data!$C:$C,$E$1&amp;"_"&amp;$A30&amp;"_Firm Capacity",data!Y:Y)</f>
        <v>53.2</v>
      </c>
      <c r="S30" s="26">
        <f>SUMIF(data!$C:$C,$E$1&amp;"_"&amp;$A30&amp;"_Firm Capacity",data!Z:Z)</f>
        <v>53.2</v>
      </c>
      <c r="T30" s="26">
        <f>SUMIF(data!$C:$C,$E$1&amp;"_"&amp;$A30&amp;"_Firm Capacity",data!AA:AA)</f>
        <v>53.2</v>
      </c>
      <c r="U30" s="26">
        <f>SUMIF(data!$C:$C,$E$1&amp;"_"&amp;$A30&amp;"_Firm Capacity",data!AB:AB)</f>
        <v>53.2</v>
      </c>
      <c r="V30" s="26">
        <f>SUMIF(data!$C:$C,$E$1&amp;"_"&amp;$A30&amp;"_Firm Capacity",data!AC:AC)</f>
        <v>53.2</v>
      </c>
      <c r="W30" s="26">
        <f>SUMIF(data!$C:$C,$E$1&amp;"_"&amp;$A30&amp;"_Firm Capacity",data!AD:AD)</f>
        <v>53.2</v>
      </c>
      <c r="X30" s="39">
        <f>SUMIF(data!$C:$C,$E$1&amp;"_"&amp;$A30&amp;"_Firm Capacity",data!AE:AE)</f>
        <v>53.2</v>
      </c>
      <c r="Z30" s="2"/>
    </row>
    <row r="31" spans="1:26" ht="20.100000000000001" customHeight="1" x14ac:dyDescent="0.25">
      <c r="A31" s="24" t="s">
        <v>61</v>
      </c>
      <c r="B31" s="2"/>
      <c r="D31" s="49" t="s">
        <v>309</v>
      </c>
      <c r="E31" s="26">
        <f>SUMIF(data!$C:$C,$E$1&amp;"_"&amp;$A31&amp;"_Firm Capacity",data!L:L)</f>
        <v>47</v>
      </c>
      <c r="F31" s="26">
        <f>SUMIF(data!$C:$C,$E$1&amp;"_"&amp;$A31&amp;"_Firm Capacity",data!M:M)</f>
        <v>47</v>
      </c>
      <c r="G31" s="26">
        <f>SUMIF(data!$C:$C,$E$1&amp;"_"&amp;$A31&amp;"_Firm Capacity",data!N:N)</f>
        <v>47</v>
      </c>
      <c r="H31" s="26">
        <f>SUMIF(data!$C:$C,$E$1&amp;"_"&amp;$A31&amp;"_Firm Capacity",data!O:O)</f>
        <v>47</v>
      </c>
      <c r="I31" s="26">
        <f>SUMIF(data!$C:$C,$E$1&amp;"_"&amp;$A31&amp;"_Firm Capacity",data!P:P)</f>
        <v>47</v>
      </c>
      <c r="J31" s="26">
        <f>SUMIF(data!$C:$C,$E$1&amp;"_"&amp;$A31&amp;"_Firm Capacity",data!Q:Q)</f>
        <v>47</v>
      </c>
      <c r="K31" s="26">
        <f>SUMIF(data!$C:$C,$E$1&amp;"_"&amp;$A31&amp;"_Firm Capacity",data!R:R)</f>
        <v>47</v>
      </c>
      <c r="L31" s="26">
        <f>SUMIF(data!$C:$C,$E$1&amp;"_"&amp;$A31&amp;"_Firm Capacity",data!S:S)</f>
        <v>47</v>
      </c>
      <c r="M31" s="26">
        <f>SUMIF(data!$C:$C,$E$1&amp;"_"&amp;$A31&amp;"_Firm Capacity",data!T:T)</f>
        <v>47</v>
      </c>
      <c r="N31" s="26">
        <f>SUMIF(data!$C:$C,$E$1&amp;"_"&amp;$A31&amp;"_Firm Capacity",data!U:U)</f>
        <v>47</v>
      </c>
      <c r="O31" s="26">
        <f>SUMIF(data!$C:$C,$E$1&amp;"_"&amp;$A31&amp;"_Firm Capacity",data!V:V)</f>
        <v>47</v>
      </c>
      <c r="P31" s="26">
        <f>SUMIF(data!$C:$C,$E$1&amp;"_"&amp;$A31&amp;"_Firm Capacity",data!W:W)</f>
        <v>47</v>
      </c>
      <c r="Q31" s="26">
        <f>SUMIF(data!$C:$C,$E$1&amp;"_"&amp;$A31&amp;"_Firm Capacity",data!X:X)</f>
        <v>47</v>
      </c>
      <c r="R31" s="26">
        <f>SUMIF(data!$C:$C,$E$1&amp;"_"&amp;$A31&amp;"_Firm Capacity",data!Y:Y)</f>
        <v>47</v>
      </c>
      <c r="S31" s="26">
        <f>SUMIF(data!$C:$C,$E$1&amp;"_"&amp;$A31&amp;"_Firm Capacity",data!Z:Z)</f>
        <v>47</v>
      </c>
      <c r="T31" s="26">
        <f>SUMIF(data!$C:$C,$E$1&amp;"_"&amp;$A31&amp;"_Firm Capacity",data!AA:AA)</f>
        <v>47</v>
      </c>
      <c r="U31" s="26">
        <f>SUMIF(data!$C:$C,$E$1&amp;"_"&amp;$A31&amp;"_Firm Capacity",data!AB:AB)</f>
        <v>47</v>
      </c>
      <c r="V31" s="26">
        <f>SUMIF(data!$C:$C,$E$1&amp;"_"&amp;$A31&amp;"_Firm Capacity",data!AC:AC)</f>
        <v>47</v>
      </c>
      <c r="W31" s="26">
        <f>SUMIF(data!$C:$C,$E$1&amp;"_"&amp;$A31&amp;"_Firm Capacity",data!AD:AD)</f>
        <v>47</v>
      </c>
      <c r="X31" s="39">
        <f>SUMIF(data!$C:$C,$E$1&amp;"_"&amp;$A31&amp;"_Firm Capacity",data!AE:AE)</f>
        <v>47</v>
      </c>
      <c r="Z31" s="2"/>
    </row>
    <row r="32" spans="1:26" ht="20.100000000000001" customHeight="1" x14ac:dyDescent="0.25">
      <c r="A32" s="24" t="s">
        <v>62</v>
      </c>
      <c r="B32" s="2"/>
      <c r="D32" s="49" t="s">
        <v>310</v>
      </c>
      <c r="E32" s="26">
        <f>SUMIF(data!$C:$C,$E$1&amp;"_"&amp;$A32&amp;"_Firm Capacity",data!L:L)</f>
        <v>77.400000000000006</v>
      </c>
      <c r="F32" s="26">
        <f>SUMIF(data!$C:$C,$E$1&amp;"_"&amp;$A32&amp;"_Firm Capacity",data!M:M)</f>
        <v>77.400000000000006</v>
      </c>
      <c r="G32" s="26">
        <f>SUMIF(data!$C:$C,$E$1&amp;"_"&amp;$A32&amp;"_Firm Capacity",data!N:N)</f>
        <v>77.400000000000006</v>
      </c>
      <c r="H32" s="26">
        <f>SUMIF(data!$C:$C,$E$1&amp;"_"&amp;$A32&amp;"_Firm Capacity",data!O:O)</f>
        <v>77.400000000000006</v>
      </c>
      <c r="I32" s="26">
        <f>SUMIF(data!$C:$C,$E$1&amp;"_"&amp;$A32&amp;"_Firm Capacity",data!P:P)</f>
        <v>77.400000000000006</v>
      </c>
      <c r="J32" s="26">
        <f>SUMIF(data!$C:$C,$E$1&amp;"_"&amp;$A32&amp;"_Firm Capacity",data!Q:Q)</f>
        <v>77.400000000000006</v>
      </c>
      <c r="K32" s="26">
        <f>SUMIF(data!$C:$C,$E$1&amp;"_"&amp;$A32&amp;"_Firm Capacity",data!R:R)</f>
        <v>77.400000000000006</v>
      </c>
      <c r="L32" s="26">
        <f>SUMIF(data!$C:$C,$E$1&amp;"_"&amp;$A32&amp;"_Firm Capacity",data!S:S)</f>
        <v>77.400000000000006</v>
      </c>
      <c r="M32" s="26">
        <f>SUMIF(data!$C:$C,$E$1&amp;"_"&amp;$A32&amp;"_Firm Capacity",data!T:T)</f>
        <v>77.400000000000006</v>
      </c>
      <c r="N32" s="26">
        <f>SUMIF(data!$C:$C,$E$1&amp;"_"&amp;$A32&amp;"_Firm Capacity",data!U:U)</f>
        <v>77.400000000000006</v>
      </c>
      <c r="O32" s="26">
        <f>SUMIF(data!$C:$C,$E$1&amp;"_"&amp;$A32&amp;"_Firm Capacity",data!V:V)</f>
        <v>77.400000000000006</v>
      </c>
      <c r="P32" s="26">
        <f>SUMIF(data!$C:$C,$E$1&amp;"_"&amp;$A32&amp;"_Firm Capacity",data!W:W)</f>
        <v>77.400000000000006</v>
      </c>
      <c r="Q32" s="26">
        <f>SUMIF(data!$C:$C,$E$1&amp;"_"&amp;$A32&amp;"_Firm Capacity",data!X:X)</f>
        <v>77.400000000000006</v>
      </c>
      <c r="R32" s="26">
        <f>SUMIF(data!$C:$C,$E$1&amp;"_"&amp;$A32&amp;"_Firm Capacity",data!Y:Y)</f>
        <v>77.400000000000006</v>
      </c>
      <c r="S32" s="26">
        <f>SUMIF(data!$C:$C,$E$1&amp;"_"&amp;$A32&amp;"_Firm Capacity",data!Z:Z)</f>
        <v>77.400000000000006</v>
      </c>
      <c r="T32" s="26">
        <f>SUMIF(data!$C:$C,$E$1&amp;"_"&amp;$A32&amp;"_Firm Capacity",data!AA:AA)</f>
        <v>77.400000000000006</v>
      </c>
      <c r="U32" s="26">
        <f>SUMIF(data!$C:$C,$E$1&amp;"_"&amp;$A32&amp;"_Firm Capacity",data!AB:AB)</f>
        <v>77.400000000000006</v>
      </c>
      <c r="V32" s="26">
        <f>SUMIF(data!$C:$C,$E$1&amp;"_"&amp;$A32&amp;"_Firm Capacity",data!AC:AC)</f>
        <v>77.400000000000006</v>
      </c>
      <c r="W32" s="26">
        <f>SUMIF(data!$C:$C,$E$1&amp;"_"&amp;$A32&amp;"_Firm Capacity",data!AD:AD)</f>
        <v>77.400000000000006</v>
      </c>
      <c r="X32" s="39">
        <f>SUMIF(data!$C:$C,$E$1&amp;"_"&amp;$A32&amp;"_Firm Capacity",data!AE:AE)</f>
        <v>77.400000000000006</v>
      </c>
      <c r="Z32" s="2"/>
    </row>
    <row r="33" spans="1:26" ht="20.100000000000001" customHeight="1" x14ac:dyDescent="0.25">
      <c r="A33" s="24" t="s">
        <v>63</v>
      </c>
      <c r="B33" s="2"/>
      <c r="D33" s="49" t="s">
        <v>311</v>
      </c>
      <c r="E33" s="26">
        <f>SUMIF(data!$C:$C,$E$1&amp;"_"&amp;$A33&amp;"_Firm Capacity",data!L:L)</f>
        <v>77.5</v>
      </c>
      <c r="F33" s="26">
        <f>SUMIF(data!$C:$C,$E$1&amp;"_"&amp;$A33&amp;"_Firm Capacity",data!M:M)</f>
        <v>77.5</v>
      </c>
      <c r="G33" s="26">
        <f>SUMIF(data!$C:$C,$E$1&amp;"_"&amp;$A33&amp;"_Firm Capacity",data!N:N)</f>
        <v>77.5</v>
      </c>
      <c r="H33" s="26">
        <f>SUMIF(data!$C:$C,$E$1&amp;"_"&amp;$A33&amp;"_Firm Capacity",data!O:O)</f>
        <v>77.5</v>
      </c>
      <c r="I33" s="26">
        <f>SUMIF(data!$C:$C,$E$1&amp;"_"&amp;$A33&amp;"_Firm Capacity",data!P:P)</f>
        <v>77.5</v>
      </c>
      <c r="J33" s="26">
        <f>SUMIF(data!$C:$C,$E$1&amp;"_"&amp;$A33&amp;"_Firm Capacity",data!Q:Q)</f>
        <v>77.5</v>
      </c>
      <c r="K33" s="26">
        <f>SUMIF(data!$C:$C,$E$1&amp;"_"&amp;$A33&amp;"_Firm Capacity",data!R:R)</f>
        <v>77.5</v>
      </c>
      <c r="L33" s="26">
        <f>SUMIF(data!$C:$C,$E$1&amp;"_"&amp;$A33&amp;"_Firm Capacity",data!S:S)</f>
        <v>77.5</v>
      </c>
      <c r="M33" s="26">
        <f>SUMIF(data!$C:$C,$E$1&amp;"_"&amp;$A33&amp;"_Firm Capacity",data!T:T)</f>
        <v>77.5</v>
      </c>
      <c r="N33" s="26">
        <f>SUMIF(data!$C:$C,$E$1&amp;"_"&amp;$A33&amp;"_Firm Capacity",data!U:U)</f>
        <v>77.5</v>
      </c>
      <c r="O33" s="26">
        <f>SUMIF(data!$C:$C,$E$1&amp;"_"&amp;$A33&amp;"_Firm Capacity",data!V:V)</f>
        <v>77.5</v>
      </c>
      <c r="P33" s="26">
        <f>SUMIF(data!$C:$C,$E$1&amp;"_"&amp;$A33&amp;"_Firm Capacity",data!W:W)</f>
        <v>77.5</v>
      </c>
      <c r="Q33" s="26">
        <f>SUMIF(data!$C:$C,$E$1&amp;"_"&amp;$A33&amp;"_Firm Capacity",data!X:X)</f>
        <v>77.5</v>
      </c>
      <c r="R33" s="26">
        <f>SUMIF(data!$C:$C,$E$1&amp;"_"&amp;$A33&amp;"_Firm Capacity",data!Y:Y)</f>
        <v>77.5</v>
      </c>
      <c r="S33" s="26">
        <f>SUMIF(data!$C:$C,$E$1&amp;"_"&amp;$A33&amp;"_Firm Capacity",data!Z:Z)</f>
        <v>77.5</v>
      </c>
      <c r="T33" s="26">
        <f>SUMIF(data!$C:$C,$E$1&amp;"_"&amp;$A33&amp;"_Firm Capacity",data!AA:AA)</f>
        <v>77.5</v>
      </c>
      <c r="U33" s="26">
        <f>SUMIF(data!$C:$C,$E$1&amp;"_"&amp;$A33&amp;"_Firm Capacity",data!AB:AB)</f>
        <v>77.5</v>
      </c>
      <c r="V33" s="26">
        <f>SUMIF(data!$C:$C,$E$1&amp;"_"&amp;$A33&amp;"_Firm Capacity",data!AC:AC)</f>
        <v>77.5</v>
      </c>
      <c r="W33" s="26">
        <f>SUMIF(data!$C:$C,$E$1&amp;"_"&amp;$A33&amp;"_Firm Capacity",data!AD:AD)</f>
        <v>77.5</v>
      </c>
      <c r="X33" s="39">
        <f>SUMIF(data!$C:$C,$E$1&amp;"_"&amp;$A33&amp;"_Firm Capacity",data!AE:AE)</f>
        <v>77.5</v>
      </c>
      <c r="Z33" s="2"/>
    </row>
    <row r="34" spans="1:26" ht="20.100000000000001" customHeight="1" x14ac:dyDescent="0.25">
      <c r="A34" s="24" t="s">
        <v>64</v>
      </c>
      <c r="B34" s="2"/>
      <c r="D34" s="49" t="s">
        <v>312</v>
      </c>
      <c r="E34" s="26">
        <f>SUMIF(data!$C:$C,$E$1&amp;"_"&amp;$A34&amp;"_Firm Capacity",data!L:L)</f>
        <v>75</v>
      </c>
      <c r="F34" s="26">
        <f>SUMIF(data!$C:$C,$E$1&amp;"_"&amp;$A34&amp;"_Firm Capacity",data!M:M)</f>
        <v>75</v>
      </c>
      <c r="G34" s="26">
        <f>SUMIF(data!$C:$C,$E$1&amp;"_"&amp;$A34&amp;"_Firm Capacity",data!N:N)</f>
        <v>75</v>
      </c>
      <c r="H34" s="26">
        <f>SUMIF(data!$C:$C,$E$1&amp;"_"&amp;$A34&amp;"_Firm Capacity",data!O:O)</f>
        <v>75</v>
      </c>
      <c r="I34" s="26">
        <f>SUMIF(data!$C:$C,$E$1&amp;"_"&amp;$A34&amp;"_Firm Capacity",data!P:P)</f>
        <v>75</v>
      </c>
      <c r="J34" s="26">
        <f>SUMIF(data!$C:$C,$E$1&amp;"_"&amp;$A34&amp;"_Firm Capacity",data!Q:Q)</f>
        <v>75</v>
      </c>
      <c r="K34" s="26">
        <f>SUMIF(data!$C:$C,$E$1&amp;"_"&amp;$A34&amp;"_Firm Capacity",data!R:R)</f>
        <v>75</v>
      </c>
      <c r="L34" s="26">
        <f>SUMIF(data!$C:$C,$E$1&amp;"_"&amp;$A34&amp;"_Firm Capacity",data!S:S)</f>
        <v>75</v>
      </c>
      <c r="M34" s="26">
        <f>SUMIF(data!$C:$C,$E$1&amp;"_"&amp;$A34&amp;"_Firm Capacity",data!T:T)</f>
        <v>75</v>
      </c>
      <c r="N34" s="26">
        <f>SUMIF(data!$C:$C,$E$1&amp;"_"&amp;$A34&amp;"_Firm Capacity",data!U:U)</f>
        <v>75</v>
      </c>
      <c r="O34" s="26">
        <f>SUMIF(data!$C:$C,$E$1&amp;"_"&amp;$A34&amp;"_Firm Capacity",data!V:V)</f>
        <v>75</v>
      </c>
      <c r="P34" s="26">
        <f>SUMIF(data!$C:$C,$E$1&amp;"_"&amp;$A34&amp;"_Firm Capacity",data!W:W)</f>
        <v>75</v>
      </c>
      <c r="Q34" s="26">
        <f>SUMIF(data!$C:$C,$E$1&amp;"_"&amp;$A34&amp;"_Firm Capacity",data!X:X)</f>
        <v>75</v>
      </c>
      <c r="R34" s="26">
        <f>SUMIF(data!$C:$C,$E$1&amp;"_"&amp;$A34&amp;"_Firm Capacity",data!Y:Y)</f>
        <v>75</v>
      </c>
      <c r="S34" s="26">
        <f>SUMIF(data!$C:$C,$E$1&amp;"_"&amp;$A34&amp;"_Firm Capacity",data!Z:Z)</f>
        <v>75</v>
      </c>
      <c r="T34" s="26">
        <f>SUMIF(data!$C:$C,$E$1&amp;"_"&amp;$A34&amp;"_Firm Capacity",data!AA:AA)</f>
        <v>75</v>
      </c>
      <c r="U34" s="26">
        <f>SUMIF(data!$C:$C,$E$1&amp;"_"&amp;$A34&amp;"_Firm Capacity",data!AB:AB)</f>
        <v>75</v>
      </c>
      <c r="V34" s="26">
        <f>SUMIF(data!$C:$C,$E$1&amp;"_"&amp;$A34&amp;"_Firm Capacity",data!AC:AC)</f>
        <v>75</v>
      </c>
      <c r="W34" s="26">
        <f>SUMIF(data!$C:$C,$E$1&amp;"_"&amp;$A34&amp;"_Firm Capacity",data!AD:AD)</f>
        <v>75</v>
      </c>
      <c r="X34" s="39">
        <f>SUMIF(data!$C:$C,$E$1&amp;"_"&amp;$A34&amp;"_Firm Capacity",data!AE:AE)</f>
        <v>75</v>
      </c>
      <c r="Z34" s="2"/>
    </row>
    <row r="35" spans="1:26" ht="20.100000000000001" customHeight="1" x14ac:dyDescent="0.25">
      <c r="A35" s="24" t="s">
        <v>65</v>
      </c>
      <c r="B35" s="2"/>
      <c r="D35" s="49" t="s">
        <v>313</v>
      </c>
      <c r="E35" s="26">
        <f>SUMIF(data!$C:$C,$E$1&amp;"_"&amp;$A35&amp;"_Firm Capacity",data!L:L)</f>
        <v>79.2</v>
      </c>
      <c r="F35" s="26">
        <f>SUMIF(data!$C:$C,$E$1&amp;"_"&amp;$A35&amp;"_Firm Capacity",data!M:M)</f>
        <v>79.2</v>
      </c>
      <c r="G35" s="26">
        <f>SUMIF(data!$C:$C,$E$1&amp;"_"&amp;$A35&amp;"_Firm Capacity",data!N:N)</f>
        <v>79.2</v>
      </c>
      <c r="H35" s="26">
        <f>SUMIF(data!$C:$C,$E$1&amp;"_"&amp;$A35&amp;"_Firm Capacity",data!O:O)</f>
        <v>79.2</v>
      </c>
      <c r="I35" s="26">
        <f>SUMIF(data!$C:$C,$E$1&amp;"_"&amp;$A35&amp;"_Firm Capacity",data!P:P)</f>
        <v>79.2</v>
      </c>
      <c r="J35" s="26">
        <f>SUMIF(data!$C:$C,$E$1&amp;"_"&amp;$A35&amp;"_Firm Capacity",data!Q:Q)</f>
        <v>79.2</v>
      </c>
      <c r="K35" s="26">
        <f>SUMIF(data!$C:$C,$E$1&amp;"_"&amp;$A35&amp;"_Firm Capacity",data!R:R)</f>
        <v>79.2</v>
      </c>
      <c r="L35" s="26">
        <f>SUMIF(data!$C:$C,$E$1&amp;"_"&amp;$A35&amp;"_Firm Capacity",data!S:S)</f>
        <v>79.2</v>
      </c>
      <c r="M35" s="26">
        <f>SUMIF(data!$C:$C,$E$1&amp;"_"&amp;$A35&amp;"_Firm Capacity",data!T:T)</f>
        <v>79.2</v>
      </c>
      <c r="N35" s="26">
        <f>SUMIF(data!$C:$C,$E$1&amp;"_"&amp;$A35&amp;"_Firm Capacity",data!U:U)</f>
        <v>79.2</v>
      </c>
      <c r="O35" s="26">
        <f>SUMIF(data!$C:$C,$E$1&amp;"_"&amp;$A35&amp;"_Firm Capacity",data!V:V)</f>
        <v>79.2</v>
      </c>
      <c r="P35" s="26">
        <f>SUMIF(data!$C:$C,$E$1&amp;"_"&amp;$A35&amp;"_Firm Capacity",data!W:W)</f>
        <v>79.2</v>
      </c>
      <c r="Q35" s="26">
        <f>SUMIF(data!$C:$C,$E$1&amp;"_"&amp;$A35&amp;"_Firm Capacity",data!X:X)</f>
        <v>79.2</v>
      </c>
      <c r="R35" s="26">
        <f>SUMIF(data!$C:$C,$E$1&amp;"_"&amp;$A35&amp;"_Firm Capacity",data!Y:Y)</f>
        <v>79.2</v>
      </c>
      <c r="S35" s="26">
        <f>SUMIF(data!$C:$C,$E$1&amp;"_"&amp;$A35&amp;"_Firm Capacity",data!Z:Z)</f>
        <v>79.2</v>
      </c>
      <c r="T35" s="26">
        <f>SUMIF(data!$C:$C,$E$1&amp;"_"&amp;$A35&amp;"_Firm Capacity",data!AA:AA)</f>
        <v>79.2</v>
      </c>
      <c r="U35" s="26">
        <f>SUMIF(data!$C:$C,$E$1&amp;"_"&amp;$A35&amp;"_Firm Capacity",data!AB:AB)</f>
        <v>79.2</v>
      </c>
      <c r="V35" s="26">
        <f>SUMIF(data!$C:$C,$E$1&amp;"_"&amp;$A35&amp;"_Firm Capacity",data!AC:AC)</f>
        <v>79.2</v>
      </c>
      <c r="W35" s="26">
        <f>SUMIF(data!$C:$C,$E$1&amp;"_"&amp;$A35&amp;"_Firm Capacity",data!AD:AD)</f>
        <v>79.2</v>
      </c>
      <c r="X35" s="39">
        <f>SUMIF(data!$C:$C,$E$1&amp;"_"&amp;$A35&amp;"_Firm Capacity",data!AE:AE)</f>
        <v>79.2</v>
      </c>
      <c r="Z35" s="2"/>
    </row>
    <row r="36" spans="1:26" ht="20.100000000000001" customHeight="1" x14ac:dyDescent="0.25">
      <c r="A36" s="24" t="s">
        <v>66</v>
      </c>
      <c r="B36" s="2"/>
      <c r="D36" s="49" t="s">
        <v>314</v>
      </c>
      <c r="E36" s="26">
        <f>SUMIF(data!$C:$C,$E$1&amp;"_"&amp;$A36&amp;"_Firm Capacity",data!L:L)</f>
        <v>75.400000000000006</v>
      </c>
      <c r="F36" s="26">
        <f>SUMIF(data!$C:$C,$E$1&amp;"_"&amp;$A36&amp;"_Firm Capacity",data!M:M)</f>
        <v>75.400000000000006</v>
      </c>
      <c r="G36" s="26">
        <f>SUMIF(data!$C:$C,$E$1&amp;"_"&amp;$A36&amp;"_Firm Capacity",data!N:N)</f>
        <v>75.400000000000006</v>
      </c>
      <c r="H36" s="26">
        <f>SUMIF(data!$C:$C,$E$1&amp;"_"&amp;$A36&amp;"_Firm Capacity",data!O:O)</f>
        <v>75.400000000000006</v>
      </c>
      <c r="I36" s="26">
        <f>SUMIF(data!$C:$C,$E$1&amp;"_"&amp;$A36&amp;"_Firm Capacity",data!P:P)</f>
        <v>75.400000000000006</v>
      </c>
      <c r="J36" s="26">
        <f>SUMIF(data!$C:$C,$E$1&amp;"_"&amp;$A36&amp;"_Firm Capacity",data!Q:Q)</f>
        <v>75.400000000000006</v>
      </c>
      <c r="K36" s="26">
        <f>SUMIF(data!$C:$C,$E$1&amp;"_"&amp;$A36&amp;"_Firm Capacity",data!R:R)</f>
        <v>75.400000000000006</v>
      </c>
      <c r="L36" s="26">
        <f>SUMIF(data!$C:$C,$E$1&amp;"_"&amp;$A36&amp;"_Firm Capacity",data!S:S)</f>
        <v>75.400000000000006</v>
      </c>
      <c r="M36" s="26">
        <f>SUMIF(data!$C:$C,$E$1&amp;"_"&amp;$A36&amp;"_Firm Capacity",data!T:T)</f>
        <v>75.400000000000006</v>
      </c>
      <c r="N36" s="26">
        <f>SUMIF(data!$C:$C,$E$1&amp;"_"&amp;$A36&amp;"_Firm Capacity",data!U:U)</f>
        <v>75.400000000000006</v>
      </c>
      <c r="O36" s="26">
        <f>SUMIF(data!$C:$C,$E$1&amp;"_"&amp;$A36&amp;"_Firm Capacity",data!V:V)</f>
        <v>75.400000000000006</v>
      </c>
      <c r="P36" s="26">
        <f>SUMIF(data!$C:$C,$E$1&amp;"_"&amp;$A36&amp;"_Firm Capacity",data!W:W)</f>
        <v>75.400000000000006</v>
      </c>
      <c r="Q36" s="26">
        <f>SUMIF(data!$C:$C,$E$1&amp;"_"&amp;$A36&amp;"_Firm Capacity",data!X:X)</f>
        <v>75.400000000000006</v>
      </c>
      <c r="R36" s="26">
        <f>SUMIF(data!$C:$C,$E$1&amp;"_"&amp;$A36&amp;"_Firm Capacity",data!Y:Y)</f>
        <v>75.400000000000006</v>
      </c>
      <c r="S36" s="26">
        <f>SUMIF(data!$C:$C,$E$1&amp;"_"&amp;$A36&amp;"_Firm Capacity",data!Z:Z)</f>
        <v>75.400000000000006</v>
      </c>
      <c r="T36" s="26">
        <f>SUMIF(data!$C:$C,$E$1&amp;"_"&amp;$A36&amp;"_Firm Capacity",data!AA:AA)</f>
        <v>75.400000000000006</v>
      </c>
      <c r="U36" s="26">
        <f>SUMIF(data!$C:$C,$E$1&amp;"_"&amp;$A36&amp;"_Firm Capacity",data!AB:AB)</f>
        <v>75.400000000000006</v>
      </c>
      <c r="V36" s="26">
        <f>SUMIF(data!$C:$C,$E$1&amp;"_"&amp;$A36&amp;"_Firm Capacity",data!AC:AC)</f>
        <v>75.400000000000006</v>
      </c>
      <c r="W36" s="26">
        <f>SUMIF(data!$C:$C,$E$1&amp;"_"&amp;$A36&amp;"_Firm Capacity",data!AD:AD)</f>
        <v>75.400000000000006</v>
      </c>
      <c r="X36" s="39">
        <f>SUMIF(data!$C:$C,$E$1&amp;"_"&amp;$A36&amp;"_Firm Capacity",data!AE:AE)</f>
        <v>75.400000000000006</v>
      </c>
      <c r="Z36" s="2"/>
    </row>
    <row r="37" spans="1:26" s="6" customFormat="1" ht="20.100000000000001" customHeight="1" thickBot="1" x14ac:dyDescent="0.3">
      <c r="A37" s="24" t="s">
        <v>68</v>
      </c>
      <c r="B37" s="2"/>
      <c r="C37" s="2"/>
      <c r="D37" s="91" t="s">
        <v>290</v>
      </c>
      <c r="E37" s="27">
        <f>SUMIF(data!$B:$B,$E$1&amp;"_"&amp;$A37&amp;"_Firm Capacity",data!L:L)</f>
        <v>0</v>
      </c>
      <c r="F37" s="27">
        <f>SUMIF(data!$B:$B,$E$1&amp;"_"&amp;$A37&amp;"_Firm Capacity",data!M:M)</f>
        <v>0</v>
      </c>
      <c r="G37" s="27">
        <f>SUMIF(data!$B:$B,$E$1&amp;"_"&amp;$A37&amp;"_Firm Capacity",data!N:N)</f>
        <v>0</v>
      </c>
      <c r="H37" s="27">
        <f>SUMIF(data!$B:$B,$E$1&amp;"_"&amp;$A37&amp;"_Firm Capacity",data!O:O)</f>
        <v>0</v>
      </c>
      <c r="I37" s="27">
        <f>SUMIF(data!$B:$B,$E$1&amp;"_"&amp;$A37&amp;"_Firm Capacity",data!P:P)</f>
        <v>0</v>
      </c>
      <c r="J37" s="27">
        <f>SUMIF(data!$B:$B,$E$1&amp;"_"&amp;$A37&amp;"_Firm Capacity",data!Q:Q)</f>
        <v>0</v>
      </c>
      <c r="K37" s="27">
        <f>SUMIF(data!$B:$B,$E$1&amp;"_"&amp;$A37&amp;"_Firm Capacity",data!R:R)</f>
        <v>0</v>
      </c>
      <c r="L37" s="27">
        <f>SUMIF(data!$B:$B,$E$1&amp;"_"&amp;$A37&amp;"_Firm Capacity",data!S:S)</f>
        <v>0</v>
      </c>
      <c r="M37" s="27">
        <f>SUMIF(data!$B:$B,$E$1&amp;"_"&amp;$A37&amp;"_Firm Capacity",data!T:T)</f>
        <v>0</v>
      </c>
      <c r="N37" s="27">
        <f>SUMIF(data!$B:$B,$E$1&amp;"_"&amp;$A37&amp;"_Firm Capacity",data!U:U)</f>
        <v>0</v>
      </c>
      <c r="O37" s="27">
        <f>SUMIF(data!$B:$B,$E$1&amp;"_"&amp;$A37&amp;"_Firm Capacity",data!V:V)</f>
        <v>0</v>
      </c>
      <c r="P37" s="27">
        <f>SUMIF(data!$B:$B,$E$1&amp;"_"&amp;$A37&amp;"_Firm Capacity",data!W:W)</f>
        <v>0</v>
      </c>
      <c r="Q37" s="27">
        <f>SUMIF(data!$B:$B,$E$1&amp;"_"&amp;$A37&amp;"_Firm Capacity",data!X:X)</f>
        <v>0</v>
      </c>
      <c r="R37" s="27">
        <f>SUMIF(data!$B:$B,$E$1&amp;"_"&amp;$A37&amp;"_Firm Capacity",data!Y:Y)</f>
        <v>0</v>
      </c>
      <c r="S37" s="27">
        <f>SUMIF(data!$B:$B,$E$1&amp;"_"&amp;$A37&amp;"_Firm Capacity",data!Z:Z)</f>
        <v>0</v>
      </c>
      <c r="T37" s="27">
        <f>SUMIF(data!$B:$B,$E$1&amp;"_"&amp;$A37&amp;"_Firm Capacity",data!AA:AA)</f>
        <v>0</v>
      </c>
      <c r="U37" s="27">
        <f>SUMIF(data!$B:$B,$E$1&amp;"_"&amp;$A37&amp;"_Firm Capacity",data!AB:AB)</f>
        <v>0</v>
      </c>
      <c r="V37" s="27">
        <f>SUMIF(data!$B:$B,$E$1&amp;"_"&amp;$A37&amp;"_Firm Capacity",data!AC:AC)</f>
        <v>0</v>
      </c>
      <c r="W37" s="27">
        <f>SUMIF(data!$B:$B,$E$1&amp;"_"&amp;$A37&amp;"_Firm Capacity",data!AD:AD)</f>
        <v>0</v>
      </c>
      <c r="X37" s="70">
        <f>SUMIF(data!$B:$B,$E$1&amp;"_"&amp;$A37&amp;"_Firm Capacity",data!AE:AE)</f>
        <v>0</v>
      </c>
      <c r="Y37" s="2"/>
      <c r="Z37" s="11"/>
    </row>
    <row r="38" spans="1:26" ht="20.100000000000001" customHeight="1" thickTop="1" x14ac:dyDescent="0.3">
      <c r="A38" s="24"/>
      <c r="B38" s="2"/>
      <c r="D38" s="28" t="s">
        <v>6</v>
      </c>
      <c r="E38" s="32">
        <f>SUM(E22:E37)</f>
        <v>919.9</v>
      </c>
      <c r="F38" s="32">
        <f t="shared" ref="F38:X38" si="2">SUM(F22:F37)</f>
        <v>919.9</v>
      </c>
      <c r="G38" s="32">
        <f t="shared" si="2"/>
        <v>919.9</v>
      </c>
      <c r="H38" s="32">
        <f t="shared" si="2"/>
        <v>919.9</v>
      </c>
      <c r="I38" s="32">
        <f t="shared" si="2"/>
        <v>919.9</v>
      </c>
      <c r="J38" s="32">
        <f t="shared" si="2"/>
        <v>919.9</v>
      </c>
      <c r="K38" s="32">
        <f t="shared" si="2"/>
        <v>919.9</v>
      </c>
      <c r="L38" s="32">
        <f t="shared" si="2"/>
        <v>919.9</v>
      </c>
      <c r="M38" s="32">
        <f t="shared" si="2"/>
        <v>919.9</v>
      </c>
      <c r="N38" s="32">
        <f t="shared" si="2"/>
        <v>919.9</v>
      </c>
      <c r="O38" s="32">
        <f t="shared" si="2"/>
        <v>919.9</v>
      </c>
      <c r="P38" s="32">
        <f t="shared" si="2"/>
        <v>919.9</v>
      </c>
      <c r="Q38" s="32">
        <f t="shared" si="2"/>
        <v>919.9</v>
      </c>
      <c r="R38" s="32">
        <f t="shared" si="2"/>
        <v>919.9</v>
      </c>
      <c r="S38" s="32">
        <f t="shared" si="2"/>
        <v>919.9</v>
      </c>
      <c r="T38" s="32">
        <f t="shared" si="2"/>
        <v>919.9</v>
      </c>
      <c r="U38" s="32">
        <f t="shared" si="2"/>
        <v>919.9</v>
      </c>
      <c r="V38" s="32">
        <f t="shared" si="2"/>
        <v>919.9</v>
      </c>
      <c r="W38" s="32">
        <f t="shared" si="2"/>
        <v>919.9</v>
      </c>
      <c r="X38" s="73">
        <f t="shared" si="2"/>
        <v>919.9</v>
      </c>
      <c r="Z38" s="2"/>
    </row>
    <row r="39" spans="1:26" ht="20.100000000000001" customHeight="1" x14ac:dyDescent="0.25">
      <c r="A39" s="24"/>
      <c r="B39" s="2"/>
      <c r="D39" s="25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2"/>
      <c r="T39" s="72"/>
      <c r="U39" s="72"/>
      <c r="V39" s="72"/>
      <c r="W39" s="72"/>
      <c r="X39" s="30"/>
      <c r="Z39" s="2"/>
    </row>
    <row r="40" spans="1:26" ht="20.100000000000001" customHeight="1" x14ac:dyDescent="0.3">
      <c r="A40" s="24"/>
      <c r="B40" s="2"/>
      <c r="D40" s="23" t="s">
        <v>7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72"/>
      <c r="T40" s="72"/>
      <c r="U40" s="72"/>
      <c r="V40" s="72"/>
      <c r="W40" s="72"/>
      <c r="X40" s="30"/>
      <c r="Z40" s="2"/>
    </row>
    <row r="41" spans="1:26" s="6" customFormat="1" ht="20.100000000000001" customHeight="1" x14ac:dyDescent="0.25">
      <c r="A41" s="24" t="s">
        <v>69</v>
      </c>
      <c r="B41" s="2"/>
      <c r="C41" s="2"/>
      <c r="D41" s="25" t="s">
        <v>315</v>
      </c>
      <c r="E41" s="74">
        <v>100.5</v>
      </c>
      <c r="F41" s="74">
        <v>100.5</v>
      </c>
      <c r="G41" s="74">
        <v>100.5</v>
      </c>
      <c r="H41" s="74">
        <v>100.5</v>
      </c>
      <c r="I41" s="74">
        <v>100.5</v>
      </c>
      <c r="J41" s="74">
        <v>100.5</v>
      </c>
      <c r="K41" s="74">
        <v>100.5</v>
      </c>
      <c r="L41" s="74">
        <v>100.5</v>
      </c>
      <c r="M41" s="74">
        <v>100.5</v>
      </c>
      <c r="N41" s="74">
        <v>100.5</v>
      </c>
      <c r="O41" s="74">
        <v>100.5</v>
      </c>
      <c r="P41" s="74">
        <v>100.5</v>
      </c>
      <c r="Q41" s="74">
        <v>100.5</v>
      </c>
      <c r="R41" s="74">
        <v>100.5</v>
      </c>
      <c r="S41" s="74">
        <v>100.5</v>
      </c>
      <c r="T41" s="74">
        <v>100.5</v>
      </c>
      <c r="U41" s="74">
        <v>100.5</v>
      </c>
      <c r="V41" s="74">
        <v>100.5</v>
      </c>
      <c r="W41" s="74">
        <v>100.5</v>
      </c>
      <c r="X41" s="75">
        <v>100.5</v>
      </c>
      <c r="Y41" s="2"/>
      <c r="Z41" s="11"/>
    </row>
    <row r="42" spans="1:26" s="6" customFormat="1" ht="20.100000000000001" customHeight="1" x14ac:dyDescent="0.25">
      <c r="A42" s="24" t="s">
        <v>70</v>
      </c>
      <c r="B42" s="2"/>
      <c r="C42" s="2"/>
      <c r="D42" s="25" t="s">
        <v>316</v>
      </c>
      <c r="E42" s="74">
        <v>48</v>
      </c>
      <c r="F42" s="74">
        <v>48</v>
      </c>
      <c r="G42" s="74">
        <v>48</v>
      </c>
      <c r="H42" s="74">
        <v>48</v>
      </c>
      <c r="I42" s="74">
        <v>48</v>
      </c>
      <c r="J42" s="74">
        <v>48</v>
      </c>
      <c r="K42" s="74">
        <v>48</v>
      </c>
      <c r="L42" s="74">
        <v>48</v>
      </c>
      <c r="M42" s="74">
        <v>48</v>
      </c>
      <c r="N42" s="74">
        <v>48</v>
      </c>
      <c r="O42" s="74">
        <v>48</v>
      </c>
      <c r="P42" s="74">
        <v>48</v>
      </c>
      <c r="Q42" s="74">
        <v>48</v>
      </c>
      <c r="R42" s="74">
        <v>48</v>
      </c>
      <c r="S42" s="74">
        <v>48</v>
      </c>
      <c r="T42" s="74">
        <v>48</v>
      </c>
      <c r="U42" s="74">
        <v>48</v>
      </c>
      <c r="V42" s="74">
        <v>48</v>
      </c>
      <c r="W42" s="74">
        <v>48</v>
      </c>
      <c r="X42" s="75">
        <v>48</v>
      </c>
      <c r="Y42" s="2"/>
      <c r="Z42" s="11"/>
    </row>
    <row r="43" spans="1:26" s="6" customFormat="1" ht="20.100000000000001" customHeight="1" x14ac:dyDescent="0.25">
      <c r="A43" s="24" t="s">
        <v>72</v>
      </c>
      <c r="B43" s="2"/>
      <c r="C43" s="2"/>
      <c r="D43" s="25" t="s">
        <v>71</v>
      </c>
      <c r="E43" s="74">
        <v>6.6</v>
      </c>
      <c r="F43" s="74">
        <v>6.6</v>
      </c>
      <c r="G43" s="74">
        <v>6.6</v>
      </c>
      <c r="H43" s="74">
        <v>6.6</v>
      </c>
      <c r="I43" s="74">
        <v>6.6</v>
      </c>
      <c r="J43" s="74">
        <v>6.6</v>
      </c>
      <c r="K43" s="74">
        <v>6.6</v>
      </c>
      <c r="L43" s="74">
        <v>6.6</v>
      </c>
      <c r="M43" s="74">
        <v>6.6</v>
      </c>
      <c r="N43" s="74">
        <v>6.6</v>
      </c>
      <c r="O43" s="74">
        <v>6.6</v>
      </c>
      <c r="P43" s="74">
        <v>6.6</v>
      </c>
      <c r="Q43" s="74">
        <v>6.6</v>
      </c>
      <c r="R43" s="74">
        <v>6.6</v>
      </c>
      <c r="S43" s="74">
        <v>6.6</v>
      </c>
      <c r="T43" s="74">
        <v>6.6</v>
      </c>
      <c r="U43" s="74">
        <v>6.6</v>
      </c>
      <c r="V43" s="74">
        <v>6.6</v>
      </c>
      <c r="W43" s="74">
        <v>6.6</v>
      </c>
      <c r="X43" s="75">
        <v>6.6</v>
      </c>
      <c r="Y43" s="2"/>
      <c r="Z43" s="11"/>
    </row>
    <row r="44" spans="1:26" ht="20.100000000000001" customHeight="1" x14ac:dyDescent="0.3">
      <c r="A44" s="24"/>
      <c r="B44" s="2"/>
      <c r="D44" s="23" t="s">
        <v>8</v>
      </c>
      <c r="E44" s="34">
        <f>SUM(E41:E43)</f>
        <v>155.1</v>
      </c>
      <c r="F44" s="34">
        <f t="shared" ref="F44:X44" si="3">SUM(F41:F43)</f>
        <v>155.1</v>
      </c>
      <c r="G44" s="34">
        <f t="shared" si="3"/>
        <v>155.1</v>
      </c>
      <c r="H44" s="34">
        <f t="shared" si="3"/>
        <v>155.1</v>
      </c>
      <c r="I44" s="34">
        <f t="shared" si="3"/>
        <v>155.1</v>
      </c>
      <c r="J44" s="34">
        <f t="shared" si="3"/>
        <v>155.1</v>
      </c>
      <c r="K44" s="34">
        <f t="shared" si="3"/>
        <v>155.1</v>
      </c>
      <c r="L44" s="34">
        <f t="shared" si="3"/>
        <v>155.1</v>
      </c>
      <c r="M44" s="34">
        <f t="shared" si="3"/>
        <v>155.1</v>
      </c>
      <c r="N44" s="34">
        <f t="shared" si="3"/>
        <v>155.1</v>
      </c>
      <c r="O44" s="34">
        <f t="shared" si="3"/>
        <v>155.1</v>
      </c>
      <c r="P44" s="34">
        <f t="shared" si="3"/>
        <v>155.1</v>
      </c>
      <c r="Q44" s="34">
        <f t="shared" si="3"/>
        <v>155.1</v>
      </c>
      <c r="R44" s="34">
        <f t="shared" si="3"/>
        <v>155.1</v>
      </c>
      <c r="S44" s="34">
        <f t="shared" si="3"/>
        <v>155.1</v>
      </c>
      <c r="T44" s="34">
        <f t="shared" si="3"/>
        <v>155.1</v>
      </c>
      <c r="U44" s="34">
        <f t="shared" si="3"/>
        <v>155.1</v>
      </c>
      <c r="V44" s="34">
        <f t="shared" si="3"/>
        <v>155.1</v>
      </c>
      <c r="W44" s="34">
        <f t="shared" si="3"/>
        <v>155.1</v>
      </c>
      <c r="X44" s="76">
        <f t="shared" si="3"/>
        <v>155.1</v>
      </c>
      <c r="Z44" s="2"/>
    </row>
    <row r="45" spans="1:26" ht="20.100000000000001" customHeight="1" x14ac:dyDescent="0.3">
      <c r="A45" s="24"/>
      <c r="B45" s="2"/>
      <c r="D45" s="23" t="s">
        <v>9</v>
      </c>
      <c r="E45" s="35">
        <f>E46/E44</f>
        <v>0.36731914893617018</v>
      </c>
      <c r="F45" s="35">
        <f t="shared" ref="F45:X45" si="4">F46/F44</f>
        <v>0.2116545263056093</v>
      </c>
      <c r="G45" s="35">
        <f t="shared" si="4"/>
        <v>0.2116545263056093</v>
      </c>
      <c r="H45" s="35">
        <f t="shared" si="4"/>
        <v>0.2116545263056093</v>
      </c>
      <c r="I45" s="35">
        <f t="shared" si="4"/>
        <v>0.2116545263056093</v>
      </c>
      <c r="J45" s="35">
        <f t="shared" si="4"/>
        <v>0.2116545263056093</v>
      </c>
      <c r="K45" s="35">
        <f t="shared" si="4"/>
        <v>0.2116545263056093</v>
      </c>
      <c r="L45" s="35">
        <f t="shared" si="4"/>
        <v>0.2116545263056093</v>
      </c>
      <c r="M45" s="35">
        <f t="shared" si="4"/>
        <v>0.2116545263056093</v>
      </c>
      <c r="N45" s="35">
        <f t="shared" si="4"/>
        <v>0.2116545263056093</v>
      </c>
      <c r="O45" s="35">
        <f t="shared" si="4"/>
        <v>0.2116545263056093</v>
      </c>
      <c r="P45" s="35">
        <f t="shared" si="4"/>
        <v>0.2116545263056093</v>
      </c>
      <c r="Q45" s="35">
        <f t="shared" si="4"/>
        <v>0.2116545263056093</v>
      </c>
      <c r="R45" s="35">
        <f t="shared" si="4"/>
        <v>0.2116545263056093</v>
      </c>
      <c r="S45" s="35">
        <f t="shared" si="4"/>
        <v>0.2116545263056093</v>
      </c>
      <c r="T45" s="35">
        <f t="shared" si="4"/>
        <v>0.2116545263056093</v>
      </c>
      <c r="U45" s="35">
        <f t="shared" si="4"/>
        <v>0.2116545263056093</v>
      </c>
      <c r="V45" s="35">
        <f t="shared" si="4"/>
        <v>0.2116545263056093</v>
      </c>
      <c r="W45" s="35">
        <f t="shared" si="4"/>
        <v>0.2116545263056093</v>
      </c>
      <c r="X45" s="77">
        <f t="shared" si="4"/>
        <v>0.2116545263056093</v>
      </c>
      <c r="Z45" s="2"/>
    </row>
    <row r="46" spans="1:26" ht="20.100000000000001" customHeight="1" x14ac:dyDescent="0.3">
      <c r="A46" s="24"/>
      <c r="B46" s="2"/>
      <c r="D46" s="23" t="s">
        <v>10</v>
      </c>
      <c r="E46" s="26">
        <f>SUMIF(data!$C:$C,$E$1&amp;"_"&amp;$A41&amp;"_Firm Capacity",data!L:L)+SUMIF(data!$C:$C,$E$1&amp;"_"&amp;$A42&amp;"_Firm Capacity",data!L:L)+SUMIF(data!$C:$C,$E$1&amp;"_"&amp;$A43&amp;"_Firm Capacity",data!L:L)</f>
        <v>56.971199999999996</v>
      </c>
      <c r="F46" s="26">
        <f>SUMIF(data!$C:$C,$E$1&amp;"_"&amp;$A41&amp;"_Firm Capacity",data!M:M)+SUMIF(data!$C:$C,$E$1&amp;"_"&amp;$A42&amp;"_Firm Capacity",data!M:M)+SUMIF(data!$C:$C,$E$1&amp;"_"&amp;$A43&amp;"_Firm Capacity",data!M:M)</f>
        <v>32.827617029999999</v>
      </c>
      <c r="G46" s="26">
        <f>SUMIF(data!$C:$C,$E$1&amp;"_"&amp;$A41&amp;"_Firm Capacity",data!N:N)+SUMIF(data!$C:$C,$E$1&amp;"_"&amp;$A42&amp;"_Firm Capacity",data!N:N)+SUMIF(data!$C:$C,$E$1&amp;"_"&amp;$A43&amp;"_Firm Capacity",data!N:N)</f>
        <v>32.827617029999999</v>
      </c>
      <c r="H46" s="26">
        <f>SUMIF(data!$C:$C,$E$1&amp;"_"&amp;$A41&amp;"_Firm Capacity",data!O:O)+SUMIF(data!$C:$C,$E$1&amp;"_"&amp;$A42&amp;"_Firm Capacity",data!O:O)+SUMIF(data!$C:$C,$E$1&amp;"_"&amp;$A43&amp;"_Firm Capacity",data!O:O)</f>
        <v>32.827617029999999</v>
      </c>
      <c r="I46" s="26">
        <f>SUMIF(data!$C:$C,$E$1&amp;"_"&amp;$A41&amp;"_Firm Capacity",data!P:P)+SUMIF(data!$C:$C,$E$1&amp;"_"&amp;$A42&amp;"_Firm Capacity",data!P:P)+SUMIF(data!$C:$C,$E$1&amp;"_"&amp;$A43&amp;"_Firm Capacity",data!P:P)</f>
        <v>32.827617029999999</v>
      </c>
      <c r="J46" s="26">
        <f>SUMIF(data!$C:$C,$E$1&amp;"_"&amp;$A41&amp;"_Firm Capacity",data!Q:Q)+SUMIF(data!$C:$C,$E$1&amp;"_"&amp;$A42&amp;"_Firm Capacity",data!Q:Q)+SUMIF(data!$C:$C,$E$1&amp;"_"&amp;$A43&amp;"_Firm Capacity",data!Q:Q)</f>
        <v>32.827617029999999</v>
      </c>
      <c r="K46" s="26">
        <f>SUMIF(data!$C:$C,$E$1&amp;"_"&amp;$A41&amp;"_Firm Capacity",data!R:R)+SUMIF(data!$C:$C,$E$1&amp;"_"&amp;$A42&amp;"_Firm Capacity",data!R:R)+SUMIF(data!$C:$C,$E$1&amp;"_"&amp;$A43&amp;"_Firm Capacity",data!R:R)</f>
        <v>32.827617029999999</v>
      </c>
      <c r="L46" s="26">
        <f>SUMIF(data!$C:$C,$E$1&amp;"_"&amp;$A41&amp;"_Firm Capacity",data!S:S)+SUMIF(data!$C:$C,$E$1&amp;"_"&amp;$A42&amp;"_Firm Capacity",data!S:S)+SUMIF(data!$C:$C,$E$1&amp;"_"&amp;$A43&amp;"_Firm Capacity",data!S:S)</f>
        <v>32.827617029999999</v>
      </c>
      <c r="M46" s="26">
        <f>SUMIF(data!$C:$C,$E$1&amp;"_"&amp;$A41&amp;"_Firm Capacity",data!T:T)+SUMIF(data!$C:$C,$E$1&amp;"_"&amp;$A42&amp;"_Firm Capacity",data!T:T)+SUMIF(data!$C:$C,$E$1&amp;"_"&amp;$A43&amp;"_Firm Capacity",data!T:T)</f>
        <v>32.827617029999999</v>
      </c>
      <c r="N46" s="26">
        <f>SUMIF(data!$C:$C,$E$1&amp;"_"&amp;$A41&amp;"_Firm Capacity",data!U:U)+SUMIF(data!$C:$C,$E$1&amp;"_"&amp;$A42&amp;"_Firm Capacity",data!U:U)+SUMIF(data!$C:$C,$E$1&amp;"_"&amp;$A43&amp;"_Firm Capacity",data!U:U)</f>
        <v>32.827617029999999</v>
      </c>
      <c r="O46" s="26">
        <f>SUMIF(data!$C:$C,$E$1&amp;"_"&amp;$A41&amp;"_Firm Capacity",data!V:V)+SUMIF(data!$C:$C,$E$1&amp;"_"&amp;$A42&amp;"_Firm Capacity",data!V:V)+SUMIF(data!$C:$C,$E$1&amp;"_"&amp;$A43&amp;"_Firm Capacity",data!V:V)</f>
        <v>32.827617029999999</v>
      </c>
      <c r="P46" s="26">
        <f>SUMIF(data!$C:$C,$E$1&amp;"_"&amp;$A41&amp;"_Firm Capacity",data!W:W)+SUMIF(data!$C:$C,$E$1&amp;"_"&amp;$A42&amp;"_Firm Capacity",data!W:W)+SUMIF(data!$C:$C,$E$1&amp;"_"&amp;$A43&amp;"_Firm Capacity",data!W:W)</f>
        <v>32.827617029999999</v>
      </c>
      <c r="Q46" s="26">
        <f>SUMIF(data!$C:$C,$E$1&amp;"_"&amp;$A41&amp;"_Firm Capacity",data!X:X)+SUMIF(data!$C:$C,$E$1&amp;"_"&amp;$A42&amp;"_Firm Capacity",data!X:X)+SUMIF(data!$C:$C,$E$1&amp;"_"&amp;$A43&amp;"_Firm Capacity",data!X:X)</f>
        <v>32.827617029999999</v>
      </c>
      <c r="R46" s="26">
        <f>SUMIF(data!$C:$C,$E$1&amp;"_"&amp;$A41&amp;"_Firm Capacity",data!Y:Y)+SUMIF(data!$C:$C,$E$1&amp;"_"&amp;$A42&amp;"_Firm Capacity",data!Y:Y)+SUMIF(data!$C:$C,$E$1&amp;"_"&amp;$A43&amp;"_Firm Capacity",data!Y:Y)</f>
        <v>32.827617029999999</v>
      </c>
      <c r="S46" s="26">
        <f>SUMIF(data!$C:$C,$E$1&amp;"_"&amp;$A41&amp;"_Firm Capacity",data!Z:Z)+SUMIF(data!$C:$C,$E$1&amp;"_"&amp;$A42&amp;"_Firm Capacity",data!Z:Z)+SUMIF(data!$C:$C,$E$1&amp;"_"&amp;$A43&amp;"_Firm Capacity",data!Z:Z)</f>
        <v>32.827617029999999</v>
      </c>
      <c r="T46" s="26">
        <f>SUMIF(data!$C:$C,$E$1&amp;"_"&amp;$A41&amp;"_Firm Capacity",data!AA:AA)+SUMIF(data!$C:$C,$E$1&amp;"_"&amp;$A42&amp;"_Firm Capacity",data!AA:AA)+SUMIF(data!$C:$C,$E$1&amp;"_"&amp;$A43&amp;"_Firm Capacity",data!AA:AA)</f>
        <v>32.827617029999999</v>
      </c>
      <c r="U46" s="26">
        <f>SUMIF(data!$C:$C,$E$1&amp;"_"&amp;$A41&amp;"_Firm Capacity",data!AB:AB)+SUMIF(data!$C:$C,$E$1&amp;"_"&amp;$A42&amp;"_Firm Capacity",data!AB:AB)+SUMIF(data!$C:$C,$E$1&amp;"_"&amp;$A43&amp;"_Firm Capacity",data!AB:AB)</f>
        <v>32.827617029999999</v>
      </c>
      <c r="V46" s="26">
        <f>SUMIF(data!$C:$C,$E$1&amp;"_"&amp;$A41&amp;"_Firm Capacity",data!AC:AC)+SUMIF(data!$C:$C,$E$1&amp;"_"&amp;$A42&amp;"_Firm Capacity",data!AC:AC)+SUMIF(data!$C:$C,$E$1&amp;"_"&amp;$A43&amp;"_Firm Capacity",data!AC:AC)</f>
        <v>32.827617029999999</v>
      </c>
      <c r="W46" s="26">
        <f>SUMIF(data!$C:$C,$E$1&amp;"_"&amp;$A41&amp;"_Firm Capacity",data!AD:AD)+SUMIF(data!$C:$C,$E$1&amp;"_"&amp;$A42&amp;"_Firm Capacity",data!AD:AD)+SUMIF(data!$C:$C,$E$1&amp;"_"&amp;$A43&amp;"_Firm Capacity",data!AD:AD)</f>
        <v>32.827617029999999</v>
      </c>
      <c r="X46" s="39">
        <f>SUMIF(data!$C:$C,$E$1&amp;"_"&amp;$A41&amp;"_Firm Capacity",data!AE:AE)+SUMIF(data!$C:$C,$E$1&amp;"_"&amp;$A42&amp;"_Firm Capacity",data!AE:AE)+SUMIF(data!$C:$C,$E$1&amp;"_"&amp;$A43&amp;"_Firm Capacity",data!AE:AE)</f>
        <v>32.827617029999999</v>
      </c>
      <c r="Z46" s="2"/>
    </row>
    <row r="47" spans="1:26" s="6" customFormat="1" ht="20.100000000000001" customHeight="1" x14ac:dyDescent="0.25">
      <c r="A47" s="24" t="s">
        <v>73</v>
      </c>
      <c r="B47" s="2"/>
      <c r="C47" s="2"/>
      <c r="D47" s="60" t="s">
        <v>291</v>
      </c>
      <c r="E47" s="26">
        <f>SUMIF(data!$B:$B,$E$1&amp;"_"&amp;$A47&amp;"_Firm Capacity",data!L:L)</f>
        <v>0</v>
      </c>
      <c r="F47" s="26">
        <f>SUMIF(data!$B:$B,$E$1&amp;"_"&amp;$A47&amp;"_Firm Capacity",data!M:M)</f>
        <v>0</v>
      </c>
      <c r="G47" s="26">
        <f>SUMIF(data!$B:$B,$E$1&amp;"_"&amp;$A47&amp;"_Firm Capacity",data!N:N)</f>
        <v>0</v>
      </c>
      <c r="H47" s="26">
        <f>SUMIF(data!$B:$B,$E$1&amp;"_"&amp;$A47&amp;"_Firm Capacity",data!O:O)</f>
        <v>0</v>
      </c>
      <c r="I47" s="26">
        <f>SUMIF(data!$B:$B,$E$1&amp;"_"&amp;$A47&amp;"_Firm Capacity",data!P:P)</f>
        <v>0</v>
      </c>
      <c r="J47" s="26">
        <f>SUMIF(data!$B:$B,$E$1&amp;"_"&amp;$A47&amp;"_Firm Capacity",data!Q:Q)</f>
        <v>0</v>
      </c>
      <c r="K47" s="26">
        <f>SUMIF(data!$B:$B,$E$1&amp;"_"&amp;$A47&amp;"_Firm Capacity",data!R:R)</f>
        <v>0</v>
      </c>
      <c r="L47" s="26">
        <f>SUMIF(data!$B:$B,$E$1&amp;"_"&amp;$A47&amp;"_Firm Capacity",data!S:S)</f>
        <v>0</v>
      </c>
      <c r="M47" s="26">
        <f>SUMIF(data!$B:$B,$E$1&amp;"_"&amp;$A47&amp;"_Firm Capacity",data!T:T)</f>
        <v>0</v>
      </c>
      <c r="N47" s="26">
        <f>SUMIF(data!$B:$B,$E$1&amp;"_"&amp;$A47&amp;"_Firm Capacity",data!U:U)</f>
        <v>15</v>
      </c>
      <c r="O47" s="26">
        <f>SUMIF(data!$B:$B,$E$1&amp;"_"&amp;$A47&amp;"_Firm Capacity",data!V:V)</f>
        <v>15</v>
      </c>
      <c r="P47" s="26">
        <f>SUMIF(data!$B:$B,$E$1&amp;"_"&amp;$A47&amp;"_Firm Capacity",data!W:W)</f>
        <v>15</v>
      </c>
      <c r="Q47" s="26">
        <f>SUMIF(data!$B:$B,$E$1&amp;"_"&amp;$A47&amp;"_Firm Capacity",data!X:X)</f>
        <v>15</v>
      </c>
      <c r="R47" s="26">
        <f>SUMIF(data!$B:$B,$E$1&amp;"_"&amp;$A47&amp;"_Firm Capacity",data!Y:Y)</f>
        <v>15</v>
      </c>
      <c r="S47" s="26">
        <f>SUMIF(data!$B:$B,$E$1&amp;"_"&amp;$A47&amp;"_Firm Capacity",data!Z:Z)</f>
        <v>37.5</v>
      </c>
      <c r="T47" s="26">
        <f>SUMIF(data!$B:$B,$E$1&amp;"_"&amp;$A47&amp;"_Firm Capacity",data!AA:AA)</f>
        <v>37.5</v>
      </c>
      <c r="U47" s="26">
        <f>SUMIF(data!$B:$B,$E$1&amp;"_"&amp;$A47&amp;"_Firm Capacity",data!AB:AB)</f>
        <v>37.5</v>
      </c>
      <c r="V47" s="26">
        <f>SUMIF(data!$B:$B,$E$1&amp;"_"&amp;$A47&amp;"_Firm Capacity",data!AC:AC)</f>
        <v>37.5</v>
      </c>
      <c r="W47" s="26">
        <f>SUMIF(data!$B:$B,$E$1&amp;"_"&amp;$A47&amp;"_Firm Capacity",data!AD:AD)</f>
        <v>37.5</v>
      </c>
      <c r="X47" s="39">
        <f>SUMIF(data!$B:$B,$E$1&amp;"_"&amp;$A47&amp;"_Firm Capacity",data!AE:AE)</f>
        <v>75</v>
      </c>
      <c r="Y47" s="2"/>
      <c r="Z47" s="11"/>
    </row>
    <row r="48" spans="1:26" s="6" customFormat="1" ht="20.100000000000001" customHeight="1" x14ac:dyDescent="0.25">
      <c r="A48" s="24" t="s">
        <v>84</v>
      </c>
      <c r="B48" s="2"/>
      <c r="C48" s="2"/>
      <c r="D48" s="60" t="s">
        <v>292</v>
      </c>
      <c r="E48" s="26">
        <f>SUMIF(data!$B:$B,$E$1&amp;"_"&amp;$A48&amp;"_Firm Capacity",data!L:L)</f>
        <v>0</v>
      </c>
      <c r="F48" s="26">
        <f>SUMIF(data!$B:$B,$E$1&amp;"_"&amp;$A48&amp;"_Firm Capacity",data!M:M)</f>
        <v>0</v>
      </c>
      <c r="G48" s="26">
        <f>SUMIF(data!$B:$B,$E$1&amp;"_"&amp;$A48&amp;"_Firm Capacity",data!N:N)</f>
        <v>0</v>
      </c>
      <c r="H48" s="26">
        <f>SUMIF(data!$B:$B,$E$1&amp;"_"&amp;$A48&amp;"_Firm Capacity",data!O:O)</f>
        <v>0</v>
      </c>
      <c r="I48" s="26">
        <f>SUMIF(data!$B:$B,$E$1&amp;"_"&amp;$A48&amp;"_Firm Capacity",data!P:P)</f>
        <v>0</v>
      </c>
      <c r="J48" s="26">
        <f>SUMIF(data!$B:$B,$E$1&amp;"_"&amp;$A48&amp;"_Firm Capacity",data!Q:Q)</f>
        <v>0</v>
      </c>
      <c r="K48" s="26">
        <f>SUMIF(data!$B:$B,$E$1&amp;"_"&amp;$A48&amp;"_Firm Capacity",data!R:R)</f>
        <v>0</v>
      </c>
      <c r="L48" s="26">
        <f>SUMIF(data!$B:$B,$E$1&amp;"_"&amp;$A48&amp;"_Firm Capacity",data!S:S)</f>
        <v>75</v>
      </c>
      <c r="M48" s="26">
        <f>SUMIF(data!$B:$B,$E$1&amp;"_"&amp;$A48&amp;"_Firm Capacity",data!T:T)</f>
        <v>150</v>
      </c>
      <c r="N48" s="26">
        <f>SUMIF(data!$B:$B,$E$1&amp;"_"&amp;$A48&amp;"_Firm Capacity",data!U:U)</f>
        <v>150</v>
      </c>
      <c r="O48" s="26">
        <f>SUMIF(data!$B:$B,$E$1&amp;"_"&amp;$A48&amp;"_Firm Capacity",data!V:V)</f>
        <v>150</v>
      </c>
      <c r="P48" s="26">
        <f>SUMIF(data!$B:$B,$E$1&amp;"_"&amp;$A48&amp;"_Firm Capacity",data!W:W)</f>
        <v>225</v>
      </c>
      <c r="Q48" s="26">
        <f>SUMIF(data!$B:$B,$E$1&amp;"_"&amp;$A48&amp;"_Firm Capacity",data!X:X)</f>
        <v>225</v>
      </c>
      <c r="R48" s="26">
        <f>SUMIF(data!$B:$B,$E$1&amp;"_"&amp;$A48&amp;"_Firm Capacity",data!Y:Y)</f>
        <v>225</v>
      </c>
      <c r="S48" s="26">
        <f>SUMIF(data!$B:$B,$E$1&amp;"_"&amp;$A48&amp;"_Firm Capacity",data!Z:Z)</f>
        <v>225</v>
      </c>
      <c r="T48" s="26">
        <f>SUMIF(data!$B:$B,$E$1&amp;"_"&amp;$A48&amp;"_Firm Capacity",data!AA:AA)</f>
        <v>225</v>
      </c>
      <c r="U48" s="26">
        <f>SUMIF(data!$B:$B,$E$1&amp;"_"&amp;$A48&amp;"_Firm Capacity",data!AB:AB)</f>
        <v>225</v>
      </c>
      <c r="V48" s="26">
        <f>SUMIF(data!$B:$B,$E$1&amp;"_"&amp;$A48&amp;"_Firm Capacity",data!AC:AC)</f>
        <v>225</v>
      </c>
      <c r="W48" s="26">
        <f>SUMIF(data!$B:$B,$E$1&amp;"_"&amp;$A48&amp;"_Firm Capacity",data!AD:AD)</f>
        <v>240</v>
      </c>
      <c r="X48" s="39">
        <f>SUMIF(data!$B:$B,$E$1&amp;"_"&amp;$A48&amp;"_Firm Capacity",data!AE:AE)</f>
        <v>239.92500000000001</v>
      </c>
      <c r="Y48" s="2"/>
      <c r="Z48" s="11"/>
    </row>
    <row r="49" spans="1:26" s="6" customFormat="1" ht="20.100000000000001" customHeight="1" x14ac:dyDescent="0.25">
      <c r="A49" s="24" t="s">
        <v>85</v>
      </c>
      <c r="B49" s="36" t="s">
        <v>86</v>
      </c>
      <c r="C49" s="2"/>
      <c r="D49" s="60" t="s">
        <v>293</v>
      </c>
      <c r="E49" s="26">
        <f>SUMIF(data!$B:$B,$E$1&amp;"_"&amp;$A49&amp;"_Firm Capacity",data!L:L)+SUMIF(data!$B:$B,$E$1&amp;"_"&amp;$B49&amp;"_Firm Generation Capacity",data!L:L)</f>
        <v>0</v>
      </c>
      <c r="F49" s="26">
        <f>SUMIF(data!$B:$B,$E$1&amp;"_"&amp;$A49&amp;"_Firm Capacity",data!M:M)+SUMIF(data!$B:$B,$E$1&amp;"_"&amp;$B49&amp;"_Firm Generation Capacity",data!M:M)</f>
        <v>0</v>
      </c>
      <c r="G49" s="26">
        <f>SUMIF(data!$B:$B,$E$1&amp;"_"&amp;$A49&amp;"_Firm Capacity",data!N:N)+SUMIF(data!$B:$B,$E$1&amp;"_"&amp;$B49&amp;"_Firm Generation Capacity",data!N:N)</f>
        <v>0</v>
      </c>
      <c r="H49" s="26">
        <f>SUMIF(data!$B:$B,$E$1&amp;"_"&amp;$A49&amp;"_Firm Capacity",data!O:O)+SUMIF(data!$B:$B,$E$1&amp;"_"&amp;$B49&amp;"_Firm Generation Capacity",data!O:O)</f>
        <v>0</v>
      </c>
      <c r="I49" s="26">
        <f>SUMIF(data!$B:$B,$E$1&amp;"_"&amp;$A49&amp;"_Firm Capacity",data!P:P)+SUMIF(data!$B:$B,$E$1&amp;"_"&amp;$B49&amp;"_Firm Generation Capacity",data!P:P)</f>
        <v>0</v>
      </c>
      <c r="J49" s="26">
        <f>SUMIF(data!$B:$B,$E$1&amp;"_"&amp;$A49&amp;"_Firm Capacity",data!Q:Q)+SUMIF(data!$B:$B,$E$1&amp;"_"&amp;$B49&amp;"_Firm Generation Capacity",data!Q:Q)</f>
        <v>0</v>
      </c>
      <c r="K49" s="26">
        <f>SUMIF(data!$B:$B,$E$1&amp;"_"&amp;$A49&amp;"_Firm Capacity",data!R:R)+SUMIF(data!$B:$B,$E$1&amp;"_"&amp;$B49&amp;"_Firm Generation Capacity",data!R:R)</f>
        <v>0</v>
      </c>
      <c r="L49" s="26">
        <f>SUMIF(data!$B:$B,$E$1&amp;"_"&amp;$A49&amp;"_Firm Capacity",data!S:S)+SUMIF(data!$B:$B,$E$1&amp;"_"&amp;$B49&amp;"_Firm Generation Capacity",data!S:S)</f>
        <v>0</v>
      </c>
      <c r="M49" s="26">
        <f>SUMIF(data!$B:$B,$E$1&amp;"_"&amp;$A49&amp;"_Firm Capacity",data!T:T)+SUMIF(data!$B:$B,$E$1&amp;"_"&amp;$B49&amp;"_Firm Generation Capacity",data!T:T)</f>
        <v>0</v>
      </c>
      <c r="N49" s="26">
        <f>SUMIF(data!$B:$B,$E$1&amp;"_"&amp;$A49&amp;"_Firm Capacity",data!U:U)+SUMIF(data!$B:$B,$E$1&amp;"_"&amp;$B49&amp;"_Firm Generation Capacity",data!U:U)</f>
        <v>0</v>
      </c>
      <c r="O49" s="26">
        <f>SUMIF(data!$B:$B,$E$1&amp;"_"&amp;$A49&amp;"_Firm Capacity",data!V:V)+SUMIF(data!$B:$B,$E$1&amp;"_"&amp;$B49&amp;"_Firm Generation Capacity",data!V:V)</f>
        <v>0</v>
      </c>
      <c r="P49" s="26">
        <f>SUMIF(data!$B:$B,$E$1&amp;"_"&amp;$A49&amp;"_Firm Capacity",data!W:W)+SUMIF(data!$B:$B,$E$1&amp;"_"&amp;$B49&amp;"_Firm Generation Capacity",data!W:W)</f>
        <v>0</v>
      </c>
      <c r="Q49" s="26">
        <f>SUMIF(data!$B:$B,$E$1&amp;"_"&amp;$A49&amp;"_Firm Capacity",data!X:X)+SUMIF(data!$B:$B,$E$1&amp;"_"&amp;$B49&amp;"_Firm Generation Capacity",data!X:X)</f>
        <v>0</v>
      </c>
      <c r="R49" s="26">
        <f>SUMIF(data!$B:$B,$E$1&amp;"_"&amp;$A49&amp;"_Firm Capacity",data!Y:Y)+SUMIF(data!$B:$B,$E$1&amp;"_"&amp;$B49&amp;"_Firm Generation Capacity",data!Y:Y)</f>
        <v>0</v>
      </c>
      <c r="S49" s="26">
        <f>SUMIF(data!$B:$B,$E$1&amp;"_"&amp;$A49&amp;"_Firm Capacity",data!Z:Z)+SUMIF(data!$B:$B,$E$1&amp;"_"&amp;$B49&amp;"_Firm Generation Capacity",data!Z:Z)</f>
        <v>0</v>
      </c>
      <c r="T49" s="26">
        <f>SUMIF(data!$B:$B,$E$1&amp;"_"&amp;$A49&amp;"_Firm Capacity",data!AA:AA)+SUMIF(data!$B:$B,$E$1&amp;"_"&amp;$B49&amp;"_Firm Generation Capacity",data!AA:AA)</f>
        <v>0</v>
      </c>
      <c r="U49" s="26">
        <f>SUMIF(data!$B:$B,$E$1&amp;"_"&amp;$A49&amp;"_Firm Capacity",data!AB:AB)+SUMIF(data!$B:$B,$E$1&amp;"_"&amp;$B49&amp;"_Firm Generation Capacity",data!AB:AB)</f>
        <v>0</v>
      </c>
      <c r="V49" s="26">
        <f>SUMIF(data!$B:$B,$E$1&amp;"_"&amp;$A49&amp;"_Firm Capacity",data!AC:AC)+SUMIF(data!$B:$B,$E$1&amp;"_"&amp;$B49&amp;"_Firm Generation Capacity",data!AC:AC)</f>
        <v>0</v>
      </c>
      <c r="W49" s="26">
        <f>SUMIF(data!$B:$B,$E$1&amp;"_"&amp;$A49&amp;"_Firm Capacity",data!AD:AD)+SUMIF(data!$B:$B,$E$1&amp;"_"&amp;$B49&amp;"_Firm Generation Capacity",data!AD:AD)</f>
        <v>0</v>
      </c>
      <c r="X49" s="39">
        <f>SUMIF(data!$B:$B,$E$1&amp;"_"&amp;$A49&amp;"_Firm Capacity",data!AE:AE)+SUMIF(data!$B:$B,$E$1&amp;"_"&amp;$B49&amp;"_Firm Generation Capacity",data!AE:AE)</f>
        <v>0</v>
      </c>
      <c r="Y49" s="2"/>
      <c r="Z49" s="11"/>
    </row>
    <row r="50" spans="1:26" ht="20.100000000000001" customHeight="1" thickBot="1" x14ac:dyDescent="0.3">
      <c r="A50" s="24" t="s">
        <v>87</v>
      </c>
      <c r="B50" s="36" t="s">
        <v>88</v>
      </c>
      <c r="D50" s="92" t="s">
        <v>294</v>
      </c>
      <c r="E50" s="27">
        <f>SUMIF(data!$B:$B,$E$1&amp;"_"&amp;$A50&amp;"_Firm Generation Capacity",data!L:L)+SUMIF(data!$B:$B,$E$1&amp;"_"&amp;$B50&amp;"_Firm Generation Capacity",data!L:L)</f>
        <v>0</v>
      </c>
      <c r="F50" s="27">
        <f>SUMIF(data!$B:$B,$E$1&amp;"_"&amp;$A50&amp;"_Firm Generation Capacity",data!M:M)+SUMIF(data!$B:$B,$E$1&amp;"_"&amp;$B50&amp;"_Firm Generation Capacity",data!M:M)</f>
        <v>0</v>
      </c>
      <c r="G50" s="27">
        <f>SUMIF(data!$B:$B,$E$1&amp;"_"&amp;$A50&amp;"_Firm Generation Capacity",data!N:N)+SUMIF(data!$B:$B,$E$1&amp;"_"&amp;$B50&amp;"_Firm Generation Capacity",data!N:N)</f>
        <v>0</v>
      </c>
      <c r="H50" s="27">
        <f>SUMIF(data!$B:$B,$E$1&amp;"_"&amp;$A50&amp;"_Firm Generation Capacity",data!O:O)+SUMIF(data!$B:$B,$E$1&amp;"_"&amp;$B50&amp;"_Firm Generation Capacity",data!O:O)</f>
        <v>0</v>
      </c>
      <c r="I50" s="27">
        <f>SUMIF(data!$B:$B,$E$1&amp;"_"&amp;$A50&amp;"_Firm Generation Capacity",data!P:P)+SUMIF(data!$B:$B,$E$1&amp;"_"&amp;$B50&amp;"_Firm Generation Capacity",data!P:P)</f>
        <v>0</v>
      </c>
      <c r="J50" s="27">
        <f>SUMIF(data!$B:$B,$E$1&amp;"_"&amp;$A50&amp;"_Firm Generation Capacity",data!Q:Q)+SUMIF(data!$B:$B,$E$1&amp;"_"&amp;$B50&amp;"_Firm Generation Capacity",data!Q:Q)</f>
        <v>0</v>
      </c>
      <c r="K50" s="27">
        <f>SUMIF(data!$B:$B,$E$1&amp;"_"&amp;$A50&amp;"_Firm Generation Capacity",data!R:R)+SUMIF(data!$B:$B,$E$1&amp;"_"&amp;$B50&amp;"_Firm Generation Capacity",data!R:R)</f>
        <v>0</v>
      </c>
      <c r="L50" s="27">
        <f>SUMIF(data!$B:$B,$E$1&amp;"_"&amp;$A50&amp;"_Firm Generation Capacity",data!S:S)+SUMIF(data!$B:$B,$E$1&amp;"_"&amp;$B50&amp;"_Firm Generation Capacity",data!S:S)</f>
        <v>0</v>
      </c>
      <c r="M50" s="27">
        <f>SUMIF(data!$B:$B,$E$1&amp;"_"&amp;$A50&amp;"_Firm Generation Capacity",data!T:T)+SUMIF(data!$B:$B,$E$1&amp;"_"&amp;$B50&amp;"_Firm Generation Capacity",data!T:T)</f>
        <v>0</v>
      </c>
      <c r="N50" s="27">
        <f>SUMIF(data!$B:$B,$E$1&amp;"_"&amp;$A50&amp;"_Firm Generation Capacity",data!U:U)+SUMIF(data!$B:$B,$E$1&amp;"_"&amp;$B50&amp;"_Firm Generation Capacity",data!U:U)</f>
        <v>0</v>
      </c>
      <c r="O50" s="27">
        <f>SUMIF(data!$B:$B,$E$1&amp;"_"&amp;$A50&amp;"_Firm Generation Capacity",data!V:V)+SUMIF(data!$B:$B,$E$1&amp;"_"&amp;$B50&amp;"_Firm Generation Capacity",data!V:V)</f>
        <v>0</v>
      </c>
      <c r="P50" s="27">
        <f>SUMIF(data!$B:$B,$E$1&amp;"_"&amp;$A50&amp;"_Firm Generation Capacity",data!W:W)+SUMIF(data!$B:$B,$E$1&amp;"_"&amp;$B50&amp;"_Firm Generation Capacity",data!W:W)</f>
        <v>0</v>
      </c>
      <c r="Q50" s="27">
        <f>SUMIF(data!$B:$B,$E$1&amp;"_"&amp;$A50&amp;"_Firm Generation Capacity",data!X:X)+SUMIF(data!$B:$B,$E$1&amp;"_"&amp;$B50&amp;"_Firm Generation Capacity",data!X:X)</f>
        <v>0</v>
      </c>
      <c r="R50" s="27">
        <f>SUMIF(data!$B:$B,$E$1&amp;"_"&amp;$A50&amp;"_Firm Generation Capacity",data!Y:Y)+SUMIF(data!$B:$B,$E$1&amp;"_"&amp;$B50&amp;"_Firm Generation Capacity",data!Y:Y)</f>
        <v>0</v>
      </c>
      <c r="S50" s="27">
        <f>SUMIF(data!$B:$B,$E$1&amp;"_"&amp;$A50&amp;"_Firm Generation Capacity",data!Z:Z)+SUMIF(data!$B:$B,$E$1&amp;"_"&amp;$B50&amp;"_Firm Generation Capacity",data!Z:Z)</f>
        <v>0</v>
      </c>
      <c r="T50" s="27">
        <f>SUMIF(data!$B:$B,$E$1&amp;"_"&amp;$A50&amp;"_Firm Generation Capacity",data!AA:AA)+SUMIF(data!$B:$B,$E$1&amp;"_"&amp;$B50&amp;"_Firm Generation Capacity",data!AA:AA)</f>
        <v>0</v>
      </c>
      <c r="U50" s="27">
        <f>SUMIF(data!$B:$B,$E$1&amp;"_"&amp;$A50&amp;"_Firm Generation Capacity",data!AB:AB)+SUMIF(data!$B:$B,$E$1&amp;"_"&amp;$B50&amp;"_Firm Generation Capacity",data!AB:AB)</f>
        <v>0</v>
      </c>
      <c r="V50" s="27">
        <f>SUMIF(data!$B:$B,$E$1&amp;"_"&amp;$A50&amp;"_Firm Generation Capacity",data!AC:AC)+SUMIF(data!$B:$B,$E$1&amp;"_"&amp;$B50&amp;"_Firm Generation Capacity",data!AC:AC)</f>
        <v>0</v>
      </c>
      <c r="W50" s="27">
        <f>SUMIF(data!$B:$B,$E$1&amp;"_"&amp;$A50&amp;"_Firm Generation Capacity",data!AD:AD)+SUMIF(data!$B:$B,$E$1&amp;"_"&amp;$B50&amp;"_Firm Generation Capacity",data!AD:AD)</f>
        <v>0</v>
      </c>
      <c r="X50" s="70">
        <f>SUMIF(data!$B:$B,$E$1&amp;"_"&amp;$A50&amp;"_Firm Generation Capacity",data!AE:AE)+SUMIF(data!$B:$B,$E$1&amp;"_"&amp;$B50&amp;"_Firm Generation Capacity",data!AE:AE)</f>
        <v>0</v>
      </c>
      <c r="Z50" s="2"/>
    </row>
    <row r="51" spans="1:26" ht="20.100000000000001" customHeight="1" thickTop="1" x14ac:dyDescent="0.3">
      <c r="A51" s="24"/>
      <c r="B51" s="2"/>
      <c r="D51" s="37" t="s">
        <v>299</v>
      </c>
      <c r="E51" s="38">
        <f>SUM(E46:E50)</f>
        <v>56.971199999999996</v>
      </c>
      <c r="F51" s="38">
        <f t="shared" ref="F51:X51" si="5">SUM(F46:F50)</f>
        <v>32.827617029999999</v>
      </c>
      <c r="G51" s="38">
        <f t="shared" si="5"/>
        <v>32.827617029999999</v>
      </c>
      <c r="H51" s="38">
        <f t="shared" si="5"/>
        <v>32.827617029999999</v>
      </c>
      <c r="I51" s="38">
        <f t="shared" si="5"/>
        <v>32.827617029999999</v>
      </c>
      <c r="J51" s="38">
        <f t="shared" si="5"/>
        <v>32.827617029999999</v>
      </c>
      <c r="K51" s="38">
        <f t="shared" si="5"/>
        <v>32.827617029999999</v>
      </c>
      <c r="L51" s="38">
        <f t="shared" si="5"/>
        <v>107.82761703</v>
      </c>
      <c r="M51" s="38">
        <f t="shared" si="5"/>
        <v>182.82761703</v>
      </c>
      <c r="N51" s="38">
        <f t="shared" si="5"/>
        <v>197.82761703</v>
      </c>
      <c r="O51" s="38">
        <f t="shared" si="5"/>
        <v>197.82761703</v>
      </c>
      <c r="P51" s="38">
        <f t="shared" si="5"/>
        <v>272.82761703</v>
      </c>
      <c r="Q51" s="38">
        <f t="shared" si="5"/>
        <v>272.82761703</v>
      </c>
      <c r="R51" s="38">
        <f t="shared" si="5"/>
        <v>272.82761703</v>
      </c>
      <c r="S51" s="38">
        <f t="shared" si="5"/>
        <v>295.32761703</v>
      </c>
      <c r="T51" s="38">
        <f t="shared" si="5"/>
        <v>295.32761703</v>
      </c>
      <c r="U51" s="38">
        <f t="shared" si="5"/>
        <v>295.32761703</v>
      </c>
      <c r="V51" s="38">
        <f t="shared" si="5"/>
        <v>295.32761703</v>
      </c>
      <c r="W51" s="38">
        <f t="shared" si="5"/>
        <v>310.32761703</v>
      </c>
      <c r="X51" s="78">
        <f t="shared" si="5"/>
        <v>347.75261703000001</v>
      </c>
      <c r="Z51" s="2"/>
    </row>
    <row r="52" spans="1:26" ht="20.100000000000001" customHeight="1" x14ac:dyDescent="0.25">
      <c r="A52" s="24"/>
      <c r="B52" s="2"/>
      <c r="D52" s="25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39"/>
      <c r="Z52" s="2"/>
    </row>
    <row r="53" spans="1:26" s="8" customFormat="1" ht="20.100000000000001" customHeight="1" thickBot="1" x14ac:dyDescent="0.35">
      <c r="A53" s="24"/>
      <c r="B53" s="7"/>
      <c r="C53" s="7"/>
      <c r="D53" s="40" t="s">
        <v>11</v>
      </c>
      <c r="E53" s="41">
        <f>E13+E19+E38+E51</f>
        <v>4021.3746099999998</v>
      </c>
      <c r="F53" s="41">
        <f t="shared" ref="F53:X53" si="6">F13+F19+F38+F51</f>
        <v>3997.23102703</v>
      </c>
      <c r="G53" s="41">
        <f t="shared" si="6"/>
        <v>3997.23102703</v>
      </c>
      <c r="H53" s="41">
        <f t="shared" si="6"/>
        <v>3997.23102703</v>
      </c>
      <c r="I53" s="41">
        <f t="shared" si="6"/>
        <v>3997.23102703</v>
      </c>
      <c r="J53" s="41">
        <f t="shared" si="6"/>
        <v>3997.23102703</v>
      </c>
      <c r="K53" s="41">
        <f t="shared" si="6"/>
        <v>3997.23102703</v>
      </c>
      <c r="L53" s="41">
        <f t="shared" si="6"/>
        <v>4072.23102703</v>
      </c>
      <c r="M53" s="41">
        <f t="shared" si="6"/>
        <v>4147.2310270299995</v>
      </c>
      <c r="N53" s="41">
        <f t="shared" si="6"/>
        <v>4162.2310270299995</v>
      </c>
      <c r="O53" s="41">
        <f t="shared" si="6"/>
        <v>3709.5810270300003</v>
      </c>
      <c r="P53" s="41">
        <f t="shared" si="6"/>
        <v>3784.5810270300003</v>
      </c>
      <c r="Q53" s="41">
        <f t="shared" si="6"/>
        <v>3784.5810270300003</v>
      </c>
      <c r="R53" s="41">
        <f t="shared" si="6"/>
        <v>3784.5810270300003</v>
      </c>
      <c r="S53" s="41">
        <f t="shared" si="6"/>
        <v>3807.0810270300003</v>
      </c>
      <c r="T53" s="41">
        <f t="shared" si="6"/>
        <v>4067.4310270300002</v>
      </c>
      <c r="U53" s="41">
        <f t="shared" si="6"/>
        <v>4327.7810270299997</v>
      </c>
      <c r="V53" s="41">
        <f t="shared" si="6"/>
        <v>4096.3310270299999</v>
      </c>
      <c r="W53" s="41">
        <f t="shared" si="6"/>
        <v>4111.3310270299999</v>
      </c>
      <c r="X53" s="79">
        <f t="shared" si="6"/>
        <v>4148.75602703</v>
      </c>
      <c r="Y53" s="2"/>
      <c r="Z53" s="7"/>
    </row>
    <row r="54" spans="1:26" ht="20.100000000000001" customHeight="1" x14ac:dyDescent="0.25">
      <c r="A54" s="24"/>
      <c r="B54" s="2"/>
      <c r="D54" s="42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4"/>
      <c r="T54" s="44"/>
      <c r="U54" s="44"/>
      <c r="V54" s="44"/>
      <c r="W54" s="44"/>
      <c r="X54" s="45"/>
      <c r="Z54" s="2"/>
    </row>
    <row r="55" spans="1:26" ht="20.100000000000001" customHeight="1" x14ac:dyDescent="0.3">
      <c r="A55" s="24"/>
      <c r="B55" s="2"/>
      <c r="D55" s="21" t="s">
        <v>12</v>
      </c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7"/>
      <c r="Z55" s="2"/>
    </row>
    <row r="56" spans="1:26" ht="20.100000000000001" customHeight="1" x14ac:dyDescent="0.3">
      <c r="A56" s="24"/>
      <c r="B56" s="2"/>
      <c r="D56" s="23" t="s">
        <v>13</v>
      </c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8"/>
      <c r="Z56" s="2"/>
    </row>
    <row r="57" spans="1:26" ht="20.100000000000001" customHeight="1" x14ac:dyDescent="0.25">
      <c r="A57" s="24" t="s">
        <v>74</v>
      </c>
      <c r="B57" s="2"/>
      <c r="D57" s="49" t="s">
        <v>14</v>
      </c>
      <c r="E57" s="26">
        <f>SUMIF(data!$C:$C,$E$1&amp;"_"&amp;$A57&amp;"_Firm Capacity",data!L:L)</f>
        <v>54.3</v>
      </c>
      <c r="F57" s="26">
        <f>SUMIF(data!$C:$C,$E$1&amp;"_"&amp;$A57&amp;"_Firm Capacity",data!M:M)</f>
        <v>35.876528989999997</v>
      </c>
      <c r="G57" s="26">
        <f>SUMIF(data!$C:$C,$E$1&amp;"_"&amp;$A57&amp;"_Firm Capacity",data!N:N)</f>
        <v>35.876528989999997</v>
      </c>
      <c r="H57" s="26">
        <f>SUMIF(data!$C:$C,$E$1&amp;"_"&amp;$A57&amp;"_Firm Capacity",data!O:O)</f>
        <v>35.876528989999997</v>
      </c>
      <c r="I57" s="26">
        <f>SUMIF(data!$C:$C,$E$1&amp;"_"&amp;$A57&amp;"_Firm Capacity",data!P:P)</f>
        <v>35.876528989999997</v>
      </c>
      <c r="J57" s="26">
        <f>SUMIF(data!$C:$C,$E$1&amp;"_"&amp;$A57&amp;"_Firm Capacity",data!Q:Q)</f>
        <v>35.876528989999997</v>
      </c>
      <c r="K57" s="26">
        <f>SUMIF(data!$C:$C,$E$1&amp;"_"&amp;$A57&amp;"_Firm Capacity",data!R:R)</f>
        <v>35.876528989999997</v>
      </c>
      <c r="L57" s="26">
        <f>SUMIF(data!$C:$C,$E$1&amp;"_"&amp;$A57&amp;"_Firm Capacity",data!S:S)</f>
        <v>35.876528989999997</v>
      </c>
      <c r="M57" s="26">
        <f>SUMIF(data!$C:$C,$E$1&amp;"_"&amp;$A57&amp;"_Firm Capacity",data!T:T)</f>
        <v>35.876528989999997</v>
      </c>
      <c r="N57" s="26">
        <f>SUMIF(data!$C:$C,$E$1&amp;"_"&amp;$A57&amp;"_Firm Capacity",data!U:U)</f>
        <v>0</v>
      </c>
      <c r="O57" s="26">
        <f>SUMIF(data!$C:$C,$E$1&amp;"_"&amp;$A57&amp;"_Firm Capacity",data!V:V)</f>
        <v>0</v>
      </c>
      <c r="P57" s="26">
        <f>SUMIF(data!$C:$C,$E$1&amp;"_"&amp;$A57&amp;"_Firm Capacity",data!W:W)</f>
        <v>0</v>
      </c>
      <c r="Q57" s="26">
        <f>SUMIF(data!$C:$C,$E$1&amp;"_"&amp;$A57&amp;"_Firm Capacity",data!X:X)</f>
        <v>0</v>
      </c>
      <c r="R57" s="26">
        <f>SUMIF(data!$C:$C,$E$1&amp;"_"&amp;$A57&amp;"_Firm Capacity",data!Y:Y)</f>
        <v>0</v>
      </c>
      <c r="S57" s="26">
        <f>SUMIF(data!$C:$C,$E$1&amp;"_"&amp;$A57&amp;"_Firm Capacity",data!Z:Z)</f>
        <v>0</v>
      </c>
      <c r="T57" s="26">
        <f>SUMIF(data!$C:$C,$E$1&amp;"_"&amp;$A57&amp;"_Firm Capacity",data!AA:AA)</f>
        <v>0</v>
      </c>
      <c r="U57" s="26">
        <f>SUMIF(data!$C:$C,$E$1&amp;"_"&amp;$A57&amp;"_Firm Capacity",data!AB:AB)</f>
        <v>0</v>
      </c>
      <c r="V57" s="26">
        <f>SUMIF(data!$C:$C,$E$1&amp;"_"&amp;$A57&amp;"_Firm Capacity",data!AC:AC)</f>
        <v>0</v>
      </c>
      <c r="W57" s="26">
        <f>SUMIF(data!$C:$C,$E$1&amp;"_"&amp;$A57&amp;"_Firm Capacity",data!AD:AD)</f>
        <v>0</v>
      </c>
      <c r="X57" s="39">
        <f>SUMIF(data!$C:$C,$E$1&amp;"_"&amp;$A57&amp;"_Firm Capacity",data!AE:AE)</f>
        <v>0</v>
      </c>
      <c r="Z57" s="2"/>
    </row>
    <row r="58" spans="1:26" ht="20.100000000000001" customHeight="1" x14ac:dyDescent="0.25">
      <c r="A58" s="24" t="s">
        <v>75</v>
      </c>
      <c r="B58" s="2"/>
      <c r="D58" s="49" t="s">
        <v>15</v>
      </c>
      <c r="E58" s="26">
        <f>SUMIF(data!$C:$C,$E$1&amp;"_"&amp;$A58&amp;"_Firm Capacity",data!L:L)</f>
        <v>38.159999999999997</v>
      </c>
      <c r="F58" s="26">
        <f>SUMIF(data!$C:$C,$E$1&amp;"_"&amp;$A58&amp;"_Firm Capacity",data!M:M)</f>
        <v>23.096396389999999</v>
      </c>
      <c r="G58" s="26">
        <f>SUMIF(data!$C:$C,$E$1&amp;"_"&amp;$A58&amp;"_Firm Capacity",data!N:N)</f>
        <v>23.096396389999999</v>
      </c>
      <c r="H58" s="26">
        <f>SUMIF(data!$C:$C,$E$1&amp;"_"&amp;$A58&amp;"_Firm Capacity",data!O:O)</f>
        <v>23.096396389999999</v>
      </c>
      <c r="I58" s="26">
        <f>SUMIF(data!$C:$C,$E$1&amp;"_"&amp;$A58&amp;"_Firm Capacity",data!P:P)</f>
        <v>23.096396389999999</v>
      </c>
      <c r="J58" s="26">
        <f>SUMIF(data!$C:$C,$E$1&amp;"_"&amp;$A58&amp;"_Firm Capacity",data!Q:Q)</f>
        <v>23.096396389999999</v>
      </c>
      <c r="K58" s="26">
        <f>SUMIF(data!$C:$C,$E$1&amp;"_"&amp;$A58&amp;"_Firm Capacity",data!R:R)</f>
        <v>23.096396389999999</v>
      </c>
      <c r="L58" s="26">
        <f>SUMIF(data!$C:$C,$E$1&amp;"_"&amp;$A58&amp;"_Firm Capacity",data!S:S)</f>
        <v>23.096396389999999</v>
      </c>
      <c r="M58" s="26">
        <f>SUMIF(data!$C:$C,$E$1&amp;"_"&amp;$A58&amp;"_Firm Capacity",data!T:T)</f>
        <v>23.096396389999999</v>
      </c>
      <c r="N58" s="26">
        <f>SUMIF(data!$C:$C,$E$1&amp;"_"&amp;$A58&amp;"_Firm Capacity",data!U:U)</f>
        <v>23.096396389999999</v>
      </c>
      <c r="O58" s="26">
        <f>SUMIF(data!$C:$C,$E$1&amp;"_"&amp;$A58&amp;"_Firm Capacity",data!V:V)</f>
        <v>0</v>
      </c>
      <c r="P58" s="26">
        <f>SUMIF(data!$C:$C,$E$1&amp;"_"&amp;$A58&amp;"_Firm Capacity",data!W:W)</f>
        <v>0</v>
      </c>
      <c r="Q58" s="26">
        <f>SUMIF(data!$C:$C,$E$1&amp;"_"&amp;$A58&amp;"_Firm Capacity",data!X:X)</f>
        <v>0</v>
      </c>
      <c r="R58" s="26">
        <f>SUMIF(data!$C:$C,$E$1&amp;"_"&amp;$A58&amp;"_Firm Capacity",data!Y:Y)</f>
        <v>0</v>
      </c>
      <c r="S58" s="26">
        <f>SUMIF(data!$C:$C,$E$1&amp;"_"&amp;$A58&amp;"_Firm Capacity",data!Z:Z)</f>
        <v>0</v>
      </c>
      <c r="T58" s="26">
        <f>SUMIF(data!$C:$C,$E$1&amp;"_"&amp;$A58&amp;"_Firm Capacity",data!AA:AA)</f>
        <v>0</v>
      </c>
      <c r="U58" s="26">
        <f>SUMIF(data!$C:$C,$E$1&amp;"_"&amp;$A58&amp;"_Firm Capacity",data!AB:AB)</f>
        <v>0</v>
      </c>
      <c r="V58" s="26">
        <f>SUMIF(data!$C:$C,$E$1&amp;"_"&amp;$A58&amp;"_Firm Capacity",data!AC:AC)</f>
        <v>0</v>
      </c>
      <c r="W58" s="26">
        <f>SUMIF(data!$C:$C,$E$1&amp;"_"&amp;$A58&amp;"_Firm Capacity",data!AD:AD)</f>
        <v>0</v>
      </c>
      <c r="X58" s="39">
        <f>SUMIF(data!$C:$C,$E$1&amp;"_"&amp;$A58&amp;"_Firm Capacity",data!AE:AE)</f>
        <v>0</v>
      </c>
      <c r="Z58" s="2"/>
    </row>
    <row r="59" spans="1:26" ht="20.100000000000001" customHeight="1" x14ac:dyDescent="0.25">
      <c r="A59" s="24" t="s">
        <v>76</v>
      </c>
      <c r="B59" s="2"/>
      <c r="D59" s="49" t="s">
        <v>16</v>
      </c>
      <c r="E59" s="26">
        <f>SUMIF(data!$C:$C,$E$1&amp;"_"&amp;$A59&amp;"_Firm Capacity",data!L:L)</f>
        <v>61.54</v>
      </c>
      <c r="F59" s="26">
        <f>SUMIF(data!$C:$C,$E$1&amp;"_"&amp;$A59&amp;"_Firm Capacity",data!M:M)</f>
        <v>0</v>
      </c>
      <c r="G59" s="26">
        <f>SUMIF(data!$C:$C,$E$1&amp;"_"&amp;$A59&amp;"_Firm Capacity",data!N:N)</f>
        <v>0</v>
      </c>
      <c r="H59" s="26">
        <f>SUMIF(data!$C:$C,$E$1&amp;"_"&amp;$A59&amp;"_Firm Capacity",data!O:O)</f>
        <v>0</v>
      </c>
      <c r="I59" s="26">
        <f>SUMIF(data!$C:$C,$E$1&amp;"_"&amp;$A59&amp;"_Firm Capacity",data!P:P)</f>
        <v>0</v>
      </c>
      <c r="J59" s="26">
        <f>SUMIF(data!$C:$C,$E$1&amp;"_"&amp;$A59&amp;"_Firm Capacity",data!Q:Q)</f>
        <v>0</v>
      </c>
      <c r="K59" s="26">
        <f>SUMIF(data!$C:$C,$E$1&amp;"_"&amp;$A59&amp;"_Firm Capacity",data!R:R)</f>
        <v>0</v>
      </c>
      <c r="L59" s="26">
        <f>SUMIF(data!$C:$C,$E$1&amp;"_"&amp;$A59&amp;"_Firm Capacity",data!S:S)</f>
        <v>0</v>
      </c>
      <c r="M59" s="26">
        <f>SUMIF(data!$C:$C,$E$1&amp;"_"&amp;$A59&amp;"_Firm Capacity",data!T:T)</f>
        <v>0</v>
      </c>
      <c r="N59" s="26">
        <f>SUMIF(data!$C:$C,$E$1&amp;"_"&amp;$A59&amp;"_Firm Capacity",data!U:U)</f>
        <v>0</v>
      </c>
      <c r="O59" s="26">
        <f>SUMIF(data!$C:$C,$E$1&amp;"_"&amp;$A59&amp;"_Firm Capacity",data!V:V)</f>
        <v>0</v>
      </c>
      <c r="P59" s="26">
        <f>SUMIF(data!$C:$C,$E$1&amp;"_"&amp;$A59&amp;"_Firm Capacity",data!W:W)</f>
        <v>0</v>
      </c>
      <c r="Q59" s="26">
        <f>SUMIF(data!$C:$C,$E$1&amp;"_"&amp;$A59&amp;"_Firm Capacity",data!X:X)</f>
        <v>0</v>
      </c>
      <c r="R59" s="26">
        <f>SUMIF(data!$C:$C,$E$1&amp;"_"&amp;$A59&amp;"_Firm Capacity",data!Y:Y)</f>
        <v>0</v>
      </c>
      <c r="S59" s="26">
        <f>SUMIF(data!$C:$C,$E$1&amp;"_"&amp;$A59&amp;"_Firm Capacity",data!Z:Z)</f>
        <v>0</v>
      </c>
      <c r="T59" s="26">
        <f>SUMIF(data!$C:$C,$E$1&amp;"_"&amp;$A59&amp;"_Firm Capacity",data!AA:AA)</f>
        <v>0</v>
      </c>
      <c r="U59" s="26">
        <f>SUMIF(data!$C:$C,$E$1&amp;"_"&amp;$A59&amp;"_Firm Capacity",data!AB:AB)</f>
        <v>0</v>
      </c>
      <c r="V59" s="26">
        <f>SUMIF(data!$C:$C,$E$1&amp;"_"&amp;$A59&amp;"_Firm Capacity",data!AC:AC)</f>
        <v>0</v>
      </c>
      <c r="W59" s="26">
        <f>SUMIF(data!$C:$C,$E$1&amp;"_"&amp;$A59&amp;"_Firm Capacity",data!AD:AD)</f>
        <v>0</v>
      </c>
      <c r="X59" s="39">
        <f>SUMIF(data!$C:$C,$E$1&amp;"_"&amp;$A59&amp;"_Firm Capacity",data!AE:AE)</f>
        <v>0</v>
      </c>
      <c r="Z59" s="2"/>
    </row>
    <row r="60" spans="1:26" ht="20.100000000000001" customHeight="1" x14ac:dyDescent="0.25">
      <c r="A60" s="24" t="s">
        <v>77</v>
      </c>
      <c r="B60" s="2"/>
      <c r="D60" s="49" t="s">
        <v>17</v>
      </c>
      <c r="E60" s="26">
        <f>SUMIF(data!$C:$C,$E$1&amp;"_"&amp;$A60&amp;"_Firm Capacity",data!L:L)</f>
        <v>62.33</v>
      </c>
      <c r="F60" s="26">
        <f>SUMIF(data!$C:$C,$E$1&amp;"_"&amp;$A60&amp;"_Firm Capacity",data!M:M)</f>
        <v>39.871630590000002</v>
      </c>
      <c r="G60" s="26">
        <f>SUMIF(data!$C:$C,$E$1&amp;"_"&amp;$A60&amp;"_Firm Capacity",data!N:N)</f>
        <v>39.871630590000002</v>
      </c>
      <c r="H60" s="26">
        <f>SUMIF(data!$C:$C,$E$1&amp;"_"&amp;$A60&amp;"_Firm Capacity",data!O:O)</f>
        <v>39.871630590000002</v>
      </c>
      <c r="I60" s="26">
        <f>SUMIF(data!$C:$C,$E$1&amp;"_"&amp;$A60&amp;"_Firm Capacity",data!P:P)</f>
        <v>39.871630590000002</v>
      </c>
      <c r="J60" s="26">
        <f>SUMIF(data!$C:$C,$E$1&amp;"_"&amp;$A60&amp;"_Firm Capacity",data!Q:Q)</f>
        <v>39.871630590000002</v>
      </c>
      <c r="K60" s="26">
        <f>SUMIF(data!$C:$C,$E$1&amp;"_"&amp;$A60&amp;"_Firm Capacity",data!R:R)</f>
        <v>39.871630590000002</v>
      </c>
      <c r="L60" s="26">
        <f>SUMIF(data!$C:$C,$E$1&amp;"_"&amp;$A60&amp;"_Firm Capacity",data!S:S)</f>
        <v>39.871630590000002</v>
      </c>
      <c r="M60" s="26">
        <f>SUMIF(data!$C:$C,$E$1&amp;"_"&amp;$A60&amp;"_Firm Capacity",data!T:T)</f>
        <v>39.871630590000002</v>
      </c>
      <c r="N60" s="26">
        <f>SUMIF(data!$C:$C,$E$1&amp;"_"&amp;$A60&amp;"_Firm Capacity",data!U:U)</f>
        <v>39.871630590000002</v>
      </c>
      <c r="O60" s="26">
        <f>SUMIF(data!$C:$C,$E$1&amp;"_"&amp;$A60&amp;"_Firm Capacity",data!V:V)</f>
        <v>39.871630590000002</v>
      </c>
      <c r="P60" s="26">
        <f>SUMIF(data!$C:$C,$E$1&amp;"_"&amp;$A60&amp;"_Firm Capacity",data!W:W)</f>
        <v>39.871630590000002</v>
      </c>
      <c r="Q60" s="26">
        <f>SUMIF(data!$C:$C,$E$1&amp;"_"&amp;$A60&amp;"_Firm Capacity",data!X:X)</f>
        <v>39.871630590000002</v>
      </c>
      <c r="R60" s="26">
        <f>SUMIF(data!$C:$C,$E$1&amp;"_"&amp;$A60&amp;"_Firm Capacity",data!Y:Y)</f>
        <v>0</v>
      </c>
      <c r="S60" s="26">
        <f>SUMIF(data!$C:$C,$E$1&amp;"_"&amp;$A60&amp;"_Firm Capacity",data!Z:Z)</f>
        <v>0</v>
      </c>
      <c r="T60" s="26">
        <f>SUMIF(data!$C:$C,$E$1&amp;"_"&amp;$A60&amp;"_Firm Capacity",data!AA:AA)</f>
        <v>0</v>
      </c>
      <c r="U60" s="26">
        <f>SUMIF(data!$C:$C,$E$1&amp;"_"&amp;$A60&amp;"_Firm Capacity",data!AB:AB)</f>
        <v>0</v>
      </c>
      <c r="V60" s="26">
        <f>SUMIF(data!$C:$C,$E$1&amp;"_"&amp;$A60&amp;"_Firm Capacity",data!AC:AC)</f>
        <v>0</v>
      </c>
      <c r="W60" s="26">
        <f>SUMIF(data!$C:$C,$E$1&amp;"_"&amp;$A60&amp;"_Firm Capacity",data!AD:AD)</f>
        <v>0</v>
      </c>
      <c r="X60" s="39">
        <f>SUMIF(data!$C:$C,$E$1&amp;"_"&amp;$A60&amp;"_Firm Capacity",data!AE:AE)</f>
        <v>0</v>
      </c>
      <c r="Z60" s="2"/>
    </row>
    <row r="61" spans="1:26" ht="20.100000000000001" customHeight="1" x14ac:dyDescent="0.25">
      <c r="A61" s="24" t="s">
        <v>78</v>
      </c>
      <c r="B61" s="2"/>
      <c r="D61" s="49" t="s">
        <v>18</v>
      </c>
      <c r="E61" s="26">
        <f>SUMIF(data!$C:$C,$E$1&amp;"_"&amp;$A61&amp;"_Firm Capacity",data!L:L)</f>
        <v>66.69</v>
      </c>
      <c r="F61" s="26">
        <f>SUMIF(data!$C:$C,$E$1&amp;"_"&amp;$A61&amp;"_Firm Capacity",data!M:M)</f>
        <v>37.707110030000003</v>
      </c>
      <c r="G61" s="26">
        <f>SUMIF(data!$C:$C,$E$1&amp;"_"&amp;$A61&amp;"_Firm Capacity",data!N:N)</f>
        <v>37.707110030000003</v>
      </c>
      <c r="H61" s="26">
        <f>SUMIF(data!$C:$C,$E$1&amp;"_"&amp;$A61&amp;"_Firm Capacity",data!O:O)</f>
        <v>37.707110030000003</v>
      </c>
      <c r="I61" s="26">
        <f>SUMIF(data!$C:$C,$E$1&amp;"_"&amp;$A61&amp;"_Firm Capacity",data!P:P)</f>
        <v>37.707110030000003</v>
      </c>
      <c r="J61" s="26">
        <f>SUMIF(data!$C:$C,$E$1&amp;"_"&amp;$A61&amp;"_Firm Capacity",data!Q:Q)</f>
        <v>37.707110030000003</v>
      </c>
      <c r="K61" s="26">
        <f>SUMIF(data!$C:$C,$E$1&amp;"_"&amp;$A61&amp;"_Firm Capacity",data!R:R)</f>
        <v>37.707110030000003</v>
      </c>
      <c r="L61" s="26">
        <f>SUMIF(data!$C:$C,$E$1&amp;"_"&amp;$A61&amp;"_Firm Capacity",data!S:S)</f>
        <v>37.707110030000003</v>
      </c>
      <c r="M61" s="26">
        <f>SUMIF(data!$C:$C,$E$1&amp;"_"&amp;$A61&amp;"_Firm Capacity",data!T:T)</f>
        <v>37.707110030000003</v>
      </c>
      <c r="N61" s="26">
        <f>SUMIF(data!$C:$C,$E$1&amp;"_"&amp;$A61&amp;"_Firm Capacity",data!U:U)</f>
        <v>37.707110030000003</v>
      </c>
      <c r="O61" s="26">
        <f>SUMIF(data!$C:$C,$E$1&amp;"_"&amp;$A61&amp;"_Firm Capacity",data!V:V)</f>
        <v>37.707110030000003</v>
      </c>
      <c r="P61" s="26">
        <f>SUMIF(data!$C:$C,$E$1&amp;"_"&amp;$A61&amp;"_Firm Capacity",data!W:W)</f>
        <v>37.707110030000003</v>
      </c>
      <c r="Q61" s="26">
        <f>SUMIF(data!$C:$C,$E$1&amp;"_"&amp;$A61&amp;"_Firm Capacity",data!X:X)</f>
        <v>37.707110030000003</v>
      </c>
      <c r="R61" s="26">
        <f>SUMIF(data!$C:$C,$E$1&amp;"_"&amp;$A61&amp;"_Firm Capacity",data!Y:Y)</f>
        <v>0</v>
      </c>
      <c r="S61" s="26">
        <f>SUMIF(data!$C:$C,$E$1&amp;"_"&amp;$A61&amp;"_Firm Capacity",data!Z:Z)</f>
        <v>0</v>
      </c>
      <c r="T61" s="26">
        <f>SUMIF(data!$C:$C,$E$1&amp;"_"&amp;$A61&amp;"_Firm Capacity",data!AA:AA)</f>
        <v>0</v>
      </c>
      <c r="U61" s="26">
        <f>SUMIF(data!$C:$C,$E$1&amp;"_"&amp;$A61&amp;"_Firm Capacity",data!AB:AB)</f>
        <v>0</v>
      </c>
      <c r="V61" s="26">
        <f>SUMIF(data!$C:$C,$E$1&amp;"_"&amp;$A61&amp;"_Firm Capacity",data!AC:AC)</f>
        <v>0</v>
      </c>
      <c r="W61" s="26">
        <f>SUMIF(data!$C:$C,$E$1&amp;"_"&amp;$A61&amp;"_Firm Capacity",data!AD:AD)</f>
        <v>0</v>
      </c>
      <c r="X61" s="39">
        <f>SUMIF(data!$C:$C,$E$1&amp;"_"&amp;$A61&amp;"_Firm Capacity",data!AE:AE)</f>
        <v>0</v>
      </c>
      <c r="Z61" s="2"/>
    </row>
    <row r="62" spans="1:26" ht="20.100000000000001" customHeight="1" x14ac:dyDescent="0.25">
      <c r="A62" s="24" t="s">
        <v>79</v>
      </c>
      <c r="B62" s="2"/>
      <c r="D62" s="49" t="s">
        <v>19</v>
      </c>
      <c r="E62" s="26">
        <f>SUMIF(data!$C:$C,$E$1&amp;"_"&amp;$A62&amp;"_Firm Capacity",data!L:L)</f>
        <v>31.032</v>
      </c>
      <c r="F62" s="26">
        <f>SUMIF(data!$C:$C,$E$1&amp;"_"&amp;$A62&amp;"_Firm Capacity",data!M:M)</f>
        <v>40.076639589999999</v>
      </c>
      <c r="G62" s="26">
        <f>SUMIF(data!$C:$C,$E$1&amp;"_"&amp;$A62&amp;"_Firm Capacity",data!N:N)</f>
        <v>40.076639589999999</v>
      </c>
      <c r="H62" s="26">
        <f>SUMIF(data!$C:$C,$E$1&amp;"_"&amp;$A62&amp;"_Firm Capacity",data!O:O)</f>
        <v>40.076639589999999</v>
      </c>
      <c r="I62" s="26">
        <f>SUMIF(data!$C:$C,$E$1&amp;"_"&amp;$A62&amp;"_Firm Capacity",data!P:P)</f>
        <v>40.076639589999999</v>
      </c>
      <c r="J62" s="26">
        <f>SUMIF(data!$C:$C,$E$1&amp;"_"&amp;$A62&amp;"_Firm Capacity",data!Q:Q)</f>
        <v>40.076639589999999</v>
      </c>
      <c r="K62" s="26">
        <f>SUMIF(data!$C:$C,$E$1&amp;"_"&amp;$A62&amp;"_Firm Capacity",data!R:R)</f>
        <v>40.076639589999999</v>
      </c>
      <c r="L62" s="26">
        <f>SUMIF(data!$C:$C,$E$1&amp;"_"&amp;$A62&amp;"_Firm Capacity",data!S:S)</f>
        <v>40.076639589999999</v>
      </c>
      <c r="M62" s="26">
        <f>SUMIF(data!$C:$C,$E$1&amp;"_"&amp;$A62&amp;"_Firm Capacity",data!T:T)</f>
        <v>40.076639589999999</v>
      </c>
      <c r="N62" s="26">
        <f>SUMIF(data!$C:$C,$E$1&amp;"_"&amp;$A62&amp;"_Firm Capacity",data!U:U)</f>
        <v>40.076639589999999</v>
      </c>
      <c r="O62" s="26">
        <f>SUMIF(data!$C:$C,$E$1&amp;"_"&amp;$A62&amp;"_Firm Capacity",data!V:V)</f>
        <v>40.076639589999999</v>
      </c>
      <c r="P62" s="26">
        <f>SUMIF(data!$C:$C,$E$1&amp;"_"&amp;$A62&amp;"_Firm Capacity",data!W:W)</f>
        <v>40.076639589999999</v>
      </c>
      <c r="Q62" s="26">
        <f>SUMIF(data!$C:$C,$E$1&amp;"_"&amp;$A62&amp;"_Firm Capacity",data!X:X)</f>
        <v>40.076639589999999</v>
      </c>
      <c r="R62" s="26">
        <f>SUMIF(data!$C:$C,$E$1&amp;"_"&amp;$A62&amp;"_Firm Capacity",data!Y:Y)</f>
        <v>40.076639589999999</v>
      </c>
      <c r="S62" s="26">
        <f>SUMIF(data!$C:$C,$E$1&amp;"_"&amp;$A62&amp;"_Firm Capacity",data!Z:Z)</f>
        <v>40.076639589999999</v>
      </c>
      <c r="T62" s="26">
        <f>SUMIF(data!$C:$C,$E$1&amp;"_"&amp;$A62&amp;"_Firm Capacity",data!AA:AA)</f>
        <v>0</v>
      </c>
      <c r="U62" s="26">
        <f>SUMIF(data!$C:$C,$E$1&amp;"_"&amp;$A62&amp;"_Firm Capacity",data!AB:AB)</f>
        <v>0</v>
      </c>
      <c r="V62" s="26">
        <f>SUMIF(data!$C:$C,$E$1&amp;"_"&amp;$A62&amp;"_Firm Capacity",data!AC:AC)</f>
        <v>0</v>
      </c>
      <c r="W62" s="26">
        <f>SUMIF(data!$C:$C,$E$1&amp;"_"&amp;$A62&amp;"_Firm Capacity",data!AD:AD)</f>
        <v>0</v>
      </c>
      <c r="X62" s="39">
        <f>SUMIF(data!$C:$C,$E$1&amp;"_"&amp;$A62&amp;"_Firm Capacity",data!AE:AE)</f>
        <v>0</v>
      </c>
      <c r="Z62" s="2"/>
    </row>
    <row r="63" spans="1:26" ht="20.100000000000001" customHeight="1" x14ac:dyDescent="0.25">
      <c r="A63" s="24" t="s">
        <v>80</v>
      </c>
      <c r="B63" s="2"/>
      <c r="D63" s="49" t="s">
        <v>20</v>
      </c>
      <c r="E63" s="26">
        <f>SUMIF(data!$C:$C,$E$1&amp;"_"&amp;$A63&amp;"_Firm Capacity",data!L:L)</f>
        <v>20.7</v>
      </c>
      <c r="F63" s="26">
        <f>SUMIF(data!$C:$C,$E$1&amp;"_"&amp;$A63&amp;"_Firm Capacity",data!M:M)</f>
        <v>22.92004382</v>
      </c>
      <c r="G63" s="26">
        <f>SUMIF(data!$C:$C,$E$1&amp;"_"&amp;$A63&amp;"_Firm Capacity",data!N:N)</f>
        <v>22.92004382</v>
      </c>
      <c r="H63" s="26">
        <f>SUMIF(data!$C:$C,$E$1&amp;"_"&amp;$A63&amp;"_Firm Capacity",data!O:O)</f>
        <v>22.92004382</v>
      </c>
      <c r="I63" s="26">
        <f>SUMIF(data!$C:$C,$E$1&amp;"_"&amp;$A63&amp;"_Firm Capacity",data!P:P)</f>
        <v>22.92004382</v>
      </c>
      <c r="J63" s="26">
        <f>SUMIF(data!$C:$C,$E$1&amp;"_"&amp;$A63&amp;"_Firm Capacity",data!Q:Q)</f>
        <v>22.92004382</v>
      </c>
      <c r="K63" s="26">
        <f>SUMIF(data!$C:$C,$E$1&amp;"_"&amp;$A63&amp;"_Firm Capacity",data!R:R)</f>
        <v>22.92004382</v>
      </c>
      <c r="L63" s="26">
        <f>SUMIF(data!$C:$C,$E$1&amp;"_"&amp;$A63&amp;"_Firm Capacity",data!S:S)</f>
        <v>22.92004382</v>
      </c>
      <c r="M63" s="26">
        <f>SUMIF(data!$C:$C,$E$1&amp;"_"&amp;$A63&amp;"_Firm Capacity",data!T:T)</f>
        <v>22.92004382</v>
      </c>
      <c r="N63" s="26">
        <f>SUMIF(data!$C:$C,$E$1&amp;"_"&amp;$A63&amp;"_Firm Capacity",data!U:U)</f>
        <v>22.92004382</v>
      </c>
      <c r="O63" s="26">
        <f>SUMIF(data!$C:$C,$E$1&amp;"_"&amp;$A63&amp;"_Firm Capacity",data!V:V)</f>
        <v>22.92004382</v>
      </c>
      <c r="P63" s="26">
        <f>SUMIF(data!$C:$C,$E$1&amp;"_"&amp;$A63&amp;"_Firm Capacity",data!W:W)</f>
        <v>22.92004382</v>
      </c>
      <c r="Q63" s="26">
        <f>SUMIF(data!$C:$C,$E$1&amp;"_"&amp;$A63&amp;"_Firm Capacity",data!X:X)</f>
        <v>22.92004382</v>
      </c>
      <c r="R63" s="26">
        <f>SUMIF(data!$C:$C,$E$1&amp;"_"&amp;$A63&amp;"_Firm Capacity",data!Y:Y)</f>
        <v>22.92004382</v>
      </c>
      <c r="S63" s="26">
        <f>SUMIF(data!$C:$C,$E$1&amp;"_"&amp;$A63&amp;"_Firm Capacity",data!Z:Z)</f>
        <v>0</v>
      </c>
      <c r="T63" s="26">
        <f>SUMIF(data!$C:$C,$E$1&amp;"_"&amp;$A63&amp;"_Firm Capacity",data!AA:AA)</f>
        <v>0</v>
      </c>
      <c r="U63" s="26">
        <f>SUMIF(data!$C:$C,$E$1&amp;"_"&amp;$A63&amp;"_Firm Capacity",data!AB:AB)</f>
        <v>0</v>
      </c>
      <c r="V63" s="26">
        <f>SUMIF(data!$C:$C,$E$1&amp;"_"&amp;$A63&amp;"_Firm Capacity",data!AC:AC)</f>
        <v>0</v>
      </c>
      <c r="W63" s="26">
        <f>SUMIF(data!$C:$C,$E$1&amp;"_"&amp;$A63&amp;"_Firm Capacity",data!AD:AD)</f>
        <v>0</v>
      </c>
      <c r="X63" s="39">
        <f>SUMIF(data!$C:$C,$E$1&amp;"_"&amp;$A63&amp;"_Firm Capacity",data!AE:AE)</f>
        <v>0</v>
      </c>
      <c r="Z63" s="2"/>
    </row>
    <row r="64" spans="1:26" ht="20.100000000000001" customHeight="1" x14ac:dyDescent="0.25">
      <c r="A64" s="24" t="s">
        <v>81</v>
      </c>
      <c r="B64" s="2"/>
      <c r="D64" s="49" t="s">
        <v>21</v>
      </c>
      <c r="E64" s="26">
        <f>SUMIF(data!$C:$C,$E$1&amp;"_"&amp;$A64&amp;"_Firm Capacity",data!L:L)</f>
        <v>69.95368852</v>
      </c>
      <c r="F64" s="26">
        <f>SUMIF(data!$C:$C,$E$1&amp;"_"&amp;$A64&amp;"_Firm Capacity",data!M:M)</f>
        <v>32.680121579999998</v>
      </c>
      <c r="G64" s="26">
        <f>SUMIF(data!$C:$C,$E$1&amp;"_"&amp;$A64&amp;"_Firm Capacity",data!N:N)</f>
        <v>32.680121579999998</v>
      </c>
      <c r="H64" s="26">
        <f>SUMIF(data!$C:$C,$E$1&amp;"_"&amp;$A64&amp;"_Firm Capacity",data!O:O)</f>
        <v>32.680121579999998</v>
      </c>
      <c r="I64" s="26">
        <f>SUMIF(data!$C:$C,$E$1&amp;"_"&amp;$A64&amp;"_Firm Capacity",data!P:P)</f>
        <v>32.680121579999998</v>
      </c>
      <c r="J64" s="26">
        <f>SUMIF(data!$C:$C,$E$1&amp;"_"&amp;$A64&amp;"_Firm Capacity",data!Q:Q)</f>
        <v>32.680121579999998</v>
      </c>
      <c r="K64" s="26">
        <f>SUMIF(data!$C:$C,$E$1&amp;"_"&amp;$A64&amp;"_Firm Capacity",data!R:R)</f>
        <v>32.680121579999998</v>
      </c>
      <c r="L64" s="26">
        <f>SUMIF(data!$C:$C,$E$1&amp;"_"&amp;$A64&amp;"_Firm Capacity",data!S:S)</f>
        <v>32.680121579999998</v>
      </c>
      <c r="M64" s="26">
        <f>SUMIF(data!$C:$C,$E$1&amp;"_"&amp;$A64&amp;"_Firm Capacity",data!T:T)</f>
        <v>32.680121579999998</v>
      </c>
      <c r="N64" s="26">
        <f>SUMIF(data!$C:$C,$E$1&amp;"_"&amp;$A64&amp;"_Firm Capacity",data!U:U)</f>
        <v>32.680121579999998</v>
      </c>
      <c r="O64" s="26">
        <f>SUMIF(data!$C:$C,$E$1&amp;"_"&amp;$A64&amp;"_Firm Capacity",data!V:V)</f>
        <v>32.680121579999998</v>
      </c>
      <c r="P64" s="26">
        <f>SUMIF(data!$C:$C,$E$1&amp;"_"&amp;$A64&amp;"_Firm Capacity",data!W:W)</f>
        <v>32.680121579999998</v>
      </c>
      <c r="Q64" s="26">
        <f>SUMIF(data!$C:$C,$E$1&amp;"_"&amp;$A64&amp;"_Firm Capacity",data!X:X)</f>
        <v>32.680121579999998</v>
      </c>
      <c r="R64" s="26">
        <f>SUMIF(data!$C:$C,$E$1&amp;"_"&amp;$A64&amp;"_Firm Capacity",data!Y:Y)</f>
        <v>32.680121579999998</v>
      </c>
      <c r="S64" s="26">
        <f>SUMIF(data!$C:$C,$E$1&amp;"_"&amp;$A64&amp;"_Firm Capacity",data!Z:Z)</f>
        <v>32.680121579999998</v>
      </c>
      <c r="T64" s="26">
        <f>SUMIF(data!$C:$C,$E$1&amp;"_"&amp;$A64&amp;"_Firm Capacity",data!AA:AA)</f>
        <v>32.680121579999998</v>
      </c>
      <c r="U64" s="26">
        <f>SUMIF(data!$C:$C,$E$1&amp;"_"&amp;$A64&amp;"_Firm Capacity",data!AB:AB)</f>
        <v>32.680121579999998</v>
      </c>
      <c r="V64" s="26">
        <f>SUMIF(data!$C:$C,$E$1&amp;"_"&amp;$A64&amp;"_Firm Capacity",data!AC:AC)</f>
        <v>32.680121579999998</v>
      </c>
      <c r="W64" s="26">
        <f>SUMIF(data!$C:$C,$E$1&amp;"_"&amp;$A64&amp;"_Firm Capacity",data!AD:AD)</f>
        <v>32.680121579999998</v>
      </c>
      <c r="X64" s="39">
        <f>SUMIF(data!$C:$C,$E$1&amp;"_"&amp;$A64&amp;"_Firm Capacity",data!AE:AE)</f>
        <v>32.680121579999998</v>
      </c>
      <c r="Z64" s="2"/>
    </row>
    <row r="65" spans="1:26" ht="20.100000000000001" customHeight="1" x14ac:dyDescent="0.25">
      <c r="A65" s="24" t="s">
        <v>82</v>
      </c>
      <c r="B65" s="2"/>
      <c r="D65" s="49" t="s">
        <v>22</v>
      </c>
      <c r="E65" s="26">
        <f>SUMIF(data!$C:$C,$E$1&amp;"_"&amp;$A65&amp;"_Firm Capacity",data!L:L)</f>
        <v>25.987500000000001</v>
      </c>
      <c r="F65" s="26">
        <f>SUMIF(data!$C:$C,$E$1&amp;"_"&amp;$A65&amp;"_Firm Capacity",data!M:M)</f>
        <v>19.138296539999999</v>
      </c>
      <c r="G65" s="26">
        <f>SUMIF(data!$C:$C,$E$1&amp;"_"&amp;$A65&amp;"_Firm Capacity",data!N:N)</f>
        <v>19.138296539999999</v>
      </c>
      <c r="H65" s="26">
        <f>SUMIF(data!$C:$C,$E$1&amp;"_"&amp;$A65&amp;"_Firm Capacity",data!O:O)</f>
        <v>19.138296539999999</v>
      </c>
      <c r="I65" s="26">
        <f>SUMIF(data!$C:$C,$E$1&amp;"_"&amp;$A65&amp;"_Firm Capacity",data!P:P)</f>
        <v>19.138296539999999</v>
      </c>
      <c r="J65" s="26">
        <f>SUMIF(data!$C:$C,$E$1&amp;"_"&amp;$A65&amp;"_Firm Capacity",data!Q:Q)</f>
        <v>19.138296539999999</v>
      </c>
      <c r="K65" s="26">
        <f>SUMIF(data!$C:$C,$E$1&amp;"_"&amp;$A65&amp;"_Firm Capacity",data!R:R)</f>
        <v>19.138296539999999</v>
      </c>
      <c r="L65" s="26">
        <f>SUMIF(data!$C:$C,$E$1&amp;"_"&amp;$A65&amp;"_Firm Capacity",data!S:S)</f>
        <v>19.138296539999999</v>
      </c>
      <c r="M65" s="26">
        <f>SUMIF(data!$C:$C,$E$1&amp;"_"&amp;$A65&amp;"_Firm Capacity",data!T:T)</f>
        <v>19.138296539999999</v>
      </c>
      <c r="N65" s="26">
        <f>SUMIF(data!$C:$C,$E$1&amp;"_"&amp;$A65&amp;"_Firm Capacity",data!U:U)</f>
        <v>19.138296539999999</v>
      </c>
      <c r="O65" s="26">
        <f>SUMIF(data!$C:$C,$E$1&amp;"_"&amp;$A65&amp;"_Firm Capacity",data!V:V)</f>
        <v>19.138296539999999</v>
      </c>
      <c r="P65" s="26">
        <f>SUMIF(data!$C:$C,$E$1&amp;"_"&amp;$A65&amp;"_Firm Capacity",data!W:W)</f>
        <v>19.138296539999999</v>
      </c>
      <c r="Q65" s="26">
        <f>SUMIF(data!$C:$C,$E$1&amp;"_"&amp;$A65&amp;"_Firm Capacity",data!X:X)</f>
        <v>19.138296539999999</v>
      </c>
      <c r="R65" s="26">
        <f>SUMIF(data!$C:$C,$E$1&amp;"_"&amp;$A65&amp;"_Firm Capacity",data!Y:Y)</f>
        <v>19.138296539999999</v>
      </c>
      <c r="S65" s="26">
        <f>SUMIF(data!$C:$C,$E$1&amp;"_"&amp;$A65&amp;"_Firm Capacity",data!Z:Z)</f>
        <v>19.138296539999999</v>
      </c>
      <c r="T65" s="26">
        <f>SUMIF(data!$C:$C,$E$1&amp;"_"&amp;$A65&amp;"_Firm Capacity",data!AA:AA)</f>
        <v>19.138296539999999</v>
      </c>
      <c r="U65" s="26">
        <f>SUMIF(data!$C:$C,$E$1&amp;"_"&amp;$A65&amp;"_Firm Capacity",data!AB:AB)</f>
        <v>19.138296539999999</v>
      </c>
      <c r="V65" s="26">
        <f>SUMIF(data!$C:$C,$E$1&amp;"_"&amp;$A65&amp;"_Firm Capacity",data!AC:AC)</f>
        <v>0</v>
      </c>
      <c r="W65" s="26">
        <f>SUMIF(data!$C:$C,$E$1&amp;"_"&amp;$A65&amp;"_Firm Capacity",data!AD:AD)</f>
        <v>0</v>
      </c>
      <c r="X65" s="39">
        <f>SUMIF(data!$C:$C,$E$1&amp;"_"&amp;$A65&amp;"_Firm Capacity",data!AE:AE)</f>
        <v>0</v>
      </c>
      <c r="Z65" s="2"/>
    </row>
    <row r="66" spans="1:26" ht="20.100000000000001" customHeight="1" x14ac:dyDescent="0.25">
      <c r="A66" s="24" t="s">
        <v>83</v>
      </c>
      <c r="B66" s="2"/>
      <c r="D66" s="49" t="s">
        <v>23</v>
      </c>
      <c r="E66" s="26">
        <f>SUMIF(data!$C:$C,$E$1&amp;"_"&amp;$A66&amp;"_Firm Capacity",data!L:L)</f>
        <v>62.24</v>
      </c>
      <c r="F66" s="26">
        <f>SUMIF(data!$C:$C,$E$1&amp;"_"&amp;$A66&amp;"_Firm Capacity",data!M:M)</f>
        <v>15.256069200000001</v>
      </c>
      <c r="G66" s="26">
        <f>SUMIF(data!$C:$C,$E$1&amp;"_"&amp;$A66&amp;"_Firm Capacity",data!N:N)</f>
        <v>15.256069200000001</v>
      </c>
      <c r="H66" s="26">
        <f>SUMIF(data!$C:$C,$E$1&amp;"_"&amp;$A66&amp;"_Firm Capacity",data!O:O)</f>
        <v>15.256069200000001</v>
      </c>
      <c r="I66" s="26">
        <f>SUMIF(data!$C:$C,$E$1&amp;"_"&amp;$A66&amp;"_Firm Capacity",data!P:P)</f>
        <v>15.256069200000001</v>
      </c>
      <c r="J66" s="26">
        <f>SUMIF(data!$C:$C,$E$1&amp;"_"&amp;$A66&amp;"_Firm Capacity",data!Q:Q)</f>
        <v>15.256069200000001</v>
      </c>
      <c r="K66" s="26">
        <f>SUMIF(data!$C:$C,$E$1&amp;"_"&amp;$A66&amp;"_Firm Capacity",data!R:R)</f>
        <v>15.256069200000001</v>
      </c>
      <c r="L66" s="26">
        <f>SUMIF(data!$C:$C,$E$1&amp;"_"&amp;$A66&amp;"_Firm Capacity",data!S:S)</f>
        <v>15.256069200000001</v>
      </c>
      <c r="M66" s="26">
        <f>SUMIF(data!$C:$C,$E$1&amp;"_"&amp;$A66&amp;"_Firm Capacity",data!T:T)</f>
        <v>15.256069200000001</v>
      </c>
      <c r="N66" s="26">
        <f>SUMIF(data!$C:$C,$E$1&amp;"_"&amp;$A66&amp;"_Firm Capacity",data!U:U)</f>
        <v>15.256069200000001</v>
      </c>
      <c r="O66" s="26">
        <f>SUMIF(data!$C:$C,$E$1&amp;"_"&amp;$A66&amp;"_Firm Capacity",data!V:V)</f>
        <v>15.256069200000001</v>
      </c>
      <c r="P66" s="26">
        <f>SUMIF(data!$C:$C,$E$1&amp;"_"&amp;$A66&amp;"_Firm Capacity",data!W:W)</f>
        <v>15.256069200000001</v>
      </c>
      <c r="Q66" s="26">
        <f>SUMIF(data!$C:$C,$E$1&amp;"_"&amp;$A66&amp;"_Firm Capacity",data!X:X)</f>
        <v>15.256069200000001</v>
      </c>
      <c r="R66" s="26">
        <f>SUMIF(data!$C:$C,$E$1&amp;"_"&amp;$A66&amp;"_Firm Capacity",data!Y:Y)</f>
        <v>15.256069200000001</v>
      </c>
      <c r="S66" s="26">
        <f>SUMIF(data!$C:$C,$E$1&amp;"_"&amp;$A66&amp;"_Firm Capacity",data!Z:Z)</f>
        <v>15.256069200000001</v>
      </c>
      <c r="T66" s="26">
        <f>SUMIF(data!$C:$C,$E$1&amp;"_"&amp;$A66&amp;"_Firm Capacity",data!AA:AA)</f>
        <v>15.256069200000001</v>
      </c>
      <c r="U66" s="26">
        <f>SUMIF(data!$C:$C,$E$1&amp;"_"&amp;$A66&amp;"_Firm Capacity",data!AB:AB)</f>
        <v>15.256069200000001</v>
      </c>
      <c r="V66" s="26">
        <f>SUMIF(data!$C:$C,$E$1&amp;"_"&amp;$A66&amp;"_Firm Capacity",data!AC:AC)</f>
        <v>15.256069200000001</v>
      </c>
      <c r="W66" s="26">
        <f>SUMIF(data!$C:$C,$E$1&amp;"_"&amp;$A66&amp;"_Firm Capacity",data!AD:AD)</f>
        <v>0</v>
      </c>
      <c r="X66" s="39">
        <f>SUMIF(data!$C:$C,$E$1&amp;"_"&amp;$A66&amp;"_Firm Capacity",data!AE:AE)</f>
        <v>0</v>
      </c>
      <c r="Z66" s="2"/>
    </row>
    <row r="67" spans="1:26" ht="20.100000000000001" customHeight="1" x14ac:dyDescent="0.25">
      <c r="A67" s="24"/>
      <c r="B67" s="2"/>
      <c r="D67" s="49" t="s">
        <v>357</v>
      </c>
      <c r="E67" s="26">
        <v>7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39">
        <v>0</v>
      </c>
      <c r="Z67" s="2"/>
    </row>
    <row r="68" spans="1:26" ht="20.100000000000001" customHeight="1" x14ac:dyDescent="0.25">
      <c r="A68" s="24"/>
      <c r="B68" s="2"/>
      <c r="D68" s="49" t="s">
        <v>358</v>
      </c>
      <c r="E68" s="26">
        <v>20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39">
        <v>0</v>
      </c>
      <c r="Z68" s="2"/>
    </row>
    <row r="69" spans="1:26" ht="20.100000000000001" customHeight="1" x14ac:dyDescent="0.25">
      <c r="A69" s="24"/>
      <c r="B69" s="2"/>
      <c r="D69" s="49" t="s">
        <v>359</v>
      </c>
      <c r="E69" s="26">
        <v>33.479999999999997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39">
        <v>0</v>
      </c>
      <c r="Z69" s="2"/>
    </row>
    <row r="70" spans="1:26" ht="20.100000000000001" customHeight="1" thickBot="1" x14ac:dyDescent="0.3">
      <c r="A70" s="24" t="s">
        <v>89</v>
      </c>
      <c r="B70" s="2"/>
      <c r="D70" s="93" t="s">
        <v>295</v>
      </c>
      <c r="E70" s="27">
        <f>SUMIF(data!$B:$B,$E$1&amp;"_"&amp;$A70&amp;"_Firm Capacity",data!L:L)</f>
        <v>0</v>
      </c>
      <c r="F70" s="27">
        <f>SUMIF(data!$B:$B,$E$1&amp;"_"&amp;$A70&amp;"_Firm Capacity",data!M:M)</f>
        <v>0</v>
      </c>
      <c r="G70" s="27">
        <f>SUMIF(data!$B:$B,$E$1&amp;"_"&amp;$A70&amp;"_Firm Capacity",data!N:N)</f>
        <v>0</v>
      </c>
      <c r="H70" s="27">
        <f>SUMIF(data!$B:$B,$E$1&amp;"_"&amp;$A70&amp;"_Firm Capacity",data!O:O)</f>
        <v>0</v>
      </c>
      <c r="I70" s="27">
        <f>SUMIF(data!$B:$B,$E$1&amp;"_"&amp;$A70&amp;"_Firm Capacity",data!P:P)</f>
        <v>0</v>
      </c>
      <c r="J70" s="27">
        <f>SUMIF(data!$B:$B,$E$1&amp;"_"&amp;$A70&amp;"_Firm Capacity",data!Q:Q)</f>
        <v>0</v>
      </c>
      <c r="K70" s="27">
        <f>SUMIF(data!$B:$B,$E$1&amp;"_"&amp;$A70&amp;"_Firm Capacity",data!R:R)</f>
        <v>0</v>
      </c>
      <c r="L70" s="27">
        <f>SUMIF(data!$B:$B,$E$1&amp;"_"&amp;$A70&amp;"_Firm Capacity",data!S:S)</f>
        <v>0</v>
      </c>
      <c r="M70" s="27">
        <f>SUMIF(data!$B:$B,$E$1&amp;"_"&amp;$A70&amp;"_Firm Capacity",data!T:T)</f>
        <v>0</v>
      </c>
      <c r="N70" s="27">
        <f>SUMIF(data!$B:$B,$E$1&amp;"_"&amp;$A70&amp;"_Firm Capacity",data!U:U)</f>
        <v>0</v>
      </c>
      <c r="O70" s="27">
        <f>SUMIF(data!$B:$B,$E$1&amp;"_"&amp;$A70&amp;"_Firm Capacity",data!V:V)</f>
        <v>0</v>
      </c>
      <c r="P70" s="27">
        <f>SUMIF(data!$B:$B,$E$1&amp;"_"&amp;$A70&amp;"_Firm Capacity",data!W:W)</f>
        <v>0</v>
      </c>
      <c r="Q70" s="27">
        <f>SUMIF(data!$B:$B,$E$1&amp;"_"&amp;$A70&amp;"_Firm Capacity",data!X:X)</f>
        <v>0</v>
      </c>
      <c r="R70" s="27">
        <f>SUMIF(data!$B:$B,$E$1&amp;"_"&amp;$A70&amp;"_Firm Capacity",data!Y:Y)</f>
        <v>21</v>
      </c>
      <c r="S70" s="27">
        <f>SUMIF(data!$B:$B,$E$1&amp;"_"&amp;$A70&amp;"_Firm Capacity",data!Z:Z)</f>
        <v>28</v>
      </c>
      <c r="T70" s="27">
        <f>SUMIF(data!$B:$B,$E$1&amp;"_"&amp;$A70&amp;"_Firm Capacity",data!AA:AA)</f>
        <v>0</v>
      </c>
      <c r="U70" s="27">
        <f>SUMIF(data!$B:$B,$E$1&amp;"_"&amp;$A70&amp;"_Firm Capacity",data!AB:AB)</f>
        <v>0</v>
      </c>
      <c r="V70" s="27">
        <f>SUMIF(data!$B:$B,$E$1&amp;"_"&amp;$A70&amp;"_Firm Capacity",data!AC:AC)</f>
        <v>0</v>
      </c>
      <c r="W70" s="27">
        <f>SUMIF(data!$B:$B,$E$1&amp;"_"&amp;$A70&amp;"_Firm Capacity",data!AD:AD)</f>
        <v>0</v>
      </c>
      <c r="X70" s="70">
        <f>SUMIF(data!$B:$B,$E$1&amp;"_"&amp;$A70&amp;"_Firm Capacity",data!AE:AE)</f>
        <v>0</v>
      </c>
      <c r="Z70" s="2"/>
    </row>
    <row r="71" spans="1:26" s="10" customFormat="1" ht="20.100000000000001" customHeight="1" thickTop="1" x14ac:dyDescent="0.3">
      <c r="A71" s="24"/>
      <c r="B71" s="9"/>
      <c r="C71" s="9"/>
      <c r="D71" s="50" t="s">
        <v>24</v>
      </c>
      <c r="E71" s="29">
        <f>SUM(E57:E70)</f>
        <v>553.41318851999995</v>
      </c>
      <c r="F71" s="29">
        <f t="shared" ref="F71:X71" si="7">SUM(F57:F70)</f>
        <v>266.62283672999996</v>
      </c>
      <c r="G71" s="29">
        <f t="shared" si="7"/>
        <v>266.62283672999996</v>
      </c>
      <c r="H71" s="29">
        <f t="shared" si="7"/>
        <v>266.62283672999996</v>
      </c>
      <c r="I71" s="29">
        <f t="shared" si="7"/>
        <v>266.62283672999996</v>
      </c>
      <c r="J71" s="29">
        <f t="shared" si="7"/>
        <v>266.62283672999996</v>
      </c>
      <c r="K71" s="29">
        <f t="shared" si="7"/>
        <v>266.62283672999996</v>
      </c>
      <c r="L71" s="29">
        <f t="shared" si="7"/>
        <v>266.62283672999996</v>
      </c>
      <c r="M71" s="29">
        <f t="shared" si="7"/>
        <v>266.62283672999996</v>
      </c>
      <c r="N71" s="29">
        <f t="shared" si="7"/>
        <v>230.74630774000002</v>
      </c>
      <c r="O71" s="29">
        <f t="shared" si="7"/>
        <v>207.64991135</v>
      </c>
      <c r="P71" s="29">
        <f t="shared" si="7"/>
        <v>207.64991135</v>
      </c>
      <c r="Q71" s="29">
        <f t="shared" si="7"/>
        <v>207.64991135</v>
      </c>
      <c r="R71" s="29">
        <f t="shared" si="7"/>
        <v>151.07117073000001</v>
      </c>
      <c r="S71" s="29">
        <f t="shared" si="7"/>
        <v>135.15112691000002</v>
      </c>
      <c r="T71" s="29">
        <f t="shared" si="7"/>
        <v>67.074487320000003</v>
      </c>
      <c r="U71" s="29">
        <f t="shared" si="7"/>
        <v>67.074487320000003</v>
      </c>
      <c r="V71" s="29">
        <f t="shared" si="7"/>
        <v>47.936190779999997</v>
      </c>
      <c r="W71" s="29">
        <f t="shared" si="7"/>
        <v>32.680121579999998</v>
      </c>
      <c r="X71" s="71">
        <f t="shared" si="7"/>
        <v>32.680121579999998</v>
      </c>
      <c r="Y71" s="2"/>
      <c r="Z71" s="51"/>
    </row>
    <row r="72" spans="1:26" ht="20.100000000000001" customHeight="1" x14ac:dyDescent="0.25">
      <c r="A72" s="24"/>
      <c r="B72" s="2"/>
      <c r="D72" s="25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30"/>
      <c r="Z72" s="2"/>
    </row>
    <row r="73" spans="1:26" ht="20.100000000000001" customHeight="1" x14ac:dyDescent="0.3">
      <c r="A73" s="24"/>
      <c r="B73" s="2"/>
      <c r="D73" s="21" t="s">
        <v>25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30"/>
      <c r="Z73" s="2"/>
    </row>
    <row r="74" spans="1:26" ht="20.100000000000001" customHeight="1" x14ac:dyDescent="0.25">
      <c r="A74" s="24"/>
      <c r="B74" s="2"/>
      <c r="D74" s="49" t="s">
        <v>91</v>
      </c>
      <c r="E74" s="52">
        <v>-100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3"/>
      <c r="Z74" s="2"/>
    </row>
    <row r="75" spans="1:26" ht="20.100000000000001" customHeight="1" x14ac:dyDescent="0.25">
      <c r="A75" s="24"/>
      <c r="B75" s="2"/>
      <c r="D75" s="49" t="s">
        <v>26</v>
      </c>
      <c r="E75" s="52">
        <v>-328</v>
      </c>
      <c r="F75" s="52">
        <v>-275</v>
      </c>
      <c r="G75" s="52">
        <v>-260</v>
      </c>
      <c r="H75" s="52">
        <v>-240</v>
      </c>
      <c r="I75" s="52">
        <v>-200</v>
      </c>
      <c r="J75" s="52">
        <v>-200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2">
        <v>0</v>
      </c>
      <c r="S75" s="52">
        <v>0</v>
      </c>
      <c r="T75" s="52">
        <v>0</v>
      </c>
      <c r="U75" s="52">
        <v>0</v>
      </c>
      <c r="V75" s="52">
        <v>0</v>
      </c>
      <c r="W75" s="52">
        <v>0</v>
      </c>
      <c r="X75" s="53">
        <v>0</v>
      </c>
      <c r="Z75" s="2"/>
    </row>
    <row r="76" spans="1:26" ht="20.100000000000001" customHeight="1" x14ac:dyDescent="0.25">
      <c r="A76" s="24"/>
      <c r="B76" s="2"/>
      <c r="D76" s="49" t="s">
        <v>27</v>
      </c>
      <c r="E76" s="52">
        <v>-15</v>
      </c>
      <c r="F76" s="52">
        <v>-15</v>
      </c>
      <c r="G76" s="52">
        <v>-15</v>
      </c>
      <c r="H76" s="52">
        <v>-15</v>
      </c>
      <c r="I76" s="52">
        <v>-15</v>
      </c>
      <c r="J76" s="52">
        <v>-15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3">
        <v>0</v>
      </c>
      <c r="Z76" s="2"/>
    </row>
    <row r="77" spans="1:26" ht="20.100000000000001" customHeight="1" x14ac:dyDescent="0.25">
      <c r="A77" s="24"/>
      <c r="B77" s="2"/>
      <c r="D77" s="49" t="s">
        <v>28</v>
      </c>
      <c r="E77" s="52">
        <v>-15</v>
      </c>
      <c r="F77" s="52">
        <v>-15</v>
      </c>
      <c r="G77" s="52">
        <v>-15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3">
        <v>0</v>
      </c>
      <c r="Z77" s="2"/>
    </row>
    <row r="78" spans="1:26" ht="20.100000000000001" customHeight="1" x14ac:dyDescent="0.25">
      <c r="A78" s="24"/>
      <c r="B78" s="2"/>
      <c r="D78" s="49" t="s">
        <v>29</v>
      </c>
      <c r="E78" s="52">
        <v>-25</v>
      </c>
      <c r="F78" s="52"/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3">
        <v>0</v>
      </c>
      <c r="Z78" s="2"/>
    </row>
    <row r="79" spans="1:26" ht="20.100000000000001" customHeight="1" thickBot="1" x14ac:dyDescent="0.3">
      <c r="A79" s="24" t="s">
        <v>90</v>
      </c>
      <c r="B79" s="2"/>
      <c r="D79" s="93" t="s">
        <v>296</v>
      </c>
      <c r="E79" s="27">
        <f>SUMIF(data!$B:$B,$E$1&amp;"_"&amp;$A79&amp;"_Firm Capacity",data!L:L)</f>
        <v>0</v>
      </c>
      <c r="F79" s="27">
        <f>SUMIF(data!$B:$B,$E$1&amp;"_"&amp;$A79&amp;"_Firm Capacity",data!M:M)</f>
        <v>0</v>
      </c>
      <c r="G79" s="27">
        <f>SUMIF(data!$B:$B,$E$1&amp;"_"&amp;$A79&amp;"_Firm Capacity",data!N:N)</f>
        <v>0</v>
      </c>
      <c r="H79" s="27">
        <f>SUMIF(data!$B:$B,$E$1&amp;"_"&amp;$A79&amp;"_Firm Capacity",data!O:O)</f>
        <v>0</v>
      </c>
      <c r="I79" s="27">
        <f>SUMIF(data!$B:$B,$E$1&amp;"_"&amp;$A79&amp;"_Firm Capacity",data!P:P)</f>
        <v>0</v>
      </c>
      <c r="J79" s="27">
        <f>SUMIF(data!$B:$B,$E$1&amp;"_"&amp;$A79&amp;"_Firm Capacity",data!Q:Q)</f>
        <v>0</v>
      </c>
      <c r="K79" s="27">
        <f>SUMIF(data!$B:$B,$E$1&amp;"_"&amp;$A79&amp;"_Firm Capacity",data!R:R)</f>
        <v>0</v>
      </c>
      <c r="L79" s="27">
        <f>SUMIF(data!$B:$B,$E$1&amp;"_"&amp;$A79&amp;"_Firm Capacity",data!S:S)</f>
        <v>0</v>
      </c>
      <c r="M79" s="27">
        <f>SUMIF(data!$B:$B,$E$1&amp;"_"&amp;$A79&amp;"_Firm Capacity",data!T:T)</f>
        <v>-15</v>
      </c>
      <c r="N79" s="27">
        <f>SUMIF(data!$B:$B,$E$1&amp;"_"&amp;$A79&amp;"_Firm Capacity",data!U:U)</f>
        <v>-30</v>
      </c>
      <c r="O79" s="27">
        <f>SUMIF(data!$B:$B,$E$1&amp;"_"&amp;$A79&amp;"_Firm Capacity",data!V:V)</f>
        <v>-14</v>
      </c>
      <c r="P79" s="27">
        <f>SUMIF(data!$B:$B,$E$1&amp;"_"&amp;$A79&amp;"_Firm Capacity",data!W:W)</f>
        <v>-77</v>
      </c>
      <c r="Q79" s="27">
        <f>SUMIF(data!$B:$B,$E$1&amp;"_"&amp;$A79&amp;"_Firm Capacity",data!X:X)</f>
        <v>-68</v>
      </c>
      <c r="R79" s="27">
        <f>SUMIF(data!$B:$B,$E$1&amp;"_"&amp;$A79&amp;"_Firm Capacity",data!Y:Y)</f>
        <v>0</v>
      </c>
      <c r="S79" s="27">
        <f>SUMIF(data!$B:$B,$E$1&amp;"_"&amp;$A79&amp;"_Firm Capacity",data!Z:Z)</f>
        <v>0</v>
      </c>
      <c r="T79" s="27">
        <f>SUMIF(data!$B:$B,$E$1&amp;"_"&amp;$A79&amp;"_Firm Capacity",data!AA:AA)</f>
        <v>-100</v>
      </c>
      <c r="U79" s="27">
        <f>SUMIF(data!$B:$B,$E$1&amp;"_"&amp;$A79&amp;"_Firm Capacity",data!AB:AB)</f>
        <v>-100</v>
      </c>
      <c r="V79" s="27">
        <f>SUMIF(data!$B:$B,$E$1&amp;"_"&amp;$A79&amp;"_Firm Capacity",data!AC:AC)</f>
        <v>-100</v>
      </c>
      <c r="W79" s="27">
        <f>SUMIF(data!$B:$B,$E$1&amp;"_"&amp;$A79&amp;"_Firm Capacity",data!AD:AD)</f>
        <v>-100</v>
      </c>
      <c r="X79" s="70">
        <f>SUMIF(data!$B:$B,$E$1&amp;"_"&amp;$A79&amp;"_Firm Capacity",data!AE:AE)</f>
        <v>-100</v>
      </c>
      <c r="Z79" s="2"/>
    </row>
    <row r="80" spans="1:26" ht="20.100000000000001" customHeight="1" thickTop="1" x14ac:dyDescent="0.3">
      <c r="A80" s="24"/>
      <c r="B80" s="2"/>
      <c r="D80" s="54" t="s">
        <v>30</v>
      </c>
      <c r="E80" s="29">
        <f>SUM(E74:E79)</f>
        <v>-483</v>
      </c>
      <c r="F80" s="29">
        <f t="shared" ref="F80:X80" si="8">SUM(F74:F79)</f>
        <v>-305</v>
      </c>
      <c r="G80" s="29">
        <f t="shared" si="8"/>
        <v>-290</v>
      </c>
      <c r="H80" s="29">
        <f t="shared" si="8"/>
        <v>-255</v>
      </c>
      <c r="I80" s="29">
        <f t="shared" si="8"/>
        <v>-215</v>
      </c>
      <c r="J80" s="29">
        <f t="shared" si="8"/>
        <v>-215</v>
      </c>
      <c r="K80" s="29">
        <f t="shared" si="8"/>
        <v>0</v>
      </c>
      <c r="L80" s="29">
        <f t="shared" si="8"/>
        <v>0</v>
      </c>
      <c r="M80" s="29">
        <f t="shared" si="8"/>
        <v>-15</v>
      </c>
      <c r="N80" s="29">
        <f t="shared" si="8"/>
        <v>-30</v>
      </c>
      <c r="O80" s="29">
        <f t="shared" si="8"/>
        <v>-14</v>
      </c>
      <c r="P80" s="29">
        <f t="shared" si="8"/>
        <v>-77</v>
      </c>
      <c r="Q80" s="29">
        <f t="shared" si="8"/>
        <v>-68</v>
      </c>
      <c r="R80" s="29">
        <f t="shared" si="8"/>
        <v>0</v>
      </c>
      <c r="S80" s="29">
        <f t="shared" si="8"/>
        <v>0</v>
      </c>
      <c r="T80" s="29">
        <f t="shared" si="8"/>
        <v>-100</v>
      </c>
      <c r="U80" s="29">
        <f t="shared" si="8"/>
        <v>-100</v>
      </c>
      <c r="V80" s="29">
        <f t="shared" si="8"/>
        <v>-100</v>
      </c>
      <c r="W80" s="29">
        <f t="shared" si="8"/>
        <v>-100</v>
      </c>
      <c r="X80" s="71">
        <f t="shared" si="8"/>
        <v>-100</v>
      </c>
      <c r="Z80" s="2"/>
    </row>
    <row r="81" spans="1:26" ht="20.100000000000001" customHeight="1" x14ac:dyDescent="0.3">
      <c r="A81" s="24"/>
      <c r="B81" s="2"/>
      <c r="D81" s="21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22"/>
      <c r="Z81" s="2"/>
    </row>
    <row r="82" spans="1:26" ht="20.100000000000001" customHeight="1" x14ac:dyDescent="0.3">
      <c r="A82" s="24"/>
      <c r="B82" s="2"/>
      <c r="D82" s="55" t="s">
        <v>31</v>
      </c>
      <c r="E82" s="56">
        <f>E71+E80</f>
        <v>70.413188519999949</v>
      </c>
      <c r="F82" s="56">
        <f t="shared" ref="F82:X82" si="9">F71+F80</f>
        <v>-38.37716327000004</v>
      </c>
      <c r="G82" s="56">
        <f t="shared" si="9"/>
        <v>-23.37716327000004</v>
      </c>
      <c r="H82" s="56">
        <f t="shared" si="9"/>
        <v>11.62283672999996</v>
      </c>
      <c r="I82" s="56">
        <f t="shared" si="9"/>
        <v>51.62283672999996</v>
      </c>
      <c r="J82" s="56">
        <f t="shared" si="9"/>
        <v>51.62283672999996</v>
      </c>
      <c r="K82" s="56">
        <f t="shared" si="9"/>
        <v>266.62283672999996</v>
      </c>
      <c r="L82" s="56">
        <f t="shared" si="9"/>
        <v>266.62283672999996</v>
      </c>
      <c r="M82" s="56">
        <f t="shared" si="9"/>
        <v>251.62283672999996</v>
      </c>
      <c r="N82" s="56">
        <f t="shared" si="9"/>
        <v>200.74630774000002</v>
      </c>
      <c r="O82" s="56">
        <f t="shared" si="9"/>
        <v>193.64991135</v>
      </c>
      <c r="P82" s="56">
        <f t="shared" si="9"/>
        <v>130.64991135</v>
      </c>
      <c r="Q82" s="56">
        <f t="shared" si="9"/>
        <v>139.64991135</v>
      </c>
      <c r="R82" s="56">
        <f t="shared" si="9"/>
        <v>151.07117073000001</v>
      </c>
      <c r="S82" s="56">
        <f t="shared" si="9"/>
        <v>135.15112691000002</v>
      </c>
      <c r="T82" s="56">
        <f t="shared" si="9"/>
        <v>-32.925512679999997</v>
      </c>
      <c r="U82" s="56">
        <f t="shared" si="9"/>
        <v>-32.925512679999997</v>
      </c>
      <c r="V82" s="56">
        <f t="shared" si="9"/>
        <v>-52.063809220000003</v>
      </c>
      <c r="W82" s="56">
        <f t="shared" si="9"/>
        <v>-67.319878420000009</v>
      </c>
      <c r="X82" s="81">
        <f t="shared" si="9"/>
        <v>-67.319878420000009</v>
      </c>
      <c r="Z82" s="2"/>
    </row>
    <row r="83" spans="1:26" ht="20.100000000000001" customHeight="1" x14ac:dyDescent="0.3">
      <c r="A83" s="24"/>
      <c r="B83" s="2"/>
      <c r="D83" s="21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2"/>
      <c r="Z83" s="2"/>
    </row>
    <row r="84" spans="1:26" ht="20.100000000000001" customHeight="1" thickBot="1" x14ac:dyDescent="0.35">
      <c r="A84" s="24"/>
      <c r="B84" s="2"/>
      <c r="D84" s="57" t="s">
        <v>32</v>
      </c>
      <c r="E84" s="58">
        <f>E53+E82</f>
        <v>4091.7877985199998</v>
      </c>
      <c r="F84" s="58">
        <f t="shared" ref="F84:X84" si="10">F53+F82</f>
        <v>3958.85386376</v>
      </c>
      <c r="G84" s="58">
        <f t="shared" si="10"/>
        <v>3973.85386376</v>
      </c>
      <c r="H84" s="58">
        <f t="shared" si="10"/>
        <v>4008.85386376</v>
      </c>
      <c r="I84" s="58">
        <f t="shared" si="10"/>
        <v>4048.85386376</v>
      </c>
      <c r="J84" s="58">
        <f t="shared" si="10"/>
        <v>4048.85386376</v>
      </c>
      <c r="K84" s="58">
        <f t="shared" si="10"/>
        <v>4263.8538637599995</v>
      </c>
      <c r="L84" s="58">
        <f t="shared" si="10"/>
        <v>4338.8538637599995</v>
      </c>
      <c r="M84" s="58">
        <f t="shared" si="10"/>
        <v>4398.8538637599995</v>
      </c>
      <c r="N84" s="58">
        <f t="shared" si="10"/>
        <v>4362.9773347699993</v>
      </c>
      <c r="O84" s="58">
        <f t="shared" si="10"/>
        <v>3903.2309383800002</v>
      </c>
      <c r="P84" s="58">
        <f t="shared" si="10"/>
        <v>3915.2309383800002</v>
      </c>
      <c r="Q84" s="58">
        <f t="shared" si="10"/>
        <v>3924.2309383800002</v>
      </c>
      <c r="R84" s="58">
        <f t="shared" si="10"/>
        <v>3935.6521977600005</v>
      </c>
      <c r="S84" s="58">
        <f t="shared" si="10"/>
        <v>3942.2321539400004</v>
      </c>
      <c r="T84" s="58">
        <f t="shared" si="10"/>
        <v>4034.5055143500003</v>
      </c>
      <c r="U84" s="58">
        <f t="shared" si="10"/>
        <v>4294.8555143499998</v>
      </c>
      <c r="V84" s="58">
        <f t="shared" si="10"/>
        <v>4044.2672178099997</v>
      </c>
      <c r="W84" s="58">
        <f t="shared" si="10"/>
        <v>4044.01114861</v>
      </c>
      <c r="X84" s="82">
        <f t="shared" si="10"/>
        <v>4081.4361486100001</v>
      </c>
      <c r="Z84" s="2"/>
    </row>
    <row r="85" spans="1:26" ht="20.100000000000001" customHeight="1" x14ac:dyDescent="0.3">
      <c r="A85" s="24"/>
      <c r="B85" s="2"/>
      <c r="D85" s="21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59"/>
      <c r="Z85" s="2"/>
    </row>
    <row r="86" spans="1:26" ht="20.100000000000001" customHeight="1" x14ac:dyDescent="0.3">
      <c r="A86" s="24"/>
      <c r="B86" s="2"/>
      <c r="D86" s="21" t="s">
        <v>33</v>
      </c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72"/>
      <c r="T86" s="72"/>
      <c r="U86" s="72"/>
      <c r="V86" s="72"/>
      <c r="W86" s="72"/>
      <c r="X86" s="30"/>
      <c r="Z86" s="2"/>
    </row>
    <row r="87" spans="1:26" ht="20.100000000000001" customHeight="1" x14ac:dyDescent="0.25">
      <c r="A87" s="24"/>
      <c r="B87" s="2"/>
      <c r="D87" s="60" t="s">
        <v>34</v>
      </c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61"/>
      <c r="Z87" s="2"/>
    </row>
    <row r="88" spans="1:26" ht="20.100000000000001" customHeight="1" x14ac:dyDescent="0.3">
      <c r="A88" s="24"/>
      <c r="B88" s="2"/>
      <c r="D88" s="62" t="s">
        <v>35</v>
      </c>
      <c r="E88" s="34">
        <f>SUMIF(data!$A:$A,$E$1&amp;"_Planning Peak Load",data!L:L)</f>
        <v>3437</v>
      </c>
      <c r="F88" s="34">
        <f>SUMIF(data!$A:$A,$E$1&amp;"_Planning Peak Load",data!M:M)</f>
        <v>3444</v>
      </c>
      <c r="G88" s="34">
        <f>SUMIF(data!$A:$A,$E$1&amp;"_Planning Peak Load",data!N:N)</f>
        <v>3450</v>
      </c>
      <c r="H88" s="34">
        <f>SUMIF(data!$A:$A,$E$1&amp;"_Planning Peak Load",data!O:O)</f>
        <v>3462</v>
      </c>
      <c r="I88" s="34">
        <f>SUMIF(data!$A:$A,$E$1&amp;"_Planning Peak Load",data!P:P)</f>
        <v>3473</v>
      </c>
      <c r="J88" s="34">
        <f>SUMIF(data!$A:$A,$E$1&amp;"_Planning Peak Load",data!Q:Q)</f>
        <v>3487</v>
      </c>
      <c r="K88" s="34">
        <f>SUMIF(data!$A:$A,$E$1&amp;"_Planning Peak Load",data!R:R)</f>
        <v>3496</v>
      </c>
      <c r="L88" s="34">
        <f>SUMIF(data!$A:$A,$E$1&amp;"_Planning Peak Load",data!S:S)</f>
        <v>3502</v>
      </c>
      <c r="M88" s="34">
        <f>SUMIF(data!$A:$A,$E$1&amp;"_Planning Peak Load",data!T:T)</f>
        <v>3507</v>
      </c>
      <c r="N88" s="34">
        <f>SUMIF(data!$A:$A,$E$1&amp;"_Planning Peak Load",data!U:U)</f>
        <v>3521</v>
      </c>
      <c r="O88" s="34">
        <f>SUMIF(data!$A:$A,$E$1&amp;"_Planning Peak Load",data!V:V)</f>
        <v>3531</v>
      </c>
      <c r="P88" s="34">
        <f>SUMIF(data!$A:$A,$E$1&amp;"_Planning Peak Load",data!W:W)</f>
        <v>3548</v>
      </c>
      <c r="Q88" s="34">
        <f>SUMIF(data!$A:$A,$E$1&amp;"_Planning Peak Load",data!X:X)</f>
        <v>3566</v>
      </c>
      <c r="R88" s="34">
        <f>SUMIF(data!$A:$A,$E$1&amp;"_Planning Peak Load",data!Y:Y)</f>
        <v>3585</v>
      </c>
      <c r="S88" s="34">
        <f>SUMIF(data!$A:$A,$E$1&amp;"_Planning Peak Load",data!Z:Z)</f>
        <v>3600</v>
      </c>
      <c r="T88" s="34">
        <f>SUMIF(data!$A:$A,$E$1&amp;"_Planning Peak Load",data!AA:AA)</f>
        <v>3618</v>
      </c>
      <c r="U88" s="34">
        <f>SUMIF(data!$A:$A,$E$1&amp;"_Planning Peak Load",data!AB:AB)</f>
        <v>3637</v>
      </c>
      <c r="V88" s="34">
        <f>SUMIF(data!$A:$A,$E$1&amp;"_Planning Peak Load",data!AC:AC)</f>
        <v>3659</v>
      </c>
      <c r="W88" s="34">
        <f>SUMIF(data!$A:$A,$E$1&amp;"_Planning Peak Load",data!AD:AD)</f>
        <v>3672</v>
      </c>
      <c r="X88" s="76">
        <f>SUMIF(data!$A:$A,$E$1&amp;"_Planning Peak Load",data!AE:AE)</f>
        <v>3675</v>
      </c>
      <c r="Z88" s="2"/>
    </row>
    <row r="89" spans="1:26" ht="20.100000000000001" customHeight="1" x14ac:dyDescent="0.25">
      <c r="A89" s="24"/>
      <c r="B89" s="2"/>
      <c r="D89" s="62" t="s">
        <v>297</v>
      </c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4"/>
      <c r="Z89" s="2"/>
    </row>
    <row r="90" spans="1:26" ht="20.100000000000001" customHeight="1" x14ac:dyDescent="0.25">
      <c r="A90" s="24" t="s">
        <v>252</v>
      </c>
      <c r="B90" s="2"/>
      <c r="D90" s="65" t="s">
        <v>252</v>
      </c>
      <c r="E90" s="26">
        <f>SUMIF(data!$B:$B,$E$1&amp;"_"&amp;$A90&amp;"_Firm Capacity",data!L:L)/1.15</f>
        <v>0</v>
      </c>
      <c r="F90" s="26">
        <f>SUMIF(data!$B:$B,$E$1&amp;"_"&amp;$A90&amp;"_Firm Capacity",data!M:M)/1.15</f>
        <v>8.2260563826086965</v>
      </c>
      <c r="G90" s="26">
        <f>SUMIF(data!$B:$B,$E$1&amp;"_"&amp;$A90&amp;"_Firm Capacity",data!N:N)/1.15</f>
        <v>14.392871373913046</v>
      </c>
      <c r="H90" s="26">
        <f>SUMIF(data!$B:$B,$E$1&amp;"_"&amp;$A90&amp;"_Firm Capacity",data!O:O)/1.15</f>
        <v>21.532879713043481</v>
      </c>
      <c r="I90" s="26">
        <f>SUMIF(data!$B:$B,$E$1&amp;"_"&amp;$A90&amp;"_Firm Capacity",data!P:P)/1.15</f>
        <v>28.654158973913045</v>
      </c>
      <c r="J90" s="26">
        <f>SUMIF(data!$B:$B,$E$1&amp;"_"&amp;$A90&amp;"_Firm Capacity",data!Q:Q)/1.15</f>
        <v>28.607530791304349</v>
      </c>
      <c r="K90" s="26">
        <f>SUMIF(data!$B:$B,$E$1&amp;"_"&amp;$A90&amp;"_Firm Capacity",data!R:R)/1.15</f>
        <v>28.532452591304349</v>
      </c>
      <c r="L90" s="26">
        <f>SUMIF(data!$B:$B,$E$1&amp;"_"&amp;$A90&amp;"_Firm Capacity",data!S:S)/1.15</f>
        <v>28.453267391304351</v>
      </c>
      <c r="M90" s="26">
        <f>SUMIF(data!$B:$B,$E$1&amp;"_"&amp;$A90&amp;"_Firm Capacity",data!T:T)/1.15</f>
        <v>28.416502773913049</v>
      </c>
      <c r="N90" s="26">
        <f>SUMIF(data!$B:$B,$E$1&amp;"_"&amp;$A90&amp;"_Firm Capacity",data!U:U)/1.15</f>
        <v>28.443364165217396</v>
      </c>
      <c r="O90" s="26">
        <f>SUMIF(data!$B:$B,$E$1&amp;"_"&amp;$A90&amp;"_Firm Capacity",data!V:V)/1.15</f>
        <v>28.364544634782607</v>
      </c>
      <c r="P90" s="26">
        <f>SUMIF(data!$B:$B,$E$1&amp;"_"&amp;$A90&amp;"_Firm Capacity",data!W:W)/1.15</f>
        <v>28.330222017391304</v>
      </c>
      <c r="Q90" s="26">
        <f>SUMIF(data!$B:$B,$E$1&amp;"_"&amp;$A90&amp;"_Firm Capacity",data!X:X)/1.15</f>
        <v>28.332271443478263</v>
      </c>
      <c r="R90" s="26">
        <f>SUMIF(data!$B:$B,$E$1&amp;"_"&amp;$A90&amp;"_Firm Capacity",data!Y:Y)/1.15</f>
        <v>28.389919173913047</v>
      </c>
      <c r="S90" s="26">
        <f>SUMIF(data!$B:$B,$E$1&amp;"_"&amp;$A90&amp;"_Firm Capacity",data!Z:Z)/1.15</f>
        <v>28.378801913043482</v>
      </c>
      <c r="T90" s="26">
        <f>SUMIF(data!$B:$B,$E$1&amp;"_"&amp;$A90&amp;"_Firm Capacity",data!AA:AA)/1.15</f>
        <v>28.395681486956523</v>
      </c>
      <c r="U90" s="26">
        <f>SUMIF(data!$B:$B,$E$1&amp;"_"&amp;$A90&amp;"_Firm Capacity",data!AB:AB)/1.15</f>
        <v>28.421483652173915</v>
      </c>
      <c r="V90" s="26">
        <f>SUMIF(data!$B:$B,$E$1&amp;"_"&amp;$A90&amp;"_Firm Capacity",data!AC:AC)/1.15</f>
        <v>28.461274573913048</v>
      </c>
      <c r="W90" s="26">
        <f>SUMIF(data!$B:$B,$E$1&amp;"_"&amp;$A90&amp;"_Firm Capacity",data!AD:AD)/1.15</f>
        <v>28.358042469565216</v>
      </c>
      <c r="X90" s="39">
        <f>SUMIF(data!$B:$B,$E$1&amp;"_"&amp;$A90&amp;"_Firm Capacity",data!AE:AE)/1.15</f>
        <v>28.43009624347826</v>
      </c>
      <c r="Z90" s="2"/>
    </row>
    <row r="91" spans="1:26" s="6" customFormat="1" ht="20.100000000000001" customHeight="1" x14ac:dyDescent="0.25">
      <c r="A91" s="24" t="s">
        <v>250</v>
      </c>
      <c r="B91" s="11"/>
      <c r="C91" s="11"/>
      <c r="D91" s="65" t="s">
        <v>250</v>
      </c>
      <c r="E91" s="26">
        <f>SUMIF(data!$B:$B,$E$1&amp;"_"&amp;$A91&amp;"_Firm Capacity",data!L:L)/1.15</f>
        <v>51.417225000000009</v>
      </c>
      <c r="F91" s="26">
        <f>SUMIF(data!$B:$B,$E$1&amp;"_"&amp;$A91&amp;"_Firm Capacity",data!M:M)/1.15</f>
        <v>33.677689999999998</v>
      </c>
      <c r="G91" s="26">
        <f>SUMIF(data!$B:$B,$E$1&amp;"_"&amp;$A91&amp;"_Firm Capacity",data!N:N)/1.15</f>
        <v>33.558380000000007</v>
      </c>
      <c r="H91" s="26">
        <f>SUMIF(data!$B:$B,$E$1&amp;"_"&amp;$A91&amp;"_Firm Capacity",data!O:O)/1.15</f>
        <v>30.598120000000002</v>
      </c>
      <c r="I91" s="26">
        <f>SUMIF(data!$B:$B,$E$1&amp;"_"&amp;$A91&amp;"_Firm Capacity",data!P:P)/1.15</f>
        <v>27.637860000000003</v>
      </c>
      <c r="J91" s="26">
        <f>SUMIF(data!$B:$B,$E$1&amp;"_"&amp;$A91&amp;"_Firm Capacity",data!Q:Q)/1.15</f>
        <v>24.677600000000002</v>
      </c>
      <c r="K91" s="26">
        <f>SUMIF(data!$B:$B,$E$1&amp;"_"&amp;$A91&amp;"_Firm Capacity",data!R:R)/1.15</f>
        <v>21.717340000000004</v>
      </c>
      <c r="L91" s="26">
        <f>SUMIF(data!$B:$B,$E$1&amp;"_"&amp;$A91&amp;"_Firm Capacity",data!S:S)/1.15</f>
        <v>18.757080000000002</v>
      </c>
      <c r="M91" s="26">
        <f>SUMIF(data!$B:$B,$E$1&amp;"_"&amp;$A91&amp;"_Firm Capacity",data!T:T)/1.15</f>
        <v>15.796820000000002</v>
      </c>
      <c r="N91" s="26">
        <f>SUMIF(data!$B:$B,$E$1&amp;"_"&amp;$A91&amp;"_Firm Capacity",data!U:U)/1.15</f>
        <v>12.83656</v>
      </c>
      <c r="O91" s="26">
        <f>SUMIF(data!$B:$B,$E$1&amp;"_"&amp;$A91&amp;"_Firm Capacity",data!V:V)/1.15</f>
        <v>2.8409500000000003</v>
      </c>
      <c r="P91" s="26">
        <f>SUMIF(data!$B:$B,$E$1&amp;"_"&amp;$A91&amp;"_Firm Capacity",data!W:W)/1.15</f>
        <v>0</v>
      </c>
      <c r="Q91" s="26">
        <f>SUMIF(data!$B:$B,$E$1&amp;"_"&amp;$A91&amp;"_Firm Capacity",data!X:X)/1.15</f>
        <v>0</v>
      </c>
      <c r="R91" s="26">
        <f>SUMIF(data!$B:$B,$E$1&amp;"_"&amp;$A91&amp;"_Firm Capacity",data!Y:Y)/1.15</f>
        <v>0</v>
      </c>
      <c r="S91" s="26">
        <f>SUMIF(data!$B:$B,$E$1&amp;"_"&amp;$A91&amp;"_Firm Capacity",data!Z:Z)/1.15</f>
        <v>0</v>
      </c>
      <c r="T91" s="26">
        <f>SUMIF(data!$B:$B,$E$1&amp;"_"&amp;$A91&amp;"_Firm Capacity",data!AA:AA)/1.15</f>
        <v>0</v>
      </c>
      <c r="U91" s="26">
        <f>SUMIF(data!$B:$B,$E$1&amp;"_"&amp;$A91&amp;"_Firm Capacity",data!AB:AB)/1.15</f>
        <v>0</v>
      </c>
      <c r="V91" s="26">
        <f>SUMIF(data!$B:$B,$E$1&amp;"_"&amp;$A91&amp;"_Firm Capacity",data!AC:AC)/1.15</f>
        <v>0</v>
      </c>
      <c r="W91" s="26">
        <f>SUMIF(data!$B:$B,$E$1&amp;"_"&amp;$A91&amp;"_Firm Capacity",data!AD:AD)/1.15</f>
        <v>0</v>
      </c>
      <c r="X91" s="39">
        <f>SUMIF(data!$B:$B,$E$1&amp;"_"&amp;$A91&amp;"_Firm Capacity",data!AE:AE)/1.15</f>
        <v>0</v>
      </c>
      <c r="Y91" s="2"/>
      <c r="Z91" s="11"/>
    </row>
    <row r="92" spans="1:26" s="6" customFormat="1" ht="20.100000000000001" customHeight="1" x14ac:dyDescent="0.25">
      <c r="A92" s="24" t="s">
        <v>172</v>
      </c>
      <c r="B92" s="11"/>
      <c r="C92" s="11"/>
      <c r="D92" s="65" t="s">
        <v>298</v>
      </c>
      <c r="E92" s="26">
        <f>SUMIF(data!$B:$B,$E$1&amp;"_"&amp;$A92&amp;"_Firm Capacity",data!L:L)/1.15</f>
        <v>0</v>
      </c>
      <c r="F92" s="26">
        <f>SUMIF(data!$B:$B,$E$1&amp;"_"&amp;$A92&amp;"_Firm Capacity",data!M:M)/1.15</f>
        <v>41.784177121739134</v>
      </c>
      <c r="G92" s="26">
        <f>SUMIF(data!$B:$B,$E$1&amp;"_"&amp;$A92&amp;"_Firm Capacity",data!N:N)/1.15</f>
        <v>75.806114434782614</v>
      </c>
      <c r="H92" s="26">
        <f>SUMIF(data!$B:$B,$E$1&amp;"_"&amp;$A92&amp;"_Firm Capacity",data!O:O)/1.15</f>
        <v>104.47791496521741</v>
      </c>
      <c r="I92" s="26">
        <f>SUMIF(data!$B:$B,$E$1&amp;"_"&amp;$A92&amp;"_Firm Capacity",data!P:P)/1.15</f>
        <v>120.29127094782611</v>
      </c>
      <c r="J92" s="26">
        <f>SUMIF(data!$B:$B,$E$1&amp;"_"&amp;$A92&amp;"_Firm Capacity",data!Q:Q)/1.15</f>
        <v>135.07926040000001</v>
      </c>
      <c r="K92" s="26">
        <f>SUMIF(data!$B:$B,$E$1&amp;"_"&amp;$A92&amp;"_Firm Capacity",data!R:R)/1.15</f>
        <v>147.85578769565217</v>
      </c>
      <c r="L92" s="26">
        <f>SUMIF(data!$B:$B,$E$1&amp;"_"&amp;$A92&amp;"_Firm Capacity",data!S:S)/1.15</f>
        <v>160.03343640869565</v>
      </c>
      <c r="M92" s="26">
        <f>SUMIF(data!$B:$B,$E$1&amp;"_"&amp;$A92&amp;"_Firm Capacity",data!T:T)/1.15</f>
        <v>171.33391210434783</v>
      </c>
      <c r="N92" s="26">
        <f>SUMIF(data!$B:$B,$E$1&amp;"_"&amp;$A92&amp;"_Firm Capacity",data!U:U)/1.15</f>
        <v>182.31186988695654</v>
      </c>
      <c r="O92" s="26">
        <f>SUMIF(data!$B:$B,$E$1&amp;"_"&amp;$A92&amp;"_Firm Capacity",data!V:V)/1.15</f>
        <v>193.37733730434783</v>
      </c>
      <c r="P92" s="26">
        <f>SUMIF(data!$B:$B,$E$1&amp;"_"&amp;$A92&amp;"_Firm Capacity",data!W:W)/1.15</f>
        <v>202.74116773913045</v>
      </c>
      <c r="Q92" s="26">
        <f>SUMIF(data!$B:$B,$E$1&amp;"_"&amp;$A92&amp;"_Firm Capacity",data!X:X)/1.15</f>
        <v>212.36357982608698</v>
      </c>
      <c r="R92" s="26">
        <f>SUMIF(data!$B:$B,$E$1&amp;"_"&amp;$A92&amp;"_Firm Capacity",data!Y:Y)/1.15</f>
        <v>221.82184173913046</v>
      </c>
      <c r="S92" s="26">
        <f>SUMIF(data!$B:$B,$E$1&amp;"_"&amp;$A92&amp;"_Firm Capacity",data!Z:Z)/1.15</f>
        <v>231.33352695652172</v>
      </c>
      <c r="T92" s="26">
        <f>SUMIF(data!$B:$B,$E$1&amp;"_"&amp;$A92&amp;"_Firm Capacity",data!AA:AA)/1.15</f>
        <v>240.83247026086957</v>
      </c>
      <c r="U92" s="26">
        <f>SUMIF(data!$B:$B,$E$1&amp;"_"&amp;$A92&amp;"_Firm Capacity",data!AB:AB)/1.15</f>
        <v>249.25458591304348</v>
      </c>
      <c r="V92" s="26">
        <f>SUMIF(data!$B:$B,$E$1&amp;"_"&amp;$A92&amp;"_Firm Capacity",data!AC:AC)/1.15</f>
        <v>257.33612791304347</v>
      </c>
      <c r="W92" s="26">
        <f>SUMIF(data!$B:$B,$E$1&amp;"_"&amp;$A92&amp;"_Firm Capacity",data!AD:AD)/1.15</f>
        <v>264.85693017391304</v>
      </c>
      <c r="X92" s="39">
        <f>SUMIF(data!$B:$B,$E$1&amp;"_"&amp;$A92&amp;"_Firm Capacity",data!AE:AE)/1.15</f>
        <v>271.70745782608702</v>
      </c>
      <c r="Y92" s="2"/>
      <c r="Z92" s="11"/>
    </row>
    <row r="93" spans="1:26" ht="20.100000000000001" customHeight="1" x14ac:dyDescent="0.3">
      <c r="A93" s="24"/>
      <c r="B93" s="2"/>
      <c r="D93" s="55" t="s">
        <v>36</v>
      </c>
      <c r="E93" s="66">
        <f>E88-SUM(E90:E92)</f>
        <v>3385.5827749999999</v>
      </c>
      <c r="F93" s="66">
        <f t="shared" ref="F93:X93" si="11">F88-SUM(F90:F92)</f>
        <v>3360.312076495652</v>
      </c>
      <c r="G93" s="66">
        <f t="shared" si="11"/>
        <v>3326.2426341913042</v>
      </c>
      <c r="H93" s="66">
        <f t="shared" si="11"/>
        <v>3305.391085321739</v>
      </c>
      <c r="I93" s="66">
        <f t="shared" si="11"/>
        <v>3296.4167100782606</v>
      </c>
      <c r="J93" s="66">
        <f t="shared" si="11"/>
        <v>3298.6356088086955</v>
      </c>
      <c r="K93" s="66">
        <f t="shared" si="11"/>
        <v>3297.8944197130436</v>
      </c>
      <c r="L93" s="66">
        <f t="shared" si="11"/>
        <v>3294.7562161999999</v>
      </c>
      <c r="M93" s="66">
        <f t="shared" si="11"/>
        <v>3291.452765121739</v>
      </c>
      <c r="N93" s="66">
        <f t="shared" si="11"/>
        <v>3297.408205947826</v>
      </c>
      <c r="O93" s="66">
        <f t="shared" si="11"/>
        <v>3306.4171680608697</v>
      </c>
      <c r="P93" s="66">
        <f t="shared" si="11"/>
        <v>3316.928610243478</v>
      </c>
      <c r="Q93" s="66">
        <f t="shared" si="11"/>
        <v>3325.3041487304349</v>
      </c>
      <c r="R93" s="66">
        <f t="shared" si="11"/>
        <v>3334.7882390869563</v>
      </c>
      <c r="S93" s="66">
        <f t="shared" si="11"/>
        <v>3340.2876711304348</v>
      </c>
      <c r="T93" s="66">
        <f t="shared" si="11"/>
        <v>3348.7718482521741</v>
      </c>
      <c r="U93" s="66">
        <f t="shared" si="11"/>
        <v>3359.3239304347826</v>
      </c>
      <c r="V93" s="66">
        <f t="shared" si="11"/>
        <v>3373.2025975130437</v>
      </c>
      <c r="W93" s="66">
        <f t="shared" si="11"/>
        <v>3378.7850273565218</v>
      </c>
      <c r="X93" s="85">
        <f t="shared" si="11"/>
        <v>3374.8624459304347</v>
      </c>
      <c r="Z93" s="2"/>
    </row>
    <row r="94" spans="1:26" ht="20.100000000000001" customHeight="1" x14ac:dyDescent="0.3">
      <c r="A94" s="24"/>
      <c r="B94" s="2"/>
      <c r="D94" s="21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67"/>
      <c r="Z94" s="2"/>
    </row>
    <row r="95" spans="1:26" s="8" customFormat="1" ht="20.100000000000001" customHeight="1" x14ac:dyDescent="0.3">
      <c r="A95" s="24"/>
      <c r="B95" s="7"/>
      <c r="C95" s="7"/>
      <c r="D95" s="55" t="s">
        <v>37</v>
      </c>
      <c r="E95" s="66">
        <f>E84-E93</f>
        <v>706.20502351999994</v>
      </c>
      <c r="F95" s="66">
        <f t="shared" ref="F95:X95" si="12">F84-F93</f>
        <v>598.54178726434793</v>
      </c>
      <c r="G95" s="66">
        <f t="shared" si="12"/>
        <v>647.61122956869576</v>
      </c>
      <c r="H95" s="66">
        <f t="shared" si="12"/>
        <v>703.46277843826101</v>
      </c>
      <c r="I95" s="66">
        <f t="shared" si="12"/>
        <v>752.43715368173935</v>
      </c>
      <c r="J95" s="66">
        <f t="shared" si="12"/>
        <v>750.21825495130452</v>
      </c>
      <c r="K95" s="66">
        <f t="shared" si="12"/>
        <v>965.95944404695592</v>
      </c>
      <c r="L95" s="66">
        <f t="shared" si="12"/>
        <v>1044.0976475599996</v>
      </c>
      <c r="M95" s="66">
        <f t="shared" si="12"/>
        <v>1107.4010986382605</v>
      </c>
      <c r="N95" s="66">
        <f t="shared" si="12"/>
        <v>1065.5691288221733</v>
      </c>
      <c r="O95" s="66">
        <f t="shared" si="12"/>
        <v>596.81377031913053</v>
      </c>
      <c r="P95" s="66">
        <f t="shared" si="12"/>
        <v>598.30232813652219</v>
      </c>
      <c r="Q95" s="66">
        <f t="shared" si="12"/>
        <v>598.92678964956531</v>
      </c>
      <c r="R95" s="66">
        <f t="shared" si="12"/>
        <v>600.86395867304418</v>
      </c>
      <c r="S95" s="66">
        <f t="shared" si="12"/>
        <v>601.94448280956567</v>
      </c>
      <c r="T95" s="66">
        <f t="shared" si="12"/>
        <v>685.73366609782624</v>
      </c>
      <c r="U95" s="66">
        <f t="shared" si="12"/>
        <v>935.5315839152172</v>
      </c>
      <c r="V95" s="66">
        <f t="shared" si="12"/>
        <v>671.06462029695604</v>
      </c>
      <c r="W95" s="66">
        <f t="shared" si="12"/>
        <v>665.22612125347814</v>
      </c>
      <c r="X95" s="85">
        <f t="shared" si="12"/>
        <v>706.57370267956549</v>
      </c>
      <c r="Y95" s="2"/>
      <c r="Z95" s="7"/>
    </row>
    <row r="96" spans="1:26" ht="20.100000000000001" customHeight="1" x14ac:dyDescent="0.3">
      <c r="A96" s="24"/>
      <c r="B96" s="2"/>
      <c r="D96" s="21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22"/>
      <c r="Z96" s="2"/>
    </row>
    <row r="97" spans="1:26" ht="20.100000000000001" customHeight="1" x14ac:dyDescent="0.3">
      <c r="A97" s="24"/>
      <c r="B97" s="2"/>
      <c r="D97" s="21" t="s">
        <v>38</v>
      </c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22"/>
      <c r="Z97" s="2"/>
    </row>
    <row r="98" spans="1:26" ht="20.100000000000001" customHeight="1" x14ac:dyDescent="0.3">
      <c r="A98" s="24"/>
      <c r="B98" s="2"/>
      <c r="D98" s="21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22"/>
      <c r="Z98" s="2"/>
    </row>
    <row r="99" spans="1:26" ht="20.100000000000001" customHeight="1" x14ac:dyDescent="0.3">
      <c r="A99" s="24"/>
      <c r="B99" s="2"/>
      <c r="D99" s="23" t="s">
        <v>39</v>
      </c>
      <c r="E99" s="35">
        <f>(E84-E93)/E93</f>
        <v>0.20859186451880504</v>
      </c>
      <c r="F99" s="35">
        <f t="shared" ref="F99:X99" si="13">(F84-F93)/F93</f>
        <v>0.17812089283342561</v>
      </c>
      <c r="G99" s="35">
        <f t="shared" si="13"/>
        <v>0.19469753135617146</v>
      </c>
      <c r="H99" s="35">
        <f t="shared" si="13"/>
        <v>0.21282285825787164</v>
      </c>
      <c r="I99" s="35">
        <f t="shared" si="13"/>
        <v>0.22825911280612202</v>
      </c>
      <c r="J99" s="35">
        <f t="shared" si="13"/>
        <v>0.22743289769500982</v>
      </c>
      <c r="K99" s="35">
        <f t="shared" si="13"/>
        <v>0.29290187043980809</v>
      </c>
      <c r="L99" s="35">
        <f t="shared" si="13"/>
        <v>0.31689678356968315</v>
      </c>
      <c r="M99" s="35">
        <f t="shared" si="13"/>
        <v>0.33644751350314506</v>
      </c>
      <c r="N99" s="35">
        <f t="shared" si="13"/>
        <v>0.32315353825471543</v>
      </c>
      <c r="O99" s="35">
        <f t="shared" si="13"/>
        <v>0.18050165480756525</v>
      </c>
      <c r="P99" s="35">
        <f t="shared" si="13"/>
        <v>0.18037841582987943</v>
      </c>
      <c r="Q99" s="35">
        <f t="shared" si="13"/>
        <v>0.18011188236066439</v>
      </c>
      <c r="R99" s="35">
        <f t="shared" si="13"/>
        <v>0.18018054388891477</v>
      </c>
      <c r="S99" s="35">
        <f t="shared" si="13"/>
        <v>0.18020737794893366</v>
      </c>
      <c r="T99" s="35">
        <f t="shared" si="13"/>
        <v>0.20477168859853248</v>
      </c>
      <c r="U99" s="35">
        <f t="shared" si="13"/>
        <v>0.27848805393236831</v>
      </c>
      <c r="V99" s="35">
        <f t="shared" si="13"/>
        <v>0.19893990974384726</v>
      </c>
      <c r="W99" s="35">
        <f t="shared" si="13"/>
        <v>0.19688323343078581</v>
      </c>
      <c r="X99" s="77">
        <f t="shared" si="13"/>
        <v>0.20936370415084168</v>
      </c>
      <c r="Z99" s="2"/>
    </row>
    <row r="100" spans="1:26" ht="20.100000000000001" customHeight="1" x14ac:dyDescent="0.3">
      <c r="A100" s="24"/>
      <c r="B100" s="2"/>
      <c r="D100" s="23" t="s">
        <v>40</v>
      </c>
      <c r="E100" s="35">
        <f>(E84-E93)/E84</f>
        <v>0.17259082295896047</v>
      </c>
      <c r="F100" s="35">
        <f t="shared" ref="F100:X100" si="14">(F84-F93)/F84</f>
        <v>0.15119067484240781</v>
      </c>
      <c r="G100" s="35">
        <f t="shared" si="14"/>
        <v>0.16296805362538819</v>
      </c>
      <c r="H100" s="35">
        <f t="shared" si="14"/>
        <v>0.17547728162344797</v>
      </c>
      <c r="I100" s="35">
        <f t="shared" si="14"/>
        <v>0.18583954348576628</v>
      </c>
      <c r="J100" s="35">
        <f t="shared" si="14"/>
        <v>0.18529151216502748</v>
      </c>
      <c r="K100" s="35">
        <f t="shared" si="14"/>
        <v>0.22654609536621001</v>
      </c>
      <c r="L100" s="35">
        <f t="shared" si="14"/>
        <v>0.24063904439851239</v>
      </c>
      <c r="M100" s="35">
        <f t="shared" si="14"/>
        <v>0.25174764448566822</v>
      </c>
      <c r="N100" s="35">
        <f t="shared" si="14"/>
        <v>0.24422981076025835</v>
      </c>
      <c r="O100" s="35">
        <f t="shared" si="14"/>
        <v>0.1529025004518007</v>
      </c>
      <c r="P100" s="35">
        <f t="shared" si="14"/>
        <v>0.15281405811123902</v>
      </c>
      <c r="Q100" s="35">
        <f t="shared" si="14"/>
        <v>0.15262271743283642</v>
      </c>
      <c r="R100" s="35">
        <f t="shared" si="14"/>
        <v>0.15267201685530785</v>
      </c>
      <c r="S100" s="35">
        <f t="shared" si="14"/>
        <v>0.15269128232541099</v>
      </c>
      <c r="T100" s="35">
        <f t="shared" si="14"/>
        <v>0.16996721498057113</v>
      </c>
      <c r="U100" s="35">
        <f t="shared" si="14"/>
        <v>0.21782609002547648</v>
      </c>
      <c r="V100" s="35">
        <f t="shared" si="14"/>
        <v>0.16592984196042873</v>
      </c>
      <c r="W100" s="35">
        <f t="shared" si="14"/>
        <v>0.16449660913574099</v>
      </c>
      <c r="X100" s="77">
        <f t="shared" si="14"/>
        <v>0.17311889172153305</v>
      </c>
      <c r="Z100" s="2"/>
    </row>
    <row r="101" spans="1:26" ht="20.100000000000001" customHeight="1" x14ac:dyDescent="0.3">
      <c r="A101" s="24" t="s">
        <v>253</v>
      </c>
      <c r="B101" s="2"/>
      <c r="D101" s="23" t="s">
        <v>300</v>
      </c>
      <c r="E101" s="26">
        <f>-SUMIF(data!$C:$C,$E$1&amp;"_"&amp;$A101&amp;"_Firm Capacity",data!L:L)</f>
        <v>0</v>
      </c>
      <c r="F101" s="26">
        <f>-SUMIF(data!$C:$C,$E$1&amp;"_"&amp;$A101&amp;"_Firm Capacity",data!M:M)</f>
        <v>0</v>
      </c>
      <c r="G101" s="26">
        <f>-SUMIF(data!$C:$C,$E$1&amp;"_"&amp;$A101&amp;"_Firm Capacity",data!N:N)</f>
        <v>0</v>
      </c>
      <c r="H101" s="26">
        <f>-SUMIF(data!$C:$C,$E$1&amp;"_"&amp;$A101&amp;"_Firm Capacity",data!O:O)</f>
        <v>60</v>
      </c>
      <c r="I101" s="26">
        <f>-SUMIF(data!$C:$C,$E$1&amp;"_"&amp;$A101&amp;"_Firm Capacity",data!P:P)</f>
        <v>100</v>
      </c>
      <c r="J101" s="26">
        <f>-SUMIF(data!$C:$C,$E$1&amp;"_"&amp;$A101&amp;"_Firm Capacity",data!Q:Q)</f>
        <v>100</v>
      </c>
      <c r="K101" s="26">
        <f>-SUMIF(data!$C:$C,$E$1&amp;"_"&amp;$A101&amp;"_Firm Capacity",data!R:R)</f>
        <v>100</v>
      </c>
      <c r="L101" s="26">
        <f>-SUMIF(data!$C:$C,$E$1&amp;"_"&amp;$A101&amp;"_Firm Capacity",data!S:S)</f>
        <v>100</v>
      </c>
      <c r="M101" s="26">
        <f>-SUMIF(data!$C:$C,$E$1&amp;"_"&amp;$A101&amp;"_Firm Capacity",data!T:T)</f>
        <v>100</v>
      </c>
      <c r="N101" s="26">
        <f>-SUMIF(data!$C:$C,$E$1&amp;"_"&amp;$A101&amp;"_Firm Capacity",data!U:U)</f>
        <v>100</v>
      </c>
      <c r="O101" s="26">
        <f>-SUMIF(data!$C:$C,$E$1&amp;"_"&amp;$A101&amp;"_Firm Capacity",data!V:V)</f>
        <v>100</v>
      </c>
      <c r="P101" s="26">
        <f>-SUMIF(data!$C:$C,$E$1&amp;"_"&amp;$A101&amp;"_Firm Capacity",data!W:W)</f>
        <v>100</v>
      </c>
      <c r="Q101" s="26">
        <f>-SUMIF(data!$C:$C,$E$1&amp;"_"&amp;$A101&amp;"_Firm Capacity",data!X:X)</f>
        <v>100</v>
      </c>
      <c r="R101" s="26">
        <f>-SUMIF(data!$C:$C,$E$1&amp;"_"&amp;$A101&amp;"_Firm Capacity",data!Y:Y)</f>
        <v>100</v>
      </c>
      <c r="S101" s="26">
        <f>-SUMIF(data!$C:$C,$E$1&amp;"_"&amp;$A101&amp;"_Firm Capacity",data!Z:Z)</f>
        <v>100</v>
      </c>
      <c r="T101" s="26">
        <f>-SUMIF(data!$C:$C,$E$1&amp;"_"&amp;$A101&amp;"_Firm Capacity",data!AA:AA)</f>
        <v>100</v>
      </c>
      <c r="U101" s="26">
        <f>-SUMIF(data!$C:$C,$E$1&amp;"_"&amp;$A101&amp;"_Firm Capacity",data!AB:AB)</f>
        <v>100</v>
      </c>
      <c r="V101" s="26">
        <f>-SUMIF(data!$C:$C,$E$1&amp;"_"&amp;$A101&amp;"_Firm Capacity",data!AC:AC)</f>
        <v>100</v>
      </c>
      <c r="W101" s="26">
        <f>-SUMIF(data!$C:$C,$E$1&amp;"_"&amp;$A101&amp;"_Firm Capacity",data!AD:AD)</f>
        <v>100</v>
      </c>
      <c r="X101" s="39">
        <f>-SUMIF(data!$C:$C,$E$1&amp;"_"&amp;$A101&amp;"_Firm Capacity",data!AE:AE)</f>
        <v>100</v>
      </c>
      <c r="Z101" s="2"/>
    </row>
    <row r="102" spans="1:26" ht="20.100000000000001" customHeight="1" x14ac:dyDescent="0.3">
      <c r="A102" s="2"/>
      <c r="B102" s="2"/>
      <c r="D102" s="21" t="s">
        <v>41</v>
      </c>
      <c r="E102" s="87">
        <f>E93*1.15+E101</f>
        <v>3893.4201912499993</v>
      </c>
      <c r="F102" s="87">
        <f t="shared" ref="F102:X102" si="15">F93*1.15+F101</f>
        <v>3864.3588879699996</v>
      </c>
      <c r="G102" s="87">
        <f t="shared" si="15"/>
        <v>3825.1790293199997</v>
      </c>
      <c r="H102" s="87">
        <f t="shared" si="15"/>
        <v>3861.1997481199996</v>
      </c>
      <c r="I102" s="87">
        <f t="shared" si="15"/>
        <v>3890.8792165899995</v>
      </c>
      <c r="J102" s="87">
        <f t="shared" si="15"/>
        <v>3893.4309501299995</v>
      </c>
      <c r="K102" s="87">
        <f t="shared" si="15"/>
        <v>3892.5785826699998</v>
      </c>
      <c r="L102" s="87">
        <f t="shared" si="15"/>
        <v>3888.9696486299995</v>
      </c>
      <c r="M102" s="87">
        <f t="shared" si="15"/>
        <v>3885.1706798899995</v>
      </c>
      <c r="N102" s="87">
        <f t="shared" si="15"/>
        <v>3892.0194368399998</v>
      </c>
      <c r="O102" s="87">
        <f t="shared" si="15"/>
        <v>3902.3797432699998</v>
      </c>
      <c r="P102" s="87">
        <f t="shared" si="15"/>
        <v>3914.4679017799995</v>
      </c>
      <c r="Q102" s="87">
        <f t="shared" si="15"/>
        <v>3924.0997710399997</v>
      </c>
      <c r="R102" s="87">
        <f t="shared" si="15"/>
        <v>3935.0064749499993</v>
      </c>
      <c r="S102" s="87">
        <f t="shared" si="15"/>
        <v>3941.3308217999997</v>
      </c>
      <c r="T102" s="87">
        <f t="shared" si="15"/>
        <v>3951.0876254899999</v>
      </c>
      <c r="U102" s="87">
        <f t="shared" si="15"/>
        <v>3963.2225199999998</v>
      </c>
      <c r="V102" s="87">
        <f t="shared" si="15"/>
        <v>3979.18298714</v>
      </c>
      <c r="W102" s="87">
        <f t="shared" si="15"/>
        <v>3985.6027814599997</v>
      </c>
      <c r="X102" s="88">
        <f t="shared" si="15"/>
        <v>3981.0918128199996</v>
      </c>
      <c r="Z102" s="2"/>
    </row>
    <row r="103" spans="1:26" ht="20.100000000000001" customHeight="1" x14ac:dyDescent="0.3">
      <c r="A103" s="2"/>
      <c r="B103" s="2"/>
      <c r="D103" s="21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30"/>
      <c r="Z103" s="2"/>
    </row>
    <row r="104" spans="1:26" ht="20.100000000000001" customHeight="1" thickBot="1" x14ac:dyDescent="0.35">
      <c r="A104" s="2"/>
      <c r="B104" s="2"/>
      <c r="D104" s="57" t="s">
        <v>42</v>
      </c>
      <c r="E104" s="68">
        <f>E84-E102</f>
        <v>198.36760727000046</v>
      </c>
      <c r="F104" s="68">
        <f t="shared" ref="F104:X104" si="16">F84-F102</f>
        <v>94.494975790000353</v>
      </c>
      <c r="G104" s="68">
        <f t="shared" si="16"/>
        <v>148.67483444000027</v>
      </c>
      <c r="H104" s="68">
        <f t="shared" si="16"/>
        <v>147.65411564000033</v>
      </c>
      <c r="I104" s="68">
        <f t="shared" si="16"/>
        <v>157.97464717000048</v>
      </c>
      <c r="J104" s="68">
        <f t="shared" si="16"/>
        <v>155.42291363000049</v>
      </c>
      <c r="K104" s="68">
        <f t="shared" si="16"/>
        <v>371.27528108999968</v>
      </c>
      <c r="L104" s="68">
        <f t="shared" si="16"/>
        <v>449.88421513000003</v>
      </c>
      <c r="M104" s="68">
        <f t="shared" si="16"/>
        <v>513.68318386999999</v>
      </c>
      <c r="N104" s="68">
        <f t="shared" si="16"/>
        <v>470.95789792999949</v>
      </c>
      <c r="O104" s="68">
        <f t="shared" si="16"/>
        <v>0.85119511000038983</v>
      </c>
      <c r="P104" s="68">
        <f t="shared" si="16"/>
        <v>0.76303660000075979</v>
      </c>
      <c r="Q104" s="68">
        <f t="shared" si="16"/>
        <v>0.13116734000050201</v>
      </c>
      <c r="R104" s="68">
        <f t="shared" si="16"/>
        <v>0.64572281000118892</v>
      </c>
      <c r="S104" s="68">
        <f t="shared" si="16"/>
        <v>0.90133214000070438</v>
      </c>
      <c r="T104" s="68">
        <f t="shared" si="16"/>
        <v>83.417888860000403</v>
      </c>
      <c r="U104" s="68">
        <f t="shared" si="16"/>
        <v>331.63299434999999</v>
      </c>
      <c r="V104" s="68">
        <f t="shared" si="16"/>
        <v>65.08423066999967</v>
      </c>
      <c r="W104" s="68">
        <f t="shared" si="16"/>
        <v>58.408367150000231</v>
      </c>
      <c r="X104" s="89">
        <f t="shared" si="16"/>
        <v>100.34433579000051</v>
      </c>
      <c r="Z104" s="2"/>
    </row>
    <row r="105" spans="1:26" s="2" customFormat="1" ht="20.100000000000001" customHeight="1" x14ac:dyDescent="0.3"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3"/>
      <c r="V105" s="13"/>
      <c r="W105" s="13"/>
      <c r="X105" s="13"/>
    </row>
    <row r="106" spans="1:26" ht="20.100000000000001" customHeight="1" x14ac:dyDescent="0.25">
      <c r="A106" s="2"/>
      <c r="B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Z106" s="2"/>
    </row>
    <row r="107" spans="1:26" ht="20.100000000000001" customHeight="1" x14ac:dyDescent="0.25">
      <c r="A107" s="2"/>
      <c r="B107" s="2"/>
      <c r="D107" s="2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Z107" s="2"/>
    </row>
    <row r="109" spans="1:26" x14ac:dyDescent="0.25"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</row>
  </sheetData>
  <pageMargins left="0.7" right="0.7" top="0.75" bottom="0.75" header="0.3" footer="0.3"/>
  <headerFooter>
    <oddFooter xml:space="preserve">&amp;R_x000D_&amp;1#&amp;"Calibri"&amp;10&amp;KA80000 Internal Use Only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AAAA</vt:lpstr>
      <vt:lpstr>BAAA</vt:lpstr>
      <vt:lpstr>BAAD</vt:lpstr>
      <vt:lpstr>BAAE</vt:lpstr>
      <vt:lpstr>BACA</vt:lpstr>
      <vt:lpstr>BDAA</vt:lpstr>
      <vt:lpstr>BDCA</vt:lpstr>
      <vt:lpstr>BEAA</vt:lpstr>
      <vt:lpstr>BFAA</vt:lpstr>
      <vt:lpstr>BMAA</vt:lpstr>
      <vt:lpstr>CAAA</vt:lpstr>
      <vt:lpstr>DAAA</vt:lpstr>
      <vt:lpstr>EAAA</vt:lpstr>
      <vt:lpstr>EAAO</vt:lpstr>
      <vt:lpstr>FAAA</vt:lpstr>
      <vt:lpstr>GAAA</vt:lpstr>
      <vt:lpstr>HAAA</vt:lpstr>
      <vt:lpstr>IAAA</vt:lpstr>
      <vt:lpstr>JAAA</vt:lpstr>
      <vt:lpstr>KAAA</vt:lpstr>
      <vt:lpstr>LAAA</vt:lpstr>
      <vt:lpstr>MAAA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 Merwald</dc:creator>
  <cp:lastModifiedBy>Kelli Merwald</cp:lastModifiedBy>
  <dcterms:created xsi:type="dcterms:W3CDTF">2023-06-12T21:10:14Z</dcterms:created>
  <dcterms:modified xsi:type="dcterms:W3CDTF">2023-06-13T02:46:40Z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75ac46-98b9-4d64-949f-e82ee8dc823c_Enabled">
    <vt:lpwstr>true</vt:lpwstr>
  </property>
  <property fmtid="{D5CDD505-2E9C-101B-9397-08002B2CF9AE}" pid="3" name="MSIP_Label_d275ac46-98b9-4d64-949f-e82ee8dc823c_SetDate">
    <vt:lpwstr>2023-06-12T21:10:14Z</vt:lpwstr>
  </property>
  <property fmtid="{D5CDD505-2E9C-101B-9397-08002B2CF9AE}" pid="4" name="MSIP_Label_d275ac46-98b9-4d64-949f-e82ee8dc823c_Method">
    <vt:lpwstr>Standard</vt:lpwstr>
  </property>
  <property fmtid="{D5CDD505-2E9C-101B-9397-08002B2CF9AE}" pid="5" name="MSIP_Label_d275ac46-98b9-4d64-949f-e82ee8dc823c_Name">
    <vt:lpwstr>d275ac46-98b9-4d64-949f-e82ee8dc823c</vt:lpwstr>
  </property>
  <property fmtid="{D5CDD505-2E9C-101B-9397-08002B2CF9AE}" pid="6" name="MSIP_Label_d275ac46-98b9-4d64-949f-e82ee8dc823c_SiteId">
    <vt:lpwstr>9ef58ab0-3510-4d99-8d3e-3c9e02ebab7f</vt:lpwstr>
  </property>
  <property fmtid="{D5CDD505-2E9C-101B-9397-08002B2CF9AE}" pid="7" name="MSIP_Label_d275ac46-98b9-4d64-949f-e82ee8dc823c_ActionId">
    <vt:lpwstr>89d4f046-d3d6-47b1-a74c-ba36f3280660</vt:lpwstr>
  </property>
  <property fmtid="{D5CDD505-2E9C-101B-9397-08002B2CF9AE}" pid="8" name="MSIP_Label_d275ac46-98b9-4d64-949f-e82ee8dc823c_ContentBits">
    <vt:lpwstr>3</vt:lpwstr>
  </property>
</Properties>
</file>