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AmericanWaterWorks/Shared Documents/03779 - MAWC ROE/Surrebuttal/Exhibits/"/>
    </mc:Choice>
  </mc:AlternateContent>
  <xr:revisionPtr revIDLastSave="208" documentId="8_{778C185C-A6BC-4688-A225-2C07B64B2E5C}" xr6:coauthVersionLast="46" xr6:coauthVersionMax="46" xr10:uidLastSave="{2F71BCEF-4C8F-4433-8067-4B2BA7A15F43}"/>
  <bookViews>
    <workbookView xWindow="-51600" yWindow="0" windowWidth="25800" windowHeight="21000" firstSheet="1" activeTab="3" xr2:uid="{FF5C5269-AC0F-49AC-8495-397A170E9967}"/>
  </bookViews>
  <sheets>
    <sheet name="Schedule AEB-1S Cap Structure" sheetId="1" r:id="rId1"/>
    <sheet name="Schedule AEB-2S Direct CGDCF" sheetId="2" r:id="rId2"/>
    <sheet name="Schedule AEB-3S Historical Beta" sheetId="3" r:id="rId3"/>
    <sheet name="Schedule AEB-4S Rebuttal CGDCF 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bb" hidden="1">#REF!</definedName>
    <definedName name="__________sort" hidden="1">#REF!</definedName>
    <definedName name="_________bb" hidden="1">#REF!</definedName>
    <definedName name="_________Sort" hidden="1">#REF!</definedName>
    <definedName name="_______kay1" hidden="1">#REF!</definedName>
    <definedName name="_______ke1" hidden="1">#REF!</definedName>
    <definedName name="_______key1" hidden="1">#REF!</definedName>
    <definedName name="_______sort" hidden="1">#REF!</definedName>
    <definedName name="______key1" hidden="1">#REF!</definedName>
    <definedName name="______sort1" hidden="1">#REF!</definedName>
    <definedName name="_____BB" hidden="1">#REF!</definedName>
    <definedName name="_____Sort" hidden="1">#REF!</definedName>
    <definedName name="____sort" hidden="1">#REF!</definedName>
    <definedName name="___bb" hidden="1">#REF!</definedName>
    <definedName name="___Key1" hidden="1">#REF!</definedName>
    <definedName name="___Sort" hidden="1">#REF!</definedName>
    <definedName name="__123Graph_Achart" hidden="1">'[1]Chart Data'!$E$30:$E$233</definedName>
    <definedName name="__123Graph_D" hidden="1">[2]TOPrs!#REF!</definedName>
    <definedName name="__123Graph_LBL_A" hidden="1">[3]Report!#REF!</definedName>
    <definedName name="__123Graph_XCHART" hidden="1">'[1]Chart Data'!$B$30:$B$222</definedName>
    <definedName name="__BB" hidden="1">#REF!</definedName>
    <definedName name="__FDS_HYPERLINK_TOGGLE_STATE__" hidden="1">"ON"</definedName>
    <definedName name="__key1" hidden="1">#REF!</definedName>
    <definedName name="__Sort" hidden="1">#REF!</definedName>
    <definedName name="__Sort1" hidden="1">#REF!</definedName>
    <definedName name="_123Graph_ACHART" hidden="1">'[1]Chart Data'!$E$30:$E$229</definedName>
    <definedName name="_1Q_0_Regressio" hidden="1">#REF!</definedName>
    <definedName name="_2S_0_Regressio" hidden="1">#REF!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Key11" localSheetId="1" hidden="1">#REF!</definedName>
    <definedName name="_Key11" localSheetId="2" hidden="1">#REF!</definedName>
    <definedName name="_Key11" localSheetId="3" hidden="1">#REF!</definedName>
    <definedName name="_Key11" hidden="1">#REF!</definedName>
    <definedName name="_Key2" localSheetId="1" hidden="1">#REF!</definedName>
    <definedName name="_Key2" localSheetId="2" hidden="1">#REF!</definedName>
    <definedName name="_Key2" localSheetId="3" hidden="1">#REF!</definedName>
    <definedName name="_Key2" hidden="1">#REF!</definedName>
    <definedName name="_lslkdjf" hidden="1">#REF!</definedName>
    <definedName name="_new23" localSheetId="1" hidden="1">{#N/A,#N/A,FALSE,"SCA";#N/A,#N/A,FALSE,"NCA";#N/A,#N/A,FALSE,"SAZ";#N/A,#N/A,FALSE,"CAZ";#N/A,#N/A,FALSE,"SNV";#N/A,#N/A,FALSE,"NNV";#N/A,#N/A,FALSE,"PP";#N/A,#N/A,FALSE,"SA"}</definedName>
    <definedName name="_new23" localSheetId="2" hidden="1">{#N/A,#N/A,FALSE,"SCA";#N/A,#N/A,FALSE,"NCA";#N/A,#N/A,FALSE,"SAZ";#N/A,#N/A,FALSE,"CAZ";#N/A,#N/A,FALSE,"SNV";#N/A,#N/A,FALSE,"NNV";#N/A,#N/A,FALSE,"PP";#N/A,#N/A,FALSE,"SA"}</definedName>
    <definedName name="_new23" localSheetId="3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" hidden="1">{#N/A,#N/A,FALSE,"SCA";#N/A,#N/A,FALSE,"NCA";#N/A,#N/A,FALSE,"SAZ";#N/A,#N/A,FALSE,"CAZ";#N/A,#N/A,FALSE,"SNV";#N/A,#N/A,FALSE,"NNV";#N/A,#N/A,FALSE,"PP";#N/A,#N/A,FALSE,"SA"}</definedName>
    <definedName name="_new37" localSheetId="2" hidden="1">{#N/A,#N/A,FALSE,"SCA";#N/A,#N/A,FALSE,"NCA";#N/A,#N/A,FALSE,"SAZ";#N/A,#N/A,FALSE,"CAZ";#N/A,#N/A,FALSE,"SNV";#N/A,#N/A,FALSE,"NNV";#N/A,#N/A,FALSE,"PP";#N/A,#N/A,FALSE,"SA"}</definedName>
    <definedName name="_new37" localSheetId="3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" hidden="1">{#N/A,#N/A,FALSE,"SCA";#N/A,#N/A,FALSE,"NCA";#N/A,#N/A,FALSE,"SAZ";#N/A,#N/A,FALSE,"CAZ";#N/A,#N/A,FALSE,"SNV";#N/A,#N/A,FALSE,"NNV";#N/A,#N/A,FALSE,"PP";#N/A,#N/A,FALSE,"SA"}</definedName>
    <definedName name="_new43" localSheetId="2" hidden="1">{#N/A,#N/A,FALSE,"SCA";#N/A,#N/A,FALSE,"NCA";#N/A,#N/A,FALSE,"SAZ";#N/A,#N/A,FALSE,"CAZ";#N/A,#N/A,FALSE,"SNV";#N/A,#N/A,FALSE,"NNV";#N/A,#N/A,FALSE,"PP";#N/A,#N/A,FALSE,"SA"}</definedName>
    <definedName name="_new43" localSheetId="3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" hidden="1">{#N/A,#N/A,FALSE,"SCA";#N/A,#N/A,FALSE,"NCA";#N/A,#N/A,FALSE,"SAZ";#N/A,#N/A,FALSE,"CAZ";#N/A,#N/A,FALSE,"SNV";#N/A,#N/A,FALSE,"NNV";#N/A,#N/A,FALSE,"PP";#N/A,#N/A,FALSE,"SA"}</definedName>
    <definedName name="_new57" localSheetId="2" hidden="1">{#N/A,#N/A,FALSE,"SCA";#N/A,#N/A,FALSE,"NCA";#N/A,#N/A,FALSE,"SAZ";#N/A,#N/A,FALSE,"CAZ";#N/A,#N/A,FALSE,"SNV";#N/A,#N/A,FALSE,"NNV";#N/A,#N/A,FALSE,"PP";#N/A,#N/A,FALSE,"SA"}</definedName>
    <definedName name="_new57" localSheetId="3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" hidden="1">{#N/A,#N/A,FALSE,"SCA";#N/A,#N/A,FALSE,"NCA";#N/A,#N/A,FALSE,"SAZ";#N/A,#N/A,FALSE,"CAZ";#N/A,#N/A,FALSE,"SNV";#N/A,#N/A,FALSE,"NNV";#N/A,#N/A,FALSE,"PP";#N/A,#N/A,FALSE,"SA"}</definedName>
    <definedName name="_new58" localSheetId="2" hidden="1">{#N/A,#N/A,FALSE,"SCA";#N/A,#N/A,FALSE,"NCA";#N/A,#N/A,FALSE,"SAZ";#N/A,#N/A,FALSE,"CAZ";#N/A,#N/A,FALSE,"SNV";#N/A,#N/A,FALSE,"NNV";#N/A,#N/A,FALSE,"PP";#N/A,#N/A,FALSE,"SA"}</definedName>
    <definedName name="_new58" localSheetId="3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" hidden="1">{#N/A,#N/A,FALSE,"SCA";#N/A,#N/A,FALSE,"NCA";#N/A,#N/A,FALSE,"SAZ";#N/A,#N/A,FALSE,"CAZ";#N/A,#N/A,FALSE,"SNV";#N/A,#N/A,FALSE,"NNV";#N/A,#N/A,FALSE,"PP";#N/A,#N/A,FALSE,"SA"}</definedName>
    <definedName name="_new71" localSheetId="2" hidden="1">{#N/A,#N/A,FALSE,"SCA";#N/A,#N/A,FALSE,"NCA";#N/A,#N/A,FALSE,"SAZ";#N/A,#N/A,FALSE,"CAZ";#N/A,#N/A,FALSE,"SNV";#N/A,#N/A,FALSE,"NNV";#N/A,#N/A,FALSE,"PP";#N/A,#N/A,FALSE,"SA"}</definedName>
    <definedName name="_new71" localSheetId="3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" hidden="1">{#N/A,#N/A,FALSE,"SCA";#N/A,#N/A,FALSE,"NCA";#N/A,#N/A,FALSE,"SAZ";#N/A,#N/A,FALSE,"CAZ";#N/A,#N/A,FALSE,"SNV";#N/A,#N/A,FALSE,"NNV";#N/A,#N/A,FALSE,"PP";#N/A,#N/A,FALSE,"SA"}</definedName>
    <definedName name="_new72" localSheetId="2" hidden="1">{#N/A,#N/A,FALSE,"SCA";#N/A,#N/A,FALSE,"NCA";#N/A,#N/A,FALSE,"SAZ";#N/A,#N/A,FALSE,"CAZ";#N/A,#N/A,FALSE,"SNV";#N/A,#N/A,FALSE,"NNV";#N/A,#N/A,FALSE,"PP";#N/A,#N/A,FALSE,"SA"}</definedName>
    <definedName name="_new72" localSheetId="3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Parse_Out" hidden="1">#REF!</definedName>
    <definedName name="_Regression_Int" hidden="1">1</definedName>
    <definedName name="_Regression_Out" localSheetId="1" hidden="1">#REF!</definedName>
    <definedName name="_Regression_Out" localSheetId="2" hidden="1">#REF!</definedName>
    <definedName name="_Regression_Out" localSheetId="3" hidden="1">#REF!</definedName>
    <definedName name="_Regression_Out" hidden="1">#REF!</definedName>
    <definedName name="_Regression_X" localSheetId="1" hidden="1">#REF!</definedName>
    <definedName name="_Regression_X" localSheetId="2" hidden="1">#REF!</definedName>
    <definedName name="_Regression_X" localSheetId="3" hidden="1">#REF!</definedName>
    <definedName name="_Regression_X" hidden="1">#REF!</definedName>
    <definedName name="_Regression_Y" localSheetId="1" hidden="1">#REF!</definedName>
    <definedName name="_Regression_Y" localSheetId="2" hidden="1">#REF!</definedName>
    <definedName name="_Regression_Y" localSheetId="3" hidden="1">#REF!</definedName>
    <definedName name="_Regression_Y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hidden="1">#REF!</definedName>
    <definedName name="_sort2" hidden="1">#REF!</definedName>
    <definedName name="_Table2_Out" localSheetId="1" hidden="1">#REF!</definedName>
    <definedName name="_Table2_Out" localSheetId="2" hidden="1">#REF!</definedName>
    <definedName name="_Table2_Out" localSheetId="3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" hidden="1">[4]DATABASE!#REF!</definedName>
    <definedName name="ACwvu.DATABASE." localSheetId="3" hidden="1">[5]DATABASE!#REF!</definedName>
    <definedName name="ACwvu.DATABASE." hidden="1">[6]DATABASE!#REF!</definedName>
    <definedName name="ACwvu.OP." localSheetId="1" hidden="1">#REF!</definedName>
    <definedName name="ACwvu.OP." localSheetId="2" hidden="1">#REF!</definedName>
    <definedName name="ACwvu.OP." localSheetId="3" hidden="1">#REF!</definedName>
    <definedName name="ACwvu.OP." hidden="1">#REF!</definedName>
    <definedName name="adfadfdfadsfdsa" hidden="1">'[1]Chart Data'!$K$30:$K$228</definedName>
    <definedName name="aedf" hidden="1">#REF!</definedName>
    <definedName name="aewc12" hidden="1">#REF!</definedName>
    <definedName name="afd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dafadfs" hidden="1">'[1]Chart Data'!$B$30:$B$222</definedName>
    <definedName name="afddfadfdsfafdas" hidden="1">'[1]Chart Data'!$O$30:$O$226</definedName>
    <definedName name="ajw2n" hidden="1">#REF!</definedName>
    <definedName name="Amort" localSheetId="3">#REF!</definedName>
    <definedName name="Amort">#REF!</definedName>
    <definedName name="anscount" hidden="1">3</definedName>
    <definedName name="ap" hidden="1">#REF!</definedName>
    <definedName name="AS2DocOpenMode" hidden="1">"AS2DocumentEdit"</definedName>
    <definedName name="asd" hidden="1">#REF!</definedName>
    <definedName name="asdf" hidden="1">#REF!</definedName>
    <definedName name="asdij" hidden="1">#REF!</definedName>
    <definedName name="asf" hidden="1">#REF!</definedName>
    <definedName name="aspd" hidden="1">#REF!</definedName>
    <definedName name="aswac" hidden="1">#REF!</definedName>
    <definedName name="aswc" hidden="1">#REF!</definedName>
    <definedName name="aw3dq" hidden="1">#REF!</definedName>
    <definedName name="awd" hidden="1">#REF!</definedName>
    <definedName name="awef" hidden="1">#REF!</definedName>
    <definedName name="AWS" hidden="1">#REF!</definedName>
    <definedName name="az" hidden="1">#REF!</definedName>
    <definedName name="BB" hidden="1">#REF!</definedName>
    <definedName name="bb_mdm" hidden="1">#REF!</definedName>
    <definedName name="bb_MDMyNTU0NDRBODY1NDVEQz" hidden="1">#REF!</definedName>
    <definedName name="bbbb" hidden="1">#REF!</definedName>
    <definedName name="bl" hidden="1">#REF!</definedName>
    <definedName name="BLPH2" localSheetId="1" hidden="1">'[7]Commercial Paper'!#REF!</definedName>
    <definedName name="BLPH2" localSheetId="2" hidden="1">'[8]Commercial Paper'!#REF!</definedName>
    <definedName name="BLPH2" localSheetId="3" hidden="1">'[9]Commercial Paper'!#REF!</definedName>
    <definedName name="BLPH2" hidden="1">'[8]Commercial Paper'!#REF!</definedName>
    <definedName name="BLPH3" localSheetId="1" hidden="1">'[7]Commercial Paper'!#REF!</definedName>
    <definedName name="BLPH3" localSheetId="2" hidden="1">'[8]Commercial Paper'!#REF!</definedName>
    <definedName name="BLPH3" localSheetId="3" hidden="1">'[9]Commercial Paper'!#REF!</definedName>
    <definedName name="BLPH3" hidden="1">'[8]Commercial Paper'!#REF!</definedName>
    <definedName name="BLPH4" localSheetId="1" hidden="1">'[7]Commercial Paper'!#REF!</definedName>
    <definedName name="BLPH4" localSheetId="2" hidden="1">'[8]Commercial Paper'!#REF!</definedName>
    <definedName name="BLPH4" localSheetId="3" hidden="1">'[9]Commercial Paper'!#REF!</definedName>
    <definedName name="BLPH4" hidden="1">'[8]Commercial Paper'!#REF!</definedName>
    <definedName name="BLPH5" localSheetId="1" hidden="1">'[7]Commercial Paper'!#REF!</definedName>
    <definedName name="BLPH5" localSheetId="2" hidden="1">'[8]Commercial Paper'!#REF!</definedName>
    <definedName name="BLPH5" localSheetId="3" hidden="1">'[9]Commercial Paper'!#REF!</definedName>
    <definedName name="BLPH5" hidden="1">'[8]Commercial Paper'!#REF!</definedName>
    <definedName name="BLPH6" localSheetId="1" hidden="1">'[7]Commercial Paper'!#REF!</definedName>
    <definedName name="BLPH6" localSheetId="3" hidden="1">'[9]Commercial Paper'!#REF!</definedName>
    <definedName name="BLPH6" hidden="1">'[8]Commercial Paper'!#REF!</definedName>
    <definedName name="bnca" hidden="1">#REF!</definedName>
    <definedName name="bned" hidden="1">#REF!</definedName>
    <definedName name="borst" hidden="1">#REF!</definedName>
    <definedName name="c.LTMYear" localSheetId="1" hidden="1">#REF!</definedName>
    <definedName name="c.LTMYear" localSheetId="2" hidden="1">#REF!</definedName>
    <definedName name="c.LTMYear" localSheetId="3" hidden="1">#REF!</definedName>
    <definedName name="c.LTMYear" hidden="1">#REF!</definedName>
    <definedName name="ca" hidden="1">#REF!</definedName>
    <definedName name="cbwe" hidden="1">#REF!</definedName>
    <definedName name="chj" hidden="1">#REF!</definedName>
    <definedName name="CIQWBGuid" hidden="1">"Peoples Gas ROE - 12-20-2019.xlsx"</definedName>
    <definedName name="Common" localSheetId="1" hidden="1">{#N/A,#N/A,FALSE,"SCA";#N/A,#N/A,FALSE,"NCA";#N/A,#N/A,FALSE,"SAZ";#N/A,#N/A,FALSE,"CAZ";#N/A,#N/A,FALSE,"SNV";#N/A,#N/A,FALSE,"NNV";#N/A,#N/A,FALSE,"PP";#N/A,#N/A,FALSE,"SA"}</definedName>
    <definedName name="Common" localSheetId="2" hidden="1">{#N/A,#N/A,FALSE,"SCA";#N/A,#N/A,FALSE,"NCA";#N/A,#N/A,FALSE,"SAZ";#N/A,#N/A,FALSE,"CAZ";#N/A,#N/A,FALSE,"SNV";#N/A,#N/A,FALSE,"NNV";#N/A,#N/A,FALSE,"PP";#N/A,#N/A,FALSE,"SA"}</definedName>
    <definedName name="Common" localSheetId="3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" hidden="1">#REF!</definedName>
    <definedName name="cover" localSheetId="2" hidden="1">#REF!</definedName>
    <definedName name="cover" localSheetId="3" hidden="1">#REF!</definedName>
    <definedName name="cover" hidden="1">#REF!</definedName>
    <definedName name="cvdsza" hidden="1">#REF!</definedName>
    <definedName name="d" localSheetId="1" hidden="1">#REF!</definedName>
    <definedName name="d" localSheetId="2" hidden="1">#REF!</definedName>
    <definedName name="d" localSheetId="3" hidden="1">#REF!</definedName>
    <definedName name="d" hidden="1">#REF!</definedName>
    <definedName name="da3a" hidden="1">#REF!</definedName>
    <definedName name="dadffadfa" hidden="1">'[1]Chart Data'!#REF!</definedName>
    <definedName name="db" hidden="1">#REF!</definedName>
    <definedName name="dfghj" hidden="1">#REF!</definedName>
    <definedName name="dfl" hidden="1">#REF!</definedName>
    <definedName name="Discount" hidden="1">'[1]Chart Data'!$O$30:$O$226</definedName>
    <definedName name="discount2" hidden="1">'[1]Chart Data'!$C$30:$C$233</definedName>
    <definedName name="dle" hidden="1">#REF!</definedName>
    <definedName name="dp" hidden="1">#REF!</definedName>
    <definedName name="dsac" hidden="1">#REF!</definedName>
    <definedName name="dsfds" hidden="1">#REF!</definedName>
    <definedName name="dslakfjk" hidden="1">#REF!</definedName>
    <definedName name="dsld" hidden="1">#REF!</definedName>
    <definedName name="ecao" hidden="1">#REF!</definedName>
    <definedName name="ecsaop" hidden="1">#REF!</definedName>
    <definedName name="eq" hidden="1">#REF!</definedName>
    <definedName name="er" localSheetId="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t" hidden="1">#REF!</definedName>
    <definedName name="ertyu" hidden="1">#REF!</definedName>
    <definedName name="ETRorig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ev.Calculation" hidden="1">-4105</definedName>
    <definedName name="ev.Initialized" hidden="1">FALSE</definedName>
    <definedName name="EV__LASTREFTIME__" hidden="1">39198.5712152778</definedName>
    <definedName name="ewqwe" hidden="1">#REF!</definedName>
    <definedName name="f" localSheetId="1" hidden="1">#REF!</definedName>
    <definedName name="f" localSheetId="2" hidden="1">#REF!</definedName>
    <definedName name="f" localSheetId="3" hidden="1">#REF!</definedName>
    <definedName name="f" hidden="1">#REF!</definedName>
    <definedName name="fdafafdfdafdfafds" hidden="1">'[1]Chart Data'!$I$30:$I$228</definedName>
    <definedName name="fdv" localSheetId="1" hidden="1">{"quarterly",#N/A,FALSE,"Income Statement";#N/A,#N/A,FALSE,"print segment";#N/A,#N/A,FALSE,"Balance Sheet";#N/A,#N/A,FALSE,"Annl Inc";#N/A,#N/A,FALSE,"Cash Flow"}</definedName>
    <definedName name="fdv" localSheetId="2" hidden="1">{"quarterly",#N/A,FALSE,"Income Statement";#N/A,#N/A,FALSE,"print segment";#N/A,#N/A,FALSE,"Balance Sheet";#N/A,#N/A,FALSE,"Annl Inc";#N/A,#N/A,FALSE,"Cash Flow"}</definedName>
    <definedName name="fdv" localSheetId="3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" hidden="1">#REF!</definedName>
    <definedName name="ff" localSheetId="2" hidden="1">#REF!</definedName>
    <definedName name="ff" localSheetId="3" hidden="1">#REF!</definedName>
    <definedName name="ff" hidden="1">#REF!</definedName>
    <definedName name="fff" hidden="1">#REF!</definedName>
    <definedName name="fffff" localSheetId="1" hidden="1">#REF!</definedName>
    <definedName name="fffff" localSheetId="2" hidden="1">#REF!</definedName>
    <definedName name="fffff" localSheetId="3" hidden="1">#REF!</definedName>
    <definedName name="fffff" hidden="1">#REF!</definedName>
    <definedName name="ffffff" hidden="1">#REF!</definedName>
    <definedName name="fffffffffffffffffffff" localSheetId="1" hidden="1">#REF!</definedName>
    <definedName name="fffffffffffffffffffff" localSheetId="2" hidden="1">#REF!</definedName>
    <definedName name="fffffffffffffffffffff" localSheetId="3" hidden="1">#REF!</definedName>
    <definedName name="fffffffffffffffffffff" hidden="1">#REF!</definedName>
    <definedName name="ffkf" hidden="1">#REF!</definedName>
    <definedName name="fkfkf" hidden="1">#REF!</definedName>
    <definedName name="fpfl" hidden="1">#REF!</definedName>
    <definedName name="FuelCycle" localSheetId="1" hidden="1">{#N/A,#N/A,FALSE,"AltFuel"}</definedName>
    <definedName name="FuelCycle" localSheetId="2" hidden="1">{#N/A,#N/A,FALSE,"AltFuel"}</definedName>
    <definedName name="FuelCycle" localSheetId="3" hidden="1">{#N/A,#N/A,FALSE,"AltFuel"}</definedName>
    <definedName name="FuelCycle" hidden="1">{#N/A,#N/A,FALSE,"AltFuel"}</definedName>
    <definedName name="fvgbn" hidden="1">#REF!</definedName>
    <definedName name="gfhj" hidden="1">#REF!</definedName>
    <definedName name="gggggg" hidden="1">#REF!</definedName>
    <definedName name="ghjk" hidden="1">#REF!</definedName>
    <definedName name="got" hidden="1">#REF!</definedName>
    <definedName name="hhhhh" hidden="1">#REF!</definedName>
    <definedName name="hn._I006" localSheetId="1" hidden="1">#REF!</definedName>
    <definedName name="hn._I006" localSheetId="2" hidden="1">#REF!</definedName>
    <definedName name="hn._I006" localSheetId="3" hidden="1">#REF!</definedName>
    <definedName name="hn._I006" hidden="1">#REF!</definedName>
    <definedName name="hn._I018" localSheetId="1" hidden="1">#REF!</definedName>
    <definedName name="hn._I018" localSheetId="2" hidden="1">#REF!</definedName>
    <definedName name="hn._I018" localSheetId="3" hidden="1">#REF!</definedName>
    <definedName name="hn._I018" hidden="1">#REF!</definedName>
    <definedName name="hn._I024" localSheetId="1" hidden="1">#REF!</definedName>
    <definedName name="hn._I024" localSheetId="2" hidden="1">#REF!</definedName>
    <definedName name="hn._I024" localSheetId="3" hidden="1">#REF!</definedName>
    <definedName name="hn._I024" hidden="1">#REF!</definedName>
    <definedName name="hn._I028" localSheetId="1" hidden="1">#REF!</definedName>
    <definedName name="hn._I028" localSheetId="2" hidden="1">#REF!</definedName>
    <definedName name="hn._I028" localSheetId="3" hidden="1">#REF!</definedName>
    <definedName name="hn._I028" hidden="1">#REF!</definedName>
    <definedName name="hn._I029" localSheetId="1" hidden="1">#REF!</definedName>
    <definedName name="hn._I029" localSheetId="2" hidden="1">#REF!</definedName>
    <definedName name="hn._I029" localSheetId="3" hidden="1">#REF!</definedName>
    <definedName name="hn._I029" hidden="1">#REF!</definedName>
    <definedName name="hn._I030" localSheetId="1" hidden="1">#REF!</definedName>
    <definedName name="hn._I030" localSheetId="2" hidden="1">#REF!</definedName>
    <definedName name="hn._I030" localSheetId="3" hidden="1">#REF!</definedName>
    <definedName name="hn._I030" hidden="1">#REF!</definedName>
    <definedName name="hn._I031" localSheetId="1" hidden="1">#REF!</definedName>
    <definedName name="hn._I031" localSheetId="2" hidden="1">#REF!</definedName>
    <definedName name="hn._I031" localSheetId="3" hidden="1">#REF!</definedName>
    <definedName name="hn._I031" hidden="1">#REF!</definedName>
    <definedName name="hn._I059" localSheetId="1" hidden="1">#REF!</definedName>
    <definedName name="hn._I059" localSheetId="2" hidden="1">#REF!</definedName>
    <definedName name="hn._I059" localSheetId="3" hidden="1">#REF!</definedName>
    <definedName name="hn._I059" hidden="1">#REF!</definedName>
    <definedName name="hn._I071" localSheetId="1" hidden="1">#REF!</definedName>
    <definedName name="hn._I071" localSheetId="2" hidden="1">#REF!</definedName>
    <definedName name="hn._I071" localSheetId="3" hidden="1">#REF!</definedName>
    <definedName name="hn._I071" hidden="1">#REF!</definedName>
    <definedName name="hn._I075" localSheetId="1" hidden="1">#REF!</definedName>
    <definedName name="hn._I075" localSheetId="2" hidden="1">#REF!</definedName>
    <definedName name="hn._I075" localSheetId="3" hidden="1">#REF!</definedName>
    <definedName name="hn._I075" hidden="1">#REF!</definedName>
    <definedName name="hn._I083" localSheetId="1" hidden="1">#REF!</definedName>
    <definedName name="hn._I083" localSheetId="2" hidden="1">#REF!</definedName>
    <definedName name="hn._I083" localSheetId="3" hidden="1">#REF!</definedName>
    <definedName name="hn._I083" hidden="1">#REF!</definedName>
    <definedName name="hn._I085" localSheetId="1" hidden="1">#REF!</definedName>
    <definedName name="hn._I085" localSheetId="2" hidden="1">#REF!</definedName>
    <definedName name="hn._I085" localSheetId="3" hidden="1">#REF!</definedName>
    <definedName name="hn._I085" hidden="1">#REF!</definedName>
    <definedName name="hn._P001" localSheetId="1" hidden="1">#REF!</definedName>
    <definedName name="hn._P001" localSheetId="2" hidden="1">#REF!</definedName>
    <definedName name="hn._P001" localSheetId="3" hidden="1">#REF!</definedName>
    <definedName name="hn._P001" hidden="1">#REF!</definedName>
    <definedName name="hn._P004" localSheetId="1" hidden="1">#REF!</definedName>
    <definedName name="hn._P004" localSheetId="2" hidden="1">#REF!</definedName>
    <definedName name="hn._P004" localSheetId="3" hidden="1">#REF!</definedName>
    <definedName name="hn._P004" hidden="1">#REF!</definedName>
    <definedName name="hn._P014" localSheetId="1" hidden="1">#REF!</definedName>
    <definedName name="hn._P014" localSheetId="2" hidden="1">#REF!</definedName>
    <definedName name="hn._P014" localSheetId="3" hidden="1">#REF!</definedName>
    <definedName name="hn._P014" hidden="1">#REF!</definedName>
    <definedName name="hn._P016" localSheetId="1" hidden="1">#REF!</definedName>
    <definedName name="hn._P016" localSheetId="2" hidden="1">#REF!</definedName>
    <definedName name="hn._P016" localSheetId="3" hidden="1">#REF!</definedName>
    <definedName name="hn._P016" hidden="1">#REF!</definedName>
    <definedName name="hn._P021" localSheetId="1" hidden="1">#REF!</definedName>
    <definedName name="hn._P021" localSheetId="2" hidden="1">#REF!</definedName>
    <definedName name="hn._P021" localSheetId="3" hidden="1">#REF!</definedName>
    <definedName name="hn._P021" hidden="1">#REF!</definedName>
    <definedName name="hn._P024" localSheetId="1" hidden="1">#REF!</definedName>
    <definedName name="hn._P024" localSheetId="2" hidden="1">#REF!</definedName>
    <definedName name="hn._P024" localSheetId="3" hidden="1">#REF!</definedName>
    <definedName name="hn._P024" hidden="1">#REF!</definedName>
    <definedName name="hn.Add015" localSheetId="1" hidden="1">#REF!</definedName>
    <definedName name="hn.Add015" localSheetId="2" hidden="1">#REF!</definedName>
    <definedName name="hn.Add015" localSheetId="3" hidden="1">#REF!</definedName>
    <definedName name="hn.Add015" hidden="1">#REF!</definedName>
    <definedName name="hn.Delete015" localSheetId="1" hidden="1">#REF!,#REF!,#REF!,#REF!,#REF!</definedName>
    <definedName name="hn.Delete015" localSheetId="2" hidden="1">#REF!,#REF!,#REF!,#REF!,#REF!</definedName>
    <definedName name="hn.Delete015" localSheetId="3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" hidden="1">#REF!</definedName>
    <definedName name="hn.PrivateLTMYear" localSheetId="2" hidden="1">#REF!</definedName>
    <definedName name="hn.PrivateLTMYear" localSheetId="3" hidden="1">#REF!</definedName>
    <definedName name="hn.PrivateLTMYear" hidden="1">#REF!</definedName>
    <definedName name="ifch" hidden="1">#REF!</definedName>
    <definedName name="IncomeStatement" localSheetId="1" hidden="1">{#N/A,#N/A,FALSE,"FinStateUS"}</definedName>
    <definedName name="IncomeStatement" localSheetId="2" hidden="1">{#N/A,#N/A,FALSE,"FinStateUS"}</definedName>
    <definedName name="IncomeStatement" localSheetId="3" hidden="1">{#N/A,#N/A,FALSE,"FinStateUS"}</definedName>
    <definedName name="IncomeStatement" hidden="1">{#N/A,#N/A,FALSE,"FinStateUS"}</definedName>
    <definedName name="IncomeStatement6Years" localSheetId="1" hidden="1">{"IncStatement 6 years",#N/A,FALSE,"FinStateUS"}</definedName>
    <definedName name="IncomeStatement6Years" localSheetId="2" hidden="1">{"IncStatement 6 years",#N/A,FALSE,"FinStateUS"}</definedName>
    <definedName name="IncomeStatement6Years" localSheetId="3" hidden="1">{"IncStatement 6 years",#N/A,FALSE,"FinStateUS"}</definedName>
    <definedName name="IncomeStatement6Years" hidden="1">{"IncStatement 6 years",#N/A,FALSE,"FinStateUS"}</definedName>
    <definedName name="Inflation" hidden="1">[10]Data!$C$30:$C$233</definedName>
    <definedName name="Inputs_Group">[11]Inputs!$R$91:$R$152</definedName>
    <definedName name="Inputs_Ticker">[11]Inputs!$C$91:$C$152</definedName>
    <definedName name="ipowAC" hidden="1">#REF!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iuy" hidden="1">#REF!</definedName>
    <definedName name="iuyt" hidden="1">#REF!</definedName>
    <definedName name="j" hidden="1">#REF!</definedName>
    <definedName name="jdn" hidden="1">#REF!</definedName>
    <definedName name="je" localSheetId="1" hidden="1">{#N/A,#N/A,FALSE,"SCA";#N/A,#N/A,FALSE,"NCA";#N/A,#N/A,FALSE,"SAZ";#N/A,#N/A,FALSE,"CAZ";#N/A,#N/A,FALSE,"SNV";#N/A,#N/A,FALSE,"NNV";#N/A,#N/A,FALSE,"PP";#N/A,#N/A,FALSE,"SA"}</definedName>
    <definedName name="je" localSheetId="2" hidden="1">{#N/A,#N/A,FALSE,"SCA";#N/A,#N/A,FALSE,"NCA";#N/A,#N/A,FALSE,"SAZ";#N/A,#N/A,FALSE,"CAZ";#N/A,#N/A,FALSE,"SNV";#N/A,#N/A,FALSE,"NNV";#N/A,#N/A,FALSE,"PP";#N/A,#N/A,FALSE,"SA"}</definedName>
    <definedName name="je" localSheetId="3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jkdf" hidden="1">#REF!</definedName>
    <definedName name="jkdsac" hidden="1">#REF!</definedName>
    <definedName name="jkfoo" hidden="1">#REF!</definedName>
    <definedName name="jseqf" hidden="1">#REF!</definedName>
    <definedName name="jz" hidden="1">#REF!</definedName>
    <definedName name="jzs" hidden="1">#REF!</definedName>
    <definedName name="kal" hidden="1">#REF!</definedName>
    <definedName name="kaw" hidden="1">#REF!</definedName>
    <definedName name="kdkd" hidden="1">#REF!</definedName>
    <definedName name="kdkjrt" hidden="1">#REF!</definedName>
    <definedName name="kdsfj" hidden="1">#REF!</definedName>
    <definedName name="kfdlsg" hidden="1">#REF!</definedName>
    <definedName name="kfkf" hidden="1">#REF!</definedName>
    <definedName name="kfkfkf" hidden="1">#REF!</definedName>
    <definedName name="kfkfkfkf" hidden="1">#REF!</definedName>
    <definedName name="kfkfkfl" hidden="1">#REF!</definedName>
    <definedName name="kfkfksm" hidden="1">#REF!</definedName>
    <definedName name="KI" localSheetId="1" hidden="1">#REF!,#REF!</definedName>
    <definedName name="KI" localSheetId="2" hidden="1">#REF!,#REF!</definedName>
    <definedName name="KI" localSheetId="3" hidden="1">#REF!,#REF!</definedName>
    <definedName name="KI" hidden="1">#REF!,#REF!</definedName>
    <definedName name="kiujh" hidden="1">#REF!</definedName>
    <definedName name="kjfjffnnf" hidden="1">#REF!</definedName>
    <definedName name="kjhg" hidden="1">#REF!</definedName>
    <definedName name="kjhgf" hidden="1">#REF!</definedName>
    <definedName name="kjzd" hidden="1">#REF!</definedName>
    <definedName name="kkkkk" hidden="1">#REF!</definedName>
    <definedName name="KL" localSheetId="1" hidden="1">#REF!</definedName>
    <definedName name="KL" localSheetId="2" hidden="1">#REF!</definedName>
    <definedName name="KL" localSheetId="3" hidden="1">#REF!</definedName>
    <definedName name="KL" hidden="1">#REF!</definedName>
    <definedName name="kldk" hidden="1">#REF!</definedName>
    <definedName name="klfeqw" hidden="1">#REF!</definedName>
    <definedName name="kqwh" hidden="1">#REF!</definedName>
    <definedName name="ksadfl" hidden="1">#REF!</definedName>
    <definedName name="kw" hidden="1">#REF!</definedName>
    <definedName name="kz" hidden="1">#REF!</definedName>
    <definedName name="l" localSheetId="1" hidden="1">#REF!</definedName>
    <definedName name="l" localSheetId="2" hidden="1">#REF!</definedName>
    <definedName name="l" localSheetId="3" hidden="1">#REF!</definedName>
    <definedName name="l" hidden="1">#REF!</definedName>
    <definedName name="lfkfjnn" hidden="1">#REF!</definedName>
    <definedName name="ListOffset" hidden="1">1</definedName>
    <definedName name="lkajsdfg" hidden="1">#REF!</definedName>
    <definedName name="lkjh" hidden="1">#REF!</definedName>
    <definedName name="lkohsvd" hidden="1">#REF!</definedName>
    <definedName name="llllllllll" hidden="1">#REF!</definedName>
    <definedName name="loke" hidden="1">#REF!</definedName>
    <definedName name="lpoicea" hidden="1">#REF!</definedName>
    <definedName name="mlaw" hidden="1">#REF!</definedName>
    <definedName name="mnbv" hidden="1">#REF!</definedName>
    <definedName name="mnkp" hidden="1">#REF!</definedName>
    <definedName name="mo" hidden="1">#REF!</definedName>
    <definedName name="mol" hidden="1">#REF!</definedName>
    <definedName name="molp" hidden="1">#REF!</definedName>
    <definedName name="NADA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mefield" hidden="1">#REF!</definedName>
    <definedName name="naow" hidden="1">#REF!</definedName>
    <definedName name="nbeo" hidden="1">#REF!</definedName>
    <definedName name="nbw" hidden="1">#REF!</definedName>
    <definedName name="niPO" hidden="1">#REF!</definedName>
    <definedName name="nipxre" hidden="1">#REF!</definedName>
    <definedName name="nixre" hidden="1">#REF!</definedName>
    <definedName name="nk" hidden="1">#REF!</definedName>
    <definedName name="nki" hidden="1">#REF!</definedName>
    <definedName name="nkiw" hidden="1">#REF!</definedName>
    <definedName name="nKLqw" hidden="1">#REF!</definedName>
    <definedName name="nkse" hidden="1">#REF!</definedName>
    <definedName name="nkw" hidden="1">#REF!</definedName>
    <definedName name="NMN" hidden="1">#REF!</definedName>
    <definedName name="nmop" hidden="1">#REF!</definedName>
    <definedName name="nmwqi" hidden="1">#REF!</definedName>
    <definedName name="nnnnnnn" hidden="1">#REF!</definedName>
    <definedName name="no" hidden="1">#REF!</definedName>
    <definedName name="noip" hidden="1">#REF!</definedName>
    <definedName name="noipx" hidden="1">#REF!</definedName>
    <definedName name="NONE" localSheetId="1" hidden="1">{#N/A,#N/A,FALSE,"SCA";#N/A,#N/A,FALSE,"NCA";#N/A,#N/A,FALSE,"SAZ";#N/A,#N/A,FALSE,"CAZ";#N/A,#N/A,FALSE,"SNV";#N/A,#N/A,FALSE,"NNV";#N/A,#N/A,FALSE,"PP";#N/A,#N/A,FALSE,"SA"}</definedName>
    <definedName name="NONE" localSheetId="2" hidden="1">{#N/A,#N/A,FALSE,"SCA";#N/A,#N/A,FALSE,"NCA";#N/A,#N/A,FALSE,"SAZ";#N/A,#N/A,FALSE,"CAZ";#N/A,#N/A,FALSE,"SNV";#N/A,#N/A,FALSE,"NNV";#N/A,#N/A,FALSE,"PP";#N/A,#N/A,FALSE,"SA"}</definedName>
    <definedName name="NONE" localSheetId="3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nop" hidden="1">#REF!</definedName>
    <definedName name="nope" hidden="1">#REF!</definedName>
    <definedName name="noper" hidden="1">#REF!</definedName>
    <definedName name="nsz" hidden="1">#REF!</definedName>
    <definedName name="o" hidden="1">#REF!</definedName>
    <definedName name="ocq" hidden="1">#REF!</definedName>
    <definedName name="odezscv" hidden="1">#REF!</definedName>
    <definedName name="ofooooo" hidden="1">#REF!</definedName>
    <definedName name="oia" hidden="1">#REF!</definedName>
    <definedName name="oiacew" hidden="1">#REF!</definedName>
    <definedName name="oicw" hidden="1">#REF!</definedName>
    <definedName name="oieac" hidden="1">#REF!</definedName>
    <definedName name="oiewq" hidden="1">#REF!</definedName>
    <definedName name="oihyecv" hidden="1">#REF!</definedName>
    <definedName name="oips" hidden="1">#REF!</definedName>
    <definedName name="ok" hidden="1">#REF!</definedName>
    <definedName name="okey" hidden="1">#REF!</definedName>
    <definedName name="okeydokey" hidden="1">#REF!</definedName>
    <definedName name="oklpwa" hidden="1">#REF!</definedName>
    <definedName name="olpuwce" hidden="1">#REF!</definedName>
    <definedName name="oluw" hidden="1">#REF!</definedName>
    <definedName name="oooofp" hidden="1">#REF!</definedName>
    <definedName name="opec" hidden="1">#REF!</definedName>
    <definedName name="opewqr" hidden="1">#REF!</definedName>
    <definedName name="opicaew" hidden="1">#REF!</definedName>
    <definedName name="opiecv" hidden="1">#REF!</definedName>
    <definedName name="opiyu" hidden="1">#REF!</definedName>
    <definedName name="oplpp" hidden="1">#REF!</definedName>
    <definedName name="opp" hidden="1">#REF!</definedName>
    <definedName name="opuafw" hidden="1">#REF!</definedName>
    <definedName name="opuc3e" hidden="1">#REF!</definedName>
    <definedName name="opueac" hidden="1">#REF!</definedName>
    <definedName name="opufw" hidden="1">#REF!</definedName>
    <definedName name="opuwa" hidden="1">#REF!</definedName>
    <definedName name="opvs" hidden="1">#REF!</definedName>
    <definedName name="os" hidden="1">#REF!</definedName>
    <definedName name="oupc" hidden="1">#REF!</definedName>
    <definedName name="ovwe" hidden="1">#REF!</definedName>
    <definedName name="Pal_Workbook_GUID" hidden="1">"NX3BLV7C1JAFSCFCWAICH8M3"</definedName>
    <definedName name="peqafd" hidden="1">#REF!</definedName>
    <definedName name="PERO" localSheetId="1" hidden="1">{#N/A,#N/A,FALSE,"SCA";#N/A,#N/A,FALSE,"NCA";#N/A,#N/A,FALSE,"SAZ";#N/A,#N/A,FALSE,"CAZ";#N/A,#N/A,FALSE,"SNV";#N/A,#N/A,FALSE,"NNV";#N/A,#N/A,FALSE,"PP";#N/A,#N/A,FALSE,"SA"}</definedName>
    <definedName name="PERO" localSheetId="2" hidden="1">{#N/A,#N/A,FALSE,"SCA";#N/A,#N/A,FALSE,"NCA";#N/A,#N/A,FALSE,"SAZ";#N/A,#N/A,FALSE,"CAZ";#N/A,#N/A,FALSE,"SNV";#N/A,#N/A,FALSE,"NNV";#N/A,#N/A,FALSE,"PP";#N/A,#N/A,FALSE,"SA"}</definedName>
    <definedName name="PERO" localSheetId="3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ert" hidden="1">#REF!</definedName>
    <definedName name="plk" hidden="1">#REF!</definedName>
    <definedName name="plo" hidden="1">#REF!</definedName>
    <definedName name="plvsanj" hidden="1">#REF!</definedName>
    <definedName name="pocq" hidden="1">#REF!</definedName>
    <definedName name="poe" hidden="1">#REF!</definedName>
    <definedName name="poeac" hidden="1">#REF!</definedName>
    <definedName name="poec" hidden="1">#REF!</definedName>
    <definedName name="poeca" hidden="1">#REF!</definedName>
    <definedName name="poert" hidden="1">#REF!</definedName>
    <definedName name="poi" hidden="1">#REF!</definedName>
    <definedName name="poica" hidden="1">#REF!</definedName>
    <definedName name="poiea" hidden="1">#REF!</definedName>
    <definedName name="poiv" hidden="1">#REF!</definedName>
    <definedName name="poiy" hidden="1">#REF!</definedName>
    <definedName name="poiyw" hidden="1">#REF!</definedName>
    <definedName name="PopCache_GL_INTERFACE_REFERENCE7" localSheetId="1" hidden="1">[12]PopCache!$A$1:$A$2</definedName>
    <definedName name="PopCache_GL_INTERFACE_REFERENCE7" localSheetId="3" hidden="1">[13]PopCache!$A$1:$A$2</definedName>
    <definedName name="PopCache_GL_INTERFACE_REFERENCE7" hidden="1">[14]PopCache!$A$1:$A$2</definedName>
    <definedName name="pouac" hidden="1">#REF!</definedName>
    <definedName name="pouce" hidden="1">#REF!</definedName>
    <definedName name="povrs" hidden="1">#REF!</definedName>
    <definedName name="pppppppp" hidden="1">#REF!</definedName>
    <definedName name="_xlnm.Print_Area" localSheetId="1">'Schedule AEB-2S Direct CGDCF'!$A$1:$M$109</definedName>
    <definedName name="_xlnm.Print_Area" localSheetId="2">'Schedule AEB-3S Historical Beta'!$A$1:$I$31</definedName>
    <definedName name="_xlnm.Print_Area" localSheetId="3">'Schedule AEB-4S Rebuttal CGDCF '!$A$1:$M$113</definedName>
    <definedName name="pslf" hidden="1">#REF!</definedName>
    <definedName name="psrfdgl" hidden="1">#REF!</definedName>
    <definedName name="pwe" hidden="1">#REF!</definedName>
    <definedName name="q" hidden="1">{"MATALL",#N/A,FALSE,"Sheet4";"matclass",#N/A,FALSE,"Sheet4"}</definedName>
    <definedName name="qaw" hidden="1">#REF!</definedName>
    <definedName name="qwr" hidden="1">#REF!</definedName>
    <definedName name="repeat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IsInput" hidden="1">_xll.RiskCellHasTokens(262144+512+524288)</definedName>
    <definedName name="RiskIsOutput" hidden="1">_xll.RiskCellHasTokens(1024)</definedName>
    <definedName name="RiskIsStatistics" hidden="1">_xll.RiskCellHasTokens(4096+32768+65536)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k" localSheetId="1" hidden="1">{#N/A,#N/A,FALSE,"SCA";#N/A,#N/A,FALSE,"NCA";#N/A,#N/A,FALSE,"SAZ";#N/A,#N/A,FALSE,"CAZ";#N/A,#N/A,FALSE,"SNV";#N/A,#N/A,FALSE,"NNV";#N/A,#N/A,FALSE,"PP";#N/A,#N/A,FALSE,"SA"}</definedName>
    <definedName name="rk" localSheetId="2" hidden="1">{#N/A,#N/A,FALSE,"SCA";#N/A,#N/A,FALSE,"NCA";#N/A,#N/A,FALSE,"SAZ";#N/A,#N/A,FALSE,"CAZ";#N/A,#N/A,FALSE,"SNV";#N/A,#N/A,FALSE,"NNV";#N/A,#N/A,FALSE,"PP";#N/A,#N/A,FALSE,"SA"}</definedName>
    <definedName name="rk" localSheetId="3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rtyui" hidden="1">#REF!</definedName>
    <definedName name="rtyuiop" hidden="1">#REF!</definedName>
    <definedName name="S" localSheetId="1" hidden="1">#REF!</definedName>
    <definedName name="S" localSheetId="2" hidden="1">#REF!</definedName>
    <definedName name="S" localSheetId="3" hidden="1">#REF!</definedName>
    <definedName name="S" hidden="1">#REF!</definedName>
    <definedName name="sac" hidden="1">#REF!</definedName>
    <definedName name="sadf" hidden="1">#REF!</definedName>
    <definedName name="sadfdfafdsfasf" hidden="1">'[1]Chart Data'!$P$30:$P$229</definedName>
    <definedName name="sadfkj" hidden="1">#REF!</definedName>
    <definedName name="sd" hidden="1">#REF!</definedName>
    <definedName name="sdf" hidden="1">#REF!</definedName>
    <definedName name="sdfp" hidden="1">#REF!</definedName>
    <definedName name="sdklofj" hidden="1">#REF!</definedName>
    <definedName name="sdld" hidden="1">#REF!</definedName>
    <definedName name="sdljgfj" hidden="1">#REF!</definedName>
    <definedName name="sdop" hidden="1">#REF!</definedName>
    <definedName name="sdsdl" hidden="1">#REF!</definedName>
    <definedName name="sdv" hidden="1">#REF!</definedName>
    <definedName name="sedf" hidden="1">#REF!</definedName>
    <definedName name="sevw" hidden="1">#REF!</definedName>
    <definedName name="sfdv" hidden="1">#REF!</definedName>
    <definedName name="SI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lkd" hidden="1">#REF!</definedName>
    <definedName name="ssdo" hidden="1">#REF!</definedName>
    <definedName name="sssset" hidden="1">#REF!</definedName>
    <definedName name="sv" hidden="1">#REF!</definedName>
    <definedName name="svfdv" hidden="1">#REF!</definedName>
    <definedName name="swae" hidden="1">#REF!</definedName>
    <definedName name="Swvu.DATABASE." localSheetId="1" hidden="1">[4]DATABASE!#REF!</definedName>
    <definedName name="Swvu.DATABASE." localSheetId="3" hidden="1">[5]DATABASE!#REF!</definedName>
    <definedName name="Swvu.DATABASE." hidden="1">[6]DATABASE!#REF!</definedName>
    <definedName name="Swvu.OP." localSheetId="1" hidden="1">#REF!</definedName>
    <definedName name="Swvu.OP." localSheetId="2" hidden="1">#REF!</definedName>
    <definedName name="Swvu.OP." localSheetId="3" hidden="1">#REF!</definedName>
    <definedName name="Swvu.OP." hidden="1">#REF!</definedName>
    <definedName name="TEST" localSheetId="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ttt" hidden="1">#REF!</definedName>
    <definedName name="tw" hidden="1">#REF!</definedName>
    <definedName name="w" localSheetId="1" hidden="1">{"quarterly",#N/A,FALSE,"Income Statement";#N/A,#N/A,FALSE,"print segment";#N/A,#N/A,FALSE,"Balance Sheet";#N/A,#N/A,FALSE,"Annl Inc";#N/A,#N/A,FALSE,"Cash Flow"}</definedName>
    <definedName name="w" localSheetId="2" hidden="1">{"quarterly",#N/A,FALSE,"Income Statement";#N/A,#N/A,FALSE,"print segment";#N/A,#N/A,FALSE,"Balance Sheet";#N/A,#N/A,FALSE,"Annl Inc";#N/A,#N/A,FALSE,"Cash Flow"}</definedName>
    <definedName name="w" localSheetId="3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epfo" hidden="1">#REF!</definedName>
    <definedName name="willdo" hidden="1">#REF!</definedName>
    <definedName name="WORKCAPa" hidden="1">{"WCCWCLL",#N/A,FALSE,"Sheet3";"PP",#N/A,FALSE,"Sheet3";"MAT1",#N/A,FALSE,"Sheet3";"MAT2",#N/A,FALSE,"Sheet3"}</definedName>
    <definedName name="wrn.agexpense." localSheetId="1" hidden="1">{"pb",#N/A,FALSE,"Sheet3";"pd",#N/A,FALSE,"Sheet3";"pe",#N/A,FALSE,"Sheet3"}</definedName>
    <definedName name="wrn.agexpense." localSheetId="2" hidden="1">{"pb",#N/A,FALSE,"Sheet3";"pd",#N/A,FALSE,"Sheet3";"pe",#N/A,FALSE,"Sheet3"}</definedName>
    <definedName name="wrn.agexpense." localSheetId="3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" hidden="1">{#N/A,#N/A,FALSE,"SCA";#N/A,#N/A,FALSE,"NCA";#N/A,#N/A,FALSE,"SAZ";#N/A,#N/A,FALSE,"CAZ";#N/A,#N/A,FALSE,"SNV";#N/A,#N/A,FALSE,"NNV";#N/A,#N/A,FALSE,"PP";#N/A,#N/A,FALSE,"SA"}</definedName>
    <definedName name="wrn.AllRjs." localSheetId="2" hidden="1">{#N/A,#N/A,FALSE,"SCA";#N/A,#N/A,FALSE,"NCA";#N/A,#N/A,FALSE,"SAZ";#N/A,#N/A,FALSE,"CAZ";#N/A,#N/A,FALSE,"SNV";#N/A,#N/A,FALSE,"NNV";#N/A,#N/A,FALSE,"PP";#N/A,#N/A,FALSE,"SA"}</definedName>
    <definedName name="wrn.AllRjs." localSheetId="3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" hidden="1">{#N/A,#N/A,FALSE,"SCA";#N/A,#N/A,FALSE,"NCA";#N/A,#N/A,FALSE,"SAZ";#N/A,#N/A,FALSE,"CAZ";#N/A,#N/A,FALSE,"SNV";#N/A,#N/A,FALSE,"NNV";#N/A,#N/A,FALSE,"PP";#N/A,#N/A,FALSE,"SA"}</definedName>
    <definedName name="wrn.alrjs." localSheetId="2" hidden="1">{#N/A,#N/A,FALSE,"SCA";#N/A,#N/A,FALSE,"NCA";#N/A,#N/A,FALSE,"SAZ";#N/A,#N/A,FALSE,"CAZ";#N/A,#N/A,FALSE,"SNV";#N/A,#N/A,FALSE,"NNV";#N/A,#N/A,FALSE,"PP";#N/A,#N/A,FALSE,"SA"}</definedName>
    <definedName name="wrn.alrjs." localSheetId="3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CLP._.SEG._.INPUTS." hidden="1">{#N/A,#N/A,FALSE,"Rev Seg Taxes";#N/A,#N/A,FALSE,"BookRev Seg";#N/A,#N/A,FALSE,"Supp Adj Seg";#N/A,#N/A,FALSE,"outside prov seg taxes"}</definedName>
    <definedName name="wrn.CLP._.SEG._.PROV." hidden="1">{#N/A,#N/A,FALSE,"Book Tax Inc Seg";#N/A,#N/A,FALSE,"CCBT Seg";#N/A,#N/A,FALSE,"Perm Diff Seg";#N/A,#N/A,FALSE,"Temp Diff Seg";#N/A,#N/A,FALSE,"Temp Diff Detail Op Seg";#N/A,#N/A,FALSE,"Def Tax Detail OP Seg";#N/A,#N/A,FALSE,"Temp Diff Detail NonOp Seg";#N/A,#N/A,FALSE,"Def Tax Detail NonOp Seg";#N/A,#N/A,FALSE,"Total Seg Taxes";#N/A,#N/A,FALSE,"SYSJRNLsegmented";#N/A,#N/A,FALSE,"ETR"}</definedName>
    <definedName name="wrn.CLP_GL." hidden="1">{#N/A,#N/A,FALSE,"GLDwnLoad"}</definedName>
    <definedName name="wrn.CLP_INPUTS." hidden="1">{#N/A,#N/A,FALSE,"OTHERINPUTS";#N/A,#N/A,FALSE,"DITRATEINPUTS";#N/A,#N/A,FALSE,"SUPPLIEDADJINPUT";#N/A,#N/A,FALSE,"BR&amp;SUPADJ."}</definedName>
    <definedName name="wrn.CLP_PROV." hidden="1">{#N/A,#N/A,FALSE,"TITLEPG";#N/A,#N/A,FALSE,"INDEX";#N/A,#N/A,FALSE,"BKTAXINCOME";#N/A,#N/A,FALSE,"INTERESTALLOC";#N/A,#N/A,FALSE,"FITCALC";#N/A,#N/A,FALSE,"CCBT";#N/A,#N/A,FALSE,"CGE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_SUMMARY"}</definedName>
    <definedName name="wrn.cwip." hidden="1">{"CWIP2",#N/A,FALSE,"CWIP";"CWIP3",#N/A,FALSE,"CWIP"}</definedName>
    <definedName name="wrn.cwipa" hidden="1">{"CWIP2",#N/A,FALSE,"CWIP";"CWIP3",#N/A,FALSE,"CWIP"}</definedName>
    <definedName name="wrn.CY_GL." hidden="1">{#N/A,#N/A,FALSE,"GLDwnLoad"}</definedName>
    <definedName name="wrn.CY_INPUTS." hidden="1">{#N/A,#N/A,FALSE,"OTHERINPUTS";#N/A,#N/A,FALSE,"DITRATEINPUTS";#N/A,#N/A,FALSE,"SUPPLIEDADJINPUT";#N/A,#N/A,FALSE,"TIMINGDIFFINPUTS";#N/A,#N/A,FALSE,"COSSINPUT";#N/A,#N/A,FALSE,"BR&amp;SUPADJ."}</definedName>
    <definedName name="wrn.CY_PROV." hidden="1">{#N/A,#N/A,FALSE,"TITLEPG";#N/A,#N/A,FALSE,"INDEX";#N/A,#N/A,FALSE,"PAGE7";#N/A,#N/A,FALSE,"COSS";#N/A,#N/A,FALSE,"Taxes FEED ";#N/A,#N/A,FALSE,"PRIOR MTH Taxes FD  ";#N/A,#N/A,FALSE,"FITCALC";#N/A,#N/A,FALSE,"CCBT";#N/A,#N/A,FALSE,"BKTAXINCOME";#N/A,#N/A,FALSE,"PERMDIFFEVENTS";#N/A,#N/A,FALSE,"TIMDIFFEVENTS";#N/A,#N/A,FALSE,"DEPREC";#N/A,#N/A,FALSE,"PERMDIFF";#N/A,#N/A,FALSE,"OPTIMDIFF";#N/A,#N/A,FALSE,"NONOPTIMDIFF";#N/A,#N/A,FALSE,"190CRMTH";#N/A,#N/A,FALSE,"190CRYTD";#N/A,#N/A,FALSE,"190PRYTD";#N/A,#N/A,FALSE,"282CRMTH";#N/A,#N/A,FALSE,"282CRYTD";#N/A,#N/A,FALSE,"282PRYTD";#N/A,#N/A,FALSE,"283CRMTH";#N/A,#N/A,FALSE,"283CRYTD";#N/A,#N/A,FALSE,"283PRYTD";#N/A,#N/A,FALSE,"DITSUM";#N/A,#N/A,FALSE,"CRYTDACREC";#N/A,#N/A,FALSE,"PRYTDACREC";#N/A,#N/A,FALSE,"SYSJRNL"}</definedName>
    <definedName name="wrn.CYFAS109." hidden="1">{#N/A,#N/A,FALSE,"FAS109 Summary";#N/A,#N/A,FALSE,"FAS109 OPER 190 ITC";#N/A,#N/A,FALSE,"FAS109 OPER 190 Other";#N/A,#N/A,FALSE,"FAS109 OPER 282";#N/A,#N/A,FALSE,"FAS109 OPER 283";#N/A,#N/A,FALSE,"FAS109 Non OPER 283 ";#N/A,#N/A,FALSE,"J.E.UPLOAD DATA"}</definedName>
    <definedName name="wrn.Earnings._.Model." localSheetId="1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2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3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Test." hidden="1">{"Schedule 7",#N/A,FALSE,"Earnings Test Adjustments";"Schedule 8",#N/A,FALSE,"Rate Base Adjustments";"Schedule 8a",#N/A,FALSE,"SterlingStip";"Schedule 9",#N/A,FALSE,"Rate Base Adjustments";"Schedule 10",#N/A,FALSE,"Future Use Earnings";"Schedule 11",#N/A,FALSE,"Rate Base Adjustments";"Schedule 13",#N/A,FALSE,"Deferred Taxes";"Schedule 14",#N/A,FALSE,"Rate Base Adjustments";"Schedule 18",#N/A,FALSE,"Rate Base Adjustments";"Schedule 19",#N/A,FALSE,"PSCredit Fees";"Schedule 20",#N/A,FALSE,"Dues";"Schedule 21",#N/A,FALSE,"A&amp;G Adjustments";"Schedule 22",#N/A,FALSE,"A&amp;G Adjustments";"Schedule 23",#N/A,FALSE,"A&amp;G Adjustments";"Schedule 24",#N/A,FALSE,"Deprec. &amp; Amort. Exp";"Schedule 25",#N/A,FALSE,"TOTI";"Schedule 27",#N/A,FALSE,"AFDC"}</definedName>
    <definedName name="wrn.Fuel._.Cycle." localSheetId="1" hidden="1">{#N/A,#N/A,FALSE,"AltFuel"}</definedName>
    <definedName name="wrn.Fuel._.Cycle." localSheetId="2" hidden="1">{#N/A,#N/A,FALSE,"AltFuel"}</definedName>
    <definedName name="wrn.Fuel._.Cycle." localSheetId="3" hidden="1">{#N/A,#N/A,FALSE,"AltFuel"}</definedName>
    <definedName name="wrn.Fuel._.Cycle." hidden="1">{#N/A,#N/A,FALSE,"AltFuel"}</definedName>
    <definedName name="wrn.full._.print." hidden="1">{#N/A,#N/A,FALSE,"ror";#N/A,#N/A,FALSE,"coc";"cwctot",#N/A,FALSE,"cwc";"cwcelec",#N/A,FALSE,"cwc";"cwcgas",#N/A,FALSE,"cwc";"cwctherm",#N/A,FALSE,"cwc";"om",#N/A,FALSE,"cwc";"vacpay",#N/A,FALSE,"cwc";"precwctot",#N/A,FALSE,"precwc";"precwcelec",#N/A,FALSE,"precwc";"precwcgas",#N/A,FALSE,"precwc";"precwctherm",#N/A,FALSE,"precwc";#N/A,#N/A,FALSE,"erb";#N/A,#N/A,FALSE,"grb";#N/A,#N/A,FALSE,"trb";#N/A,#N/A,FALSE,"deftax";#N/A,#N/A,FALSE,"cocsup";"fsv1",#N/A,FALSE,"fsv";"fsv2",#N/A,FALSE,"fsv"}</definedName>
    <definedName name="wrn.handout." localSheetId="1" hidden="1">{"quarterly",#N/A,FALSE,"Income Statement";#N/A,#N/A,FALSE,"print segment";#N/A,#N/A,FALSE,"Balance Sheet";#N/A,#N/A,FALSE,"Annl Inc";#N/A,#N/A,FALSE,"Cash Flow"}</definedName>
    <definedName name="wrn.handout." localSheetId="2" hidden="1">{"quarterly",#N/A,FALSE,"Income Statement";#N/A,#N/A,FALSE,"print segment";#N/A,#N/A,FALSE,"Balance Sheet";#N/A,#N/A,FALSE,"Annl Inc";#N/A,#N/A,FALSE,"Cash Flow"}</definedName>
    <definedName name="wrn.handout." localSheetId="3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HWP_GL." hidden="1">{#N/A,#N/A,FALSE,"GLDwnLoad"}</definedName>
    <definedName name="wrn.HWP_INPUTS." hidden="1">{#N/A,#N/A,FALSE,"OTHERINPUTS";#N/A,#N/A,FALSE,"SUPPLIEDADJINPUT";#N/A,#N/A,FALSE,"BR&amp;SUPADJ."}</definedName>
    <definedName name="wrn.HWP_PROV." hidden="1">{#N/A,#N/A,FALSE,"Title Page";#N/A,#N/A,FALSE,"INDEX";#N/A,#N/A,FALSE,"BKTAXINCOME";#N/A,#N/A,FALSE,"INTERESTALLOC";#N/A,#N/A,FALSE,"FITCALC";#N/A,#N/A,FALSE,"CCBT";#N/A,#N/A,FALSE,"MET";#N/A,#N/A,FALSE,"PERMDIFFEVENTS";#N/A,#N/A,FALSE,"TIMDIFFEVENTS";#N/A,#N/A,FALSE,"DEPREC";#N/A,#N/A,FALSE,"PERMDIFF";#N/A,#N/A,FALSE,"OPTIMDIFF";#N/A,#N/A,FALSE,"NONOPTIMDIFF";#N/A,#N/A,FALSE,"190CRQTR";#N/A,#N/A,FALSE,"190CRYTD";#N/A,#N/A,FALSE,"190PRYTD";#N/A,#N/A,FALSE,"282CRQTR";#N/A,#N/A,FALSE,"282CRYTD";#N/A,#N/A,FALSE,"282PRYTD";#N/A,#N/A,FALSE,"283CRQTR";#N/A,#N/A,FALSE,"283CRYTD";#N/A,#N/A,FALSE,"283PRYTD";#N/A,#N/A,FALSE,"DITSUM";#N/A,#N/A,FALSE,"CRYTDACREC";#N/A,#N/A,FALSE,"PRYTDACREC";#N/A,#N/A,FALSE,"SYSJRNL"}</definedName>
    <definedName name="wrn.IncStatement._.15._.years." localSheetId="1" hidden="1">{#N/A,#N/A,FALSE,"FinStateUS"}</definedName>
    <definedName name="wrn.IncStatement._.15._.years." localSheetId="2" hidden="1">{#N/A,#N/A,FALSE,"FinStateUS"}</definedName>
    <definedName name="wrn.IncStatement._.15._.years." localSheetId="3" hidden="1">{#N/A,#N/A,FALSE,"FinStateUS"}</definedName>
    <definedName name="wrn.IncStatement._.15._.years." hidden="1">{#N/A,#N/A,FALSE,"FinStateUS"}</definedName>
    <definedName name="wrn.IncStatement._.6._.years." localSheetId="1" hidden="1">{"IncStatement 6 years",#N/A,FALSE,"FinStateUS"}</definedName>
    <definedName name="wrn.IncStatement._.6._.years." localSheetId="2" hidden="1">{"IncStatement 6 years",#N/A,FALSE,"FinStateUS"}</definedName>
    <definedName name="wrn.IncStatement._.6._.years." localSheetId="3" hidden="1">{"IncStatement 6 years",#N/A,FALSE,"FinStateUS"}</definedName>
    <definedName name="wrn.IncStatement._.6._.years." hidden="1">{"IncStatement 6 years",#N/A,FALSE,"FinStateUS"}</definedName>
    <definedName name="wrn.market._.share." localSheetId="1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2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3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tdtl." hidden="1">{"MATALL",#N/A,FALSE,"Sheet4";"matclass",#N/A,FALSE,"Sheet4"}</definedName>
    <definedName name="wrn.matdtla" hidden="1">{"MATALL",#N/A,FALSE,"Sheet4";"matclass",#N/A,FALSE,"Sheet4"}</definedName>
    <definedName name="wrn.MFR." localSheetId="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3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" hidden="1">{"PF",#N/A,FALSE,"Sheet4";"PG",#N/A,FALSE,"Sheet4";"PH",#N/A,FALSE,"Sheet4";"PI",#N/A,FALSE,"Sheet4";"PJ",#N/A,FALSE,"Sheet4"}</definedName>
    <definedName name="wrn.OMEXPENSE." localSheetId="2" hidden="1">{"PF",#N/A,FALSE,"Sheet4";"PG",#N/A,FALSE,"Sheet4";"PH",#N/A,FALSE,"Sheet4";"PI",#N/A,FALSE,"Sheet4";"PJ",#N/A,FALSE,"Sheet4"}</definedName>
    <definedName name="wrn.OMEXPENSE." localSheetId="3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" hidden="1">{"page1",#N/A,FALSE,"A";"page2",#N/A,FALSE,"A"}</definedName>
    <definedName name="wrn.one." localSheetId="2" hidden="1">{"page1",#N/A,FALSE,"A";"page2",#N/A,FALSE,"A"}</definedName>
    <definedName name="wrn.one." localSheetId="3" hidden="1">{"page1",#N/A,FALSE,"A";"page2",#N/A,FALSE,"A"}</definedName>
    <definedName name="wrn.one." hidden="1">{"page1",#N/A,FALSE,"A";"page2",#N/A,FALSE,"A"}</definedName>
    <definedName name="wrn.PPJOURNAL._.ENTRY." localSheetId="1" hidden="1">{"PPDEFERREDBAL",#N/A,FALSE,"PRIOR PERIOD ADJMT";#N/A,#N/A,FALSE,"PRIOR PERIOD ADJMT";"PPJOURNALENTRY",#N/A,FALSE,"PRIOR PERIOD ADJMT"}</definedName>
    <definedName name="wrn.PPJOURNAL._.ENTRY." localSheetId="2" hidden="1">{"PPDEFERREDBAL",#N/A,FALSE,"PRIOR PERIOD ADJMT";#N/A,#N/A,FALSE,"PRIOR PERIOD ADJMT";"PPJOURNALENTRY",#N/A,FALSE,"PRIOR PERIOD ADJMT"}</definedName>
    <definedName name="wrn.PPJOURNAL._.ENTRY." localSheetId="3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" hidden="1">{"print1",#N/A,FALSE,"D21CUSTS"}</definedName>
    <definedName name="wrn.printtable1." localSheetId="2" hidden="1">{"print1",#N/A,FALSE,"D21CUSTS"}</definedName>
    <definedName name="wrn.printtable1." localSheetId="3" hidden="1">{"print1",#N/A,FALSE,"D21CUSTS"}</definedName>
    <definedName name="wrn.printtable1." hidden="1">{"print1",#N/A,FALSE,"D21CUSTS"}</definedName>
    <definedName name="wrn.printtable2." localSheetId="1" hidden="1">{"print2",#N/A,FALSE,"D21CUSTS"}</definedName>
    <definedName name="wrn.printtable2." localSheetId="2" hidden="1">{"print2",#N/A,FALSE,"D21CUSTS"}</definedName>
    <definedName name="wrn.printtable2." localSheetId="3" hidden="1">{"print2",#N/A,FALSE,"D21CUSTS"}</definedName>
    <definedName name="wrn.printtable2." hidden="1">{"print2",#N/A,FALSE,"D21CUSTS"}</definedName>
    <definedName name="wrn.printtable3." localSheetId="1" hidden="1">{"print3",#N/A,FALSE,"D21CUSTS"}</definedName>
    <definedName name="wrn.printtable3." localSheetId="2" hidden="1">{"print3",#N/A,FALSE,"D21CUSTS"}</definedName>
    <definedName name="wrn.printtable3." localSheetId="3" hidden="1">{"print3",#N/A,FALSE,"D21CUSTS"}</definedName>
    <definedName name="wrn.printtable3." hidden="1">{"print3",#N/A,FALSE,"D21CUSTS"}</definedName>
    <definedName name="wrn.printtable4." localSheetId="1" hidden="1">{"print4",#N/A,FALSE,"D21CUSTS"}</definedName>
    <definedName name="wrn.printtable4." localSheetId="2" hidden="1">{"print4",#N/A,FALSE,"D21CUSTS"}</definedName>
    <definedName name="wrn.printtable4." localSheetId="3" hidden="1">{"print4",#N/A,FALSE,"D21CUSTS"}</definedName>
    <definedName name="wrn.printtable4." hidden="1">{"print4",#N/A,FALSE,"D21CUSTS"}</definedName>
    <definedName name="wrn.PRIOR._.PERIOD._.ADJMT." localSheetId="1" hidden="1">{#N/A,#N/A,FALSE,"PRIOR PERIOD ADJMT"}</definedName>
    <definedName name="wrn.PRIOR._.PERIOD._.ADJMT." localSheetId="2" hidden="1">{#N/A,#N/A,FALSE,"PRIOR PERIOD ADJMT"}</definedName>
    <definedName name="wrn.PRIOR._.PERIOD._.ADJMT." localSheetId="3" hidden="1">{#N/A,#N/A,FALSE,"PRIOR PERIOD ADJMT"}</definedName>
    <definedName name="wrn.PRIOR._.PERIOD._.ADJMT." hidden="1">{#N/A,#N/A,FALSE,"PRIOR PERIOD ADJMT"}</definedName>
    <definedName name="wrn.Production." hidden="1">{"Production",#N/A,FALSE,"Electric O&amp;M Functionalization"}</definedName>
    <definedName name="wrn.Projected._.Def._.Adjustments." localSheetId="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3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3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SNH_GL." hidden="1">{#N/A,#N/A,FALSE,"GLDwnLoad"}</definedName>
    <definedName name="wrn.PSNH_INPUTS." hidden="1">{#N/A,#N/A,FALSE,"OTHERINPUTS";#N/A,#N/A,FALSE,"DITRATEINPUTS";#N/A,#N/A,FALSE,"SUPPLIEDADJINPUT";#N/A,#N/A,FALSE,"TIMINGDIFFINPUTS";#N/A,#N/A,FALSE,"BR&amp;SUPADJ."}</definedName>
    <definedName name="wrn.PSNH_PROV." hidden="1">{#N/A,#N/A,FALSE,"TITLEPG";#N/A,#N/A,FALSE,"INDEX";#N/A,#N/A,FALSE,"BKTAXINCOME";#N/A,#N/A,FALSE,"INTERESTALLOC";#N/A,#N/A,FALSE,"FITCALC";#N/A,#N/A,FALSE,"NHBPT";#N/A,#N/A,FALSE,"CCBT";#N/A,#N/A,FALSE,"PERMDIFFEVENTS";#N/A,#N/A,FALSE,"OPTIMEVENTS";#N/A,#N/A,FALSE,"NONOPTIMEVENTS";#N/A,#N/A,FALSE,"DEPREC";#N/A,#N/A,FALSE,"PERMDIFF";#N/A,#N/A,FALSE,"OPTIMDIFF";#N/A,#N/A,FALSE,"NONOPTIMDIFF";#N/A,#N/A,FALSE,"OP190CRQTR";#N/A,#N/A,FALSE,"NONOP190CRQTR";#N/A,#N/A,FALSE,"OP190CRYTD";#N/A,#N/A,FALSE,"NONOP190CRYTD";#N/A,#N/A,FALSE,"OP190PRYTD";#N/A,#N/A,FALSE,"NONOP190PRYTD";#N/A,#N/A,FALSE,"AC282CRQTR";#N/A,#N/A,FALSE,"AC282CRYTD";#N/A,#N/A,FALSE,"AC282PRYTD";#N/A,#N/A,FALSE,"AC283CRQTR";#N/A,#N/A,FALSE,"AC283CRYTD";#N/A,#N/A,FALSE,"AC283PRYTD";#N/A,#N/A,FALSE,"DITSUM";#N/A,#N/A,FALSE,"CRYTDACREC";#N/A,#N/A,FALSE,"PRYTDACREC";#N/A,#N/A,FALSE,"SYSJRNL";#N/A,#N/A,FALSE,"Reason.Test";#N/A,#N/A,FALSE,"FAS109 Study";#N/A,#N/A,FALSE,"FAS109 Plant"}</definedName>
    <definedName name="wrn.Report1." localSheetId="1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2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3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OR_MEMO." hidden="1">{#N/A,#N/A,FALSE,"RORMEMO";#N/A,#N/A,FALSE,"RORSUMMARY";#N/A,#N/A,FALSE,"RORDETAIL"}</definedName>
    <definedName name="wrn.SELECT_GL." hidden="1">{#N/A,#N/A,FALSE,"GLDwnLoad"}</definedName>
    <definedName name="wrn.SELECT_INPUTS." hidden="1">{#N/A,#N/A,FALSE,"OTHERINPUTS";#N/A,#N/A,FALSE,"SUPPLIEDADJINPUT";#N/A,#N/A,FALSE,"BR&amp;SUPADJ."}</definedName>
    <definedName name="wrn.SELECT_PROV." hidden="1">{#N/A,#N/A,FALSE,"TITLEPG";#N/A,#N/A,FALSE,"INDEX";#N/A,#N/A,FALSE,"BKTAXINCOME";#N/A,#N/A,FALSE,"FITCALC";#N/A,#N/A,FALSE,"CCBT";#N/A,#N/A,FALSE,"MET";#N/A,#N/A,FALSE,"New York";#N/A,#N/A,FALSE,"New Jersey";#N/A,#N/A,FALSE,"Penn";#N/A,#N/A,FALSE,"Other States";#N/A,#N/A,FALSE,"PERMDIFFEVENTS";#N/A,#N/A,FALSE,"TIMDIFFEVENTS";#N/A,#N/A,FALSE,"DEPREC";#N/A,#N/A,FALSE,"PERMDIFF";#N/A,#N/A,FALSE,"OPTIMDIFF";#N/A,#N/A,FALSE,"NONOPTIMDIFF";#N/A,#N/A,FALSE,"Deferred Tax Analysis";#N/A,#N/A,FALSE,"Net Plant";#N/A,#N/A,FALSE,"Def Tax Entry";#N/A,#N/A,FALSE,"Other Comprehensive Income";#N/A,#N/A,FALSE,"Pre Close ETR";#N/A,#N/A,FALSE,"CRYTDACREC";#N/A,#N/A,FALSE,"SYSJRNL"}</definedName>
    <definedName name="wrn.Summary_GL." hidden="1">{#N/A,#N/A,FALSE,"GLDwnLoad"}</definedName>
    <definedName name="wrn.SUP." localSheetId="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3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" hidden="1">{"print1",#N/A,FALSE,"D21CUSTS";"print2",#N/A,FALSE,"D21CUSTS";"print3",#N/A,FALSE,"D21CUSTS";"print4",#N/A,FALSE,"D21CUSTS"}</definedName>
    <definedName name="wrn.tables." localSheetId="2" hidden="1">{"print1",#N/A,FALSE,"D21CUSTS";"print2",#N/A,FALSE,"D21CUSTS";"print3",#N/A,FALSE,"D21CUSTS";"print4",#N/A,FALSE,"D21CUSTS"}</definedName>
    <definedName name="wrn.tables." localSheetId="3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rn.Transmission." hidden="1">{"Transmission",#N/A,FALSE,"Electric O&amp;M Functionalization"}</definedName>
    <definedName name="wrn.WMECO_GL." hidden="1">{#N/A,#N/A,FALSE,"GLDwnLoad"}</definedName>
    <definedName name="wrn.WMECO_INPUTS." hidden="1">{#N/A,#N/A,FALSE,"OTHERINPUTS";#N/A,#N/A,FALSE,"DITRATEINPUTS";#N/A,#N/A,FALSE,"SUPPLIEDADJINPUT";#N/A,#N/A,FALSE,"TIMINGDIFFINPUTS";#N/A,#N/A,FALSE,"BR&amp;SUPADJ."}</definedName>
    <definedName name="wrn.WMECO_PROV." hidden="1">{#N/A,#N/A,FALSE,"TITLEPG";#N/A,#N/A,FALSE,"INDEX";#N/A,#N/A,FALSE,"BKTAXINCOME";#N/A,#N/A,FALSE,"INTERESTALLOC";#N/A,#N/A,FALSE,"FITCALC";#N/A,#N/A,FALSE,"CCBT";#N/A,#N/A,FALSE,"MFT";#N/A,#N/A,FALSE,"NHBPT";#N/A,#N/A,FALSE,"OPPERMEVENTS";#N/A,#N/A,FALSE,"NONOPPERMEVENTS";#N/A,#N/A,FALSE,"OPTIMEVENTS";#N/A,#N/A,FALSE,"NONOPTIMEVENTS";#N/A,#N/A,FALSE,"DEPREC";#N/A,#N/A,FALSE,"OPPERMDIFF";#N/A,#N/A,FALSE,"NONOPPERMDIFF";#N/A,#N/A,FALSE,"OPTIMDIFF";#N/A,#N/A,FALSE,"NONOPTIMDIFF";#N/A,#N/A,FALSE,"OP190CRQTR";#N/A,#N/A,FALSE,"NONOP190CRQTR";#N/A,#N/A,FALSE,"OP190CRYTD";#N/A,#N/A,FALSE,"NONOP190CRYTD";#N/A,#N/A,FALSE,"OP190PRYTD";#N/A,#N/A,FALSE,"NONOP190PRYTD";#N/A,#N/A,FALSE,"OP282CRQTR";#N/A,#N/A,FALSE,"NONOP282CRQTR";#N/A,#N/A,FALSE,"OP282CRYTD";#N/A,#N/A,FALSE,"NONOP282CRYTD";#N/A,#N/A,FALSE,"OP282PRYTD";#N/A,#N/A,FALSE,"NONOP282PRYTD";#N/A,#N/A,FALSE,"OP283CRQTR";#N/A,#N/A,FALSE,"NONOP283CRQTR";#N/A,#N/A,FALSE,"OP283CRYTD";#N/A,#N/A,FALSE,"NONOP283CRYTD";#N/A,#N/A,FALSE,"OP283PRYTD";#N/A,#N/A,FALSE,"NONOP283PRYTD";#N/A,#N/A,FALSE,"DITSUM";#N/A,#N/A,FALSE,"CRYTDACREC";#N/A,#N/A,FALSE,"PRYTDACREC";#N/A,#N/A,FALSE,"SYSJRNL";#N/A,#N/A,FALSE,"FAS109 Summary";#N/A,#N/A,FALSE,"FAS109 OPER 190 ITC";#N/A,#N/A,FALSE,"FAS109 OPER 190 Other";#N/A,#N/A,FALSE,"FAS109 OPER 282";#N/A,#N/A,FALSE,"FAS109 OPER 283";#N/A,#N/A,FALSE,"FAS109 NONOPER 282"}</definedName>
    <definedName name="wrn.WORKCAP." hidden="1">{"WCCWCLL",#N/A,FALSE,"Sheet3";"PP",#N/A,FALSE,"Sheet3";"MAT1",#N/A,FALSE,"Sheet3";"MAT2",#N/A,FALSE,"Sheet3"}</definedName>
    <definedName name="wvu.DATABASE." localSheetId="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3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3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3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" hidden="1">#REF!</definedName>
    <definedName name="X" localSheetId="2" hidden="1">#REF!</definedName>
    <definedName name="X" localSheetId="3" hidden="1">#REF!</definedName>
    <definedName name="X" hidden="1">#REF!</definedName>
    <definedName name="xxx" hidden="1">{#N/A,#N/A,FALSE,"GLDwnLoad"}</definedName>
    <definedName name="Y" localSheetId="1" hidden="1">#REF!</definedName>
    <definedName name="Y" localSheetId="2" hidden="1">#REF!</definedName>
    <definedName name="Y" localSheetId="3" hidden="1">#REF!</definedName>
    <definedName name="Y" hidden="1">#REF!</definedName>
    <definedName name="yes" hidden="1">#REF!</definedName>
    <definedName name="yesindeed" hidden="1">#REF!</definedName>
    <definedName name="yesir" hidden="1">#REF!</definedName>
    <definedName name="yyyyyy" hidden="1">#REF!</definedName>
    <definedName name="Z" localSheetId="1" hidden="1">#REF!</definedName>
    <definedName name="Z" localSheetId="2" hidden="1">#REF!</definedName>
    <definedName name="Z" localSheetId="3" hidden="1">#REF!</definedName>
    <definedName name="Z" hidden="1">#REF!</definedName>
    <definedName name="Z_055ABE5A_5E06_11D2_8EED_0008C7BCAF29_.wvu.PrintArea" localSheetId="1" hidden="1">#REF!</definedName>
    <definedName name="Z_055ABE5A_5E06_11D2_8EED_0008C7BCAF29_.wvu.PrintArea" localSheetId="2" hidden="1">#REF!</definedName>
    <definedName name="Z_055ABE5A_5E06_11D2_8EED_0008C7BCAF29_.wvu.PrintArea" localSheetId="3" hidden="1">#REF!</definedName>
    <definedName name="Z_055ABE5A_5E06_11D2_8EED_0008C7BCAF29_.wvu.PrintArea" hidden="1">#REF!</definedName>
    <definedName name="Z_055ABE5A_5E06_11D2_8EED_0008C7BCAF29_.wvu.PrintTitles" localSheetId="1" hidden="1">#REF!</definedName>
    <definedName name="Z_055ABE5A_5E06_11D2_8EED_0008C7BCAF29_.wvu.PrintTitles" localSheetId="2" hidden="1">#REF!</definedName>
    <definedName name="Z_055ABE5A_5E06_11D2_8EED_0008C7BCAF29_.wvu.PrintTitles" localSheetId="3" hidden="1">#REF!</definedName>
    <definedName name="Z_055ABE5A_5E06_11D2_8EED_0008C7BCAF29_.wvu.PrintTitles" hidden="1">#REF!</definedName>
    <definedName name="Z_055ABE69_5E06_11D2_8EED_0008C7BCAF29_.wvu.PrintArea" localSheetId="1" hidden="1">#REF!</definedName>
    <definedName name="Z_055ABE69_5E06_11D2_8EED_0008C7BCAF29_.wvu.PrintArea" localSheetId="2" hidden="1">#REF!</definedName>
    <definedName name="Z_055ABE69_5E06_11D2_8EED_0008C7BCAF29_.wvu.PrintArea" localSheetId="3" hidden="1">#REF!</definedName>
    <definedName name="Z_055ABE69_5E06_11D2_8EED_0008C7BCAF29_.wvu.PrintArea" hidden="1">#REF!</definedName>
    <definedName name="Z_055ABE69_5E06_11D2_8EED_0008C7BCAF29_.wvu.PrintTitles" localSheetId="1" hidden="1">#REF!</definedName>
    <definedName name="Z_055ABE69_5E06_11D2_8EED_0008C7BCAF29_.wvu.PrintTitles" localSheetId="2" hidden="1">#REF!</definedName>
    <definedName name="Z_055ABE69_5E06_11D2_8EED_0008C7BCAF29_.wvu.PrintTitles" localSheetId="3" hidden="1">#REF!</definedName>
    <definedName name="Z_055ABE69_5E06_11D2_8EED_0008C7BCAF29_.wvu.PrintTitles" hidden="1">#REF!</definedName>
    <definedName name="Z_055ABE76_5E06_11D2_8EED_0008C7BCAF29_.wvu.PrintArea" localSheetId="1" hidden="1">#REF!</definedName>
    <definedName name="Z_055ABE76_5E06_11D2_8EED_0008C7BCAF29_.wvu.PrintArea" localSheetId="2" hidden="1">#REF!</definedName>
    <definedName name="Z_055ABE76_5E06_11D2_8EED_0008C7BCAF29_.wvu.PrintArea" localSheetId="3" hidden="1">#REF!</definedName>
    <definedName name="Z_055ABE76_5E06_11D2_8EED_0008C7BCAF29_.wvu.PrintArea" hidden="1">#REF!</definedName>
    <definedName name="Z_055ABE76_5E06_11D2_8EED_0008C7BCAF29_.wvu.PrintTitles" localSheetId="1" hidden="1">#REF!,#REF!</definedName>
    <definedName name="Z_055ABE76_5E06_11D2_8EED_0008C7BCAF29_.wvu.PrintTitles" localSheetId="2" hidden="1">#REF!,#REF!</definedName>
    <definedName name="Z_055ABE76_5E06_11D2_8EED_0008C7BCAF29_.wvu.PrintTitles" localSheetId="3" hidden="1">#REF!,#REF!</definedName>
    <definedName name="Z_055ABE76_5E06_11D2_8EED_0008C7BCAF29_.wvu.PrintTitles" hidden="1">#REF!,#REF!</definedName>
    <definedName name="Z_055ABE84_5E06_11D2_8EED_0008C7BCAF29_.wvu.PrintArea" localSheetId="1" hidden="1">#REF!</definedName>
    <definedName name="Z_055ABE84_5E06_11D2_8EED_0008C7BCAF29_.wvu.PrintArea" localSheetId="2" hidden="1">#REF!</definedName>
    <definedName name="Z_055ABE84_5E06_11D2_8EED_0008C7BCAF29_.wvu.PrintArea" localSheetId="3" hidden="1">#REF!</definedName>
    <definedName name="Z_055ABE84_5E06_11D2_8EED_0008C7BCAF29_.wvu.PrintArea" hidden="1">#REF!</definedName>
    <definedName name="Z_055ABE84_5E06_11D2_8EED_0008C7BCAF29_.wvu.PrintTitles" localSheetId="1" hidden="1">#REF!</definedName>
    <definedName name="Z_055ABE84_5E06_11D2_8EED_0008C7BCAF29_.wvu.PrintTitles" localSheetId="2" hidden="1">#REF!</definedName>
    <definedName name="Z_055ABE84_5E06_11D2_8EED_0008C7BCAF29_.wvu.PrintTitles" localSheetId="3" hidden="1">#REF!</definedName>
    <definedName name="Z_055ABE84_5E06_11D2_8EED_0008C7BCAF29_.wvu.PrintTitles" hidden="1">#REF!</definedName>
    <definedName name="Z_055ABE93_5E06_11D2_8EED_0008C7BCAF29_.wvu.PrintArea" localSheetId="1" hidden="1">#REF!</definedName>
    <definedName name="Z_055ABE93_5E06_11D2_8EED_0008C7BCAF29_.wvu.PrintArea" localSheetId="2" hidden="1">#REF!</definedName>
    <definedName name="Z_055ABE93_5E06_11D2_8EED_0008C7BCAF29_.wvu.PrintArea" localSheetId="3" hidden="1">#REF!</definedName>
    <definedName name="Z_055ABE93_5E06_11D2_8EED_0008C7BCAF29_.wvu.PrintArea" hidden="1">#REF!</definedName>
    <definedName name="Z_055ABE93_5E06_11D2_8EED_0008C7BCAF29_.wvu.PrintTitles" localSheetId="1" hidden="1">#REF!</definedName>
    <definedName name="Z_055ABE93_5E06_11D2_8EED_0008C7BCAF29_.wvu.PrintTitles" localSheetId="2" hidden="1">#REF!</definedName>
    <definedName name="Z_055ABE93_5E06_11D2_8EED_0008C7BCAF29_.wvu.PrintTitles" localSheetId="3" hidden="1">#REF!</definedName>
    <definedName name="Z_055ABE93_5E06_11D2_8EED_0008C7BCAF29_.wvu.PrintTitles" hidden="1">#REF!</definedName>
    <definedName name="Z_055ABEA0_5E06_11D2_8EED_0008C7BCAF29_.wvu.PrintArea" localSheetId="1" hidden="1">#REF!</definedName>
    <definedName name="Z_055ABEA0_5E06_11D2_8EED_0008C7BCAF29_.wvu.PrintArea" localSheetId="2" hidden="1">#REF!</definedName>
    <definedName name="Z_055ABEA0_5E06_11D2_8EED_0008C7BCAF29_.wvu.PrintArea" localSheetId="3" hidden="1">#REF!</definedName>
    <definedName name="Z_055ABEA0_5E06_11D2_8EED_0008C7BCAF29_.wvu.PrintArea" hidden="1">#REF!</definedName>
    <definedName name="Z_055ABEA0_5E06_11D2_8EED_0008C7BCAF29_.wvu.PrintTitles" localSheetId="1" hidden="1">#REF!,#REF!</definedName>
    <definedName name="Z_055ABEA0_5E06_11D2_8EED_0008C7BCAF29_.wvu.PrintTitles" localSheetId="2" hidden="1">#REF!,#REF!</definedName>
    <definedName name="Z_055ABEA0_5E06_11D2_8EED_0008C7BCAF29_.wvu.PrintTitles" localSheetId="3" hidden="1">#REF!,#REF!</definedName>
    <definedName name="Z_055ABEA0_5E06_11D2_8EED_0008C7BCAF29_.wvu.PrintTitles" hidden="1">#REF!,#REF!</definedName>
    <definedName name="Z_05DE23E1_1046_11D2_8E70_0008C77C0743_.wvu.PrintArea" localSheetId="1" hidden="1">#REF!</definedName>
    <definedName name="Z_05DE23E1_1046_11D2_8E70_0008C77C0743_.wvu.PrintArea" localSheetId="2" hidden="1">#REF!</definedName>
    <definedName name="Z_05DE23E1_1046_11D2_8E70_0008C77C0743_.wvu.PrintArea" localSheetId="3" hidden="1">#REF!</definedName>
    <definedName name="Z_05DE23E1_1046_11D2_8E70_0008C77C0743_.wvu.PrintArea" hidden="1">#REF!</definedName>
    <definedName name="Z_05DE23E1_1046_11D2_8E70_0008C77C0743_.wvu.PrintTitles" localSheetId="1" hidden="1">#REF!,#REF!</definedName>
    <definedName name="Z_05DE23E1_1046_11D2_8E70_0008C77C0743_.wvu.PrintTitles" localSheetId="2" hidden="1">#REF!,#REF!</definedName>
    <definedName name="Z_05DE23E1_1046_11D2_8E70_0008C77C0743_.wvu.PrintTitles" localSheetId="3" hidden="1">#REF!,#REF!</definedName>
    <definedName name="Z_05DE23E1_1046_11D2_8E70_0008C77C0743_.wvu.PrintTitles" hidden="1">#REF!,#REF!</definedName>
    <definedName name="Z_05DE23E4_1046_11D2_8E70_0008C77C0743_.wvu.PrintArea" localSheetId="1" hidden="1">#REF!</definedName>
    <definedName name="Z_05DE23E4_1046_11D2_8E70_0008C77C0743_.wvu.PrintArea" localSheetId="2" hidden="1">#REF!</definedName>
    <definedName name="Z_05DE23E4_1046_11D2_8E70_0008C77C0743_.wvu.PrintArea" localSheetId="3" hidden="1">#REF!</definedName>
    <definedName name="Z_05DE23E4_1046_11D2_8E70_0008C77C0743_.wvu.PrintArea" hidden="1">#REF!</definedName>
    <definedName name="Z_05DE23E4_1046_11D2_8E70_0008C77C0743_.wvu.PrintTitles" localSheetId="1" hidden="1">#REF!</definedName>
    <definedName name="Z_05DE23E4_1046_11D2_8E70_0008C77C0743_.wvu.PrintTitles" localSheetId="2" hidden="1">#REF!</definedName>
    <definedName name="Z_05DE23E4_1046_11D2_8E70_0008C77C0743_.wvu.PrintTitles" localSheetId="3" hidden="1">#REF!</definedName>
    <definedName name="Z_05DE23E4_1046_11D2_8E70_0008C77C0743_.wvu.PrintTitles" hidden="1">#REF!</definedName>
    <definedName name="Z_05DE23E9_1046_11D2_8E70_0008C77C0743_.wvu.PrintArea" localSheetId="1" hidden="1">#REF!</definedName>
    <definedName name="Z_05DE23E9_1046_11D2_8E70_0008C77C0743_.wvu.PrintArea" localSheetId="2" hidden="1">#REF!</definedName>
    <definedName name="Z_05DE23E9_1046_11D2_8E70_0008C77C0743_.wvu.PrintArea" localSheetId="3" hidden="1">#REF!</definedName>
    <definedName name="Z_05DE23E9_1046_11D2_8E70_0008C77C0743_.wvu.PrintArea" hidden="1">#REF!</definedName>
    <definedName name="Z_05DE23E9_1046_11D2_8E70_0008C77C0743_.wvu.PrintTitles" localSheetId="1" hidden="1">#REF!,#REF!</definedName>
    <definedName name="Z_05DE23E9_1046_11D2_8E70_0008C77C0743_.wvu.PrintTitles" localSheetId="2" hidden="1">#REF!,#REF!</definedName>
    <definedName name="Z_05DE23E9_1046_11D2_8E70_0008C77C0743_.wvu.PrintTitles" localSheetId="3" hidden="1">#REF!,#REF!</definedName>
    <definedName name="Z_05DE23E9_1046_11D2_8E70_0008C77C0743_.wvu.PrintTitles" hidden="1">#REF!,#REF!</definedName>
    <definedName name="Z_05DE23EB_1046_11D2_8E70_0008C77C0743_.wvu.PrintArea" localSheetId="1" hidden="1">#REF!</definedName>
    <definedName name="Z_05DE23EB_1046_11D2_8E70_0008C77C0743_.wvu.PrintArea" localSheetId="2" hidden="1">#REF!</definedName>
    <definedName name="Z_05DE23EB_1046_11D2_8E70_0008C77C0743_.wvu.PrintArea" localSheetId="3" hidden="1">#REF!</definedName>
    <definedName name="Z_05DE23EB_1046_11D2_8E70_0008C77C0743_.wvu.PrintArea" hidden="1">#REF!</definedName>
    <definedName name="Z_05DE23EB_1046_11D2_8E70_0008C77C0743_.wvu.PrintTitles" localSheetId="1" hidden="1">#REF!,#REF!</definedName>
    <definedName name="Z_05DE23EB_1046_11D2_8E70_0008C77C0743_.wvu.PrintTitles" localSheetId="2" hidden="1">#REF!,#REF!</definedName>
    <definedName name="Z_05DE23EB_1046_11D2_8E70_0008C77C0743_.wvu.PrintTitles" localSheetId="3" hidden="1">#REF!,#REF!</definedName>
    <definedName name="Z_05DE23EB_1046_11D2_8E70_0008C77C0743_.wvu.PrintTitles" hidden="1">#REF!,#REF!</definedName>
    <definedName name="Z_05DE23EE_1046_11D2_8E70_0008C77C0743_.wvu.PrintArea" localSheetId="1" hidden="1">#REF!</definedName>
    <definedName name="Z_05DE23EE_1046_11D2_8E70_0008C77C0743_.wvu.PrintArea" localSheetId="2" hidden="1">#REF!</definedName>
    <definedName name="Z_05DE23EE_1046_11D2_8E70_0008C77C0743_.wvu.PrintArea" localSheetId="3" hidden="1">#REF!</definedName>
    <definedName name="Z_05DE23EE_1046_11D2_8E70_0008C77C0743_.wvu.PrintArea" hidden="1">#REF!</definedName>
    <definedName name="Z_05DE23EE_1046_11D2_8E70_0008C77C0743_.wvu.PrintTitles" localSheetId="1" hidden="1">#REF!</definedName>
    <definedName name="Z_05DE23EE_1046_11D2_8E70_0008C77C0743_.wvu.PrintTitles" localSheetId="2" hidden="1">#REF!</definedName>
    <definedName name="Z_05DE23EE_1046_11D2_8E70_0008C77C0743_.wvu.PrintTitles" localSheetId="3" hidden="1">#REF!</definedName>
    <definedName name="Z_05DE23EE_1046_11D2_8E70_0008C77C0743_.wvu.PrintTitles" hidden="1">#REF!</definedName>
    <definedName name="Z_05DE23F3_1046_11D2_8E70_0008C77C0743_.wvu.PrintArea" localSheetId="1" hidden="1">#REF!</definedName>
    <definedName name="Z_05DE23F3_1046_11D2_8E70_0008C77C0743_.wvu.PrintArea" localSheetId="2" hidden="1">#REF!</definedName>
    <definedName name="Z_05DE23F3_1046_11D2_8E70_0008C77C0743_.wvu.PrintArea" localSheetId="3" hidden="1">#REF!</definedName>
    <definedName name="Z_05DE23F3_1046_11D2_8E70_0008C77C0743_.wvu.PrintArea" hidden="1">#REF!</definedName>
    <definedName name="Z_05DE23F3_1046_11D2_8E70_0008C77C0743_.wvu.PrintTitles" localSheetId="1" hidden="1">#REF!,#REF!</definedName>
    <definedName name="Z_05DE23F3_1046_11D2_8E70_0008C77C0743_.wvu.PrintTitles" localSheetId="2" hidden="1">#REF!,#REF!</definedName>
    <definedName name="Z_05DE23F3_1046_11D2_8E70_0008C77C0743_.wvu.PrintTitles" localSheetId="3" hidden="1">#REF!,#REF!</definedName>
    <definedName name="Z_05DE23F3_1046_11D2_8E70_0008C77C0743_.wvu.PrintTitles" hidden="1">#REF!,#REF!</definedName>
    <definedName name="Z_05DE23F6_1046_11D2_8E70_0008C77C0743_.wvu.PrintArea" localSheetId="1" hidden="1">#REF!</definedName>
    <definedName name="Z_05DE23F6_1046_11D2_8E70_0008C77C0743_.wvu.PrintArea" localSheetId="2" hidden="1">#REF!</definedName>
    <definedName name="Z_05DE23F6_1046_11D2_8E70_0008C77C0743_.wvu.PrintArea" localSheetId="3" hidden="1">#REF!</definedName>
    <definedName name="Z_05DE23F6_1046_11D2_8E70_0008C77C0743_.wvu.PrintArea" hidden="1">#REF!</definedName>
    <definedName name="Z_05DE23F6_1046_11D2_8E70_0008C77C0743_.wvu.PrintTitles" localSheetId="1" hidden="1">#REF!,#REF!</definedName>
    <definedName name="Z_05DE23F6_1046_11D2_8E70_0008C77C0743_.wvu.PrintTitles" localSheetId="2" hidden="1">#REF!,#REF!</definedName>
    <definedName name="Z_05DE23F6_1046_11D2_8E70_0008C77C0743_.wvu.PrintTitles" localSheetId="3" hidden="1">#REF!,#REF!</definedName>
    <definedName name="Z_05DE23F6_1046_11D2_8E70_0008C77C0743_.wvu.PrintTitles" hidden="1">#REF!,#REF!</definedName>
    <definedName name="Z_0CE6A482_5DEF_11D2_8EC3_0008C77C0743_.wvu.PrintArea" localSheetId="1" hidden="1">#REF!</definedName>
    <definedName name="Z_0CE6A482_5DEF_11D2_8EC3_0008C77C0743_.wvu.PrintArea" localSheetId="2" hidden="1">#REF!</definedName>
    <definedName name="Z_0CE6A482_5DEF_11D2_8EC3_0008C77C0743_.wvu.PrintArea" localSheetId="3" hidden="1">#REF!</definedName>
    <definedName name="Z_0CE6A482_5DEF_11D2_8EC3_0008C77C0743_.wvu.PrintArea" hidden="1">#REF!</definedName>
    <definedName name="Z_0CE6A482_5DEF_11D2_8EC3_0008C77C0743_.wvu.PrintTitles" localSheetId="1" hidden="1">#REF!</definedName>
    <definedName name="Z_0CE6A482_5DEF_11D2_8EC3_0008C77C0743_.wvu.PrintTitles" localSheetId="2" hidden="1">#REF!</definedName>
    <definedName name="Z_0CE6A482_5DEF_11D2_8EC3_0008C77C0743_.wvu.PrintTitles" localSheetId="3" hidden="1">#REF!</definedName>
    <definedName name="Z_0CE6A482_5DEF_11D2_8EC3_0008C77C0743_.wvu.PrintTitles" hidden="1">#REF!</definedName>
    <definedName name="Z_0CE6A491_5DEF_11D2_8EC3_0008C77C0743_.wvu.PrintArea" localSheetId="1" hidden="1">#REF!</definedName>
    <definedName name="Z_0CE6A491_5DEF_11D2_8EC3_0008C77C0743_.wvu.PrintArea" localSheetId="2" hidden="1">#REF!</definedName>
    <definedName name="Z_0CE6A491_5DEF_11D2_8EC3_0008C77C0743_.wvu.PrintArea" localSheetId="3" hidden="1">#REF!</definedName>
    <definedName name="Z_0CE6A491_5DEF_11D2_8EC3_0008C77C0743_.wvu.PrintArea" hidden="1">#REF!</definedName>
    <definedName name="Z_0CE6A491_5DEF_11D2_8EC3_0008C77C0743_.wvu.PrintTitles" localSheetId="1" hidden="1">#REF!</definedName>
    <definedName name="Z_0CE6A491_5DEF_11D2_8EC3_0008C77C0743_.wvu.PrintTitles" localSheetId="2" hidden="1">#REF!</definedName>
    <definedName name="Z_0CE6A491_5DEF_11D2_8EC3_0008C77C0743_.wvu.PrintTitles" localSheetId="3" hidden="1">#REF!</definedName>
    <definedName name="Z_0CE6A491_5DEF_11D2_8EC3_0008C77C0743_.wvu.PrintTitles" hidden="1">#REF!</definedName>
    <definedName name="Z_0CE6A49E_5DEF_11D2_8EC3_0008C77C0743_.wvu.PrintArea" localSheetId="1" hidden="1">#REF!</definedName>
    <definedName name="Z_0CE6A49E_5DEF_11D2_8EC3_0008C77C0743_.wvu.PrintArea" localSheetId="2" hidden="1">#REF!</definedName>
    <definedName name="Z_0CE6A49E_5DEF_11D2_8EC3_0008C77C0743_.wvu.PrintArea" localSheetId="3" hidden="1">#REF!</definedName>
    <definedName name="Z_0CE6A49E_5DEF_11D2_8EC3_0008C77C0743_.wvu.PrintArea" hidden="1">#REF!</definedName>
    <definedName name="Z_0CE6A49E_5DEF_11D2_8EC3_0008C77C0743_.wvu.PrintTitles" localSheetId="1" hidden="1">#REF!,#REF!</definedName>
    <definedName name="Z_0CE6A49E_5DEF_11D2_8EC3_0008C77C0743_.wvu.PrintTitles" localSheetId="2" hidden="1">#REF!,#REF!</definedName>
    <definedName name="Z_0CE6A49E_5DEF_11D2_8EC3_0008C77C0743_.wvu.PrintTitles" localSheetId="3" hidden="1">#REF!,#REF!</definedName>
    <definedName name="Z_0CE6A49E_5DEF_11D2_8EC3_0008C77C0743_.wvu.PrintTitles" hidden="1">#REF!,#REF!</definedName>
    <definedName name="Z_0CE6A4AB_5DEF_11D2_8EC3_0008C77C0743_.wvu.PrintArea" localSheetId="1" hidden="1">#REF!</definedName>
    <definedName name="Z_0CE6A4AB_5DEF_11D2_8EC3_0008C77C0743_.wvu.PrintArea" localSheetId="2" hidden="1">#REF!</definedName>
    <definedName name="Z_0CE6A4AB_5DEF_11D2_8EC3_0008C77C0743_.wvu.PrintArea" localSheetId="3" hidden="1">#REF!</definedName>
    <definedName name="Z_0CE6A4AB_5DEF_11D2_8EC3_0008C77C0743_.wvu.PrintArea" hidden="1">#REF!</definedName>
    <definedName name="Z_0CE6A4AB_5DEF_11D2_8EC3_0008C77C0743_.wvu.PrintTitles" localSheetId="1" hidden="1">#REF!</definedName>
    <definedName name="Z_0CE6A4AB_5DEF_11D2_8EC3_0008C77C0743_.wvu.PrintTitles" localSheetId="2" hidden="1">#REF!</definedName>
    <definedName name="Z_0CE6A4AB_5DEF_11D2_8EC3_0008C77C0743_.wvu.PrintTitles" localSheetId="3" hidden="1">#REF!</definedName>
    <definedName name="Z_0CE6A4AB_5DEF_11D2_8EC3_0008C77C0743_.wvu.PrintTitles" hidden="1">#REF!</definedName>
    <definedName name="Z_0CE6A4BA_5DEF_11D2_8EC3_0008C77C0743_.wvu.PrintArea" localSheetId="1" hidden="1">#REF!</definedName>
    <definedName name="Z_0CE6A4BA_5DEF_11D2_8EC3_0008C77C0743_.wvu.PrintArea" localSheetId="2" hidden="1">#REF!</definedName>
    <definedName name="Z_0CE6A4BA_5DEF_11D2_8EC3_0008C77C0743_.wvu.PrintArea" localSheetId="3" hidden="1">#REF!</definedName>
    <definedName name="Z_0CE6A4BA_5DEF_11D2_8EC3_0008C77C0743_.wvu.PrintArea" hidden="1">#REF!</definedName>
    <definedName name="Z_0CE6A4BA_5DEF_11D2_8EC3_0008C77C0743_.wvu.PrintTitles" localSheetId="1" hidden="1">#REF!</definedName>
    <definedName name="Z_0CE6A4BA_5DEF_11D2_8EC3_0008C77C0743_.wvu.PrintTitles" localSheetId="2" hidden="1">#REF!</definedName>
    <definedName name="Z_0CE6A4BA_5DEF_11D2_8EC3_0008C77C0743_.wvu.PrintTitles" localSheetId="3" hidden="1">#REF!</definedName>
    <definedName name="Z_0CE6A4BA_5DEF_11D2_8EC3_0008C77C0743_.wvu.PrintTitles" hidden="1">#REF!</definedName>
    <definedName name="Z_0CE6A4C7_5DEF_11D2_8EC3_0008C77C0743_.wvu.PrintArea" localSheetId="1" hidden="1">#REF!</definedName>
    <definedName name="Z_0CE6A4C7_5DEF_11D2_8EC3_0008C77C0743_.wvu.PrintArea" localSheetId="2" hidden="1">#REF!</definedName>
    <definedName name="Z_0CE6A4C7_5DEF_11D2_8EC3_0008C77C0743_.wvu.PrintArea" localSheetId="3" hidden="1">#REF!</definedName>
    <definedName name="Z_0CE6A4C7_5DEF_11D2_8EC3_0008C77C0743_.wvu.PrintArea" hidden="1">#REF!</definedName>
    <definedName name="Z_0CE6A4C7_5DEF_11D2_8EC3_0008C77C0743_.wvu.PrintTitles" localSheetId="1" hidden="1">#REF!,#REF!</definedName>
    <definedName name="Z_0CE6A4C7_5DEF_11D2_8EC3_0008C77C0743_.wvu.PrintTitles" localSheetId="2" hidden="1">#REF!,#REF!</definedName>
    <definedName name="Z_0CE6A4C7_5DEF_11D2_8EC3_0008C77C0743_.wvu.PrintTitles" localSheetId="3" hidden="1">#REF!,#REF!</definedName>
    <definedName name="Z_0CE6A4C7_5DEF_11D2_8EC3_0008C77C0743_.wvu.PrintTitles" hidden="1">#REF!,#REF!</definedName>
    <definedName name="Z_0CE6A4D4_5DEF_11D2_8EC3_0008C77C0743_.wvu.PrintArea" localSheetId="1" hidden="1">#REF!</definedName>
    <definedName name="Z_0CE6A4D4_5DEF_11D2_8EC3_0008C77C0743_.wvu.PrintArea" localSheetId="2" hidden="1">#REF!</definedName>
    <definedName name="Z_0CE6A4D4_5DEF_11D2_8EC3_0008C77C0743_.wvu.PrintArea" localSheetId="3" hidden="1">#REF!</definedName>
    <definedName name="Z_0CE6A4D4_5DEF_11D2_8EC3_0008C77C0743_.wvu.PrintArea" hidden="1">#REF!</definedName>
    <definedName name="Z_0CE6A4D4_5DEF_11D2_8EC3_0008C77C0743_.wvu.PrintTitles" localSheetId="1" hidden="1">#REF!</definedName>
    <definedName name="Z_0CE6A4D4_5DEF_11D2_8EC3_0008C77C0743_.wvu.PrintTitles" localSheetId="2" hidden="1">#REF!</definedName>
    <definedName name="Z_0CE6A4D4_5DEF_11D2_8EC3_0008C77C0743_.wvu.PrintTitles" localSheetId="3" hidden="1">#REF!</definedName>
    <definedName name="Z_0CE6A4D4_5DEF_11D2_8EC3_0008C77C0743_.wvu.PrintTitles" hidden="1">#REF!</definedName>
    <definedName name="Z_0CE6A4E3_5DEF_11D2_8EC3_0008C77C0743_.wvu.PrintArea" localSheetId="1" hidden="1">#REF!</definedName>
    <definedName name="Z_0CE6A4E3_5DEF_11D2_8EC3_0008C77C0743_.wvu.PrintArea" localSheetId="2" hidden="1">#REF!</definedName>
    <definedName name="Z_0CE6A4E3_5DEF_11D2_8EC3_0008C77C0743_.wvu.PrintArea" localSheetId="3" hidden="1">#REF!</definedName>
    <definedName name="Z_0CE6A4E3_5DEF_11D2_8EC3_0008C77C0743_.wvu.PrintArea" hidden="1">#REF!</definedName>
    <definedName name="Z_0CE6A4E3_5DEF_11D2_8EC3_0008C77C0743_.wvu.PrintTitles" localSheetId="1" hidden="1">#REF!</definedName>
    <definedName name="Z_0CE6A4E3_5DEF_11D2_8EC3_0008C77C0743_.wvu.PrintTitles" localSheetId="2" hidden="1">#REF!</definedName>
    <definedName name="Z_0CE6A4E3_5DEF_11D2_8EC3_0008C77C0743_.wvu.PrintTitles" localSheetId="3" hidden="1">#REF!</definedName>
    <definedName name="Z_0CE6A4E3_5DEF_11D2_8EC3_0008C77C0743_.wvu.PrintTitles" hidden="1">#REF!</definedName>
    <definedName name="Z_0CE6A4F0_5DEF_11D2_8EC3_0008C77C0743_.wvu.PrintArea" localSheetId="1" hidden="1">#REF!</definedName>
    <definedName name="Z_0CE6A4F0_5DEF_11D2_8EC3_0008C77C0743_.wvu.PrintArea" localSheetId="2" hidden="1">#REF!</definedName>
    <definedName name="Z_0CE6A4F0_5DEF_11D2_8EC3_0008C77C0743_.wvu.PrintArea" localSheetId="3" hidden="1">#REF!</definedName>
    <definedName name="Z_0CE6A4F0_5DEF_11D2_8EC3_0008C77C0743_.wvu.PrintArea" hidden="1">#REF!</definedName>
    <definedName name="Z_0CE6A4F0_5DEF_11D2_8EC3_0008C77C0743_.wvu.PrintTitles" localSheetId="1" hidden="1">#REF!,#REF!</definedName>
    <definedName name="Z_0CE6A4F0_5DEF_11D2_8EC3_0008C77C0743_.wvu.PrintTitles" localSheetId="2" hidden="1">#REF!,#REF!</definedName>
    <definedName name="Z_0CE6A4F0_5DEF_11D2_8EC3_0008C77C0743_.wvu.PrintTitles" localSheetId="3" hidden="1">#REF!,#REF!</definedName>
    <definedName name="Z_0CE6A4F0_5DEF_11D2_8EC3_0008C77C0743_.wvu.PrintTitles" hidden="1">#REF!,#REF!</definedName>
    <definedName name="Z_0CE6A4FD_5DEF_11D2_8EC3_0008C77C0743_.wvu.PrintArea" localSheetId="1" hidden="1">#REF!</definedName>
    <definedName name="Z_0CE6A4FD_5DEF_11D2_8EC3_0008C77C0743_.wvu.PrintArea" localSheetId="2" hidden="1">#REF!</definedName>
    <definedName name="Z_0CE6A4FD_5DEF_11D2_8EC3_0008C77C0743_.wvu.PrintArea" localSheetId="3" hidden="1">#REF!</definedName>
    <definedName name="Z_0CE6A4FD_5DEF_11D2_8EC3_0008C77C0743_.wvu.PrintArea" hidden="1">#REF!</definedName>
    <definedName name="Z_0CE6A4FD_5DEF_11D2_8EC3_0008C77C0743_.wvu.PrintTitles" localSheetId="1" hidden="1">#REF!</definedName>
    <definedName name="Z_0CE6A4FD_5DEF_11D2_8EC3_0008C77C0743_.wvu.PrintTitles" localSheetId="2" hidden="1">#REF!</definedName>
    <definedName name="Z_0CE6A4FD_5DEF_11D2_8EC3_0008C77C0743_.wvu.PrintTitles" localSheetId="3" hidden="1">#REF!</definedName>
    <definedName name="Z_0CE6A4FD_5DEF_11D2_8EC3_0008C77C0743_.wvu.PrintTitles" hidden="1">#REF!</definedName>
    <definedName name="Z_0CE6A50C_5DEF_11D2_8EC3_0008C77C0743_.wvu.PrintArea" localSheetId="1" hidden="1">#REF!</definedName>
    <definedName name="Z_0CE6A50C_5DEF_11D2_8EC3_0008C77C0743_.wvu.PrintArea" localSheetId="2" hidden="1">#REF!</definedName>
    <definedName name="Z_0CE6A50C_5DEF_11D2_8EC3_0008C77C0743_.wvu.PrintArea" localSheetId="3" hidden="1">#REF!</definedName>
    <definedName name="Z_0CE6A50C_5DEF_11D2_8EC3_0008C77C0743_.wvu.PrintArea" hidden="1">#REF!</definedName>
    <definedName name="Z_0CE6A50C_5DEF_11D2_8EC3_0008C77C0743_.wvu.PrintTitles" localSheetId="1" hidden="1">#REF!</definedName>
    <definedName name="Z_0CE6A50C_5DEF_11D2_8EC3_0008C77C0743_.wvu.PrintTitles" localSheetId="2" hidden="1">#REF!</definedName>
    <definedName name="Z_0CE6A50C_5DEF_11D2_8EC3_0008C77C0743_.wvu.PrintTitles" localSheetId="3" hidden="1">#REF!</definedName>
    <definedName name="Z_0CE6A50C_5DEF_11D2_8EC3_0008C77C0743_.wvu.PrintTitles" hidden="1">#REF!</definedName>
    <definedName name="Z_0CE6A519_5DEF_11D2_8EC3_0008C77C0743_.wvu.PrintArea" localSheetId="1" hidden="1">#REF!</definedName>
    <definedName name="Z_0CE6A519_5DEF_11D2_8EC3_0008C77C0743_.wvu.PrintArea" localSheetId="2" hidden="1">#REF!</definedName>
    <definedName name="Z_0CE6A519_5DEF_11D2_8EC3_0008C77C0743_.wvu.PrintArea" localSheetId="3" hidden="1">#REF!</definedName>
    <definedName name="Z_0CE6A519_5DEF_11D2_8EC3_0008C77C0743_.wvu.PrintArea" hidden="1">#REF!</definedName>
    <definedName name="Z_0CE6A519_5DEF_11D2_8EC3_0008C77C0743_.wvu.PrintTitles" localSheetId="1" hidden="1">#REF!,#REF!</definedName>
    <definedName name="Z_0CE6A519_5DEF_11D2_8EC3_0008C77C0743_.wvu.PrintTitles" localSheetId="2" hidden="1">#REF!,#REF!</definedName>
    <definedName name="Z_0CE6A519_5DEF_11D2_8EC3_0008C77C0743_.wvu.PrintTitles" localSheetId="3" hidden="1">#REF!,#REF!</definedName>
    <definedName name="Z_0CE6A519_5DEF_11D2_8EC3_0008C77C0743_.wvu.PrintTitles" hidden="1">#REF!,#REF!</definedName>
    <definedName name="Z_0E8DEF60_5D61_11D2_8EEB_0008C7BCAF29_.wvu.PrintArea" localSheetId="1" hidden="1">#REF!</definedName>
    <definedName name="Z_0E8DEF60_5D61_11D2_8EEB_0008C7BCAF29_.wvu.PrintArea" localSheetId="2" hidden="1">#REF!</definedName>
    <definedName name="Z_0E8DEF60_5D61_11D2_8EEB_0008C7BCAF29_.wvu.PrintArea" localSheetId="3" hidden="1">#REF!</definedName>
    <definedName name="Z_0E8DEF60_5D61_11D2_8EEB_0008C7BCAF29_.wvu.PrintArea" hidden="1">#REF!</definedName>
    <definedName name="Z_0E8DEF60_5D61_11D2_8EEB_0008C7BCAF29_.wvu.PrintTitles" localSheetId="1" hidden="1">#REF!,#REF!</definedName>
    <definedName name="Z_0E8DEF60_5D61_11D2_8EEB_0008C7BCAF29_.wvu.PrintTitles" localSheetId="2" hidden="1">#REF!,#REF!</definedName>
    <definedName name="Z_0E8DEF60_5D61_11D2_8EEB_0008C7BCAF29_.wvu.PrintTitles" localSheetId="3" hidden="1">#REF!,#REF!</definedName>
    <definedName name="Z_0E8DEF60_5D61_11D2_8EEB_0008C7BCAF29_.wvu.PrintTitles" hidden="1">#REF!,#REF!</definedName>
    <definedName name="Z_0E8DEF63_5D61_11D2_8EEB_0008C7BCAF29_.wvu.PrintArea" localSheetId="1" hidden="1">#REF!</definedName>
    <definedName name="Z_0E8DEF63_5D61_11D2_8EEB_0008C7BCAF29_.wvu.PrintArea" localSheetId="2" hidden="1">#REF!</definedName>
    <definedName name="Z_0E8DEF63_5D61_11D2_8EEB_0008C7BCAF29_.wvu.PrintArea" localSheetId="3" hidden="1">#REF!</definedName>
    <definedName name="Z_0E8DEF63_5D61_11D2_8EEB_0008C7BCAF29_.wvu.PrintArea" hidden="1">#REF!</definedName>
    <definedName name="Z_0E8DEF63_5D61_11D2_8EEB_0008C7BCAF29_.wvu.PrintTitles" localSheetId="1" hidden="1">#REF!</definedName>
    <definedName name="Z_0E8DEF63_5D61_11D2_8EEB_0008C7BCAF29_.wvu.PrintTitles" localSheetId="2" hidden="1">#REF!</definedName>
    <definedName name="Z_0E8DEF63_5D61_11D2_8EEB_0008C7BCAF29_.wvu.PrintTitles" localSheetId="3" hidden="1">#REF!</definedName>
    <definedName name="Z_0E8DEF63_5D61_11D2_8EEB_0008C7BCAF29_.wvu.PrintTitles" hidden="1">#REF!</definedName>
    <definedName name="Z_0E8DEF68_5D61_11D2_8EEB_0008C7BCAF29_.wvu.PrintArea" localSheetId="1" hidden="1">#REF!</definedName>
    <definedName name="Z_0E8DEF68_5D61_11D2_8EEB_0008C7BCAF29_.wvu.PrintArea" localSheetId="2" hidden="1">#REF!</definedName>
    <definedName name="Z_0E8DEF68_5D61_11D2_8EEB_0008C7BCAF29_.wvu.PrintArea" localSheetId="3" hidden="1">#REF!</definedName>
    <definedName name="Z_0E8DEF68_5D61_11D2_8EEB_0008C7BCAF29_.wvu.PrintArea" hidden="1">#REF!</definedName>
    <definedName name="Z_0E8DEF68_5D61_11D2_8EEB_0008C7BCAF29_.wvu.PrintTitles" localSheetId="1" hidden="1">#REF!,#REF!</definedName>
    <definedName name="Z_0E8DEF68_5D61_11D2_8EEB_0008C7BCAF29_.wvu.PrintTitles" localSheetId="2" hidden="1">#REF!,#REF!</definedName>
    <definedName name="Z_0E8DEF68_5D61_11D2_8EEB_0008C7BCAF29_.wvu.PrintTitles" localSheetId="3" hidden="1">#REF!,#REF!</definedName>
    <definedName name="Z_0E8DEF68_5D61_11D2_8EEB_0008C7BCAF29_.wvu.PrintTitles" hidden="1">#REF!,#REF!</definedName>
    <definedName name="Z_0E8DEF6A_5D61_11D2_8EEB_0008C7BCAF29_.wvu.PrintArea" localSheetId="1" hidden="1">#REF!</definedName>
    <definedName name="Z_0E8DEF6A_5D61_11D2_8EEB_0008C7BCAF29_.wvu.PrintArea" localSheetId="2" hidden="1">#REF!</definedName>
    <definedName name="Z_0E8DEF6A_5D61_11D2_8EEB_0008C7BCAF29_.wvu.PrintArea" localSheetId="3" hidden="1">#REF!</definedName>
    <definedName name="Z_0E8DEF6A_5D61_11D2_8EEB_0008C7BCAF29_.wvu.PrintArea" hidden="1">#REF!</definedName>
    <definedName name="Z_0E8DEF6A_5D61_11D2_8EEB_0008C7BCAF29_.wvu.PrintTitles" localSheetId="1" hidden="1">#REF!,#REF!</definedName>
    <definedName name="Z_0E8DEF6A_5D61_11D2_8EEB_0008C7BCAF29_.wvu.PrintTitles" localSheetId="2" hidden="1">#REF!,#REF!</definedName>
    <definedName name="Z_0E8DEF6A_5D61_11D2_8EEB_0008C7BCAF29_.wvu.PrintTitles" localSheetId="3" hidden="1">#REF!,#REF!</definedName>
    <definedName name="Z_0E8DEF6A_5D61_11D2_8EEB_0008C7BCAF29_.wvu.PrintTitles" hidden="1">#REF!,#REF!</definedName>
    <definedName name="Z_0E8DEF6D_5D61_11D2_8EEB_0008C7BCAF29_.wvu.PrintArea" localSheetId="1" hidden="1">#REF!</definedName>
    <definedName name="Z_0E8DEF6D_5D61_11D2_8EEB_0008C7BCAF29_.wvu.PrintArea" localSheetId="2" hidden="1">#REF!</definedName>
    <definedName name="Z_0E8DEF6D_5D61_11D2_8EEB_0008C7BCAF29_.wvu.PrintArea" localSheetId="3" hidden="1">#REF!</definedName>
    <definedName name="Z_0E8DEF6D_5D61_11D2_8EEB_0008C7BCAF29_.wvu.PrintArea" hidden="1">#REF!</definedName>
    <definedName name="Z_0E8DEF6D_5D61_11D2_8EEB_0008C7BCAF29_.wvu.PrintTitles" localSheetId="1" hidden="1">#REF!</definedName>
    <definedName name="Z_0E8DEF6D_5D61_11D2_8EEB_0008C7BCAF29_.wvu.PrintTitles" localSheetId="2" hidden="1">#REF!</definedName>
    <definedName name="Z_0E8DEF6D_5D61_11D2_8EEB_0008C7BCAF29_.wvu.PrintTitles" localSheetId="3" hidden="1">#REF!</definedName>
    <definedName name="Z_0E8DEF6D_5D61_11D2_8EEB_0008C7BCAF29_.wvu.PrintTitles" hidden="1">#REF!</definedName>
    <definedName name="Z_0E8DEF72_5D61_11D2_8EEB_0008C7BCAF29_.wvu.PrintArea" localSheetId="1" hidden="1">#REF!</definedName>
    <definedName name="Z_0E8DEF72_5D61_11D2_8EEB_0008C7BCAF29_.wvu.PrintArea" localSheetId="2" hidden="1">#REF!</definedName>
    <definedName name="Z_0E8DEF72_5D61_11D2_8EEB_0008C7BCAF29_.wvu.PrintArea" localSheetId="3" hidden="1">#REF!</definedName>
    <definedName name="Z_0E8DEF72_5D61_11D2_8EEB_0008C7BCAF29_.wvu.PrintArea" hidden="1">#REF!</definedName>
    <definedName name="Z_0E8DEF72_5D61_11D2_8EEB_0008C7BCAF29_.wvu.PrintTitles" localSheetId="1" hidden="1">#REF!,#REF!</definedName>
    <definedName name="Z_0E8DEF72_5D61_11D2_8EEB_0008C7BCAF29_.wvu.PrintTitles" localSheetId="2" hidden="1">#REF!,#REF!</definedName>
    <definedName name="Z_0E8DEF72_5D61_11D2_8EEB_0008C7BCAF29_.wvu.PrintTitles" localSheetId="3" hidden="1">#REF!,#REF!</definedName>
    <definedName name="Z_0E8DEF72_5D61_11D2_8EEB_0008C7BCAF29_.wvu.PrintTitles" hidden="1">#REF!,#REF!</definedName>
    <definedName name="Z_0E8DEF75_5D61_11D2_8EEB_0008C7BCAF29_.wvu.PrintArea" localSheetId="1" hidden="1">#REF!</definedName>
    <definedName name="Z_0E8DEF75_5D61_11D2_8EEB_0008C7BCAF29_.wvu.PrintArea" localSheetId="2" hidden="1">#REF!</definedName>
    <definedName name="Z_0E8DEF75_5D61_11D2_8EEB_0008C7BCAF29_.wvu.PrintArea" localSheetId="3" hidden="1">#REF!</definedName>
    <definedName name="Z_0E8DEF75_5D61_11D2_8EEB_0008C7BCAF29_.wvu.PrintArea" hidden="1">#REF!</definedName>
    <definedName name="Z_0E8DEF75_5D61_11D2_8EEB_0008C7BCAF29_.wvu.PrintTitles" localSheetId="1" hidden="1">#REF!,#REF!</definedName>
    <definedName name="Z_0E8DEF75_5D61_11D2_8EEB_0008C7BCAF29_.wvu.PrintTitles" localSheetId="2" hidden="1">#REF!,#REF!</definedName>
    <definedName name="Z_0E8DEF75_5D61_11D2_8EEB_0008C7BCAF29_.wvu.PrintTitles" localSheetId="3" hidden="1">#REF!,#REF!</definedName>
    <definedName name="Z_0E8DEF75_5D61_11D2_8EEB_0008C7BCAF29_.wvu.PrintTitles" hidden="1">#REF!,#REF!</definedName>
    <definedName name="Z_179EFDC8_A1B1_11D3_8FA9_0008C7809E09_.wvu.PrintArea" localSheetId="1" hidden="1">#REF!</definedName>
    <definedName name="Z_179EFDC8_A1B1_11D3_8FA9_0008C7809E09_.wvu.PrintArea" localSheetId="2" hidden="1">#REF!</definedName>
    <definedName name="Z_179EFDC8_A1B1_11D3_8FA9_0008C7809E09_.wvu.PrintArea" localSheetId="3" hidden="1">#REF!</definedName>
    <definedName name="Z_179EFDC8_A1B1_11D3_8FA9_0008C7809E09_.wvu.PrintArea" hidden="1">#REF!</definedName>
    <definedName name="Z_179EFDC8_A1B1_11D3_8FA9_0008C7809E09_.wvu.PrintTitles" localSheetId="1" hidden="1">#REF!,#REF!</definedName>
    <definedName name="Z_179EFDC8_A1B1_11D3_8FA9_0008C7809E09_.wvu.PrintTitles" localSheetId="2" hidden="1">#REF!,#REF!</definedName>
    <definedName name="Z_179EFDC8_A1B1_11D3_8FA9_0008C7809E09_.wvu.PrintTitles" localSheetId="3" hidden="1">#REF!,#REF!</definedName>
    <definedName name="Z_179EFDC8_A1B1_11D3_8FA9_0008C7809E09_.wvu.PrintTitles" hidden="1">#REF!,#REF!</definedName>
    <definedName name="Z_179EFDC9_A1B1_11D3_8FA9_0008C7809E09_.wvu.PrintArea" localSheetId="1" hidden="1">#REF!</definedName>
    <definedName name="Z_179EFDC9_A1B1_11D3_8FA9_0008C7809E09_.wvu.PrintArea" localSheetId="2" hidden="1">#REF!</definedName>
    <definedName name="Z_179EFDC9_A1B1_11D3_8FA9_0008C7809E09_.wvu.PrintArea" localSheetId="3" hidden="1">#REF!</definedName>
    <definedName name="Z_179EFDC9_A1B1_11D3_8FA9_0008C7809E09_.wvu.PrintArea" hidden="1">#REF!</definedName>
    <definedName name="Z_179EFDC9_A1B1_11D3_8FA9_0008C7809E09_.wvu.PrintTitles" localSheetId="1" hidden="1">#REF!,#REF!</definedName>
    <definedName name="Z_179EFDC9_A1B1_11D3_8FA9_0008C7809E09_.wvu.PrintTitles" localSheetId="2" hidden="1">#REF!,#REF!</definedName>
    <definedName name="Z_179EFDC9_A1B1_11D3_8FA9_0008C7809E09_.wvu.PrintTitles" localSheetId="3" hidden="1">#REF!,#REF!</definedName>
    <definedName name="Z_179EFDC9_A1B1_11D3_8FA9_0008C7809E09_.wvu.PrintTitles" hidden="1">#REF!,#REF!</definedName>
    <definedName name="Z_179EFDCA_A1B1_11D3_8FA9_0008C7809E09_.wvu.PrintArea" localSheetId="1" hidden="1">#REF!</definedName>
    <definedName name="Z_179EFDCA_A1B1_11D3_8FA9_0008C7809E09_.wvu.PrintArea" localSheetId="2" hidden="1">#REF!</definedName>
    <definedName name="Z_179EFDCA_A1B1_11D3_8FA9_0008C7809E09_.wvu.PrintArea" localSheetId="3" hidden="1">#REF!</definedName>
    <definedName name="Z_179EFDCA_A1B1_11D3_8FA9_0008C7809E09_.wvu.PrintArea" hidden="1">#REF!</definedName>
    <definedName name="Z_179EFDCA_A1B1_11D3_8FA9_0008C7809E09_.wvu.PrintTitles" localSheetId="1" hidden="1">#REF!,#REF!</definedName>
    <definedName name="Z_179EFDCA_A1B1_11D3_8FA9_0008C7809E09_.wvu.PrintTitles" localSheetId="2" hidden="1">#REF!,#REF!</definedName>
    <definedName name="Z_179EFDCA_A1B1_11D3_8FA9_0008C7809E09_.wvu.PrintTitles" localSheetId="3" hidden="1">#REF!,#REF!</definedName>
    <definedName name="Z_179EFDCA_A1B1_11D3_8FA9_0008C7809E09_.wvu.PrintTitles" hidden="1">#REF!,#REF!</definedName>
    <definedName name="Z_179EFDCB_A1B1_11D3_8FA9_0008C7809E09_.wvu.PrintArea" localSheetId="1" hidden="1">#REF!</definedName>
    <definedName name="Z_179EFDCB_A1B1_11D3_8FA9_0008C7809E09_.wvu.PrintArea" localSheetId="2" hidden="1">#REF!</definedName>
    <definedName name="Z_179EFDCB_A1B1_11D3_8FA9_0008C7809E09_.wvu.PrintArea" localSheetId="3" hidden="1">#REF!</definedName>
    <definedName name="Z_179EFDCB_A1B1_11D3_8FA9_0008C7809E09_.wvu.PrintArea" hidden="1">#REF!</definedName>
    <definedName name="Z_179EFDCB_A1B1_11D3_8FA9_0008C7809E09_.wvu.PrintTitles" localSheetId="1" hidden="1">#REF!,#REF!</definedName>
    <definedName name="Z_179EFDCB_A1B1_11D3_8FA9_0008C7809E09_.wvu.PrintTitles" localSheetId="2" hidden="1">#REF!,#REF!</definedName>
    <definedName name="Z_179EFDCB_A1B1_11D3_8FA9_0008C7809E09_.wvu.PrintTitles" localSheetId="3" hidden="1">#REF!,#REF!</definedName>
    <definedName name="Z_179EFDCB_A1B1_11D3_8FA9_0008C7809E09_.wvu.PrintTitles" hidden="1">#REF!,#REF!</definedName>
    <definedName name="Z_179EFDCC_A1B1_11D3_8FA9_0008C7809E09_.wvu.PrintArea" localSheetId="1" hidden="1">#REF!</definedName>
    <definedName name="Z_179EFDCC_A1B1_11D3_8FA9_0008C7809E09_.wvu.PrintArea" localSheetId="2" hidden="1">#REF!</definedName>
    <definedName name="Z_179EFDCC_A1B1_11D3_8FA9_0008C7809E09_.wvu.PrintArea" localSheetId="3" hidden="1">#REF!</definedName>
    <definedName name="Z_179EFDCC_A1B1_11D3_8FA9_0008C7809E09_.wvu.PrintArea" hidden="1">#REF!</definedName>
    <definedName name="Z_179EFDCC_A1B1_11D3_8FA9_0008C7809E09_.wvu.PrintTitles" localSheetId="1" hidden="1">#REF!,#REF!</definedName>
    <definedName name="Z_179EFDCC_A1B1_11D3_8FA9_0008C7809E09_.wvu.PrintTitles" localSheetId="2" hidden="1">#REF!,#REF!</definedName>
    <definedName name="Z_179EFDCC_A1B1_11D3_8FA9_0008C7809E09_.wvu.PrintTitles" localSheetId="3" hidden="1">#REF!,#REF!</definedName>
    <definedName name="Z_179EFDCC_A1B1_11D3_8FA9_0008C7809E09_.wvu.PrintTitles" hidden="1">#REF!,#REF!</definedName>
    <definedName name="Z_179EFDCD_A1B1_11D3_8FA9_0008C7809E09_.wvu.PrintArea" localSheetId="1" hidden="1">#REF!</definedName>
    <definedName name="Z_179EFDCD_A1B1_11D3_8FA9_0008C7809E09_.wvu.PrintArea" localSheetId="2" hidden="1">#REF!</definedName>
    <definedName name="Z_179EFDCD_A1B1_11D3_8FA9_0008C7809E09_.wvu.PrintArea" localSheetId="3" hidden="1">#REF!</definedName>
    <definedName name="Z_179EFDCD_A1B1_11D3_8FA9_0008C7809E09_.wvu.PrintArea" hidden="1">#REF!</definedName>
    <definedName name="Z_179EFDCD_A1B1_11D3_8FA9_0008C7809E09_.wvu.PrintTitles" localSheetId="1" hidden="1">#REF!,#REF!</definedName>
    <definedName name="Z_179EFDCD_A1B1_11D3_8FA9_0008C7809E09_.wvu.PrintTitles" localSheetId="2" hidden="1">#REF!,#REF!</definedName>
    <definedName name="Z_179EFDCD_A1B1_11D3_8FA9_0008C7809E09_.wvu.PrintTitles" localSheetId="3" hidden="1">#REF!,#REF!</definedName>
    <definedName name="Z_179EFDCD_A1B1_11D3_8FA9_0008C7809E09_.wvu.PrintTitles" hidden="1">#REF!,#REF!</definedName>
    <definedName name="Z_179EFDCE_A1B1_11D3_8FA9_0008C7809E09_.wvu.PrintArea" localSheetId="1" hidden="1">#REF!</definedName>
    <definedName name="Z_179EFDCE_A1B1_11D3_8FA9_0008C7809E09_.wvu.PrintArea" localSheetId="2" hidden="1">#REF!</definedName>
    <definedName name="Z_179EFDCE_A1B1_11D3_8FA9_0008C7809E09_.wvu.PrintArea" localSheetId="3" hidden="1">#REF!</definedName>
    <definedName name="Z_179EFDCE_A1B1_11D3_8FA9_0008C7809E09_.wvu.PrintArea" hidden="1">#REF!</definedName>
    <definedName name="Z_179EFDCE_A1B1_11D3_8FA9_0008C7809E09_.wvu.PrintTitles" localSheetId="1" hidden="1">#REF!,#REF!</definedName>
    <definedName name="Z_179EFDCE_A1B1_11D3_8FA9_0008C7809E09_.wvu.PrintTitles" localSheetId="2" hidden="1">#REF!,#REF!</definedName>
    <definedName name="Z_179EFDCE_A1B1_11D3_8FA9_0008C7809E09_.wvu.PrintTitles" localSheetId="3" hidden="1">#REF!,#REF!</definedName>
    <definedName name="Z_179EFDCE_A1B1_11D3_8FA9_0008C7809E09_.wvu.PrintTitles" hidden="1">#REF!,#REF!</definedName>
    <definedName name="Z_179EFDCF_A1B1_11D3_8FA9_0008C7809E09_.wvu.PrintArea" localSheetId="1" hidden="1">#REF!</definedName>
    <definedName name="Z_179EFDCF_A1B1_11D3_8FA9_0008C7809E09_.wvu.PrintArea" localSheetId="2" hidden="1">#REF!</definedName>
    <definedName name="Z_179EFDCF_A1B1_11D3_8FA9_0008C7809E09_.wvu.PrintArea" localSheetId="3" hidden="1">#REF!</definedName>
    <definedName name="Z_179EFDCF_A1B1_11D3_8FA9_0008C7809E09_.wvu.PrintArea" hidden="1">#REF!</definedName>
    <definedName name="Z_179EFDCF_A1B1_11D3_8FA9_0008C7809E09_.wvu.PrintTitles" localSheetId="1" hidden="1">#REF!,#REF!</definedName>
    <definedName name="Z_179EFDCF_A1B1_11D3_8FA9_0008C7809E09_.wvu.PrintTitles" localSheetId="2" hidden="1">#REF!,#REF!</definedName>
    <definedName name="Z_179EFDCF_A1B1_11D3_8FA9_0008C7809E09_.wvu.PrintTitles" localSheetId="3" hidden="1">#REF!,#REF!</definedName>
    <definedName name="Z_179EFDCF_A1B1_11D3_8FA9_0008C7809E09_.wvu.PrintTitles" hidden="1">#REF!,#REF!</definedName>
    <definedName name="Z_179EFDD0_A1B1_11D3_8FA9_0008C7809E09_.wvu.PrintArea" localSheetId="1" hidden="1">#REF!</definedName>
    <definedName name="Z_179EFDD0_A1B1_11D3_8FA9_0008C7809E09_.wvu.PrintArea" localSheetId="2" hidden="1">#REF!</definedName>
    <definedName name="Z_179EFDD0_A1B1_11D3_8FA9_0008C7809E09_.wvu.PrintArea" localSheetId="3" hidden="1">#REF!</definedName>
    <definedName name="Z_179EFDD0_A1B1_11D3_8FA9_0008C7809E09_.wvu.PrintArea" hidden="1">#REF!</definedName>
    <definedName name="Z_179EFDD0_A1B1_11D3_8FA9_0008C7809E09_.wvu.PrintTitles" localSheetId="1" hidden="1">#REF!,#REF!</definedName>
    <definedName name="Z_179EFDD0_A1B1_11D3_8FA9_0008C7809E09_.wvu.PrintTitles" localSheetId="2" hidden="1">#REF!,#REF!</definedName>
    <definedName name="Z_179EFDD0_A1B1_11D3_8FA9_0008C7809E09_.wvu.PrintTitles" localSheetId="3" hidden="1">#REF!,#REF!</definedName>
    <definedName name="Z_179EFDD0_A1B1_11D3_8FA9_0008C7809E09_.wvu.PrintTitles" hidden="1">#REF!,#REF!</definedName>
    <definedName name="Z_179EFDD1_A1B1_11D3_8FA9_0008C7809E09_.wvu.PrintArea" localSheetId="1" hidden="1">#REF!</definedName>
    <definedName name="Z_179EFDD1_A1B1_11D3_8FA9_0008C7809E09_.wvu.PrintArea" localSheetId="2" hidden="1">#REF!</definedName>
    <definedName name="Z_179EFDD1_A1B1_11D3_8FA9_0008C7809E09_.wvu.PrintArea" localSheetId="3" hidden="1">#REF!</definedName>
    <definedName name="Z_179EFDD1_A1B1_11D3_8FA9_0008C7809E09_.wvu.PrintArea" hidden="1">#REF!</definedName>
    <definedName name="Z_179EFDD1_A1B1_11D3_8FA9_0008C7809E09_.wvu.PrintTitles" localSheetId="1" hidden="1">#REF!,#REF!</definedName>
    <definedName name="Z_179EFDD1_A1B1_11D3_8FA9_0008C7809E09_.wvu.PrintTitles" localSheetId="2" hidden="1">#REF!,#REF!</definedName>
    <definedName name="Z_179EFDD1_A1B1_11D3_8FA9_0008C7809E09_.wvu.PrintTitles" localSheetId="3" hidden="1">#REF!,#REF!</definedName>
    <definedName name="Z_179EFDD1_A1B1_11D3_8FA9_0008C7809E09_.wvu.PrintTitles" hidden="1">#REF!,#REF!</definedName>
    <definedName name="Z_179EFDD2_A1B1_11D3_8FA9_0008C7809E09_.wvu.PrintArea" localSheetId="1" hidden="1">#REF!</definedName>
    <definedName name="Z_179EFDD2_A1B1_11D3_8FA9_0008C7809E09_.wvu.PrintArea" localSheetId="2" hidden="1">#REF!</definedName>
    <definedName name="Z_179EFDD2_A1B1_11D3_8FA9_0008C7809E09_.wvu.PrintArea" localSheetId="3" hidden="1">#REF!</definedName>
    <definedName name="Z_179EFDD2_A1B1_11D3_8FA9_0008C7809E09_.wvu.PrintArea" hidden="1">#REF!</definedName>
    <definedName name="Z_179EFDD2_A1B1_11D3_8FA9_0008C7809E09_.wvu.PrintTitles" localSheetId="1" hidden="1">#REF!,#REF!</definedName>
    <definedName name="Z_179EFDD2_A1B1_11D3_8FA9_0008C7809E09_.wvu.PrintTitles" localSheetId="2" hidden="1">#REF!,#REF!</definedName>
    <definedName name="Z_179EFDD2_A1B1_11D3_8FA9_0008C7809E09_.wvu.PrintTitles" localSheetId="3" hidden="1">#REF!,#REF!</definedName>
    <definedName name="Z_179EFDD2_A1B1_11D3_8FA9_0008C7809E09_.wvu.PrintTitles" hidden="1">#REF!,#REF!</definedName>
    <definedName name="Z_179EFDD3_A1B1_11D3_8FA9_0008C7809E09_.wvu.PrintArea" localSheetId="1" hidden="1">#REF!</definedName>
    <definedName name="Z_179EFDD3_A1B1_11D3_8FA9_0008C7809E09_.wvu.PrintArea" localSheetId="2" hidden="1">#REF!</definedName>
    <definedName name="Z_179EFDD3_A1B1_11D3_8FA9_0008C7809E09_.wvu.PrintArea" localSheetId="3" hidden="1">#REF!</definedName>
    <definedName name="Z_179EFDD3_A1B1_11D3_8FA9_0008C7809E09_.wvu.PrintArea" hidden="1">#REF!</definedName>
    <definedName name="Z_179EFDD3_A1B1_11D3_8FA9_0008C7809E09_.wvu.PrintTitles" localSheetId="1" hidden="1">#REF!,#REF!</definedName>
    <definedName name="Z_179EFDD3_A1B1_11D3_8FA9_0008C7809E09_.wvu.PrintTitles" localSheetId="2" hidden="1">#REF!,#REF!</definedName>
    <definedName name="Z_179EFDD3_A1B1_11D3_8FA9_0008C7809E09_.wvu.PrintTitles" localSheetId="3" hidden="1">#REF!,#REF!</definedName>
    <definedName name="Z_179EFDD3_A1B1_11D3_8FA9_0008C7809E09_.wvu.PrintTitles" hidden="1">#REF!,#REF!</definedName>
    <definedName name="Z_179EFDD4_A1B1_11D3_8FA9_0008C7809E09_.wvu.PrintArea" localSheetId="1" hidden="1">#REF!</definedName>
    <definedName name="Z_179EFDD4_A1B1_11D3_8FA9_0008C7809E09_.wvu.PrintArea" localSheetId="2" hidden="1">#REF!</definedName>
    <definedName name="Z_179EFDD4_A1B1_11D3_8FA9_0008C7809E09_.wvu.PrintArea" localSheetId="3" hidden="1">#REF!</definedName>
    <definedName name="Z_179EFDD4_A1B1_11D3_8FA9_0008C7809E09_.wvu.PrintArea" hidden="1">#REF!</definedName>
    <definedName name="Z_179EFDD4_A1B1_11D3_8FA9_0008C7809E09_.wvu.PrintTitles" localSheetId="1" hidden="1">#REF!,#REF!</definedName>
    <definedName name="Z_179EFDD4_A1B1_11D3_8FA9_0008C7809E09_.wvu.PrintTitles" localSheetId="2" hidden="1">#REF!,#REF!</definedName>
    <definedName name="Z_179EFDD4_A1B1_11D3_8FA9_0008C7809E09_.wvu.PrintTitles" localSheetId="3" hidden="1">#REF!,#REF!</definedName>
    <definedName name="Z_179EFDD4_A1B1_11D3_8FA9_0008C7809E09_.wvu.PrintTitles" hidden="1">#REF!,#REF!</definedName>
    <definedName name="Z_179EFDD5_A1B1_11D3_8FA9_0008C7809E09_.wvu.PrintArea" localSheetId="1" hidden="1">#REF!</definedName>
    <definedName name="Z_179EFDD5_A1B1_11D3_8FA9_0008C7809E09_.wvu.PrintArea" localSheetId="2" hidden="1">#REF!</definedName>
    <definedName name="Z_179EFDD5_A1B1_11D3_8FA9_0008C7809E09_.wvu.PrintArea" localSheetId="3" hidden="1">#REF!</definedName>
    <definedName name="Z_179EFDD5_A1B1_11D3_8FA9_0008C7809E09_.wvu.PrintArea" hidden="1">#REF!</definedName>
    <definedName name="Z_179EFDD5_A1B1_11D3_8FA9_0008C7809E09_.wvu.PrintTitles" localSheetId="1" hidden="1">#REF!,#REF!</definedName>
    <definedName name="Z_179EFDD5_A1B1_11D3_8FA9_0008C7809E09_.wvu.PrintTitles" localSheetId="2" hidden="1">#REF!,#REF!</definedName>
    <definedName name="Z_179EFDD5_A1B1_11D3_8FA9_0008C7809E09_.wvu.PrintTitles" localSheetId="3" hidden="1">#REF!,#REF!</definedName>
    <definedName name="Z_179EFDD5_A1B1_11D3_8FA9_0008C7809E09_.wvu.PrintTitles" hidden="1">#REF!,#REF!</definedName>
    <definedName name="Z_179EFDD6_A1B1_11D3_8FA9_0008C7809E09_.wvu.PrintArea" localSheetId="1" hidden="1">#REF!</definedName>
    <definedName name="Z_179EFDD6_A1B1_11D3_8FA9_0008C7809E09_.wvu.PrintArea" localSheetId="2" hidden="1">#REF!</definedName>
    <definedName name="Z_179EFDD6_A1B1_11D3_8FA9_0008C7809E09_.wvu.PrintArea" localSheetId="3" hidden="1">#REF!</definedName>
    <definedName name="Z_179EFDD6_A1B1_11D3_8FA9_0008C7809E09_.wvu.PrintArea" hidden="1">#REF!</definedName>
    <definedName name="Z_179EFDD6_A1B1_11D3_8FA9_0008C7809E09_.wvu.PrintTitles" localSheetId="1" hidden="1">#REF!,#REF!</definedName>
    <definedName name="Z_179EFDD6_A1B1_11D3_8FA9_0008C7809E09_.wvu.PrintTitles" localSheetId="2" hidden="1">#REF!,#REF!</definedName>
    <definedName name="Z_179EFDD6_A1B1_11D3_8FA9_0008C7809E09_.wvu.PrintTitles" localSheetId="3" hidden="1">#REF!,#REF!</definedName>
    <definedName name="Z_179EFDD6_A1B1_11D3_8FA9_0008C7809E09_.wvu.PrintTitles" hidden="1">#REF!,#REF!</definedName>
    <definedName name="Z_179EFDD7_A1B1_11D3_8FA9_0008C7809E09_.wvu.PrintArea" localSheetId="1" hidden="1">#REF!</definedName>
    <definedName name="Z_179EFDD7_A1B1_11D3_8FA9_0008C7809E09_.wvu.PrintArea" localSheetId="2" hidden="1">#REF!</definedName>
    <definedName name="Z_179EFDD7_A1B1_11D3_8FA9_0008C7809E09_.wvu.PrintArea" localSheetId="3" hidden="1">#REF!</definedName>
    <definedName name="Z_179EFDD7_A1B1_11D3_8FA9_0008C7809E09_.wvu.PrintArea" hidden="1">#REF!</definedName>
    <definedName name="Z_179EFDD7_A1B1_11D3_8FA9_0008C7809E09_.wvu.PrintTitles" localSheetId="1" hidden="1">#REF!,#REF!</definedName>
    <definedName name="Z_179EFDD7_A1B1_11D3_8FA9_0008C7809E09_.wvu.PrintTitles" localSheetId="2" hidden="1">#REF!,#REF!</definedName>
    <definedName name="Z_179EFDD7_A1B1_11D3_8FA9_0008C7809E09_.wvu.PrintTitles" localSheetId="3" hidden="1">#REF!,#REF!</definedName>
    <definedName name="Z_179EFDD7_A1B1_11D3_8FA9_0008C7809E09_.wvu.PrintTitles" hidden="1">#REF!,#REF!</definedName>
    <definedName name="Z_179EFDD8_A1B1_11D3_8FA9_0008C7809E09_.wvu.PrintArea" localSheetId="1" hidden="1">#REF!</definedName>
    <definedName name="Z_179EFDD8_A1B1_11D3_8FA9_0008C7809E09_.wvu.PrintArea" localSheetId="2" hidden="1">#REF!</definedName>
    <definedName name="Z_179EFDD8_A1B1_11D3_8FA9_0008C7809E09_.wvu.PrintArea" localSheetId="3" hidden="1">#REF!</definedName>
    <definedName name="Z_179EFDD8_A1B1_11D3_8FA9_0008C7809E09_.wvu.PrintArea" hidden="1">#REF!</definedName>
    <definedName name="Z_179EFDD8_A1B1_11D3_8FA9_0008C7809E09_.wvu.PrintTitles" localSheetId="1" hidden="1">#REF!,#REF!</definedName>
    <definedName name="Z_179EFDD8_A1B1_11D3_8FA9_0008C7809E09_.wvu.PrintTitles" localSheetId="2" hidden="1">#REF!,#REF!</definedName>
    <definedName name="Z_179EFDD8_A1B1_11D3_8FA9_0008C7809E09_.wvu.PrintTitles" localSheetId="3" hidden="1">#REF!,#REF!</definedName>
    <definedName name="Z_179EFDD8_A1B1_11D3_8FA9_0008C7809E09_.wvu.PrintTitles" hidden="1">#REF!,#REF!</definedName>
    <definedName name="Z_179EFDD9_A1B1_11D3_8FA9_0008C7809E09_.wvu.PrintArea" localSheetId="1" hidden="1">#REF!</definedName>
    <definedName name="Z_179EFDD9_A1B1_11D3_8FA9_0008C7809E09_.wvu.PrintArea" localSheetId="2" hidden="1">#REF!</definedName>
    <definedName name="Z_179EFDD9_A1B1_11D3_8FA9_0008C7809E09_.wvu.PrintArea" localSheetId="3" hidden="1">#REF!</definedName>
    <definedName name="Z_179EFDD9_A1B1_11D3_8FA9_0008C7809E09_.wvu.PrintArea" hidden="1">#REF!</definedName>
    <definedName name="Z_179EFDD9_A1B1_11D3_8FA9_0008C7809E09_.wvu.PrintTitles" localSheetId="1" hidden="1">#REF!,#REF!</definedName>
    <definedName name="Z_179EFDD9_A1B1_11D3_8FA9_0008C7809E09_.wvu.PrintTitles" localSheetId="2" hidden="1">#REF!,#REF!</definedName>
    <definedName name="Z_179EFDD9_A1B1_11D3_8FA9_0008C7809E09_.wvu.PrintTitles" localSheetId="3" hidden="1">#REF!,#REF!</definedName>
    <definedName name="Z_179EFDD9_A1B1_11D3_8FA9_0008C7809E09_.wvu.PrintTitles" hidden="1">#REF!,#REF!</definedName>
    <definedName name="Z_179EFDDA_A1B1_11D3_8FA9_0008C7809E09_.wvu.PrintArea" localSheetId="1" hidden="1">#REF!</definedName>
    <definedName name="Z_179EFDDA_A1B1_11D3_8FA9_0008C7809E09_.wvu.PrintArea" localSheetId="2" hidden="1">#REF!</definedName>
    <definedName name="Z_179EFDDA_A1B1_11D3_8FA9_0008C7809E09_.wvu.PrintArea" localSheetId="3" hidden="1">#REF!</definedName>
    <definedName name="Z_179EFDDA_A1B1_11D3_8FA9_0008C7809E09_.wvu.PrintArea" hidden="1">#REF!</definedName>
    <definedName name="Z_179EFDDA_A1B1_11D3_8FA9_0008C7809E09_.wvu.PrintTitles" localSheetId="1" hidden="1">#REF!,#REF!</definedName>
    <definedName name="Z_179EFDDA_A1B1_11D3_8FA9_0008C7809E09_.wvu.PrintTitles" localSheetId="2" hidden="1">#REF!,#REF!</definedName>
    <definedName name="Z_179EFDDA_A1B1_11D3_8FA9_0008C7809E09_.wvu.PrintTitles" localSheetId="3" hidden="1">#REF!,#REF!</definedName>
    <definedName name="Z_179EFDDA_A1B1_11D3_8FA9_0008C7809E09_.wvu.PrintTitles" hidden="1">#REF!,#REF!</definedName>
    <definedName name="Z_179EFDDB_A1B1_11D3_8FA9_0008C7809E09_.wvu.PrintArea" localSheetId="1" hidden="1">#REF!</definedName>
    <definedName name="Z_179EFDDB_A1B1_11D3_8FA9_0008C7809E09_.wvu.PrintArea" localSheetId="2" hidden="1">#REF!</definedName>
    <definedName name="Z_179EFDDB_A1B1_11D3_8FA9_0008C7809E09_.wvu.PrintArea" localSheetId="3" hidden="1">#REF!</definedName>
    <definedName name="Z_179EFDDB_A1B1_11D3_8FA9_0008C7809E09_.wvu.PrintArea" hidden="1">#REF!</definedName>
    <definedName name="Z_179EFDDB_A1B1_11D3_8FA9_0008C7809E09_.wvu.PrintTitles" localSheetId="1" hidden="1">#REF!,#REF!</definedName>
    <definedName name="Z_179EFDDB_A1B1_11D3_8FA9_0008C7809E09_.wvu.PrintTitles" localSheetId="2" hidden="1">#REF!,#REF!</definedName>
    <definedName name="Z_179EFDDB_A1B1_11D3_8FA9_0008C7809E09_.wvu.PrintTitles" localSheetId="3" hidden="1">#REF!,#REF!</definedName>
    <definedName name="Z_179EFDDB_A1B1_11D3_8FA9_0008C7809E09_.wvu.PrintTitles" hidden="1">#REF!,#REF!</definedName>
    <definedName name="Z_179EFDDC_A1B1_11D3_8FA9_0008C7809E09_.wvu.PrintArea" localSheetId="1" hidden="1">#REF!</definedName>
    <definedName name="Z_179EFDDC_A1B1_11D3_8FA9_0008C7809E09_.wvu.PrintArea" localSheetId="2" hidden="1">#REF!</definedName>
    <definedName name="Z_179EFDDC_A1B1_11D3_8FA9_0008C7809E09_.wvu.PrintArea" localSheetId="3" hidden="1">#REF!</definedName>
    <definedName name="Z_179EFDDC_A1B1_11D3_8FA9_0008C7809E09_.wvu.PrintArea" hidden="1">#REF!</definedName>
    <definedName name="Z_179EFDDC_A1B1_11D3_8FA9_0008C7809E09_.wvu.PrintTitles" localSheetId="1" hidden="1">#REF!,#REF!</definedName>
    <definedName name="Z_179EFDDC_A1B1_11D3_8FA9_0008C7809E09_.wvu.PrintTitles" localSheetId="2" hidden="1">#REF!,#REF!</definedName>
    <definedName name="Z_179EFDDC_A1B1_11D3_8FA9_0008C7809E09_.wvu.PrintTitles" localSheetId="3" hidden="1">#REF!,#REF!</definedName>
    <definedName name="Z_179EFDDC_A1B1_11D3_8FA9_0008C7809E09_.wvu.PrintTitles" hidden="1">#REF!,#REF!</definedName>
    <definedName name="Z_179EFDDD_A1B1_11D3_8FA9_0008C7809E09_.wvu.PrintArea" localSheetId="1" hidden="1">#REF!</definedName>
    <definedName name="Z_179EFDDD_A1B1_11D3_8FA9_0008C7809E09_.wvu.PrintArea" localSheetId="2" hidden="1">#REF!</definedName>
    <definedName name="Z_179EFDDD_A1B1_11D3_8FA9_0008C7809E09_.wvu.PrintArea" localSheetId="3" hidden="1">#REF!</definedName>
    <definedName name="Z_179EFDDD_A1B1_11D3_8FA9_0008C7809E09_.wvu.PrintArea" hidden="1">#REF!</definedName>
    <definedName name="Z_179EFDDD_A1B1_11D3_8FA9_0008C7809E09_.wvu.PrintTitles" localSheetId="1" hidden="1">#REF!,#REF!</definedName>
    <definedName name="Z_179EFDDD_A1B1_11D3_8FA9_0008C7809E09_.wvu.PrintTitles" localSheetId="2" hidden="1">#REF!,#REF!</definedName>
    <definedName name="Z_179EFDDD_A1B1_11D3_8FA9_0008C7809E09_.wvu.PrintTitles" localSheetId="3" hidden="1">#REF!,#REF!</definedName>
    <definedName name="Z_179EFDDD_A1B1_11D3_8FA9_0008C7809E09_.wvu.PrintTitles" hidden="1">#REF!,#REF!</definedName>
    <definedName name="Z_179EFDDE_A1B1_11D3_8FA9_0008C7809E09_.wvu.PrintArea" localSheetId="1" hidden="1">#REF!</definedName>
    <definedName name="Z_179EFDDE_A1B1_11D3_8FA9_0008C7809E09_.wvu.PrintArea" localSheetId="2" hidden="1">#REF!</definedName>
    <definedName name="Z_179EFDDE_A1B1_11D3_8FA9_0008C7809E09_.wvu.PrintArea" localSheetId="3" hidden="1">#REF!</definedName>
    <definedName name="Z_179EFDDE_A1B1_11D3_8FA9_0008C7809E09_.wvu.PrintArea" hidden="1">#REF!</definedName>
    <definedName name="Z_179EFDDE_A1B1_11D3_8FA9_0008C7809E09_.wvu.PrintTitles" localSheetId="1" hidden="1">#REF!,#REF!</definedName>
    <definedName name="Z_179EFDDE_A1B1_11D3_8FA9_0008C7809E09_.wvu.PrintTitles" localSheetId="2" hidden="1">#REF!,#REF!</definedName>
    <definedName name="Z_179EFDDE_A1B1_11D3_8FA9_0008C7809E09_.wvu.PrintTitles" localSheetId="3" hidden="1">#REF!,#REF!</definedName>
    <definedName name="Z_179EFDDE_A1B1_11D3_8FA9_0008C7809E09_.wvu.PrintTitles" hidden="1">#REF!,#REF!</definedName>
    <definedName name="Z_179EFDDF_A1B1_11D3_8FA9_0008C7809E09_.wvu.PrintArea" localSheetId="1" hidden="1">#REF!</definedName>
    <definedName name="Z_179EFDDF_A1B1_11D3_8FA9_0008C7809E09_.wvu.PrintArea" localSheetId="2" hidden="1">#REF!</definedName>
    <definedName name="Z_179EFDDF_A1B1_11D3_8FA9_0008C7809E09_.wvu.PrintArea" localSheetId="3" hidden="1">#REF!</definedName>
    <definedName name="Z_179EFDDF_A1B1_11D3_8FA9_0008C7809E09_.wvu.PrintArea" hidden="1">#REF!</definedName>
    <definedName name="Z_179EFDDF_A1B1_11D3_8FA9_0008C7809E09_.wvu.PrintTitles" localSheetId="1" hidden="1">#REF!,#REF!</definedName>
    <definedName name="Z_179EFDDF_A1B1_11D3_8FA9_0008C7809E09_.wvu.PrintTitles" localSheetId="2" hidden="1">#REF!,#REF!</definedName>
    <definedName name="Z_179EFDDF_A1B1_11D3_8FA9_0008C7809E09_.wvu.PrintTitles" localSheetId="3" hidden="1">#REF!,#REF!</definedName>
    <definedName name="Z_179EFDDF_A1B1_11D3_8FA9_0008C7809E09_.wvu.PrintTitles" hidden="1">#REF!,#REF!</definedName>
    <definedName name="Z_179EFDE0_A1B1_11D3_8FA9_0008C7809E09_.wvu.PrintArea" localSheetId="1" hidden="1">#REF!</definedName>
    <definedName name="Z_179EFDE0_A1B1_11D3_8FA9_0008C7809E09_.wvu.PrintArea" localSheetId="2" hidden="1">#REF!</definedName>
    <definedName name="Z_179EFDE0_A1B1_11D3_8FA9_0008C7809E09_.wvu.PrintArea" localSheetId="3" hidden="1">#REF!</definedName>
    <definedName name="Z_179EFDE0_A1B1_11D3_8FA9_0008C7809E09_.wvu.PrintArea" hidden="1">#REF!</definedName>
    <definedName name="Z_179EFDE0_A1B1_11D3_8FA9_0008C7809E09_.wvu.PrintTitles" localSheetId="1" hidden="1">#REF!,#REF!</definedName>
    <definedName name="Z_179EFDE0_A1B1_11D3_8FA9_0008C7809E09_.wvu.PrintTitles" localSheetId="2" hidden="1">#REF!,#REF!</definedName>
    <definedName name="Z_179EFDE0_A1B1_11D3_8FA9_0008C7809E09_.wvu.PrintTitles" localSheetId="3" hidden="1">#REF!,#REF!</definedName>
    <definedName name="Z_179EFDE0_A1B1_11D3_8FA9_0008C7809E09_.wvu.PrintTitles" hidden="1">#REF!,#REF!</definedName>
    <definedName name="Z_179EFDE1_A1B1_11D3_8FA9_0008C7809E09_.wvu.PrintArea" localSheetId="1" hidden="1">#REF!</definedName>
    <definedName name="Z_179EFDE1_A1B1_11D3_8FA9_0008C7809E09_.wvu.PrintArea" localSheetId="2" hidden="1">#REF!</definedName>
    <definedName name="Z_179EFDE1_A1B1_11D3_8FA9_0008C7809E09_.wvu.PrintArea" localSheetId="3" hidden="1">#REF!</definedName>
    <definedName name="Z_179EFDE1_A1B1_11D3_8FA9_0008C7809E09_.wvu.PrintArea" hidden="1">#REF!</definedName>
    <definedName name="Z_179EFDE1_A1B1_11D3_8FA9_0008C7809E09_.wvu.PrintTitles" localSheetId="1" hidden="1">#REF!,#REF!</definedName>
    <definedName name="Z_179EFDE1_A1B1_11D3_8FA9_0008C7809E09_.wvu.PrintTitles" localSheetId="2" hidden="1">#REF!,#REF!</definedName>
    <definedName name="Z_179EFDE1_A1B1_11D3_8FA9_0008C7809E09_.wvu.PrintTitles" localSheetId="3" hidden="1">#REF!,#REF!</definedName>
    <definedName name="Z_179EFDE1_A1B1_11D3_8FA9_0008C7809E09_.wvu.PrintTitles" hidden="1">#REF!,#REF!</definedName>
    <definedName name="Z_179EFDE2_A1B1_11D3_8FA9_0008C7809E09_.wvu.PrintArea" localSheetId="1" hidden="1">#REF!</definedName>
    <definedName name="Z_179EFDE2_A1B1_11D3_8FA9_0008C7809E09_.wvu.PrintArea" localSheetId="2" hidden="1">#REF!</definedName>
    <definedName name="Z_179EFDE2_A1B1_11D3_8FA9_0008C7809E09_.wvu.PrintArea" localSheetId="3" hidden="1">#REF!</definedName>
    <definedName name="Z_179EFDE2_A1B1_11D3_8FA9_0008C7809E09_.wvu.PrintArea" hidden="1">#REF!</definedName>
    <definedName name="Z_179EFDE2_A1B1_11D3_8FA9_0008C7809E09_.wvu.PrintTitles" localSheetId="1" hidden="1">#REF!,#REF!</definedName>
    <definedName name="Z_179EFDE2_A1B1_11D3_8FA9_0008C7809E09_.wvu.PrintTitles" localSheetId="2" hidden="1">#REF!,#REF!</definedName>
    <definedName name="Z_179EFDE2_A1B1_11D3_8FA9_0008C7809E09_.wvu.PrintTitles" localSheetId="3" hidden="1">#REF!,#REF!</definedName>
    <definedName name="Z_179EFDE2_A1B1_11D3_8FA9_0008C7809E09_.wvu.PrintTitles" hidden="1">#REF!,#REF!</definedName>
    <definedName name="Z_179EFDE3_A1B1_11D3_8FA9_0008C7809E09_.wvu.PrintArea" localSheetId="1" hidden="1">#REF!</definedName>
    <definedName name="Z_179EFDE3_A1B1_11D3_8FA9_0008C7809E09_.wvu.PrintArea" localSheetId="2" hidden="1">#REF!</definedName>
    <definedName name="Z_179EFDE3_A1B1_11D3_8FA9_0008C7809E09_.wvu.PrintArea" localSheetId="3" hidden="1">#REF!</definedName>
    <definedName name="Z_179EFDE3_A1B1_11D3_8FA9_0008C7809E09_.wvu.PrintArea" hidden="1">#REF!</definedName>
    <definedName name="Z_179EFDE3_A1B1_11D3_8FA9_0008C7809E09_.wvu.PrintTitles" localSheetId="1" hidden="1">#REF!,#REF!</definedName>
    <definedName name="Z_179EFDE3_A1B1_11D3_8FA9_0008C7809E09_.wvu.PrintTitles" localSheetId="2" hidden="1">#REF!,#REF!</definedName>
    <definedName name="Z_179EFDE3_A1B1_11D3_8FA9_0008C7809E09_.wvu.PrintTitles" localSheetId="3" hidden="1">#REF!,#REF!</definedName>
    <definedName name="Z_179EFDE3_A1B1_11D3_8FA9_0008C7809E09_.wvu.PrintTitles" hidden="1">#REF!,#REF!</definedName>
    <definedName name="Z_179EFDE4_A1B1_11D3_8FA9_0008C7809E09_.wvu.PrintArea" localSheetId="1" hidden="1">#REF!</definedName>
    <definedName name="Z_179EFDE4_A1B1_11D3_8FA9_0008C7809E09_.wvu.PrintArea" localSheetId="2" hidden="1">#REF!</definedName>
    <definedName name="Z_179EFDE4_A1B1_11D3_8FA9_0008C7809E09_.wvu.PrintArea" localSheetId="3" hidden="1">#REF!</definedName>
    <definedName name="Z_179EFDE4_A1B1_11D3_8FA9_0008C7809E09_.wvu.PrintArea" hidden="1">#REF!</definedName>
    <definedName name="Z_179EFDE4_A1B1_11D3_8FA9_0008C7809E09_.wvu.PrintTitles" localSheetId="1" hidden="1">#REF!,#REF!</definedName>
    <definedName name="Z_179EFDE4_A1B1_11D3_8FA9_0008C7809E09_.wvu.PrintTitles" localSheetId="2" hidden="1">#REF!,#REF!</definedName>
    <definedName name="Z_179EFDE4_A1B1_11D3_8FA9_0008C7809E09_.wvu.PrintTitles" localSheetId="3" hidden="1">#REF!,#REF!</definedName>
    <definedName name="Z_179EFDE4_A1B1_11D3_8FA9_0008C7809E09_.wvu.PrintTitles" hidden="1">#REF!,#REF!</definedName>
    <definedName name="Z_179EFDE5_A1B1_11D3_8FA9_0008C7809E09_.wvu.PrintArea" localSheetId="1" hidden="1">#REF!</definedName>
    <definedName name="Z_179EFDE5_A1B1_11D3_8FA9_0008C7809E09_.wvu.PrintArea" localSheetId="2" hidden="1">#REF!</definedName>
    <definedName name="Z_179EFDE5_A1B1_11D3_8FA9_0008C7809E09_.wvu.PrintArea" localSheetId="3" hidden="1">#REF!</definedName>
    <definedName name="Z_179EFDE5_A1B1_11D3_8FA9_0008C7809E09_.wvu.PrintArea" hidden="1">#REF!</definedName>
    <definedName name="Z_179EFDE5_A1B1_11D3_8FA9_0008C7809E09_.wvu.PrintTitles" localSheetId="1" hidden="1">#REF!,#REF!</definedName>
    <definedName name="Z_179EFDE5_A1B1_11D3_8FA9_0008C7809E09_.wvu.PrintTitles" localSheetId="2" hidden="1">#REF!,#REF!</definedName>
    <definedName name="Z_179EFDE5_A1B1_11D3_8FA9_0008C7809E09_.wvu.PrintTitles" localSheetId="3" hidden="1">#REF!,#REF!</definedName>
    <definedName name="Z_179EFDE5_A1B1_11D3_8FA9_0008C7809E09_.wvu.PrintTitles" hidden="1">#REF!,#REF!</definedName>
    <definedName name="Z_179EFDE6_A1B1_11D3_8FA9_0008C7809E09_.wvu.PrintArea" localSheetId="1" hidden="1">#REF!</definedName>
    <definedName name="Z_179EFDE6_A1B1_11D3_8FA9_0008C7809E09_.wvu.PrintArea" localSheetId="2" hidden="1">#REF!</definedName>
    <definedName name="Z_179EFDE6_A1B1_11D3_8FA9_0008C7809E09_.wvu.PrintArea" localSheetId="3" hidden="1">#REF!</definedName>
    <definedName name="Z_179EFDE6_A1B1_11D3_8FA9_0008C7809E09_.wvu.PrintArea" hidden="1">#REF!</definedName>
    <definedName name="Z_179EFDE6_A1B1_11D3_8FA9_0008C7809E09_.wvu.PrintTitles" localSheetId="1" hidden="1">#REF!</definedName>
    <definedName name="Z_179EFDE6_A1B1_11D3_8FA9_0008C7809E09_.wvu.PrintTitles" localSheetId="2" hidden="1">#REF!</definedName>
    <definedName name="Z_179EFDE6_A1B1_11D3_8FA9_0008C7809E09_.wvu.PrintTitles" localSheetId="3" hidden="1">#REF!</definedName>
    <definedName name="Z_179EFDE6_A1B1_11D3_8FA9_0008C7809E09_.wvu.PrintTitles" hidden="1">#REF!</definedName>
    <definedName name="Z_179EFDE7_A1B1_11D3_8FA9_0008C7809E09_.wvu.PrintArea" localSheetId="1" hidden="1">#REF!</definedName>
    <definedName name="Z_179EFDE7_A1B1_11D3_8FA9_0008C7809E09_.wvu.PrintArea" localSheetId="2" hidden="1">#REF!</definedName>
    <definedName name="Z_179EFDE7_A1B1_11D3_8FA9_0008C7809E09_.wvu.PrintArea" localSheetId="3" hidden="1">#REF!</definedName>
    <definedName name="Z_179EFDE7_A1B1_11D3_8FA9_0008C7809E09_.wvu.PrintArea" hidden="1">#REF!</definedName>
    <definedName name="Z_179EFDE7_A1B1_11D3_8FA9_0008C7809E09_.wvu.PrintTitles" localSheetId="1" hidden="1">#REF!</definedName>
    <definedName name="Z_179EFDE7_A1B1_11D3_8FA9_0008C7809E09_.wvu.PrintTitles" localSheetId="2" hidden="1">#REF!</definedName>
    <definedName name="Z_179EFDE7_A1B1_11D3_8FA9_0008C7809E09_.wvu.PrintTitles" localSheetId="3" hidden="1">#REF!</definedName>
    <definedName name="Z_179EFDE7_A1B1_11D3_8FA9_0008C7809E09_.wvu.PrintTitles" hidden="1">#REF!</definedName>
    <definedName name="Z_179EFDE8_A1B1_11D3_8FA9_0008C7809E09_.wvu.PrintArea" localSheetId="1" hidden="1">#REF!</definedName>
    <definedName name="Z_179EFDE8_A1B1_11D3_8FA9_0008C7809E09_.wvu.PrintArea" localSheetId="2" hidden="1">#REF!</definedName>
    <definedName name="Z_179EFDE8_A1B1_11D3_8FA9_0008C7809E09_.wvu.PrintArea" localSheetId="3" hidden="1">#REF!</definedName>
    <definedName name="Z_179EFDE8_A1B1_11D3_8FA9_0008C7809E09_.wvu.PrintArea" hidden="1">#REF!</definedName>
    <definedName name="Z_179EFDE8_A1B1_11D3_8FA9_0008C7809E09_.wvu.PrintTitles" localSheetId="1" hidden="1">#REF!</definedName>
    <definedName name="Z_179EFDE8_A1B1_11D3_8FA9_0008C7809E09_.wvu.PrintTitles" localSheetId="2" hidden="1">#REF!</definedName>
    <definedName name="Z_179EFDE8_A1B1_11D3_8FA9_0008C7809E09_.wvu.PrintTitles" localSheetId="3" hidden="1">#REF!</definedName>
    <definedName name="Z_179EFDE8_A1B1_11D3_8FA9_0008C7809E09_.wvu.PrintTitles" hidden="1">#REF!</definedName>
    <definedName name="Z_179EFDE9_A1B1_11D3_8FA9_0008C7809E09_.wvu.PrintArea" localSheetId="1" hidden="1">#REF!</definedName>
    <definedName name="Z_179EFDE9_A1B1_11D3_8FA9_0008C7809E09_.wvu.PrintArea" localSheetId="2" hidden="1">#REF!</definedName>
    <definedName name="Z_179EFDE9_A1B1_11D3_8FA9_0008C7809E09_.wvu.PrintArea" localSheetId="3" hidden="1">#REF!</definedName>
    <definedName name="Z_179EFDE9_A1B1_11D3_8FA9_0008C7809E09_.wvu.PrintArea" hidden="1">#REF!</definedName>
    <definedName name="Z_179EFDE9_A1B1_11D3_8FA9_0008C7809E09_.wvu.PrintTitles" localSheetId="1" hidden="1">#REF!</definedName>
    <definedName name="Z_179EFDE9_A1B1_11D3_8FA9_0008C7809E09_.wvu.PrintTitles" localSheetId="2" hidden="1">#REF!</definedName>
    <definedName name="Z_179EFDE9_A1B1_11D3_8FA9_0008C7809E09_.wvu.PrintTitles" localSheetId="3" hidden="1">#REF!</definedName>
    <definedName name="Z_179EFDE9_A1B1_11D3_8FA9_0008C7809E09_.wvu.PrintTitles" hidden="1">#REF!</definedName>
    <definedName name="Z_179EFDEA_A1B1_11D3_8FA9_0008C7809E09_.wvu.PrintArea" localSheetId="1" hidden="1">#REF!</definedName>
    <definedName name="Z_179EFDEA_A1B1_11D3_8FA9_0008C7809E09_.wvu.PrintArea" localSheetId="2" hidden="1">#REF!</definedName>
    <definedName name="Z_179EFDEA_A1B1_11D3_8FA9_0008C7809E09_.wvu.PrintArea" localSheetId="3" hidden="1">#REF!</definedName>
    <definedName name="Z_179EFDEA_A1B1_11D3_8FA9_0008C7809E09_.wvu.PrintArea" hidden="1">#REF!</definedName>
    <definedName name="Z_179EFDEA_A1B1_11D3_8FA9_0008C7809E09_.wvu.PrintTitles" localSheetId="1" hidden="1">#REF!</definedName>
    <definedName name="Z_179EFDEA_A1B1_11D3_8FA9_0008C7809E09_.wvu.PrintTitles" localSheetId="2" hidden="1">#REF!</definedName>
    <definedName name="Z_179EFDEA_A1B1_11D3_8FA9_0008C7809E09_.wvu.PrintTitles" localSheetId="3" hidden="1">#REF!</definedName>
    <definedName name="Z_179EFDEA_A1B1_11D3_8FA9_0008C7809E09_.wvu.PrintTitles" hidden="1">#REF!</definedName>
    <definedName name="Z_179EFDEB_A1B1_11D3_8FA9_0008C7809E09_.wvu.PrintArea" localSheetId="1" hidden="1">#REF!</definedName>
    <definedName name="Z_179EFDEB_A1B1_11D3_8FA9_0008C7809E09_.wvu.PrintArea" localSheetId="2" hidden="1">#REF!</definedName>
    <definedName name="Z_179EFDEB_A1B1_11D3_8FA9_0008C7809E09_.wvu.PrintArea" localSheetId="3" hidden="1">#REF!</definedName>
    <definedName name="Z_179EFDEB_A1B1_11D3_8FA9_0008C7809E09_.wvu.PrintArea" hidden="1">#REF!</definedName>
    <definedName name="Z_179EFDEB_A1B1_11D3_8FA9_0008C7809E09_.wvu.PrintTitles" localSheetId="1" hidden="1">#REF!</definedName>
    <definedName name="Z_179EFDEB_A1B1_11D3_8FA9_0008C7809E09_.wvu.PrintTitles" localSheetId="2" hidden="1">#REF!</definedName>
    <definedName name="Z_179EFDEB_A1B1_11D3_8FA9_0008C7809E09_.wvu.PrintTitles" localSheetId="3" hidden="1">#REF!</definedName>
    <definedName name="Z_179EFDEB_A1B1_11D3_8FA9_0008C7809E09_.wvu.PrintTitles" hidden="1">#REF!</definedName>
    <definedName name="Z_179EFDEC_A1B1_11D3_8FA9_0008C7809E09_.wvu.PrintArea" localSheetId="1" hidden="1">#REF!</definedName>
    <definedName name="Z_179EFDEC_A1B1_11D3_8FA9_0008C7809E09_.wvu.PrintArea" localSheetId="2" hidden="1">#REF!</definedName>
    <definedName name="Z_179EFDEC_A1B1_11D3_8FA9_0008C7809E09_.wvu.PrintArea" localSheetId="3" hidden="1">#REF!</definedName>
    <definedName name="Z_179EFDEC_A1B1_11D3_8FA9_0008C7809E09_.wvu.PrintArea" hidden="1">#REF!</definedName>
    <definedName name="Z_179EFDEC_A1B1_11D3_8FA9_0008C7809E09_.wvu.PrintTitles" localSheetId="1" hidden="1">#REF!</definedName>
    <definedName name="Z_179EFDEC_A1B1_11D3_8FA9_0008C7809E09_.wvu.PrintTitles" localSheetId="2" hidden="1">#REF!</definedName>
    <definedName name="Z_179EFDEC_A1B1_11D3_8FA9_0008C7809E09_.wvu.PrintTitles" localSheetId="3" hidden="1">#REF!</definedName>
    <definedName name="Z_179EFDEC_A1B1_11D3_8FA9_0008C7809E09_.wvu.PrintTitles" hidden="1">#REF!</definedName>
    <definedName name="Z_179EFDED_A1B1_11D3_8FA9_0008C7809E09_.wvu.PrintArea" localSheetId="1" hidden="1">#REF!</definedName>
    <definedName name="Z_179EFDED_A1B1_11D3_8FA9_0008C7809E09_.wvu.PrintArea" localSheetId="2" hidden="1">#REF!</definedName>
    <definedName name="Z_179EFDED_A1B1_11D3_8FA9_0008C7809E09_.wvu.PrintArea" localSheetId="3" hidden="1">#REF!</definedName>
    <definedName name="Z_179EFDED_A1B1_11D3_8FA9_0008C7809E09_.wvu.PrintArea" hidden="1">#REF!</definedName>
    <definedName name="Z_179EFDED_A1B1_11D3_8FA9_0008C7809E09_.wvu.PrintTitles" localSheetId="1" hidden="1">#REF!</definedName>
    <definedName name="Z_179EFDED_A1B1_11D3_8FA9_0008C7809E09_.wvu.PrintTitles" localSheetId="2" hidden="1">#REF!</definedName>
    <definedName name="Z_179EFDED_A1B1_11D3_8FA9_0008C7809E09_.wvu.PrintTitles" localSheetId="3" hidden="1">#REF!</definedName>
    <definedName name="Z_179EFDED_A1B1_11D3_8FA9_0008C7809E09_.wvu.PrintTitles" hidden="1">#REF!</definedName>
    <definedName name="Z_179EFDEE_A1B1_11D3_8FA9_0008C7809E09_.wvu.PrintArea" localSheetId="1" hidden="1">#REF!</definedName>
    <definedName name="Z_179EFDEE_A1B1_11D3_8FA9_0008C7809E09_.wvu.PrintArea" localSheetId="2" hidden="1">#REF!</definedName>
    <definedName name="Z_179EFDEE_A1B1_11D3_8FA9_0008C7809E09_.wvu.PrintArea" localSheetId="3" hidden="1">#REF!</definedName>
    <definedName name="Z_179EFDEE_A1B1_11D3_8FA9_0008C7809E09_.wvu.PrintArea" hidden="1">#REF!</definedName>
    <definedName name="Z_179EFDEE_A1B1_11D3_8FA9_0008C7809E09_.wvu.PrintTitles" localSheetId="1" hidden="1">#REF!</definedName>
    <definedName name="Z_179EFDEE_A1B1_11D3_8FA9_0008C7809E09_.wvu.PrintTitles" localSheetId="2" hidden="1">#REF!</definedName>
    <definedName name="Z_179EFDEE_A1B1_11D3_8FA9_0008C7809E09_.wvu.PrintTitles" localSheetId="3" hidden="1">#REF!</definedName>
    <definedName name="Z_179EFDEE_A1B1_11D3_8FA9_0008C7809E09_.wvu.PrintTitles" hidden="1">#REF!</definedName>
    <definedName name="Z_179EFDEF_A1B1_11D3_8FA9_0008C7809E09_.wvu.PrintArea" localSheetId="1" hidden="1">#REF!</definedName>
    <definedName name="Z_179EFDEF_A1B1_11D3_8FA9_0008C7809E09_.wvu.PrintArea" localSheetId="2" hidden="1">#REF!</definedName>
    <definedName name="Z_179EFDEF_A1B1_11D3_8FA9_0008C7809E09_.wvu.PrintArea" localSheetId="3" hidden="1">#REF!</definedName>
    <definedName name="Z_179EFDEF_A1B1_11D3_8FA9_0008C7809E09_.wvu.PrintArea" hidden="1">#REF!</definedName>
    <definedName name="Z_179EFDEF_A1B1_11D3_8FA9_0008C7809E09_.wvu.PrintTitles" localSheetId="1" hidden="1">#REF!</definedName>
    <definedName name="Z_179EFDEF_A1B1_11D3_8FA9_0008C7809E09_.wvu.PrintTitles" localSheetId="2" hidden="1">#REF!</definedName>
    <definedName name="Z_179EFDEF_A1B1_11D3_8FA9_0008C7809E09_.wvu.PrintTitles" localSheetId="3" hidden="1">#REF!</definedName>
    <definedName name="Z_179EFDEF_A1B1_11D3_8FA9_0008C7809E09_.wvu.PrintTitles" hidden="1">#REF!</definedName>
    <definedName name="Z_179EFDF0_A1B1_11D3_8FA9_0008C7809E09_.wvu.PrintArea" localSheetId="1" hidden="1">#REF!</definedName>
    <definedName name="Z_179EFDF0_A1B1_11D3_8FA9_0008C7809E09_.wvu.PrintArea" localSheetId="2" hidden="1">#REF!</definedName>
    <definedName name="Z_179EFDF0_A1B1_11D3_8FA9_0008C7809E09_.wvu.PrintArea" localSheetId="3" hidden="1">#REF!</definedName>
    <definedName name="Z_179EFDF0_A1B1_11D3_8FA9_0008C7809E09_.wvu.PrintArea" hidden="1">#REF!</definedName>
    <definedName name="Z_179EFDF0_A1B1_11D3_8FA9_0008C7809E09_.wvu.PrintTitles" localSheetId="1" hidden="1">#REF!</definedName>
    <definedName name="Z_179EFDF0_A1B1_11D3_8FA9_0008C7809E09_.wvu.PrintTitles" localSheetId="2" hidden="1">#REF!</definedName>
    <definedName name="Z_179EFDF0_A1B1_11D3_8FA9_0008C7809E09_.wvu.PrintTitles" localSheetId="3" hidden="1">#REF!</definedName>
    <definedName name="Z_179EFDF0_A1B1_11D3_8FA9_0008C7809E09_.wvu.PrintTitles" hidden="1">#REF!</definedName>
    <definedName name="Z_179EFDF1_A1B1_11D3_8FA9_0008C7809E09_.wvu.PrintArea" localSheetId="1" hidden="1">#REF!</definedName>
    <definedName name="Z_179EFDF1_A1B1_11D3_8FA9_0008C7809E09_.wvu.PrintArea" localSheetId="2" hidden="1">#REF!</definedName>
    <definedName name="Z_179EFDF1_A1B1_11D3_8FA9_0008C7809E09_.wvu.PrintArea" localSheetId="3" hidden="1">#REF!</definedName>
    <definedName name="Z_179EFDF1_A1B1_11D3_8FA9_0008C7809E09_.wvu.PrintArea" hidden="1">#REF!</definedName>
    <definedName name="Z_179EFDF1_A1B1_11D3_8FA9_0008C7809E09_.wvu.PrintTitles" localSheetId="1" hidden="1">#REF!</definedName>
    <definedName name="Z_179EFDF1_A1B1_11D3_8FA9_0008C7809E09_.wvu.PrintTitles" localSheetId="2" hidden="1">#REF!</definedName>
    <definedName name="Z_179EFDF1_A1B1_11D3_8FA9_0008C7809E09_.wvu.PrintTitles" localSheetId="3" hidden="1">#REF!</definedName>
    <definedName name="Z_179EFDF1_A1B1_11D3_8FA9_0008C7809E09_.wvu.PrintTitles" hidden="1">#REF!</definedName>
    <definedName name="Z_179EFDF2_A1B1_11D3_8FA9_0008C7809E09_.wvu.PrintArea" localSheetId="1" hidden="1">#REF!</definedName>
    <definedName name="Z_179EFDF2_A1B1_11D3_8FA9_0008C7809E09_.wvu.PrintArea" localSheetId="2" hidden="1">#REF!</definedName>
    <definedName name="Z_179EFDF2_A1B1_11D3_8FA9_0008C7809E09_.wvu.PrintArea" localSheetId="3" hidden="1">#REF!</definedName>
    <definedName name="Z_179EFDF2_A1B1_11D3_8FA9_0008C7809E09_.wvu.PrintArea" hidden="1">#REF!</definedName>
    <definedName name="Z_179EFDF2_A1B1_11D3_8FA9_0008C7809E09_.wvu.PrintTitles" localSheetId="1" hidden="1">#REF!</definedName>
    <definedName name="Z_179EFDF2_A1B1_11D3_8FA9_0008C7809E09_.wvu.PrintTitles" localSheetId="2" hidden="1">#REF!</definedName>
    <definedName name="Z_179EFDF2_A1B1_11D3_8FA9_0008C7809E09_.wvu.PrintTitles" localSheetId="3" hidden="1">#REF!</definedName>
    <definedName name="Z_179EFDF2_A1B1_11D3_8FA9_0008C7809E09_.wvu.PrintTitles" hidden="1">#REF!</definedName>
    <definedName name="Z_179EFDF3_A1B1_11D3_8FA9_0008C7809E09_.wvu.PrintArea" localSheetId="1" hidden="1">#REF!</definedName>
    <definedName name="Z_179EFDF3_A1B1_11D3_8FA9_0008C7809E09_.wvu.PrintArea" localSheetId="2" hidden="1">#REF!</definedName>
    <definedName name="Z_179EFDF3_A1B1_11D3_8FA9_0008C7809E09_.wvu.PrintArea" localSheetId="3" hidden="1">#REF!</definedName>
    <definedName name="Z_179EFDF3_A1B1_11D3_8FA9_0008C7809E09_.wvu.PrintArea" hidden="1">#REF!</definedName>
    <definedName name="Z_179EFDF3_A1B1_11D3_8FA9_0008C7809E09_.wvu.PrintTitles" localSheetId="1" hidden="1">#REF!,#REF!</definedName>
    <definedName name="Z_179EFDF3_A1B1_11D3_8FA9_0008C7809E09_.wvu.PrintTitles" localSheetId="2" hidden="1">#REF!,#REF!</definedName>
    <definedName name="Z_179EFDF3_A1B1_11D3_8FA9_0008C7809E09_.wvu.PrintTitles" localSheetId="3" hidden="1">#REF!,#REF!</definedName>
    <definedName name="Z_179EFDF3_A1B1_11D3_8FA9_0008C7809E09_.wvu.PrintTitles" hidden="1">#REF!,#REF!</definedName>
    <definedName name="Z_179EFDF4_A1B1_11D3_8FA9_0008C7809E09_.wvu.PrintArea" localSheetId="1" hidden="1">#REF!</definedName>
    <definedName name="Z_179EFDF4_A1B1_11D3_8FA9_0008C7809E09_.wvu.PrintArea" localSheetId="2" hidden="1">#REF!</definedName>
    <definedName name="Z_179EFDF4_A1B1_11D3_8FA9_0008C7809E09_.wvu.PrintArea" localSheetId="3" hidden="1">#REF!</definedName>
    <definedName name="Z_179EFDF4_A1B1_11D3_8FA9_0008C7809E09_.wvu.PrintArea" hidden="1">#REF!</definedName>
    <definedName name="Z_179EFDF4_A1B1_11D3_8FA9_0008C7809E09_.wvu.PrintTitles" localSheetId="1" hidden="1">#REF!,#REF!</definedName>
    <definedName name="Z_179EFDF4_A1B1_11D3_8FA9_0008C7809E09_.wvu.PrintTitles" localSheetId="2" hidden="1">#REF!,#REF!</definedName>
    <definedName name="Z_179EFDF4_A1B1_11D3_8FA9_0008C7809E09_.wvu.PrintTitles" localSheetId="3" hidden="1">#REF!,#REF!</definedName>
    <definedName name="Z_179EFDF4_A1B1_11D3_8FA9_0008C7809E09_.wvu.PrintTitles" hidden="1">#REF!,#REF!</definedName>
    <definedName name="Z_179EFDF5_A1B1_11D3_8FA9_0008C7809E09_.wvu.PrintArea" localSheetId="1" hidden="1">#REF!</definedName>
    <definedName name="Z_179EFDF5_A1B1_11D3_8FA9_0008C7809E09_.wvu.PrintArea" localSheetId="2" hidden="1">#REF!</definedName>
    <definedName name="Z_179EFDF5_A1B1_11D3_8FA9_0008C7809E09_.wvu.PrintArea" localSheetId="3" hidden="1">#REF!</definedName>
    <definedName name="Z_179EFDF5_A1B1_11D3_8FA9_0008C7809E09_.wvu.PrintArea" hidden="1">#REF!</definedName>
    <definedName name="Z_179EFDF5_A1B1_11D3_8FA9_0008C7809E09_.wvu.PrintTitles" localSheetId="1" hidden="1">#REF!,#REF!</definedName>
    <definedName name="Z_179EFDF5_A1B1_11D3_8FA9_0008C7809E09_.wvu.PrintTitles" localSheetId="2" hidden="1">#REF!,#REF!</definedName>
    <definedName name="Z_179EFDF5_A1B1_11D3_8FA9_0008C7809E09_.wvu.PrintTitles" localSheetId="3" hidden="1">#REF!,#REF!</definedName>
    <definedName name="Z_179EFDF5_A1B1_11D3_8FA9_0008C7809E09_.wvu.PrintTitles" hidden="1">#REF!,#REF!</definedName>
    <definedName name="Z_179EFDF6_A1B1_11D3_8FA9_0008C7809E09_.wvu.PrintArea" localSheetId="1" hidden="1">#REF!</definedName>
    <definedName name="Z_179EFDF6_A1B1_11D3_8FA9_0008C7809E09_.wvu.PrintArea" localSheetId="2" hidden="1">#REF!</definedName>
    <definedName name="Z_179EFDF6_A1B1_11D3_8FA9_0008C7809E09_.wvu.PrintArea" localSheetId="3" hidden="1">#REF!</definedName>
    <definedName name="Z_179EFDF6_A1B1_11D3_8FA9_0008C7809E09_.wvu.PrintArea" hidden="1">#REF!</definedName>
    <definedName name="Z_179EFDF6_A1B1_11D3_8FA9_0008C7809E09_.wvu.PrintTitles" localSheetId="1" hidden="1">#REF!,#REF!</definedName>
    <definedName name="Z_179EFDF6_A1B1_11D3_8FA9_0008C7809E09_.wvu.PrintTitles" localSheetId="2" hidden="1">#REF!,#REF!</definedName>
    <definedName name="Z_179EFDF6_A1B1_11D3_8FA9_0008C7809E09_.wvu.PrintTitles" localSheetId="3" hidden="1">#REF!,#REF!</definedName>
    <definedName name="Z_179EFDF6_A1B1_11D3_8FA9_0008C7809E09_.wvu.PrintTitles" hidden="1">#REF!,#REF!</definedName>
    <definedName name="Z_179EFDF7_A1B1_11D3_8FA9_0008C7809E09_.wvu.PrintArea" localSheetId="1" hidden="1">#REF!</definedName>
    <definedName name="Z_179EFDF7_A1B1_11D3_8FA9_0008C7809E09_.wvu.PrintArea" localSheetId="2" hidden="1">#REF!</definedName>
    <definedName name="Z_179EFDF7_A1B1_11D3_8FA9_0008C7809E09_.wvu.PrintArea" localSheetId="3" hidden="1">#REF!</definedName>
    <definedName name="Z_179EFDF7_A1B1_11D3_8FA9_0008C7809E09_.wvu.PrintArea" hidden="1">#REF!</definedName>
    <definedName name="Z_179EFDF7_A1B1_11D3_8FA9_0008C7809E09_.wvu.PrintTitles" localSheetId="1" hidden="1">#REF!,#REF!</definedName>
    <definedName name="Z_179EFDF7_A1B1_11D3_8FA9_0008C7809E09_.wvu.PrintTitles" localSheetId="2" hidden="1">#REF!,#REF!</definedName>
    <definedName name="Z_179EFDF7_A1B1_11D3_8FA9_0008C7809E09_.wvu.PrintTitles" localSheetId="3" hidden="1">#REF!,#REF!</definedName>
    <definedName name="Z_179EFDF7_A1B1_11D3_8FA9_0008C7809E09_.wvu.PrintTitles" hidden="1">#REF!,#REF!</definedName>
    <definedName name="Z_179EFDF8_A1B1_11D3_8FA9_0008C7809E09_.wvu.PrintArea" localSheetId="1" hidden="1">#REF!</definedName>
    <definedName name="Z_179EFDF8_A1B1_11D3_8FA9_0008C7809E09_.wvu.PrintArea" localSheetId="2" hidden="1">#REF!</definedName>
    <definedName name="Z_179EFDF8_A1B1_11D3_8FA9_0008C7809E09_.wvu.PrintArea" localSheetId="3" hidden="1">#REF!</definedName>
    <definedName name="Z_179EFDF8_A1B1_11D3_8FA9_0008C7809E09_.wvu.PrintArea" hidden="1">#REF!</definedName>
    <definedName name="Z_179EFDF8_A1B1_11D3_8FA9_0008C7809E09_.wvu.PrintTitles" localSheetId="1" hidden="1">#REF!,#REF!</definedName>
    <definedName name="Z_179EFDF8_A1B1_11D3_8FA9_0008C7809E09_.wvu.PrintTitles" localSheetId="2" hidden="1">#REF!,#REF!</definedName>
    <definedName name="Z_179EFDF8_A1B1_11D3_8FA9_0008C7809E09_.wvu.PrintTitles" localSheetId="3" hidden="1">#REF!,#REF!</definedName>
    <definedName name="Z_179EFDF8_A1B1_11D3_8FA9_0008C7809E09_.wvu.PrintTitles" hidden="1">#REF!,#REF!</definedName>
    <definedName name="Z_179EFDF9_A1B1_11D3_8FA9_0008C7809E09_.wvu.PrintArea" localSheetId="1" hidden="1">#REF!</definedName>
    <definedName name="Z_179EFDF9_A1B1_11D3_8FA9_0008C7809E09_.wvu.PrintArea" localSheetId="2" hidden="1">#REF!</definedName>
    <definedName name="Z_179EFDF9_A1B1_11D3_8FA9_0008C7809E09_.wvu.PrintArea" localSheetId="3" hidden="1">#REF!</definedName>
    <definedName name="Z_179EFDF9_A1B1_11D3_8FA9_0008C7809E09_.wvu.PrintArea" hidden="1">#REF!</definedName>
    <definedName name="Z_179EFDF9_A1B1_11D3_8FA9_0008C7809E09_.wvu.PrintTitles" localSheetId="1" hidden="1">#REF!,#REF!</definedName>
    <definedName name="Z_179EFDF9_A1B1_11D3_8FA9_0008C7809E09_.wvu.PrintTitles" localSheetId="2" hidden="1">#REF!,#REF!</definedName>
    <definedName name="Z_179EFDF9_A1B1_11D3_8FA9_0008C7809E09_.wvu.PrintTitles" localSheetId="3" hidden="1">#REF!,#REF!</definedName>
    <definedName name="Z_179EFDF9_A1B1_11D3_8FA9_0008C7809E09_.wvu.PrintTitles" hidden="1">#REF!,#REF!</definedName>
    <definedName name="Z_179EFDFA_A1B1_11D3_8FA9_0008C7809E09_.wvu.PrintArea" localSheetId="1" hidden="1">#REF!</definedName>
    <definedName name="Z_179EFDFA_A1B1_11D3_8FA9_0008C7809E09_.wvu.PrintArea" localSheetId="2" hidden="1">#REF!</definedName>
    <definedName name="Z_179EFDFA_A1B1_11D3_8FA9_0008C7809E09_.wvu.PrintArea" localSheetId="3" hidden="1">#REF!</definedName>
    <definedName name="Z_179EFDFA_A1B1_11D3_8FA9_0008C7809E09_.wvu.PrintArea" hidden="1">#REF!</definedName>
    <definedName name="Z_179EFDFA_A1B1_11D3_8FA9_0008C7809E09_.wvu.PrintTitles" localSheetId="1" hidden="1">#REF!,#REF!</definedName>
    <definedName name="Z_179EFDFA_A1B1_11D3_8FA9_0008C7809E09_.wvu.PrintTitles" localSheetId="2" hidden="1">#REF!,#REF!</definedName>
    <definedName name="Z_179EFDFA_A1B1_11D3_8FA9_0008C7809E09_.wvu.PrintTitles" localSheetId="3" hidden="1">#REF!,#REF!</definedName>
    <definedName name="Z_179EFDFA_A1B1_11D3_8FA9_0008C7809E09_.wvu.PrintTitles" hidden="1">#REF!,#REF!</definedName>
    <definedName name="Z_179EFDFB_A1B1_11D3_8FA9_0008C7809E09_.wvu.PrintArea" localSheetId="1" hidden="1">#REF!</definedName>
    <definedName name="Z_179EFDFB_A1B1_11D3_8FA9_0008C7809E09_.wvu.PrintArea" localSheetId="2" hidden="1">#REF!</definedName>
    <definedName name="Z_179EFDFB_A1B1_11D3_8FA9_0008C7809E09_.wvu.PrintArea" localSheetId="3" hidden="1">#REF!</definedName>
    <definedName name="Z_179EFDFB_A1B1_11D3_8FA9_0008C7809E09_.wvu.PrintArea" hidden="1">#REF!</definedName>
    <definedName name="Z_179EFDFB_A1B1_11D3_8FA9_0008C7809E09_.wvu.PrintTitles" localSheetId="1" hidden="1">#REF!,#REF!</definedName>
    <definedName name="Z_179EFDFB_A1B1_11D3_8FA9_0008C7809E09_.wvu.PrintTitles" localSheetId="2" hidden="1">#REF!,#REF!</definedName>
    <definedName name="Z_179EFDFB_A1B1_11D3_8FA9_0008C7809E09_.wvu.PrintTitles" localSheetId="3" hidden="1">#REF!,#REF!</definedName>
    <definedName name="Z_179EFDFB_A1B1_11D3_8FA9_0008C7809E09_.wvu.PrintTitles" hidden="1">#REF!,#REF!</definedName>
    <definedName name="Z_179EFDFC_A1B1_11D3_8FA9_0008C7809E09_.wvu.PrintArea" localSheetId="1" hidden="1">#REF!</definedName>
    <definedName name="Z_179EFDFC_A1B1_11D3_8FA9_0008C7809E09_.wvu.PrintArea" localSheetId="2" hidden="1">#REF!</definedName>
    <definedName name="Z_179EFDFC_A1B1_11D3_8FA9_0008C7809E09_.wvu.PrintArea" localSheetId="3" hidden="1">#REF!</definedName>
    <definedName name="Z_179EFDFC_A1B1_11D3_8FA9_0008C7809E09_.wvu.PrintArea" hidden="1">#REF!</definedName>
    <definedName name="Z_179EFDFC_A1B1_11D3_8FA9_0008C7809E09_.wvu.PrintTitles" localSheetId="1" hidden="1">#REF!,#REF!</definedName>
    <definedName name="Z_179EFDFC_A1B1_11D3_8FA9_0008C7809E09_.wvu.PrintTitles" localSheetId="2" hidden="1">#REF!,#REF!</definedName>
    <definedName name="Z_179EFDFC_A1B1_11D3_8FA9_0008C7809E09_.wvu.PrintTitles" localSheetId="3" hidden="1">#REF!,#REF!</definedName>
    <definedName name="Z_179EFDFC_A1B1_11D3_8FA9_0008C7809E09_.wvu.PrintTitles" hidden="1">#REF!,#REF!</definedName>
    <definedName name="Z_179EFDFD_A1B1_11D3_8FA9_0008C7809E09_.wvu.PrintArea" localSheetId="1" hidden="1">#REF!</definedName>
    <definedName name="Z_179EFDFD_A1B1_11D3_8FA9_0008C7809E09_.wvu.PrintArea" localSheetId="2" hidden="1">#REF!</definedName>
    <definedName name="Z_179EFDFD_A1B1_11D3_8FA9_0008C7809E09_.wvu.PrintArea" localSheetId="3" hidden="1">#REF!</definedName>
    <definedName name="Z_179EFDFD_A1B1_11D3_8FA9_0008C7809E09_.wvu.PrintArea" hidden="1">#REF!</definedName>
    <definedName name="Z_179EFDFD_A1B1_11D3_8FA9_0008C7809E09_.wvu.PrintTitles" localSheetId="1" hidden="1">#REF!,#REF!</definedName>
    <definedName name="Z_179EFDFD_A1B1_11D3_8FA9_0008C7809E09_.wvu.PrintTitles" localSheetId="2" hidden="1">#REF!,#REF!</definedName>
    <definedName name="Z_179EFDFD_A1B1_11D3_8FA9_0008C7809E09_.wvu.PrintTitles" localSheetId="3" hidden="1">#REF!,#REF!</definedName>
    <definedName name="Z_179EFDFD_A1B1_11D3_8FA9_0008C7809E09_.wvu.PrintTitles" hidden="1">#REF!,#REF!</definedName>
    <definedName name="Z_179EFDFE_A1B1_11D3_8FA9_0008C7809E09_.wvu.PrintArea" localSheetId="1" hidden="1">#REF!</definedName>
    <definedName name="Z_179EFDFE_A1B1_11D3_8FA9_0008C7809E09_.wvu.PrintArea" localSheetId="2" hidden="1">#REF!</definedName>
    <definedName name="Z_179EFDFE_A1B1_11D3_8FA9_0008C7809E09_.wvu.PrintArea" localSheetId="3" hidden="1">#REF!</definedName>
    <definedName name="Z_179EFDFE_A1B1_11D3_8FA9_0008C7809E09_.wvu.PrintArea" hidden="1">#REF!</definedName>
    <definedName name="Z_179EFDFE_A1B1_11D3_8FA9_0008C7809E09_.wvu.PrintTitles" localSheetId="1" hidden="1">#REF!,#REF!</definedName>
    <definedName name="Z_179EFDFE_A1B1_11D3_8FA9_0008C7809E09_.wvu.PrintTitles" localSheetId="2" hidden="1">#REF!,#REF!</definedName>
    <definedName name="Z_179EFDFE_A1B1_11D3_8FA9_0008C7809E09_.wvu.PrintTitles" localSheetId="3" hidden="1">#REF!,#REF!</definedName>
    <definedName name="Z_179EFDFE_A1B1_11D3_8FA9_0008C7809E09_.wvu.PrintTitles" hidden="1">#REF!,#REF!</definedName>
    <definedName name="Z_179EFDFF_A1B1_11D3_8FA9_0008C7809E09_.wvu.PrintArea" localSheetId="1" hidden="1">#REF!</definedName>
    <definedName name="Z_179EFDFF_A1B1_11D3_8FA9_0008C7809E09_.wvu.PrintArea" localSheetId="2" hidden="1">#REF!</definedName>
    <definedName name="Z_179EFDFF_A1B1_11D3_8FA9_0008C7809E09_.wvu.PrintArea" localSheetId="3" hidden="1">#REF!</definedName>
    <definedName name="Z_179EFDFF_A1B1_11D3_8FA9_0008C7809E09_.wvu.PrintArea" hidden="1">#REF!</definedName>
    <definedName name="Z_179EFDFF_A1B1_11D3_8FA9_0008C7809E09_.wvu.PrintTitles" localSheetId="1" hidden="1">#REF!,#REF!</definedName>
    <definedName name="Z_179EFDFF_A1B1_11D3_8FA9_0008C7809E09_.wvu.PrintTitles" localSheetId="2" hidden="1">#REF!,#REF!</definedName>
    <definedName name="Z_179EFDFF_A1B1_11D3_8FA9_0008C7809E09_.wvu.PrintTitles" localSheetId="3" hidden="1">#REF!,#REF!</definedName>
    <definedName name="Z_179EFDFF_A1B1_11D3_8FA9_0008C7809E09_.wvu.PrintTitles" hidden="1">#REF!,#REF!</definedName>
    <definedName name="Z_179EFE00_A1B1_11D3_8FA9_0008C7809E09_.wvu.PrintArea" localSheetId="1" hidden="1">#REF!</definedName>
    <definedName name="Z_179EFE00_A1B1_11D3_8FA9_0008C7809E09_.wvu.PrintArea" localSheetId="2" hidden="1">#REF!</definedName>
    <definedName name="Z_179EFE00_A1B1_11D3_8FA9_0008C7809E09_.wvu.PrintArea" localSheetId="3" hidden="1">#REF!</definedName>
    <definedName name="Z_179EFE00_A1B1_11D3_8FA9_0008C7809E09_.wvu.PrintArea" hidden="1">#REF!</definedName>
    <definedName name="Z_179EFE00_A1B1_11D3_8FA9_0008C7809E09_.wvu.PrintTitles" localSheetId="1" hidden="1">#REF!,#REF!</definedName>
    <definedName name="Z_179EFE00_A1B1_11D3_8FA9_0008C7809E09_.wvu.PrintTitles" localSheetId="2" hidden="1">#REF!,#REF!</definedName>
    <definedName name="Z_179EFE00_A1B1_11D3_8FA9_0008C7809E09_.wvu.PrintTitles" localSheetId="3" hidden="1">#REF!,#REF!</definedName>
    <definedName name="Z_179EFE00_A1B1_11D3_8FA9_0008C7809E09_.wvu.PrintTitles" hidden="1">#REF!,#REF!</definedName>
    <definedName name="Z_179EFE01_A1B1_11D3_8FA9_0008C7809E09_.wvu.PrintArea" localSheetId="1" hidden="1">#REF!</definedName>
    <definedName name="Z_179EFE01_A1B1_11D3_8FA9_0008C7809E09_.wvu.PrintArea" localSheetId="2" hidden="1">#REF!</definedName>
    <definedName name="Z_179EFE01_A1B1_11D3_8FA9_0008C7809E09_.wvu.PrintArea" localSheetId="3" hidden="1">#REF!</definedName>
    <definedName name="Z_179EFE01_A1B1_11D3_8FA9_0008C7809E09_.wvu.PrintArea" hidden="1">#REF!</definedName>
    <definedName name="Z_179EFE01_A1B1_11D3_8FA9_0008C7809E09_.wvu.PrintTitles" localSheetId="1" hidden="1">#REF!,#REF!</definedName>
    <definedName name="Z_179EFE01_A1B1_11D3_8FA9_0008C7809E09_.wvu.PrintTitles" localSheetId="2" hidden="1">#REF!,#REF!</definedName>
    <definedName name="Z_179EFE01_A1B1_11D3_8FA9_0008C7809E09_.wvu.PrintTitles" localSheetId="3" hidden="1">#REF!,#REF!</definedName>
    <definedName name="Z_179EFE01_A1B1_11D3_8FA9_0008C7809E09_.wvu.PrintTitles" hidden="1">#REF!,#REF!</definedName>
    <definedName name="Z_179EFE02_A1B1_11D3_8FA9_0008C7809E09_.wvu.PrintArea" localSheetId="1" hidden="1">#REF!</definedName>
    <definedName name="Z_179EFE02_A1B1_11D3_8FA9_0008C7809E09_.wvu.PrintArea" localSheetId="2" hidden="1">#REF!</definedName>
    <definedName name="Z_179EFE02_A1B1_11D3_8FA9_0008C7809E09_.wvu.PrintArea" localSheetId="3" hidden="1">#REF!</definedName>
    <definedName name="Z_179EFE02_A1B1_11D3_8FA9_0008C7809E09_.wvu.PrintArea" hidden="1">#REF!</definedName>
    <definedName name="Z_179EFE02_A1B1_11D3_8FA9_0008C7809E09_.wvu.PrintTitles" localSheetId="1" hidden="1">#REF!,#REF!</definedName>
    <definedName name="Z_179EFE02_A1B1_11D3_8FA9_0008C7809E09_.wvu.PrintTitles" localSheetId="2" hidden="1">#REF!,#REF!</definedName>
    <definedName name="Z_179EFE02_A1B1_11D3_8FA9_0008C7809E09_.wvu.PrintTitles" localSheetId="3" hidden="1">#REF!,#REF!</definedName>
    <definedName name="Z_179EFE02_A1B1_11D3_8FA9_0008C7809E09_.wvu.PrintTitles" hidden="1">#REF!,#REF!</definedName>
    <definedName name="Z_179EFE03_A1B1_11D3_8FA9_0008C7809E09_.wvu.PrintArea" localSheetId="1" hidden="1">#REF!</definedName>
    <definedName name="Z_179EFE03_A1B1_11D3_8FA9_0008C7809E09_.wvu.PrintArea" localSheetId="2" hidden="1">#REF!</definedName>
    <definedName name="Z_179EFE03_A1B1_11D3_8FA9_0008C7809E09_.wvu.PrintArea" localSheetId="3" hidden="1">#REF!</definedName>
    <definedName name="Z_179EFE03_A1B1_11D3_8FA9_0008C7809E09_.wvu.PrintArea" hidden="1">#REF!</definedName>
    <definedName name="Z_179EFE03_A1B1_11D3_8FA9_0008C7809E09_.wvu.PrintTitles" localSheetId="1" hidden="1">#REF!,#REF!</definedName>
    <definedName name="Z_179EFE03_A1B1_11D3_8FA9_0008C7809E09_.wvu.PrintTitles" localSheetId="2" hidden="1">#REF!,#REF!</definedName>
    <definedName name="Z_179EFE03_A1B1_11D3_8FA9_0008C7809E09_.wvu.PrintTitles" localSheetId="3" hidden="1">#REF!,#REF!</definedName>
    <definedName name="Z_179EFE03_A1B1_11D3_8FA9_0008C7809E09_.wvu.PrintTitles" hidden="1">#REF!,#REF!</definedName>
    <definedName name="Z_179EFE04_A1B1_11D3_8FA9_0008C7809E09_.wvu.PrintArea" localSheetId="1" hidden="1">#REF!</definedName>
    <definedName name="Z_179EFE04_A1B1_11D3_8FA9_0008C7809E09_.wvu.PrintArea" localSheetId="2" hidden="1">#REF!</definedName>
    <definedName name="Z_179EFE04_A1B1_11D3_8FA9_0008C7809E09_.wvu.PrintArea" localSheetId="3" hidden="1">#REF!</definedName>
    <definedName name="Z_179EFE04_A1B1_11D3_8FA9_0008C7809E09_.wvu.PrintArea" hidden="1">#REF!</definedName>
    <definedName name="Z_179EFE04_A1B1_11D3_8FA9_0008C7809E09_.wvu.PrintTitles" localSheetId="1" hidden="1">#REF!,#REF!</definedName>
    <definedName name="Z_179EFE04_A1B1_11D3_8FA9_0008C7809E09_.wvu.PrintTitles" localSheetId="2" hidden="1">#REF!,#REF!</definedName>
    <definedName name="Z_179EFE04_A1B1_11D3_8FA9_0008C7809E09_.wvu.PrintTitles" localSheetId="3" hidden="1">#REF!,#REF!</definedName>
    <definedName name="Z_179EFE04_A1B1_11D3_8FA9_0008C7809E09_.wvu.PrintTitles" hidden="1">#REF!,#REF!</definedName>
    <definedName name="Z_179EFE05_A1B1_11D3_8FA9_0008C7809E09_.wvu.PrintArea" localSheetId="1" hidden="1">#REF!</definedName>
    <definedName name="Z_179EFE05_A1B1_11D3_8FA9_0008C7809E09_.wvu.PrintArea" localSheetId="2" hidden="1">#REF!</definedName>
    <definedName name="Z_179EFE05_A1B1_11D3_8FA9_0008C7809E09_.wvu.PrintArea" localSheetId="3" hidden="1">#REF!</definedName>
    <definedName name="Z_179EFE05_A1B1_11D3_8FA9_0008C7809E09_.wvu.PrintArea" hidden="1">#REF!</definedName>
    <definedName name="Z_179EFE05_A1B1_11D3_8FA9_0008C7809E09_.wvu.PrintTitles" localSheetId="1" hidden="1">#REF!,#REF!</definedName>
    <definedName name="Z_179EFE05_A1B1_11D3_8FA9_0008C7809E09_.wvu.PrintTitles" localSheetId="2" hidden="1">#REF!,#REF!</definedName>
    <definedName name="Z_179EFE05_A1B1_11D3_8FA9_0008C7809E09_.wvu.PrintTitles" localSheetId="3" hidden="1">#REF!,#REF!</definedName>
    <definedName name="Z_179EFE05_A1B1_11D3_8FA9_0008C7809E09_.wvu.PrintTitles" hidden="1">#REF!,#REF!</definedName>
    <definedName name="Z_179EFE06_A1B1_11D3_8FA9_0008C7809E09_.wvu.PrintArea" localSheetId="1" hidden="1">#REF!</definedName>
    <definedName name="Z_179EFE06_A1B1_11D3_8FA9_0008C7809E09_.wvu.PrintArea" localSheetId="2" hidden="1">#REF!</definedName>
    <definedName name="Z_179EFE06_A1B1_11D3_8FA9_0008C7809E09_.wvu.PrintArea" localSheetId="3" hidden="1">#REF!</definedName>
    <definedName name="Z_179EFE06_A1B1_11D3_8FA9_0008C7809E09_.wvu.PrintArea" hidden="1">#REF!</definedName>
    <definedName name="Z_179EFE06_A1B1_11D3_8FA9_0008C7809E09_.wvu.PrintTitles" localSheetId="1" hidden="1">#REF!,#REF!</definedName>
    <definedName name="Z_179EFE06_A1B1_11D3_8FA9_0008C7809E09_.wvu.PrintTitles" localSheetId="2" hidden="1">#REF!,#REF!</definedName>
    <definedName name="Z_179EFE06_A1B1_11D3_8FA9_0008C7809E09_.wvu.PrintTitles" localSheetId="3" hidden="1">#REF!,#REF!</definedName>
    <definedName name="Z_179EFE06_A1B1_11D3_8FA9_0008C7809E09_.wvu.PrintTitles" hidden="1">#REF!,#REF!</definedName>
    <definedName name="Z_179EFE07_A1B1_11D3_8FA9_0008C7809E09_.wvu.PrintArea" localSheetId="1" hidden="1">#REF!</definedName>
    <definedName name="Z_179EFE07_A1B1_11D3_8FA9_0008C7809E09_.wvu.PrintArea" localSheetId="2" hidden="1">#REF!</definedName>
    <definedName name="Z_179EFE07_A1B1_11D3_8FA9_0008C7809E09_.wvu.PrintArea" localSheetId="3" hidden="1">#REF!</definedName>
    <definedName name="Z_179EFE07_A1B1_11D3_8FA9_0008C7809E09_.wvu.PrintArea" hidden="1">#REF!</definedName>
    <definedName name="Z_179EFE07_A1B1_11D3_8FA9_0008C7809E09_.wvu.PrintTitles" localSheetId="1" hidden="1">#REF!,#REF!</definedName>
    <definedName name="Z_179EFE07_A1B1_11D3_8FA9_0008C7809E09_.wvu.PrintTitles" localSheetId="2" hidden="1">#REF!,#REF!</definedName>
    <definedName name="Z_179EFE07_A1B1_11D3_8FA9_0008C7809E09_.wvu.PrintTitles" localSheetId="3" hidden="1">#REF!,#REF!</definedName>
    <definedName name="Z_179EFE07_A1B1_11D3_8FA9_0008C7809E09_.wvu.PrintTitles" hidden="1">#REF!,#REF!</definedName>
    <definedName name="Z_179EFE08_A1B1_11D3_8FA9_0008C7809E09_.wvu.PrintArea" localSheetId="1" hidden="1">#REF!</definedName>
    <definedName name="Z_179EFE08_A1B1_11D3_8FA9_0008C7809E09_.wvu.PrintArea" localSheetId="2" hidden="1">#REF!</definedName>
    <definedName name="Z_179EFE08_A1B1_11D3_8FA9_0008C7809E09_.wvu.PrintArea" localSheetId="3" hidden="1">#REF!</definedName>
    <definedName name="Z_179EFE08_A1B1_11D3_8FA9_0008C7809E09_.wvu.PrintArea" hidden="1">#REF!</definedName>
    <definedName name="Z_179EFE08_A1B1_11D3_8FA9_0008C7809E09_.wvu.PrintTitles" localSheetId="1" hidden="1">#REF!,#REF!</definedName>
    <definedName name="Z_179EFE08_A1B1_11D3_8FA9_0008C7809E09_.wvu.PrintTitles" localSheetId="2" hidden="1">#REF!,#REF!</definedName>
    <definedName name="Z_179EFE08_A1B1_11D3_8FA9_0008C7809E09_.wvu.PrintTitles" localSheetId="3" hidden="1">#REF!,#REF!</definedName>
    <definedName name="Z_179EFE08_A1B1_11D3_8FA9_0008C7809E09_.wvu.PrintTitles" hidden="1">#REF!,#REF!</definedName>
    <definedName name="Z_179EFE09_A1B1_11D3_8FA9_0008C7809E09_.wvu.PrintArea" localSheetId="1" hidden="1">#REF!</definedName>
    <definedName name="Z_179EFE09_A1B1_11D3_8FA9_0008C7809E09_.wvu.PrintArea" localSheetId="2" hidden="1">#REF!</definedName>
    <definedName name="Z_179EFE09_A1B1_11D3_8FA9_0008C7809E09_.wvu.PrintArea" localSheetId="3" hidden="1">#REF!</definedName>
    <definedName name="Z_179EFE09_A1B1_11D3_8FA9_0008C7809E09_.wvu.PrintArea" hidden="1">#REF!</definedName>
    <definedName name="Z_179EFE09_A1B1_11D3_8FA9_0008C7809E09_.wvu.PrintTitles" localSheetId="1" hidden="1">#REF!,#REF!</definedName>
    <definedName name="Z_179EFE09_A1B1_11D3_8FA9_0008C7809E09_.wvu.PrintTitles" localSheetId="2" hidden="1">#REF!,#REF!</definedName>
    <definedName name="Z_179EFE09_A1B1_11D3_8FA9_0008C7809E09_.wvu.PrintTitles" localSheetId="3" hidden="1">#REF!,#REF!</definedName>
    <definedName name="Z_179EFE09_A1B1_11D3_8FA9_0008C7809E09_.wvu.PrintTitles" hidden="1">#REF!,#REF!</definedName>
    <definedName name="Z_179EFE0A_A1B1_11D3_8FA9_0008C7809E09_.wvu.PrintArea" localSheetId="1" hidden="1">#REF!</definedName>
    <definedName name="Z_179EFE0A_A1B1_11D3_8FA9_0008C7809E09_.wvu.PrintArea" localSheetId="2" hidden="1">#REF!</definedName>
    <definedName name="Z_179EFE0A_A1B1_11D3_8FA9_0008C7809E09_.wvu.PrintArea" localSheetId="3" hidden="1">#REF!</definedName>
    <definedName name="Z_179EFE0A_A1B1_11D3_8FA9_0008C7809E09_.wvu.PrintArea" hidden="1">#REF!</definedName>
    <definedName name="Z_179EFE0A_A1B1_11D3_8FA9_0008C7809E09_.wvu.PrintTitles" localSheetId="1" hidden="1">#REF!,#REF!</definedName>
    <definedName name="Z_179EFE0A_A1B1_11D3_8FA9_0008C7809E09_.wvu.PrintTitles" localSheetId="2" hidden="1">#REF!,#REF!</definedName>
    <definedName name="Z_179EFE0A_A1B1_11D3_8FA9_0008C7809E09_.wvu.PrintTitles" localSheetId="3" hidden="1">#REF!,#REF!</definedName>
    <definedName name="Z_179EFE0A_A1B1_11D3_8FA9_0008C7809E09_.wvu.PrintTitles" hidden="1">#REF!,#REF!</definedName>
    <definedName name="Z_179EFE0B_A1B1_11D3_8FA9_0008C7809E09_.wvu.PrintArea" localSheetId="1" hidden="1">#REF!</definedName>
    <definedName name="Z_179EFE0B_A1B1_11D3_8FA9_0008C7809E09_.wvu.PrintArea" localSheetId="2" hidden="1">#REF!</definedName>
    <definedName name="Z_179EFE0B_A1B1_11D3_8FA9_0008C7809E09_.wvu.PrintArea" localSheetId="3" hidden="1">#REF!</definedName>
    <definedName name="Z_179EFE0B_A1B1_11D3_8FA9_0008C7809E09_.wvu.PrintArea" hidden="1">#REF!</definedName>
    <definedName name="Z_179EFE0B_A1B1_11D3_8FA9_0008C7809E09_.wvu.PrintTitles" localSheetId="1" hidden="1">#REF!,#REF!</definedName>
    <definedName name="Z_179EFE0B_A1B1_11D3_8FA9_0008C7809E09_.wvu.PrintTitles" localSheetId="2" hidden="1">#REF!,#REF!</definedName>
    <definedName name="Z_179EFE0B_A1B1_11D3_8FA9_0008C7809E09_.wvu.PrintTitles" localSheetId="3" hidden="1">#REF!,#REF!</definedName>
    <definedName name="Z_179EFE0B_A1B1_11D3_8FA9_0008C7809E09_.wvu.PrintTitles" hidden="1">#REF!,#REF!</definedName>
    <definedName name="Z_179EFE0C_A1B1_11D3_8FA9_0008C7809E09_.wvu.PrintArea" localSheetId="1" hidden="1">#REF!</definedName>
    <definedName name="Z_179EFE0C_A1B1_11D3_8FA9_0008C7809E09_.wvu.PrintArea" localSheetId="2" hidden="1">#REF!</definedName>
    <definedName name="Z_179EFE0C_A1B1_11D3_8FA9_0008C7809E09_.wvu.PrintArea" localSheetId="3" hidden="1">#REF!</definedName>
    <definedName name="Z_179EFE0C_A1B1_11D3_8FA9_0008C7809E09_.wvu.PrintArea" hidden="1">#REF!</definedName>
    <definedName name="Z_179EFE0C_A1B1_11D3_8FA9_0008C7809E09_.wvu.PrintTitles" localSheetId="1" hidden="1">#REF!,#REF!</definedName>
    <definedName name="Z_179EFE0C_A1B1_11D3_8FA9_0008C7809E09_.wvu.PrintTitles" localSheetId="2" hidden="1">#REF!,#REF!</definedName>
    <definedName name="Z_179EFE0C_A1B1_11D3_8FA9_0008C7809E09_.wvu.PrintTitles" localSheetId="3" hidden="1">#REF!,#REF!</definedName>
    <definedName name="Z_179EFE0C_A1B1_11D3_8FA9_0008C7809E09_.wvu.PrintTitles" hidden="1">#REF!,#REF!</definedName>
    <definedName name="Z_179EFE0D_A1B1_11D3_8FA9_0008C7809E09_.wvu.PrintArea" localSheetId="1" hidden="1">#REF!</definedName>
    <definedName name="Z_179EFE0D_A1B1_11D3_8FA9_0008C7809E09_.wvu.PrintArea" localSheetId="2" hidden="1">#REF!</definedName>
    <definedName name="Z_179EFE0D_A1B1_11D3_8FA9_0008C7809E09_.wvu.PrintArea" localSheetId="3" hidden="1">#REF!</definedName>
    <definedName name="Z_179EFE0D_A1B1_11D3_8FA9_0008C7809E09_.wvu.PrintArea" hidden="1">#REF!</definedName>
    <definedName name="Z_179EFE0D_A1B1_11D3_8FA9_0008C7809E09_.wvu.PrintTitles" localSheetId="1" hidden="1">#REF!,#REF!</definedName>
    <definedName name="Z_179EFE0D_A1B1_11D3_8FA9_0008C7809E09_.wvu.PrintTitles" localSheetId="2" hidden="1">#REF!,#REF!</definedName>
    <definedName name="Z_179EFE0D_A1B1_11D3_8FA9_0008C7809E09_.wvu.PrintTitles" localSheetId="3" hidden="1">#REF!,#REF!</definedName>
    <definedName name="Z_179EFE0D_A1B1_11D3_8FA9_0008C7809E09_.wvu.PrintTitles" hidden="1">#REF!,#REF!</definedName>
    <definedName name="Z_179EFE0E_A1B1_11D3_8FA9_0008C7809E09_.wvu.PrintArea" localSheetId="1" hidden="1">#REF!</definedName>
    <definedName name="Z_179EFE0E_A1B1_11D3_8FA9_0008C7809E09_.wvu.PrintArea" localSheetId="2" hidden="1">#REF!</definedName>
    <definedName name="Z_179EFE0E_A1B1_11D3_8FA9_0008C7809E09_.wvu.PrintArea" localSheetId="3" hidden="1">#REF!</definedName>
    <definedName name="Z_179EFE0E_A1B1_11D3_8FA9_0008C7809E09_.wvu.PrintArea" hidden="1">#REF!</definedName>
    <definedName name="Z_179EFE0E_A1B1_11D3_8FA9_0008C7809E09_.wvu.PrintTitles" localSheetId="1" hidden="1">#REF!,#REF!</definedName>
    <definedName name="Z_179EFE0E_A1B1_11D3_8FA9_0008C7809E09_.wvu.PrintTitles" localSheetId="2" hidden="1">#REF!,#REF!</definedName>
    <definedName name="Z_179EFE0E_A1B1_11D3_8FA9_0008C7809E09_.wvu.PrintTitles" localSheetId="3" hidden="1">#REF!,#REF!</definedName>
    <definedName name="Z_179EFE0E_A1B1_11D3_8FA9_0008C7809E09_.wvu.PrintTitles" hidden="1">#REF!,#REF!</definedName>
    <definedName name="Z_179EFE0F_A1B1_11D3_8FA9_0008C7809E09_.wvu.PrintArea" localSheetId="1" hidden="1">#REF!</definedName>
    <definedName name="Z_179EFE0F_A1B1_11D3_8FA9_0008C7809E09_.wvu.PrintArea" localSheetId="2" hidden="1">#REF!</definedName>
    <definedName name="Z_179EFE0F_A1B1_11D3_8FA9_0008C7809E09_.wvu.PrintArea" localSheetId="3" hidden="1">#REF!</definedName>
    <definedName name="Z_179EFE0F_A1B1_11D3_8FA9_0008C7809E09_.wvu.PrintArea" hidden="1">#REF!</definedName>
    <definedName name="Z_179EFE0F_A1B1_11D3_8FA9_0008C7809E09_.wvu.PrintTitles" localSheetId="1" hidden="1">#REF!,#REF!</definedName>
    <definedName name="Z_179EFE0F_A1B1_11D3_8FA9_0008C7809E09_.wvu.PrintTitles" localSheetId="2" hidden="1">#REF!,#REF!</definedName>
    <definedName name="Z_179EFE0F_A1B1_11D3_8FA9_0008C7809E09_.wvu.PrintTitles" localSheetId="3" hidden="1">#REF!,#REF!</definedName>
    <definedName name="Z_179EFE0F_A1B1_11D3_8FA9_0008C7809E09_.wvu.PrintTitles" hidden="1">#REF!,#REF!</definedName>
    <definedName name="Z_179EFE10_A1B1_11D3_8FA9_0008C7809E09_.wvu.PrintArea" localSheetId="1" hidden="1">#REF!</definedName>
    <definedName name="Z_179EFE10_A1B1_11D3_8FA9_0008C7809E09_.wvu.PrintArea" localSheetId="2" hidden="1">#REF!</definedName>
    <definedName name="Z_179EFE10_A1B1_11D3_8FA9_0008C7809E09_.wvu.PrintArea" localSheetId="3" hidden="1">#REF!</definedName>
    <definedName name="Z_179EFE10_A1B1_11D3_8FA9_0008C7809E09_.wvu.PrintArea" hidden="1">#REF!</definedName>
    <definedName name="Z_179EFE10_A1B1_11D3_8FA9_0008C7809E09_.wvu.PrintTitles" localSheetId="1" hidden="1">#REF!,#REF!</definedName>
    <definedName name="Z_179EFE10_A1B1_11D3_8FA9_0008C7809E09_.wvu.PrintTitles" localSheetId="2" hidden="1">#REF!,#REF!</definedName>
    <definedName name="Z_179EFE10_A1B1_11D3_8FA9_0008C7809E09_.wvu.PrintTitles" localSheetId="3" hidden="1">#REF!,#REF!</definedName>
    <definedName name="Z_179EFE10_A1B1_11D3_8FA9_0008C7809E09_.wvu.PrintTitles" hidden="1">#REF!,#REF!</definedName>
    <definedName name="Z_179EFE11_A1B1_11D3_8FA9_0008C7809E09_.wvu.PrintArea" localSheetId="1" hidden="1">#REF!</definedName>
    <definedName name="Z_179EFE11_A1B1_11D3_8FA9_0008C7809E09_.wvu.PrintArea" localSheetId="2" hidden="1">#REF!</definedName>
    <definedName name="Z_179EFE11_A1B1_11D3_8FA9_0008C7809E09_.wvu.PrintArea" localSheetId="3" hidden="1">#REF!</definedName>
    <definedName name="Z_179EFE11_A1B1_11D3_8FA9_0008C7809E09_.wvu.PrintArea" hidden="1">#REF!</definedName>
    <definedName name="Z_179EFE11_A1B1_11D3_8FA9_0008C7809E09_.wvu.PrintTitles" localSheetId="1" hidden="1">#REF!,#REF!</definedName>
    <definedName name="Z_179EFE11_A1B1_11D3_8FA9_0008C7809E09_.wvu.PrintTitles" localSheetId="2" hidden="1">#REF!,#REF!</definedName>
    <definedName name="Z_179EFE11_A1B1_11D3_8FA9_0008C7809E09_.wvu.PrintTitles" localSheetId="3" hidden="1">#REF!,#REF!</definedName>
    <definedName name="Z_179EFE11_A1B1_11D3_8FA9_0008C7809E09_.wvu.PrintTitles" hidden="1">#REF!,#REF!</definedName>
    <definedName name="Z_179EFE12_A1B1_11D3_8FA9_0008C7809E09_.wvu.PrintArea" localSheetId="1" hidden="1">#REF!</definedName>
    <definedName name="Z_179EFE12_A1B1_11D3_8FA9_0008C7809E09_.wvu.PrintArea" localSheetId="2" hidden="1">#REF!</definedName>
    <definedName name="Z_179EFE12_A1B1_11D3_8FA9_0008C7809E09_.wvu.PrintArea" localSheetId="3" hidden="1">#REF!</definedName>
    <definedName name="Z_179EFE12_A1B1_11D3_8FA9_0008C7809E09_.wvu.PrintArea" hidden="1">#REF!</definedName>
    <definedName name="Z_179EFE12_A1B1_11D3_8FA9_0008C7809E09_.wvu.PrintTitles" localSheetId="1" hidden="1">#REF!,#REF!</definedName>
    <definedName name="Z_179EFE12_A1B1_11D3_8FA9_0008C7809E09_.wvu.PrintTitles" localSheetId="2" hidden="1">#REF!,#REF!</definedName>
    <definedName name="Z_179EFE12_A1B1_11D3_8FA9_0008C7809E09_.wvu.PrintTitles" localSheetId="3" hidden="1">#REF!,#REF!</definedName>
    <definedName name="Z_179EFE12_A1B1_11D3_8FA9_0008C7809E09_.wvu.PrintTitles" hidden="1">#REF!,#REF!</definedName>
    <definedName name="Z_179EFE13_A1B1_11D3_8FA9_0008C7809E09_.wvu.PrintArea" localSheetId="1" hidden="1">#REF!</definedName>
    <definedName name="Z_179EFE13_A1B1_11D3_8FA9_0008C7809E09_.wvu.PrintArea" localSheetId="2" hidden="1">#REF!</definedName>
    <definedName name="Z_179EFE13_A1B1_11D3_8FA9_0008C7809E09_.wvu.PrintArea" localSheetId="3" hidden="1">#REF!</definedName>
    <definedName name="Z_179EFE13_A1B1_11D3_8FA9_0008C7809E09_.wvu.PrintArea" hidden="1">#REF!</definedName>
    <definedName name="Z_179EFE13_A1B1_11D3_8FA9_0008C7809E09_.wvu.PrintTitles" localSheetId="1" hidden="1">#REF!,#REF!</definedName>
    <definedName name="Z_179EFE13_A1B1_11D3_8FA9_0008C7809E09_.wvu.PrintTitles" localSheetId="2" hidden="1">#REF!,#REF!</definedName>
    <definedName name="Z_179EFE13_A1B1_11D3_8FA9_0008C7809E09_.wvu.PrintTitles" localSheetId="3" hidden="1">#REF!,#REF!</definedName>
    <definedName name="Z_179EFE13_A1B1_11D3_8FA9_0008C7809E09_.wvu.PrintTitles" hidden="1">#REF!,#REF!</definedName>
    <definedName name="Z_179EFE14_A1B1_11D3_8FA9_0008C7809E09_.wvu.PrintArea" localSheetId="1" hidden="1">#REF!</definedName>
    <definedName name="Z_179EFE14_A1B1_11D3_8FA9_0008C7809E09_.wvu.PrintArea" localSheetId="2" hidden="1">#REF!</definedName>
    <definedName name="Z_179EFE14_A1B1_11D3_8FA9_0008C7809E09_.wvu.PrintArea" localSheetId="3" hidden="1">#REF!</definedName>
    <definedName name="Z_179EFE14_A1B1_11D3_8FA9_0008C7809E09_.wvu.PrintArea" hidden="1">#REF!</definedName>
    <definedName name="Z_179EFE14_A1B1_11D3_8FA9_0008C7809E09_.wvu.PrintTitles" localSheetId="1" hidden="1">#REF!,#REF!</definedName>
    <definedName name="Z_179EFE14_A1B1_11D3_8FA9_0008C7809E09_.wvu.PrintTitles" localSheetId="2" hidden="1">#REF!,#REF!</definedName>
    <definedName name="Z_179EFE14_A1B1_11D3_8FA9_0008C7809E09_.wvu.PrintTitles" localSheetId="3" hidden="1">#REF!,#REF!</definedName>
    <definedName name="Z_179EFE14_A1B1_11D3_8FA9_0008C7809E09_.wvu.PrintTitles" hidden="1">#REF!,#REF!</definedName>
    <definedName name="Z_179EFE15_A1B1_11D3_8FA9_0008C7809E09_.wvu.PrintArea" localSheetId="1" hidden="1">#REF!</definedName>
    <definedName name="Z_179EFE15_A1B1_11D3_8FA9_0008C7809E09_.wvu.PrintArea" localSheetId="2" hidden="1">#REF!</definedName>
    <definedName name="Z_179EFE15_A1B1_11D3_8FA9_0008C7809E09_.wvu.PrintArea" localSheetId="3" hidden="1">#REF!</definedName>
    <definedName name="Z_179EFE15_A1B1_11D3_8FA9_0008C7809E09_.wvu.PrintArea" hidden="1">#REF!</definedName>
    <definedName name="Z_179EFE15_A1B1_11D3_8FA9_0008C7809E09_.wvu.PrintTitles" localSheetId="1" hidden="1">#REF!,#REF!</definedName>
    <definedName name="Z_179EFE15_A1B1_11D3_8FA9_0008C7809E09_.wvu.PrintTitles" localSheetId="2" hidden="1">#REF!,#REF!</definedName>
    <definedName name="Z_179EFE15_A1B1_11D3_8FA9_0008C7809E09_.wvu.PrintTitles" localSheetId="3" hidden="1">#REF!,#REF!</definedName>
    <definedName name="Z_179EFE15_A1B1_11D3_8FA9_0008C7809E09_.wvu.PrintTitles" hidden="1">#REF!,#REF!</definedName>
    <definedName name="Z_179EFE16_A1B1_11D3_8FA9_0008C7809E09_.wvu.PrintArea" localSheetId="1" hidden="1">#REF!</definedName>
    <definedName name="Z_179EFE16_A1B1_11D3_8FA9_0008C7809E09_.wvu.PrintArea" localSheetId="2" hidden="1">#REF!</definedName>
    <definedName name="Z_179EFE16_A1B1_11D3_8FA9_0008C7809E09_.wvu.PrintArea" localSheetId="3" hidden="1">#REF!</definedName>
    <definedName name="Z_179EFE16_A1B1_11D3_8FA9_0008C7809E09_.wvu.PrintArea" hidden="1">#REF!</definedName>
    <definedName name="Z_179EFE16_A1B1_11D3_8FA9_0008C7809E09_.wvu.PrintTitles" localSheetId="1" hidden="1">#REF!,#REF!</definedName>
    <definedName name="Z_179EFE16_A1B1_11D3_8FA9_0008C7809E09_.wvu.PrintTitles" localSheetId="2" hidden="1">#REF!,#REF!</definedName>
    <definedName name="Z_179EFE16_A1B1_11D3_8FA9_0008C7809E09_.wvu.PrintTitles" localSheetId="3" hidden="1">#REF!,#REF!</definedName>
    <definedName name="Z_179EFE16_A1B1_11D3_8FA9_0008C7809E09_.wvu.PrintTitles" hidden="1">#REF!,#REF!</definedName>
    <definedName name="Z_179EFE17_A1B1_11D3_8FA9_0008C7809E09_.wvu.PrintArea" localSheetId="1" hidden="1">#REF!</definedName>
    <definedName name="Z_179EFE17_A1B1_11D3_8FA9_0008C7809E09_.wvu.PrintArea" localSheetId="2" hidden="1">#REF!</definedName>
    <definedName name="Z_179EFE17_A1B1_11D3_8FA9_0008C7809E09_.wvu.PrintArea" localSheetId="3" hidden="1">#REF!</definedName>
    <definedName name="Z_179EFE17_A1B1_11D3_8FA9_0008C7809E09_.wvu.PrintArea" hidden="1">#REF!</definedName>
    <definedName name="Z_179EFE17_A1B1_11D3_8FA9_0008C7809E09_.wvu.PrintTitles" localSheetId="1" hidden="1">#REF!,#REF!</definedName>
    <definedName name="Z_179EFE17_A1B1_11D3_8FA9_0008C7809E09_.wvu.PrintTitles" localSheetId="2" hidden="1">#REF!,#REF!</definedName>
    <definedName name="Z_179EFE17_A1B1_11D3_8FA9_0008C7809E09_.wvu.PrintTitles" localSheetId="3" hidden="1">#REF!,#REF!</definedName>
    <definedName name="Z_179EFE17_A1B1_11D3_8FA9_0008C7809E09_.wvu.PrintTitles" hidden="1">#REF!,#REF!</definedName>
    <definedName name="Z_179EFE18_A1B1_11D3_8FA9_0008C7809E09_.wvu.PrintArea" localSheetId="1" hidden="1">#REF!</definedName>
    <definedName name="Z_179EFE18_A1B1_11D3_8FA9_0008C7809E09_.wvu.PrintArea" localSheetId="2" hidden="1">#REF!</definedName>
    <definedName name="Z_179EFE18_A1B1_11D3_8FA9_0008C7809E09_.wvu.PrintArea" localSheetId="3" hidden="1">#REF!</definedName>
    <definedName name="Z_179EFE18_A1B1_11D3_8FA9_0008C7809E09_.wvu.PrintArea" hidden="1">#REF!</definedName>
    <definedName name="Z_179EFE18_A1B1_11D3_8FA9_0008C7809E09_.wvu.PrintTitles" localSheetId="1" hidden="1">#REF!,#REF!</definedName>
    <definedName name="Z_179EFE18_A1B1_11D3_8FA9_0008C7809E09_.wvu.PrintTitles" localSheetId="2" hidden="1">#REF!,#REF!</definedName>
    <definedName name="Z_179EFE18_A1B1_11D3_8FA9_0008C7809E09_.wvu.PrintTitles" localSheetId="3" hidden="1">#REF!,#REF!</definedName>
    <definedName name="Z_179EFE18_A1B1_11D3_8FA9_0008C7809E09_.wvu.PrintTitles" hidden="1">#REF!,#REF!</definedName>
    <definedName name="Z_179EFE19_A1B1_11D3_8FA9_0008C7809E09_.wvu.PrintArea" localSheetId="1" hidden="1">#REF!</definedName>
    <definedName name="Z_179EFE19_A1B1_11D3_8FA9_0008C7809E09_.wvu.PrintArea" localSheetId="2" hidden="1">#REF!</definedName>
    <definedName name="Z_179EFE19_A1B1_11D3_8FA9_0008C7809E09_.wvu.PrintArea" localSheetId="3" hidden="1">#REF!</definedName>
    <definedName name="Z_179EFE19_A1B1_11D3_8FA9_0008C7809E09_.wvu.PrintArea" hidden="1">#REF!</definedName>
    <definedName name="Z_179EFE19_A1B1_11D3_8FA9_0008C7809E09_.wvu.PrintTitles" localSheetId="1" hidden="1">#REF!,#REF!</definedName>
    <definedName name="Z_179EFE19_A1B1_11D3_8FA9_0008C7809E09_.wvu.PrintTitles" localSheetId="2" hidden="1">#REF!,#REF!</definedName>
    <definedName name="Z_179EFE19_A1B1_11D3_8FA9_0008C7809E09_.wvu.PrintTitles" localSheetId="3" hidden="1">#REF!,#REF!</definedName>
    <definedName name="Z_179EFE19_A1B1_11D3_8FA9_0008C7809E09_.wvu.PrintTitles" hidden="1">#REF!,#REF!</definedName>
    <definedName name="Z_179EFE1A_A1B1_11D3_8FA9_0008C7809E09_.wvu.PrintArea" localSheetId="1" hidden="1">#REF!</definedName>
    <definedName name="Z_179EFE1A_A1B1_11D3_8FA9_0008C7809E09_.wvu.PrintArea" localSheetId="2" hidden="1">#REF!</definedName>
    <definedName name="Z_179EFE1A_A1B1_11D3_8FA9_0008C7809E09_.wvu.PrintArea" localSheetId="3" hidden="1">#REF!</definedName>
    <definedName name="Z_179EFE1A_A1B1_11D3_8FA9_0008C7809E09_.wvu.PrintArea" hidden="1">#REF!</definedName>
    <definedName name="Z_179EFE1A_A1B1_11D3_8FA9_0008C7809E09_.wvu.PrintTitles" localSheetId="1" hidden="1">#REF!,#REF!</definedName>
    <definedName name="Z_179EFE1A_A1B1_11D3_8FA9_0008C7809E09_.wvu.PrintTitles" localSheetId="2" hidden="1">#REF!,#REF!</definedName>
    <definedName name="Z_179EFE1A_A1B1_11D3_8FA9_0008C7809E09_.wvu.PrintTitles" localSheetId="3" hidden="1">#REF!,#REF!</definedName>
    <definedName name="Z_179EFE1A_A1B1_11D3_8FA9_0008C7809E09_.wvu.PrintTitles" hidden="1">#REF!,#REF!</definedName>
    <definedName name="Z_179EFE1B_A1B1_11D3_8FA9_0008C7809E09_.wvu.PrintArea" localSheetId="1" hidden="1">#REF!</definedName>
    <definedName name="Z_179EFE1B_A1B1_11D3_8FA9_0008C7809E09_.wvu.PrintArea" localSheetId="2" hidden="1">#REF!</definedName>
    <definedName name="Z_179EFE1B_A1B1_11D3_8FA9_0008C7809E09_.wvu.PrintArea" localSheetId="3" hidden="1">#REF!</definedName>
    <definedName name="Z_179EFE1B_A1B1_11D3_8FA9_0008C7809E09_.wvu.PrintArea" hidden="1">#REF!</definedName>
    <definedName name="Z_179EFE1B_A1B1_11D3_8FA9_0008C7809E09_.wvu.PrintTitles" localSheetId="1" hidden="1">#REF!,#REF!</definedName>
    <definedName name="Z_179EFE1B_A1B1_11D3_8FA9_0008C7809E09_.wvu.PrintTitles" localSheetId="2" hidden="1">#REF!,#REF!</definedName>
    <definedName name="Z_179EFE1B_A1B1_11D3_8FA9_0008C7809E09_.wvu.PrintTitles" localSheetId="3" hidden="1">#REF!,#REF!</definedName>
    <definedName name="Z_179EFE1B_A1B1_11D3_8FA9_0008C7809E09_.wvu.PrintTitles" hidden="1">#REF!,#REF!</definedName>
    <definedName name="Z_179EFE1C_A1B1_11D3_8FA9_0008C7809E09_.wvu.PrintArea" localSheetId="1" hidden="1">#REF!</definedName>
    <definedName name="Z_179EFE1C_A1B1_11D3_8FA9_0008C7809E09_.wvu.PrintArea" localSheetId="2" hidden="1">#REF!</definedName>
    <definedName name="Z_179EFE1C_A1B1_11D3_8FA9_0008C7809E09_.wvu.PrintArea" localSheetId="3" hidden="1">#REF!</definedName>
    <definedName name="Z_179EFE1C_A1B1_11D3_8FA9_0008C7809E09_.wvu.PrintArea" hidden="1">#REF!</definedName>
    <definedName name="Z_179EFE1C_A1B1_11D3_8FA9_0008C7809E09_.wvu.PrintTitles" localSheetId="1" hidden="1">#REF!,#REF!</definedName>
    <definedName name="Z_179EFE1C_A1B1_11D3_8FA9_0008C7809E09_.wvu.PrintTitles" localSheetId="2" hidden="1">#REF!,#REF!</definedName>
    <definedName name="Z_179EFE1C_A1B1_11D3_8FA9_0008C7809E09_.wvu.PrintTitles" localSheetId="3" hidden="1">#REF!,#REF!</definedName>
    <definedName name="Z_179EFE1C_A1B1_11D3_8FA9_0008C7809E09_.wvu.PrintTitles" hidden="1">#REF!,#REF!</definedName>
    <definedName name="Z_179EFE1D_A1B1_11D3_8FA9_0008C7809E09_.wvu.PrintArea" localSheetId="1" hidden="1">#REF!</definedName>
    <definedName name="Z_179EFE1D_A1B1_11D3_8FA9_0008C7809E09_.wvu.PrintArea" localSheetId="2" hidden="1">#REF!</definedName>
    <definedName name="Z_179EFE1D_A1B1_11D3_8FA9_0008C7809E09_.wvu.PrintArea" localSheetId="3" hidden="1">#REF!</definedName>
    <definedName name="Z_179EFE1D_A1B1_11D3_8FA9_0008C7809E09_.wvu.PrintArea" hidden="1">#REF!</definedName>
    <definedName name="Z_179EFE1D_A1B1_11D3_8FA9_0008C7809E09_.wvu.PrintTitles" localSheetId="1" hidden="1">#REF!,#REF!</definedName>
    <definedName name="Z_179EFE1D_A1B1_11D3_8FA9_0008C7809E09_.wvu.PrintTitles" localSheetId="2" hidden="1">#REF!,#REF!</definedName>
    <definedName name="Z_179EFE1D_A1B1_11D3_8FA9_0008C7809E09_.wvu.PrintTitles" localSheetId="3" hidden="1">#REF!,#REF!</definedName>
    <definedName name="Z_179EFE1D_A1B1_11D3_8FA9_0008C7809E09_.wvu.PrintTitles" hidden="1">#REF!,#REF!</definedName>
    <definedName name="Z_179EFE1E_A1B1_11D3_8FA9_0008C7809E09_.wvu.PrintArea" localSheetId="1" hidden="1">#REF!</definedName>
    <definedName name="Z_179EFE1E_A1B1_11D3_8FA9_0008C7809E09_.wvu.PrintArea" localSheetId="2" hidden="1">#REF!</definedName>
    <definedName name="Z_179EFE1E_A1B1_11D3_8FA9_0008C7809E09_.wvu.PrintArea" localSheetId="3" hidden="1">#REF!</definedName>
    <definedName name="Z_179EFE1E_A1B1_11D3_8FA9_0008C7809E09_.wvu.PrintArea" hidden="1">#REF!</definedName>
    <definedName name="Z_179EFE1E_A1B1_11D3_8FA9_0008C7809E09_.wvu.PrintTitles" localSheetId="1" hidden="1">#REF!,#REF!</definedName>
    <definedName name="Z_179EFE1E_A1B1_11D3_8FA9_0008C7809E09_.wvu.PrintTitles" localSheetId="2" hidden="1">#REF!,#REF!</definedName>
    <definedName name="Z_179EFE1E_A1B1_11D3_8FA9_0008C7809E09_.wvu.PrintTitles" localSheetId="3" hidden="1">#REF!,#REF!</definedName>
    <definedName name="Z_179EFE1E_A1B1_11D3_8FA9_0008C7809E09_.wvu.PrintTitles" hidden="1">#REF!,#REF!</definedName>
    <definedName name="Z_179EFE1F_A1B1_11D3_8FA9_0008C7809E09_.wvu.PrintArea" localSheetId="1" hidden="1">#REF!</definedName>
    <definedName name="Z_179EFE1F_A1B1_11D3_8FA9_0008C7809E09_.wvu.PrintArea" localSheetId="2" hidden="1">#REF!</definedName>
    <definedName name="Z_179EFE1F_A1B1_11D3_8FA9_0008C7809E09_.wvu.PrintArea" localSheetId="3" hidden="1">#REF!</definedName>
    <definedName name="Z_179EFE1F_A1B1_11D3_8FA9_0008C7809E09_.wvu.PrintArea" hidden="1">#REF!</definedName>
    <definedName name="Z_179EFE1F_A1B1_11D3_8FA9_0008C7809E09_.wvu.PrintTitles" localSheetId="1" hidden="1">#REF!,#REF!</definedName>
    <definedName name="Z_179EFE1F_A1B1_11D3_8FA9_0008C7809E09_.wvu.PrintTitles" localSheetId="2" hidden="1">#REF!,#REF!</definedName>
    <definedName name="Z_179EFE1F_A1B1_11D3_8FA9_0008C7809E09_.wvu.PrintTitles" localSheetId="3" hidden="1">#REF!,#REF!</definedName>
    <definedName name="Z_179EFE1F_A1B1_11D3_8FA9_0008C7809E09_.wvu.PrintTitles" hidden="1">#REF!,#REF!</definedName>
    <definedName name="Z_179EFE20_A1B1_11D3_8FA9_0008C7809E09_.wvu.PrintArea" localSheetId="1" hidden="1">#REF!</definedName>
    <definedName name="Z_179EFE20_A1B1_11D3_8FA9_0008C7809E09_.wvu.PrintArea" localSheetId="2" hidden="1">#REF!</definedName>
    <definedName name="Z_179EFE20_A1B1_11D3_8FA9_0008C7809E09_.wvu.PrintArea" localSheetId="3" hidden="1">#REF!</definedName>
    <definedName name="Z_179EFE20_A1B1_11D3_8FA9_0008C7809E09_.wvu.PrintArea" hidden="1">#REF!</definedName>
    <definedName name="Z_179EFE20_A1B1_11D3_8FA9_0008C7809E09_.wvu.PrintTitles" localSheetId="1" hidden="1">#REF!,#REF!</definedName>
    <definedName name="Z_179EFE20_A1B1_11D3_8FA9_0008C7809E09_.wvu.PrintTitles" localSheetId="2" hidden="1">#REF!,#REF!</definedName>
    <definedName name="Z_179EFE20_A1B1_11D3_8FA9_0008C7809E09_.wvu.PrintTitles" localSheetId="3" hidden="1">#REF!,#REF!</definedName>
    <definedName name="Z_179EFE20_A1B1_11D3_8FA9_0008C7809E09_.wvu.PrintTitles" hidden="1">#REF!,#REF!</definedName>
    <definedName name="Z_179EFE21_A1B1_11D3_8FA9_0008C7809E09_.wvu.PrintArea" localSheetId="1" hidden="1">#REF!</definedName>
    <definedName name="Z_179EFE21_A1B1_11D3_8FA9_0008C7809E09_.wvu.PrintArea" localSheetId="2" hidden="1">#REF!</definedName>
    <definedName name="Z_179EFE21_A1B1_11D3_8FA9_0008C7809E09_.wvu.PrintArea" localSheetId="3" hidden="1">#REF!</definedName>
    <definedName name="Z_179EFE21_A1B1_11D3_8FA9_0008C7809E09_.wvu.PrintArea" hidden="1">#REF!</definedName>
    <definedName name="Z_179EFE21_A1B1_11D3_8FA9_0008C7809E09_.wvu.PrintTitles" localSheetId="1" hidden="1">#REF!,#REF!</definedName>
    <definedName name="Z_179EFE21_A1B1_11D3_8FA9_0008C7809E09_.wvu.PrintTitles" localSheetId="2" hidden="1">#REF!,#REF!</definedName>
    <definedName name="Z_179EFE21_A1B1_11D3_8FA9_0008C7809E09_.wvu.PrintTitles" localSheetId="3" hidden="1">#REF!,#REF!</definedName>
    <definedName name="Z_179EFE21_A1B1_11D3_8FA9_0008C7809E09_.wvu.PrintTitles" hidden="1">#REF!,#REF!</definedName>
    <definedName name="Z_179EFE22_A1B1_11D3_8FA9_0008C7809E09_.wvu.PrintArea" localSheetId="1" hidden="1">#REF!</definedName>
    <definedName name="Z_179EFE22_A1B1_11D3_8FA9_0008C7809E09_.wvu.PrintArea" localSheetId="2" hidden="1">#REF!</definedName>
    <definedName name="Z_179EFE22_A1B1_11D3_8FA9_0008C7809E09_.wvu.PrintArea" localSheetId="3" hidden="1">#REF!</definedName>
    <definedName name="Z_179EFE22_A1B1_11D3_8FA9_0008C7809E09_.wvu.PrintArea" hidden="1">#REF!</definedName>
    <definedName name="Z_179EFE22_A1B1_11D3_8FA9_0008C7809E09_.wvu.PrintTitles" localSheetId="1" hidden="1">#REF!,#REF!</definedName>
    <definedName name="Z_179EFE22_A1B1_11D3_8FA9_0008C7809E09_.wvu.PrintTitles" localSheetId="2" hidden="1">#REF!,#REF!</definedName>
    <definedName name="Z_179EFE22_A1B1_11D3_8FA9_0008C7809E09_.wvu.PrintTitles" localSheetId="3" hidden="1">#REF!,#REF!</definedName>
    <definedName name="Z_179EFE22_A1B1_11D3_8FA9_0008C7809E09_.wvu.PrintTitles" hidden="1">#REF!,#REF!</definedName>
    <definedName name="Z_179EFE23_A1B1_11D3_8FA9_0008C7809E09_.wvu.PrintArea" localSheetId="1" hidden="1">#REF!</definedName>
    <definedName name="Z_179EFE23_A1B1_11D3_8FA9_0008C7809E09_.wvu.PrintArea" localSheetId="2" hidden="1">#REF!</definedName>
    <definedName name="Z_179EFE23_A1B1_11D3_8FA9_0008C7809E09_.wvu.PrintArea" localSheetId="3" hidden="1">#REF!</definedName>
    <definedName name="Z_179EFE23_A1B1_11D3_8FA9_0008C7809E09_.wvu.PrintArea" hidden="1">#REF!</definedName>
    <definedName name="Z_179EFE23_A1B1_11D3_8FA9_0008C7809E09_.wvu.PrintTitles" localSheetId="1" hidden="1">#REF!,#REF!</definedName>
    <definedName name="Z_179EFE23_A1B1_11D3_8FA9_0008C7809E09_.wvu.PrintTitles" localSheetId="2" hidden="1">#REF!,#REF!</definedName>
    <definedName name="Z_179EFE23_A1B1_11D3_8FA9_0008C7809E09_.wvu.PrintTitles" localSheetId="3" hidden="1">#REF!,#REF!</definedName>
    <definedName name="Z_179EFE23_A1B1_11D3_8FA9_0008C7809E09_.wvu.PrintTitles" hidden="1">#REF!,#REF!</definedName>
    <definedName name="Z_179EFE24_A1B1_11D3_8FA9_0008C7809E09_.wvu.PrintArea" localSheetId="1" hidden="1">#REF!</definedName>
    <definedName name="Z_179EFE24_A1B1_11D3_8FA9_0008C7809E09_.wvu.PrintArea" localSheetId="2" hidden="1">#REF!</definedName>
    <definedName name="Z_179EFE24_A1B1_11D3_8FA9_0008C7809E09_.wvu.PrintArea" localSheetId="3" hidden="1">#REF!</definedName>
    <definedName name="Z_179EFE24_A1B1_11D3_8FA9_0008C7809E09_.wvu.PrintArea" hidden="1">#REF!</definedName>
    <definedName name="Z_179EFE24_A1B1_11D3_8FA9_0008C7809E09_.wvu.PrintTitles" localSheetId="1" hidden="1">#REF!,#REF!</definedName>
    <definedName name="Z_179EFE24_A1B1_11D3_8FA9_0008C7809E09_.wvu.PrintTitles" localSheetId="2" hidden="1">#REF!,#REF!</definedName>
    <definedName name="Z_179EFE24_A1B1_11D3_8FA9_0008C7809E09_.wvu.PrintTitles" localSheetId="3" hidden="1">#REF!,#REF!</definedName>
    <definedName name="Z_179EFE24_A1B1_11D3_8FA9_0008C7809E09_.wvu.PrintTitles" hidden="1">#REF!,#REF!</definedName>
    <definedName name="Z_179EFE25_A1B1_11D3_8FA9_0008C7809E09_.wvu.PrintArea" localSheetId="1" hidden="1">#REF!</definedName>
    <definedName name="Z_179EFE25_A1B1_11D3_8FA9_0008C7809E09_.wvu.PrintArea" localSheetId="2" hidden="1">#REF!</definedName>
    <definedName name="Z_179EFE25_A1B1_11D3_8FA9_0008C7809E09_.wvu.PrintArea" localSheetId="3" hidden="1">#REF!</definedName>
    <definedName name="Z_179EFE25_A1B1_11D3_8FA9_0008C7809E09_.wvu.PrintArea" hidden="1">#REF!</definedName>
    <definedName name="Z_179EFE25_A1B1_11D3_8FA9_0008C7809E09_.wvu.PrintTitles" localSheetId="1" hidden="1">#REF!,#REF!</definedName>
    <definedName name="Z_179EFE25_A1B1_11D3_8FA9_0008C7809E09_.wvu.PrintTitles" localSheetId="2" hidden="1">#REF!,#REF!</definedName>
    <definedName name="Z_179EFE25_A1B1_11D3_8FA9_0008C7809E09_.wvu.PrintTitles" localSheetId="3" hidden="1">#REF!,#REF!</definedName>
    <definedName name="Z_179EFE25_A1B1_11D3_8FA9_0008C7809E09_.wvu.PrintTitles" hidden="1">#REF!,#REF!</definedName>
    <definedName name="Z_179EFE26_A1B1_11D3_8FA9_0008C7809E09_.wvu.PrintArea" localSheetId="1" hidden="1">#REF!</definedName>
    <definedName name="Z_179EFE26_A1B1_11D3_8FA9_0008C7809E09_.wvu.PrintArea" localSheetId="2" hidden="1">#REF!</definedName>
    <definedName name="Z_179EFE26_A1B1_11D3_8FA9_0008C7809E09_.wvu.PrintArea" localSheetId="3" hidden="1">#REF!</definedName>
    <definedName name="Z_179EFE26_A1B1_11D3_8FA9_0008C7809E09_.wvu.PrintArea" hidden="1">#REF!</definedName>
    <definedName name="Z_179EFE26_A1B1_11D3_8FA9_0008C7809E09_.wvu.PrintTitles" localSheetId="1" hidden="1">#REF!,#REF!</definedName>
    <definedName name="Z_179EFE26_A1B1_11D3_8FA9_0008C7809E09_.wvu.PrintTitles" localSheetId="2" hidden="1">#REF!,#REF!</definedName>
    <definedName name="Z_179EFE26_A1B1_11D3_8FA9_0008C7809E09_.wvu.PrintTitles" localSheetId="3" hidden="1">#REF!,#REF!</definedName>
    <definedName name="Z_179EFE26_A1B1_11D3_8FA9_0008C7809E09_.wvu.PrintTitles" hidden="1">#REF!,#REF!</definedName>
    <definedName name="Z_179EFE27_A1B1_11D3_8FA9_0008C7809E09_.wvu.PrintArea" localSheetId="1" hidden="1">#REF!</definedName>
    <definedName name="Z_179EFE27_A1B1_11D3_8FA9_0008C7809E09_.wvu.PrintArea" localSheetId="2" hidden="1">#REF!</definedName>
    <definedName name="Z_179EFE27_A1B1_11D3_8FA9_0008C7809E09_.wvu.PrintArea" localSheetId="3" hidden="1">#REF!</definedName>
    <definedName name="Z_179EFE27_A1B1_11D3_8FA9_0008C7809E09_.wvu.PrintArea" hidden="1">#REF!</definedName>
    <definedName name="Z_179EFE27_A1B1_11D3_8FA9_0008C7809E09_.wvu.PrintTitles" localSheetId="1" hidden="1">#REF!,#REF!</definedName>
    <definedName name="Z_179EFE27_A1B1_11D3_8FA9_0008C7809E09_.wvu.PrintTitles" localSheetId="2" hidden="1">#REF!,#REF!</definedName>
    <definedName name="Z_179EFE27_A1B1_11D3_8FA9_0008C7809E09_.wvu.PrintTitles" localSheetId="3" hidden="1">#REF!,#REF!</definedName>
    <definedName name="Z_179EFE27_A1B1_11D3_8FA9_0008C7809E09_.wvu.PrintTitles" hidden="1">#REF!,#REF!</definedName>
    <definedName name="Z_179EFE28_A1B1_11D3_8FA9_0008C7809E09_.wvu.PrintArea" localSheetId="1" hidden="1">#REF!</definedName>
    <definedName name="Z_179EFE28_A1B1_11D3_8FA9_0008C7809E09_.wvu.PrintArea" localSheetId="2" hidden="1">#REF!</definedName>
    <definedName name="Z_179EFE28_A1B1_11D3_8FA9_0008C7809E09_.wvu.PrintArea" localSheetId="3" hidden="1">#REF!</definedName>
    <definedName name="Z_179EFE28_A1B1_11D3_8FA9_0008C7809E09_.wvu.PrintArea" hidden="1">#REF!</definedName>
    <definedName name="Z_179EFE28_A1B1_11D3_8FA9_0008C7809E09_.wvu.PrintTitles" localSheetId="1" hidden="1">#REF!,#REF!</definedName>
    <definedName name="Z_179EFE28_A1B1_11D3_8FA9_0008C7809E09_.wvu.PrintTitles" localSheetId="2" hidden="1">#REF!,#REF!</definedName>
    <definedName name="Z_179EFE28_A1B1_11D3_8FA9_0008C7809E09_.wvu.PrintTitles" localSheetId="3" hidden="1">#REF!,#REF!</definedName>
    <definedName name="Z_179EFE28_A1B1_11D3_8FA9_0008C7809E09_.wvu.PrintTitles" hidden="1">#REF!,#REF!</definedName>
    <definedName name="Z_179EFE29_A1B1_11D3_8FA9_0008C7809E09_.wvu.PrintArea" localSheetId="1" hidden="1">#REF!</definedName>
    <definedName name="Z_179EFE29_A1B1_11D3_8FA9_0008C7809E09_.wvu.PrintArea" localSheetId="2" hidden="1">#REF!</definedName>
    <definedName name="Z_179EFE29_A1B1_11D3_8FA9_0008C7809E09_.wvu.PrintArea" localSheetId="3" hidden="1">#REF!</definedName>
    <definedName name="Z_179EFE29_A1B1_11D3_8FA9_0008C7809E09_.wvu.PrintArea" hidden="1">#REF!</definedName>
    <definedName name="Z_179EFE29_A1B1_11D3_8FA9_0008C7809E09_.wvu.PrintTitles" localSheetId="1" hidden="1">#REF!,#REF!</definedName>
    <definedName name="Z_179EFE29_A1B1_11D3_8FA9_0008C7809E09_.wvu.PrintTitles" localSheetId="2" hidden="1">#REF!,#REF!</definedName>
    <definedName name="Z_179EFE29_A1B1_11D3_8FA9_0008C7809E09_.wvu.PrintTitles" localSheetId="3" hidden="1">#REF!,#REF!</definedName>
    <definedName name="Z_179EFE29_A1B1_11D3_8FA9_0008C7809E09_.wvu.PrintTitles" hidden="1">#REF!,#REF!</definedName>
    <definedName name="Z_179EFE2A_A1B1_11D3_8FA9_0008C7809E09_.wvu.PrintArea" localSheetId="1" hidden="1">#REF!</definedName>
    <definedName name="Z_179EFE2A_A1B1_11D3_8FA9_0008C7809E09_.wvu.PrintArea" localSheetId="2" hidden="1">#REF!</definedName>
    <definedName name="Z_179EFE2A_A1B1_11D3_8FA9_0008C7809E09_.wvu.PrintArea" localSheetId="3" hidden="1">#REF!</definedName>
    <definedName name="Z_179EFE2A_A1B1_11D3_8FA9_0008C7809E09_.wvu.PrintArea" hidden="1">#REF!</definedName>
    <definedName name="Z_179EFE2A_A1B1_11D3_8FA9_0008C7809E09_.wvu.PrintTitles" localSheetId="1" hidden="1">#REF!,#REF!</definedName>
    <definedName name="Z_179EFE2A_A1B1_11D3_8FA9_0008C7809E09_.wvu.PrintTitles" localSheetId="2" hidden="1">#REF!,#REF!</definedName>
    <definedName name="Z_179EFE2A_A1B1_11D3_8FA9_0008C7809E09_.wvu.PrintTitles" localSheetId="3" hidden="1">#REF!,#REF!</definedName>
    <definedName name="Z_179EFE2A_A1B1_11D3_8FA9_0008C7809E09_.wvu.PrintTitles" hidden="1">#REF!,#REF!</definedName>
    <definedName name="Z_179EFE2B_A1B1_11D3_8FA9_0008C7809E09_.wvu.PrintArea" localSheetId="1" hidden="1">#REF!</definedName>
    <definedName name="Z_179EFE2B_A1B1_11D3_8FA9_0008C7809E09_.wvu.PrintArea" localSheetId="2" hidden="1">#REF!</definedName>
    <definedName name="Z_179EFE2B_A1B1_11D3_8FA9_0008C7809E09_.wvu.PrintArea" localSheetId="3" hidden="1">#REF!</definedName>
    <definedName name="Z_179EFE2B_A1B1_11D3_8FA9_0008C7809E09_.wvu.PrintArea" hidden="1">#REF!</definedName>
    <definedName name="Z_179EFE2B_A1B1_11D3_8FA9_0008C7809E09_.wvu.PrintTitles" localSheetId="1" hidden="1">#REF!,#REF!</definedName>
    <definedName name="Z_179EFE2B_A1B1_11D3_8FA9_0008C7809E09_.wvu.PrintTitles" localSheetId="2" hidden="1">#REF!,#REF!</definedName>
    <definedName name="Z_179EFE2B_A1B1_11D3_8FA9_0008C7809E09_.wvu.PrintTitles" localSheetId="3" hidden="1">#REF!,#REF!</definedName>
    <definedName name="Z_179EFE2B_A1B1_11D3_8FA9_0008C7809E09_.wvu.PrintTitles" hidden="1">#REF!,#REF!</definedName>
    <definedName name="Z_179EFE2C_A1B1_11D3_8FA9_0008C7809E09_.wvu.PrintArea" localSheetId="1" hidden="1">#REF!</definedName>
    <definedName name="Z_179EFE2C_A1B1_11D3_8FA9_0008C7809E09_.wvu.PrintArea" localSheetId="2" hidden="1">#REF!</definedName>
    <definedName name="Z_179EFE2C_A1B1_11D3_8FA9_0008C7809E09_.wvu.PrintArea" localSheetId="3" hidden="1">#REF!</definedName>
    <definedName name="Z_179EFE2C_A1B1_11D3_8FA9_0008C7809E09_.wvu.PrintArea" hidden="1">#REF!</definedName>
    <definedName name="Z_179EFE2C_A1B1_11D3_8FA9_0008C7809E09_.wvu.PrintTitles" localSheetId="1" hidden="1">#REF!,#REF!</definedName>
    <definedName name="Z_179EFE2C_A1B1_11D3_8FA9_0008C7809E09_.wvu.PrintTitles" localSheetId="2" hidden="1">#REF!,#REF!</definedName>
    <definedName name="Z_179EFE2C_A1B1_11D3_8FA9_0008C7809E09_.wvu.PrintTitles" localSheetId="3" hidden="1">#REF!,#REF!</definedName>
    <definedName name="Z_179EFE2C_A1B1_11D3_8FA9_0008C7809E09_.wvu.PrintTitles" hidden="1">#REF!,#REF!</definedName>
    <definedName name="Z_179EFE2D_A1B1_11D3_8FA9_0008C7809E09_.wvu.PrintArea" localSheetId="1" hidden="1">#REF!</definedName>
    <definedName name="Z_179EFE2D_A1B1_11D3_8FA9_0008C7809E09_.wvu.PrintArea" localSheetId="2" hidden="1">#REF!</definedName>
    <definedName name="Z_179EFE2D_A1B1_11D3_8FA9_0008C7809E09_.wvu.PrintArea" localSheetId="3" hidden="1">#REF!</definedName>
    <definedName name="Z_179EFE2D_A1B1_11D3_8FA9_0008C7809E09_.wvu.PrintArea" hidden="1">#REF!</definedName>
    <definedName name="Z_179EFE2D_A1B1_11D3_8FA9_0008C7809E09_.wvu.PrintTitles" localSheetId="1" hidden="1">#REF!,#REF!</definedName>
    <definedName name="Z_179EFE2D_A1B1_11D3_8FA9_0008C7809E09_.wvu.PrintTitles" localSheetId="2" hidden="1">#REF!,#REF!</definedName>
    <definedName name="Z_179EFE2D_A1B1_11D3_8FA9_0008C7809E09_.wvu.PrintTitles" localSheetId="3" hidden="1">#REF!,#REF!</definedName>
    <definedName name="Z_179EFE2D_A1B1_11D3_8FA9_0008C7809E09_.wvu.PrintTitles" hidden="1">#REF!,#REF!</definedName>
    <definedName name="Z_179EFE2E_A1B1_11D3_8FA9_0008C7809E09_.wvu.PrintArea" localSheetId="1" hidden="1">#REF!</definedName>
    <definedName name="Z_179EFE2E_A1B1_11D3_8FA9_0008C7809E09_.wvu.PrintArea" localSheetId="2" hidden="1">#REF!</definedName>
    <definedName name="Z_179EFE2E_A1B1_11D3_8FA9_0008C7809E09_.wvu.PrintArea" localSheetId="3" hidden="1">#REF!</definedName>
    <definedName name="Z_179EFE2E_A1B1_11D3_8FA9_0008C7809E09_.wvu.PrintArea" hidden="1">#REF!</definedName>
    <definedName name="Z_179EFE2E_A1B1_11D3_8FA9_0008C7809E09_.wvu.PrintTitles" localSheetId="1" hidden="1">#REF!,#REF!</definedName>
    <definedName name="Z_179EFE2E_A1B1_11D3_8FA9_0008C7809E09_.wvu.PrintTitles" localSheetId="2" hidden="1">#REF!,#REF!</definedName>
    <definedName name="Z_179EFE2E_A1B1_11D3_8FA9_0008C7809E09_.wvu.PrintTitles" localSheetId="3" hidden="1">#REF!,#REF!</definedName>
    <definedName name="Z_179EFE2E_A1B1_11D3_8FA9_0008C7809E09_.wvu.PrintTitles" hidden="1">#REF!,#REF!</definedName>
    <definedName name="Z_179EFE2F_A1B1_11D3_8FA9_0008C7809E09_.wvu.PrintArea" localSheetId="1" hidden="1">#REF!</definedName>
    <definedName name="Z_179EFE2F_A1B1_11D3_8FA9_0008C7809E09_.wvu.PrintArea" localSheetId="2" hidden="1">#REF!</definedName>
    <definedName name="Z_179EFE2F_A1B1_11D3_8FA9_0008C7809E09_.wvu.PrintArea" localSheetId="3" hidden="1">#REF!</definedName>
    <definedName name="Z_179EFE2F_A1B1_11D3_8FA9_0008C7809E09_.wvu.PrintArea" hidden="1">#REF!</definedName>
    <definedName name="Z_179EFE2F_A1B1_11D3_8FA9_0008C7809E09_.wvu.PrintTitles" localSheetId="1" hidden="1">#REF!</definedName>
    <definedName name="Z_179EFE2F_A1B1_11D3_8FA9_0008C7809E09_.wvu.PrintTitles" localSheetId="2" hidden="1">#REF!</definedName>
    <definedName name="Z_179EFE2F_A1B1_11D3_8FA9_0008C7809E09_.wvu.PrintTitles" localSheetId="3" hidden="1">#REF!</definedName>
    <definedName name="Z_179EFE2F_A1B1_11D3_8FA9_0008C7809E09_.wvu.PrintTitles" hidden="1">#REF!</definedName>
    <definedName name="Z_179EFE30_A1B1_11D3_8FA9_0008C7809E09_.wvu.PrintArea" localSheetId="1" hidden="1">#REF!</definedName>
    <definedName name="Z_179EFE30_A1B1_11D3_8FA9_0008C7809E09_.wvu.PrintArea" localSheetId="2" hidden="1">#REF!</definedName>
    <definedName name="Z_179EFE30_A1B1_11D3_8FA9_0008C7809E09_.wvu.PrintArea" localSheetId="3" hidden="1">#REF!</definedName>
    <definedName name="Z_179EFE30_A1B1_11D3_8FA9_0008C7809E09_.wvu.PrintArea" hidden="1">#REF!</definedName>
    <definedName name="Z_179EFE30_A1B1_11D3_8FA9_0008C7809E09_.wvu.PrintTitles" localSheetId="1" hidden="1">#REF!</definedName>
    <definedName name="Z_179EFE30_A1B1_11D3_8FA9_0008C7809E09_.wvu.PrintTitles" localSheetId="2" hidden="1">#REF!</definedName>
    <definedName name="Z_179EFE30_A1B1_11D3_8FA9_0008C7809E09_.wvu.PrintTitles" localSheetId="3" hidden="1">#REF!</definedName>
    <definedName name="Z_179EFE30_A1B1_11D3_8FA9_0008C7809E09_.wvu.PrintTitles" hidden="1">#REF!</definedName>
    <definedName name="Z_179EFE31_A1B1_11D3_8FA9_0008C7809E09_.wvu.PrintArea" localSheetId="1" hidden="1">#REF!</definedName>
    <definedName name="Z_179EFE31_A1B1_11D3_8FA9_0008C7809E09_.wvu.PrintArea" localSheetId="2" hidden="1">#REF!</definedName>
    <definedName name="Z_179EFE31_A1B1_11D3_8FA9_0008C7809E09_.wvu.PrintArea" localSheetId="3" hidden="1">#REF!</definedName>
    <definedName name="Z_179EFE31_A1B1_11D3_8FA9_0008C7809E09_.wvu.PrintArea" hidden="1">#REF!</definedName>
    <definedName name="Z_179EFE31_A1B1_11D3_8FA9_0008C7809E09_.wvu.PrintTitles" localSheetId="1" hidden="1">#REF!</definedName>
    <definedName name="Z_179EFE31_A1B1_11D3_8FA9_0008C7809E09_.wvu.PrintTitles" localSheetId="2" hidden="1">#REF!</definedName>
    <definedName name="Z_179EFE31_A1B1_11D3_8FA9_0008C7809E09_.wvu.PrintTitles" localSheetId="3" hidden="1">#REF!</definedName>
    <definedName name="Z_179EFE31_A1B1_11D3_8FA9_0008C7809E09_.wvu.PrintTitles" hidden="1">#REF!</definedName>
    <definedName name="Z_179EFE32_A1B1_11D3_8FA9_0008C7809E09_.wvu.PrintArea" localSheetId="1" hidden="1">#REF!</definedName>
    <definedName name="Z_179EFE32_A1B1_11D3_8FA9_0008C7809E09_.wvu.PrintArea" localSheetId="2" hidden="1">#REF!</definedName>
    <definedName name="Z_179EFE32_A1B1_11D3_8FA9_0008C7809E09_.wvu.PrintArea" localSheetId="3" hidden="1">#REF!</definedName>
    <definedName name="Z_179EFE32_A1B1_11D3_8FA9_0008C7809E09_.wvu.PrintArea" hidden="1">#REF!</definedName>
    <definedName name="Z_179EFE32_A1B1_11D3_8FA9_0008C7809E09_.wvu.PrintTitles" localSheetId="1" hidden="1">#REF!</definedName>
    <definedName name="Z_179EFE32_A1B1_11D3_8FA9_0008C7809E09_.wvu.PrintTitles" localSheetId="2" hidden="1">#REF!</definedName>
    <definedName name="Z_179EFE32_A1B1_11D3_8FA9_0008C7809E09_.wvu.PrintTitles" localSheetId="3" hidden="1">#REF!</definedName>
    <definedName name="Z_179EFE32_A1B1_11D3_8FA9_0008C7809E09_.wvu.PrintTitles" hidden="1">#REF!</definedName>
    <definedName name="Z_179EFE33_A1B1_11D3_8FA9_0008C7809E09_.wvu.PrintArea" localSheetId="1" hidden="1">#REF!</definedName>
    <definedName name="Z_179EFE33_A1B1_11D3_8FA9_0008C7809E09_.wvu.PrintArea" localSheetId="2" hidden="1">#REF!</definedName>
    <definedName name="Z_179EFE33_A1B1_11D3_8FA9_0008C7809E09_.wvu.PrintArea" localSheetId="3" hidden="1">#REF!</definedName>
    <definedName name="Z_179EFE33_A1B1_11D3_8FA9_0008C7809E09_.wvu.PrintArea" hidden="1">#REF!</definedName>
    <definedName name="Z_179EFE33_A1B1_11D3_8FA9_0008C7809E09_.wvu.PrintTitles" localSheetId="1" hidden="1">#REF!</definedName>
    <definedName name="Z_179EFE33_A1B1_11D3_8FA9_0008C7809E09_.wvu.PrintTitles" localSheetId="2" hidden="1">#REF!</definedName>
    <definedName name="Z_179EFE33_A1B1_11D3_8FA9_0008C7809E09_.wvu.PrintTitles" localSheetId="3" hidden="1">#REF!</definedName>
    <definedName name="Z_179EFE33_A1B1_11D3_8FA9_0008C7809E09_.wvu.PrintTitles" hidden="1">#REF!</definedName>
    <definedName name="Z_179EFE34_A1B1_11D3_8FA9_0008C7809E09_.wvu.PrintArea" localSheetId="1" hidden="1">#REF!</definedName>
    <definedName name="Z_179EFE34_A1B1_11D3_8FA9_0008C7809E09_.wvu.PrintArea" localSheetId="2" hidden="1">#REF!</definedName>
    <definedName name="Z_179EFE34_A1B1_11D3_8FA9_0008C7809E09_.wvu.PrintArea" localSheetId="3" hidden="1">#REF!</definedName>
    <definedName name="Z_179EFE34_A1B1_11D3_8FA9_0008C7809E09_.wvu.PrintArea" hidden="1">#REF!</definedName>
    <definedName name="Z_179EFE34_A1B1_11D3_8FA9_0008C7809E09_.wvu.PrintTitles" localSheetId="1" hidden="1">#REF!</definedName>
    <definedName name="Z_179EFE34_A1B1_11D3_8FA9_0008C7809E09_.wvu.PrintTitles" localSheetId="2" hidden="1">#REF!</definedName>
    <definedName name="Z_179EFE34_A1B1_11D3_8FA9_0008C7809E09_.wvu.PrintTitles" localSheetId="3" hidden="1">#REF!</definedName>
    <definedName name="Z_179EFE34_A1B1_11D3_8FA9_0008C7809E09_.wvu.PrintTitles" hidden="1">#REF!</definedName>
    <definedName name="Z_179EFE35_A1B1_11D3_8FA9_0008C7809E09_.wvu.PrintArea" localSheetId="1" hidden="1">#REF!</definedName>
    <definedName name="Z_179EFE35_A1B1_11D3_8FA9_0008C7809E09_.wvu.PrintArea" localSheetId="2" hidden="1">#REF!</definedName>
    <definedName name="Z_179EFE35_A1B1_11D3_8FA9_0008C7809E09_.wvu.PrintArea" localSheetId="3" hidden="1">#REF!</definedName>
    <definedName name="Z_179EFE35_A1B1_11D3_8FA9_0008C7809E09_.wvu.PrintArea" hidden="1">#REF!</definedName>
    <definedName name="Z_179EFE35_A1B1_11D3_8FA9_0008C7809E09_.wvu.PrintTitles" localSheetId="1" hidden="1">#REF!</definedName>
    <definedName name="Z_179EFE35_A1B1_11D3_8FA9_0008C7809E09_.wvu.PrintTitles" localSheetId="2" hidden="1">#REF!</definedName>
    <definedName name="Z_179EFE35_A1B1_11D3_8FA9_0008C7809E09_.wvu.PrintTitles" localSheetId="3" hidden="1">#REF!</definedName>
    <definedName name="Z_179EFE35_A1B1_11D3_8FA9_0008C7809E09_.wvu.PrintTitles" hidden="1">#REF!</definedName>
    <definedName name="Z_179EFE36_A1B1_11D3_8FA9_0008C7809E09_.wvu.PrintArea" localSheetId="1" hidden="1">#REF!</definedName>
    <definedName name="Z_179EFE36_A1B1_11D3_8FA9_0008C7809E09_.wvu.PrintArea" localSheetId="2" hidden="1">#REF!</definedName>
    <definedName name="Z_179EFE36_A1B1_11D3_8FA9_0008C7809E09_.wvu.PrintArea" localSheetId="3" hidden="1">#REF!</definedName>
    <definedName name="Z_179EFE36_A1B1_11D3_8FA9_0008C7809E09_.wvu.PrintArea" hidden="1">#REF!</definedName>
    <definedName name="Z_179EFE36_A1B1_11D3_8FA9_0008C7809E09_.wvu.PrintTitles" localSheetId="1" hidden="1">#REF!</definedName>
    <definedName name="Z_179EFE36_A1B1_11D3_8FA9_0008C7809E09_.wvu.PrintTitles" localSheetId="2" hidden="1">#REF!</definedName>
    <definedName name="Z_179EFE36_A1B1_11D3_8FA9_0008C7809E09_.wvu.PrintTitles" localSheetId="3" hidden="1">#REF!</definedName>
    <definedName name="Z_179EFE36_A1B1_11D3_8FA9_0008C7809E09_.wvu.PrintTitles" hidden="1">#REF!</definedName>
    <definedName name="Z_179EFE37_A1B1_11D3_8FA9_0008C7809E09_.wvu.PrintArea" localSheetId="1" hidden="1">#REF!</definedName>
    <definedName name="Z_179EFE37_A1B1_11D3_8FA9_0008C7809E09_.wvu.PrintArea" localSheetId="2" hidden="1">#REF!</definedName>
    <definedName name="Z_179EFE37_A1B1_11D3_8FA9_0008C7809E09_.wvu.PrintArea" localSheetId="3" hidden="1">#REF!</definedName>
    <definedName name="Z_179EFE37_A1B1_11D3_8FA9_0008C7809E09_.wvu.PrintArea" hidden="1">#REF!</definedName>
    <definedName name="Z_179EFE37_A1B1_11D3_8FA9_0008C7809E09_.wvu.PrintTitles" localSheetId="1" hidden="1">#REF!</definedName>
    <definedName name="Z_179EFE37_A1B1_11D3_8FA9_0008C7809E09_.wvu.PrintTitles" localSheetId="2" hidden="1">#REF!</definedName>
    <definedName name="Z_179EFE37_A1B1_11D3_8FA9_0008C7809E09_.wvu.PrintTitles" localSheetId="3" hidden="1">#REF!</definedName>
    <definedName name="Z_179EFE37_A1B1_11D3_8FA9_0008C7809E09_.wvu.PrintTitles" hidden="1">#REF!</definedName>
    <definedName name="Z_179EFE38_A1B1_11D3_8FA9_0008C7809E09_.wvu.PrintArea" localSheetId="1" hidden="1">#REF!</definedName>
    <definedName name="Z_179EFE38_A1B1_11D3_8FA9_0008C7809E09_.wvu.PrintArea" localSheetId="2" hidden="1">#REF!</definedName>
    <definedName name="Z_179EFE38_A1B1_11D3_8FA9_0008C7809E09_.wvu.PrintArea" localSheetId="3" hidden="1">#REF!</definedName>
    <definedName name="Z_179EFE38_A1B1_11D3_8FA9_0008C7809E09_.wvu.PrintArea" hidden="1">#REF!</definedName>
    <definedName name="Z_179EFE38_A1B1_11D3_8FA9_0008C7809E09_.wvu.PrintTitles" localSheetId="1" hidden="1">#REF!</definedName>
    <definedName name="Z_179EFE38_A1B1_11D3_8FA9_0008C7809E09_.wvu.PrintTitles" localSheetId="2" hidden="1">#REF!</definedName>
    <definedName name="Z_179EFE38_A1B1_11D3_8FA9_0008C7809E09_.wvu.PrintTitles" localSheetId="3" hidden="1">#REF!</definedName>
    <definedName name="Z_179EFE38_A1B1_11D3_8FA9_0008C7809E09_.wvu.PrintTitles" hidden="1">#REF!</definedName>
    <definedName name="Z_179EFE39_A1B1_11D3_8FA9_0008C7809E09_.wvu.PrintArea" localSheetId="1" hidden="1">#REF!</definedName>
    <definedName name="Z_179EFE39_A1B1_11D3_8FA9_0008C7809E09_.wvu.PrintArea" localSheetId="2" hidden="1">#REF!</definedName>
    <definedName name="Z_179EFE39_A1B1_11D3_8FA9_0008C7809E09_.wvu.PrintArea" localSheetId="3" hidden="1">#REF!</definedName>
    <definedName name="Z_179EFE39_A1B1_11D3_8FA9_0008C7809E09_.wvu.PrintArea" hidden="1">#REF!</definedName>
    <definedName name="Z_179EFE39_A1B1_11D3_8FA9_0008C7809E09_.wvu.PrintTitles" localSheetId="1" hidden="1">#REF!</definedName>
    <definedName name="Z_179EFE39_A1B1_11D3_8FA9_0008C7809E09_.wvu.PrintTitles" localSheetId="2" hidden="1">#REF!</definedName>
    <definedName name="Z_179EFE39_A1B1_11D3_8FA9_0008C7809E09_.wvu.PrintTitles" localSheetId="3" hidden="1">#REF!</definedName>
    <definedName name="Z_179EFE39_A1B1_11D3_8FA9_0008C7809E09_.wvu.PrintTitles" hidden="1">#REF!</definedName>
    <definedName name="Z_179EFE3A_A1B1_11D3_8FA9_0008C7809E09_.wvu.PrintArea" localSheetId="1" hidden="1">#REF!</definedName>
    <definedName name="Z_179EFE3A_A1B1_11D3_8FA9_0008C7809E09_.wvu.PrintArea" localSheetId="2" hidden="1">#REF!</definedName>
    <definedName name="Z_179EFE3A_A1B1_11D3_8FA9_0008C7809E09_.wvu.PrintArea" localSheetId="3" hidden="1">#REF!</definedName>
    <definedName name="Z_179EFE3A_A1B1_11D3_8FA9_0008C7809E09_.wvu.PrintArea" hidden="1">#REF!</definedName>
    <definedName name="Z_179EFE3A_A1B1_11D3_8FA9_0008C7809E09_.wvu.PrintTitles" localSheetId="1" hidden="1">#REF!</definedName>
    <definedName name="Z_179EFE3A_A1B1_11D3_8FA9_0008C7809E09_.wvu.PrintTitles" localSheetId="2" hidden="1">#REF!</definedName>
    <definedName name="Z_179EFE3A_A1B1_11D3_8FA9_0008C7809E09_.wvu.PrintTitles" localSheetId="3" hidden="1">#REF!</definedName>
    <definedName name="Z_179EFE3A_A1B1_11D3_8FA9_0008C7809E09_.wvu.PrintTitles" hidden="1">#REF!</definedName>
    <definedName name="Z_179EFE3B_A1B1_11D3_8FA9_0008C7809E09_.wvu.PrintArea" localSheetId="1" hidden="1">#REF!</definedName>
    <definedName name="Z_179EFE3B_A1B1_11D3_8FA9_0008C7809E09_.wvu.PrintArea" localSheetId="2" hidden="1">#REF!</definedName>
    <definedName name="Z_179EFE3B_A1B1_11D3_8FA9_0008C7809E09_.wvu.PrintArea" localSheetId="3" hidden="1">#REF!</definedName>
    <definedName name="Z_179EFE3B_A1B1_11D3_8FA9_0008C7809E09_.wvu.PrintArea" hidden="1">#REF!</definedName>
    <definedName name="Z_179EFE3B_A1B1_11D3_8FA9_0008C7809E09_.wvu.PrintTitles" localSheetId="1" hidden="1">#REF!</definedName>
    <definedName name="Z_179EFE3B_A1B1_11D3_8FA9_0008C7809E09_.wvu.PrintTitles" localSheetId="2" hidden="1">#REF!</definedName>
    <definedName name="Z_179EFE3B_A1B1_11D3_8FA9_0008C7809E09_.wvu.PrintTitles" localSheetId="3" hidden="1">#REF!</definedName>
    <definedName name="Z_179EFE3B_A1B1_11D3_8FA9_0008C7809E09_.wvu.PrintTitles" hidden="1">#REF!</definedName>
    <definedName name="Z_179EFE3C_A1B1_11D3_8FA9_0008C7809E09_.wvu.PrintArea" localSheetId="1" hidden="1">#REF!</definedName>
    <definedName name="Z_179EFE3C_A1B1_11D3_8FA9_0008C7809E09_.wvu.PrintArea" localSheetId="2" hidden="1">#REF!</definedName>
    <definedName name="Z_179EFE3C_A1B1_11D3_8FA9_0008C7809E09_.wvu.PrintArea" localSheetId="3" hidden="1">#REF!</definedName>
    <definedName name="Z_179EFE3C_A1B1_11D3_8FA9_0008C7809E09_.wvu.PrintArea" hidden="1">#REF!</definedName>
    <definedName name="Z_179EFE3C_A1B1_11D3_8FA9_0008C7809E09_.wvu.PrintTitles" localSheetId="1" hidden="1">#REF!,#REF!</definedName>
    <definedName name="Z_179EFE3C_A1B1_11D3_8FA9_0008C7809E09_.wvu.PrintTitles" localSheetId="2" hidden="1">#REF!,#REF!</definedName>
    <definedName name="Z_179EFE3C_A1B1_11D3_8FA9_0008C7809E09_.wvu.PrintTitles" localSheetId="3" hidden="1">#REF!,#REF!</definedName>
    <definedName name="Z_179EFE3C_A1B1_11D3_8FA9_0008C7809E09_.wvu.PrintTitles" hidden="1">#REF!,#REF!</definedName>
    <definedName name="Z_179EFE3D_A1B1_11D3_8FA9_0008C7809E09_.wvu.PrintArea" localSheetId="1" hidden="1">#REF!</definedName>
    <definedName name="Z_179EFE3D_A1B1_11D3_8FA9_0008C7809E09_.wvu.PrintArea" localSheetId="2" hidden="1">#REF!</definedName>
    <definedName name="Z_179EFE3D_A1B1_11D3_8FA9_0008C7809E09_.wvu.PrintArea" localSheetId="3" hidden="1">#REF!</definedName>
    <definedName name="Z_179EFE3D_A1B1_11D3_8FA9_0008C7809E09_.wvu.PrintArea" hidden="1">#REF!</definedName>
    <definedName name="Z_179EFE3D_A1B1_11D3_8FA9_0008C7809E09_.wvu.PrintTitles" localSheetId="1" hidden="1">#REF!,#REF!</definedName>
    <definedName name="Z_179EFE3D_A1B1_11D3_8FA9_0008C7809E09_.wvu.PrintTitles" localSheetId="2" hidden="1">#REF!,#REF!</definedName>
    <definedName name="Z_179EFE3D_A1B1_11D3_8FA9_0008C7809E09_.wvu.PrintTitles" localSheetId="3" hidden="1">#REF!,#REF!</definedName>
    <definedName name="Z_179EFE3D_A1B1_11D3_8FA9_0008C7809E09_.wvu.PrintTitles" hidden="1">#REF!,#REF!</definedName>
    <definedName name="Z_179EFE3E_A1B1_11D3_8FA9_0008C7809E09_.wvu.PrintArea" localSheetId="1" hidden="1">#REF!</definedName>
    <definedName name="Z_179EFE3E_A1B1_11D3_8FA9_0008C7809E09_.wvu.PrintArea" localSheetId="2" hidden="1">#REF!</definedName>
    <definedName name="Z_179EFE3E_A1B1_11D3_8FA9_0008C7809E09_.wvu.PrintArea" localSheetId="3" hidden="1">#REF!</definedName>
    <definedName name="Z_179EFE3E_A1B1_11D3_8FA9_0008C7809E09_.wvu.PrintArea" hidden="1">#REF!</definedName>
    <definedName name="Z_179EFE3E_A1B1_11D3_8FA9_0008C7809E09_.wvu.PrintTitles" localSheetId="1" hidden="1">#REF!,#REF!</definedName>
    <definedName name="Z_179EFE3E_A1B1_11D3_8FA9_0008C7809E09_.wvu.PrintTitles" localSheetId="2" hidden="1">#REF!,#REF!</definedName>
    <definedName name="Z_179EFE3E_A1B1_11D3_8FA9_0008C7809E09_.wvu.PrintTitles" localSheetId="3" hidden="1">#REF!,#REF!</definedName>
    <definedName name="Z_179EFE3E_A1B1_11D3_8FA9_0008C7809E09_.wvu.PrintTitles" hidden="1">#REF!,#REF!</definedName>
    <definedName name="Z_179EFE3F_A1B1_11D3_8FA9_0008C7809E09_.wvu.PrintArea" localSheetId="1" hidden="1">#REF!</definedName>
    <definedName name="Z_179EFE3F_A1B1_11D3_8FA9_0008C7809E09_.wvu.PrintArea" localSheetId="2" hidden="1">#REF!</definedName>
    <definedName name="Z_179EFE3F_A1B1_11D3_8FA9_0008C7809E09_.wvu.PrintArea" localSheetId="3" hidden="1">#REF!</definedName>
    <definedName name="Z_179EFE3F_A1B1_11D3_8FA9_0008C7809E09_.wvu.PrintArea" hidden="1">#REF!</definedName>
    <definedName name="Z_179EFE3F_A1B1_11D3_8FA9_0008C7809E09_.wvu.PrintTitles" localSheetId="1" hidden="1">#REF!,#REF!</definedName>
    <definedName name="Z_179EFE3F_A1B1_11D3_8FA9_0008C7809E09_.wvu.PrintTitles" localSheetId="2" hidden="1">#REF!,#REF!</definedName>
    <definedName name="Z_179EFE3F_A1B1_11D3_8FA9_0008C7809E09_.wvu.PrintTitles" localSheetId="3" hidden="1">#REF!,#REF!</definedName>
    <definedName name="Z_179EFE3F_A1B1_11D3_8FA9_0008C7809E09_.wvu.PrintTitles" hidden="1">#REF!,#REF!</definedName>
    <definedName name="Z_179EFE40_A1B1_11D3_8FA9_0008C7809E09_.wvu.PrintArea" localSheetId="1" hidden="1">#REF!</definedName>
    <definedName name="Z_179EFE40_A1B1_11D3_8FA9_0008C7809E09_.wvu.PrintArea" localSheetId="2" hidden="1">#REF!</definedName>
    <definedName name="Z_179EFE40_A1B1_11D3_8FA9_0008C7809E09_.wvu.PrintArea" localSheetId="3" hidden="1">#REF!</definedName>
    <definedName name="Z_179EFE40_A1B1_11D3_8FA9_0008C7809E09_.wvu.PrintArea" hidden="1">#REF!</definedName>
    <definedName name="Z_179EFE40_A1B1_11D3_8FA9_0008C7809E09_.wvu.PrintTitles" localSheetId="1" hidden="1">#REF!,#REF!</definedName>
    <definedName name="Z_179EFE40_A1B1_11D3_8FA9_0008C7809E09_.wvu.PrintTitles" localSheetId="2" hidden="1">#REF!,#REF!</definedName>
    <definedName name="Z_179EFE40_A1B1_11D3_8FA9_0008C7809E09_.wvu.PrintTitles" localSheetId="3" hidden="1">#REF!,#REF!</definedName>
    <definedName name="Z_179EFE40_A1B1_11D3_8FA9_0008C7809E09_.wvu.PrintTitles" hidden="1">#REF!,#REF!</definedName>
    <definedName name="Z_179EFE41_A1B1_11D3_8FA9_0008C7809E09_.wvu.PrintArea" localSheetId="1" hidden="1">#REF!</definedName>
    <definedName name="Z_179EFE41_A1B1_11D3_8FA9_0008C7809E09_.wvu.PrintArea" localSheetId="2" hidden="1">#REF!</definedName>
    <definedName name="Z_179EFE41_A1B1_11D3_8FA9_0008C7809E09_.wvu.PrintArea" localSheetId="3" hidden="1">#REF!</definedName>
    <definedName name="Z_179EFE41_A1B1_11D3_8FA9_0008C7809E09_.wvu.PrintArea" hidden="1">#REF!</definedName>
    <definedName name="Z_179EFE41_A1B1_11D3_8FA9_0008C7809E09_.wvu.PrintTitles" localSheetId="1" hidden="1">#REF!,#REF!</definedName>
    <definedName name="Z_179EFE41_A1B1_11D3_8FA9_0008C7809E09_.wvu.PrintTitles" localSheetId="2" hidden="1">#REF!,#REF!</definedName>
    <definedName name="Z_179EFE41_A1B1_11D3_8FA9_0008C7809E09_.wvu.PrintTitles" localSheetId="3" hidden="1">#REF!,#REF!</definedName>
    <definedName name="Z_179EFE41_A1B1_11D3_8FA9_0008C7809E09_.wvu.PrintTitles" hidden="1">#REF!,#REF!</definedName>
    <definedName name="Z_179EFE42_A1B1_11D3_8FA9_0008C7809E09_.wvu.PrintArea" localSheetId="1" hidden="1">#REF!</definedName>
    <definedName name="Z_179EFE42_A1B1_11D3_8FA9_0008C7809E09_.wvu.PrintArea" localSheetId="2" hidden="1">#REF!</definedName>
    <definedName name="Z_179EFE42_A1B1_11D3_8FA9_0008C7809E09_.wvu.PrintArea" localSheetId="3" hidden="1">#REF!</definedName>
    <definedName name="Z_179EFE42_A1B1_11D3_8FA9_0008C7809E09_.wvu.PrintArea" hidden="1">#REF!</definedName>
    <definedName name="Z_179EFE42_A1B1_11D3_8FA9_0008C7809E09_.wvu.PrintTitles" localSheetId="1" hidden="1">#REF!,#REF!</definedName>
    <definedName name="Z_179EFE42_A1B1_11D3_8FA9_0008C7809E09_.wvu.PrintTitles" localSheetId="2" hidden="1">#REF!,#REF!</definedName>
    <definedName name="Z_179EFE42_A1B1_11D3_8FA9_0008C7809E09_.wvu.PrintTitles" localSheetId="3" hidden="1">#REF!,#REF!</definedName>
    <definedName name="Z_179EFE42_A1B1_11D3_8FA9_0008C7809E09_.wvu.PrintTitles" hidden="1">#REF!,#REF!</definedName>
    <definedName name="Z_179EFE43_A1B1_11D3_8FA9_0008C7809E09_.wvu.PrintArea" localSheetId="1" hidden="1">#REF!</definedName>
    <definedName name="Z_179EFE43_A1B1_11D3_8FA9_0008C7809E09_.wvu.PrintArea" localSheetId="2" hidden="1">#REF!</definedName>
    <definedName name="Z_179EFE43_A1B1_11D3_8FA9_0008C7809E09_.wvu.PrintArea" localSheetId="3" hidden="1">#REF!</definedName>
    <definedName name="Z_179EFE43_A1B1_11D3_8FA9_0008C7809E09_.wvu.PrintArea" hidden="1">#REF!</definedName>
    <definedName name="Z_179EFE43_A1B1_11D3_8FA9_0008C7809E09_.wvu.PrintTitles" localSheetId="1" hidden="1">#REF!,#REF!</definedName>
    <definedName name="Z_179EFE43_A1B1_11D3_8FA9_0008C7809E09_.wvu.PrintTitles" localSheetId="2" hidden="1">#REF!,#REF!</definedName>
    <definedName name="Z_179EFE43_A1B1_11D3_8FA9_0008C7809E09_.wvu.PrintTitles" localSheetId="3" hidden="1">#REF!,#REF!</definedName>
    <definedName name="Z_179EFE43_A1B1_11D3_8FA9_0008C7809E09_.wvu.PrintTitles" hidden="1">#REF!,#REF!</definedName>
    <definedName name="Z_179EFE44_A1B1_11D3_8FA9_0008C7809E09_.wvu.PrintArea" localSheetId="1" hidden="1">#REF!</definedName>
    <definedName name="Z_179EFE44_A1B1_11D3_8FA9_0008C7809E09_.wvu.PrintArea" localSheetId="2" hidden="1">#REF!</definedName>
    <definedName name="Z_179EFE44_A1B1_11D3_8FA9_0008C7809E09_.wvu.PrintArea" localSheetId="3" hidden="1">#REF!</definedName>
    <definedName name="Z_179EFE44_A1B1_11D3_8FA9_0008C7809E09_.wvu.PrintArea" hidden="1">#REF!</definedName>
    <definedName name="Z_179EFE44_A1B1_11D3_8FA9_0008C7809E09_.wvu.PrintTitles" localSheetId="1" hidden="1">#REF!,#REF!</definedName>
    <definedName name="Z_179EFE44_A1B1_11D3_8FA9_0008C7809E09_.wvu.PrintTitles" localSheetId="2" hidden="1">#REF!,#REF!</definedName>
    <definedName name="Z_179EFE44_A1B1_11D3_8FA9_0008C7809E09_.wvu.PrintTitles" localSheetId="3" hidden="1">#REF!,#REF!</definedName>
    <definedName name="Z_179EFE44_A1B1_11D3_8FA9_0008C7809E09_.wvu.PrintTitles" hidden="1">#REF!,#REF!</definedName>
    <definedName name="Z_179EFE45_A1B1_11D3_8FA9_0008C7809E09_.wvu.PrintArea" localSheetId="1" hidden="1">#REF!</definedName>
    <definedName name="Z_179EFE45_A1B1_11D3_8FA9_0008C7809E09_.wvu.PrintArea" localSheetId="2" hidden="1">#REF!</definedName>
    <definedName name="Z_179EFE45_A1B1_11D3_8FA9_0008C7809E09_.wvu.PrintArea" localSheetId="3" hidden="1">#REF!</definedName>
    <definedName name="Z_179EFE45_A1B1_11D3_8FA9_0008C7809E09_.wvu.PrintArea" hidden="1">#REF!</definedName>
    <definedName name="Z_179EFE45_A1B1_11D3_8FA9_0008C7809E09_.wvu.PrintTitles" localSheetId="1" hidden="1">#REF!,#REF!</definedName>
    <definedName name="Z_179EFE45_A1B1_11D3_8FA9_0008C7809E09_.wvu.PrintTitles" localSheetId="2" hidden="1">#REF!,#REF!</definedName>
    <definedName name="Z_179EFE45_A1B1_11D3_8FA9_0008C7809E09_.wvu.PrintTitles" localSheetId="3" hidden="1">#REF!,#REF!</definedName>
    <definedName name="Z_179EFE45_A1B1_11D3_8FA9_0008C7809E09_.wvu.PrintTitles" hidden="1">#REF!,#REF!</definedName>
    <definedName name="Z_179EFE46_A1B1_11D3_8FA9_0008C7809E09_.wvu.PrintArea" localSheetId="1" hidden="1">#REF!</definedName>
    <definedName name="Z_179EFE46_A1B1_11D3_8FA9_0008C7809E09_.wvu.PrintArea" localSheetId="2" hidden="1">#REF!</definedName>
    <definedName name="Z_179EFE46_A1B1_11D3_8FA9_0008C7809E09_.wvu.PrintArea" localSheetId="3" hidden="1">#REF!</definedName>
    <definedName name="Z_179EFE46_A1B1_11D3_8FA9_0008C7809E09_.wvu.PrintArea" hidden="1">#REF!</definedName>
    <definedName name="Z_179EFE46_A1B1_11D3_8FA9_0008C7809E09_.wvu.PrintTitles" localSheetId="1" hidden="1">#REF!,#REF!</definedName>
    <definedName name="Z_179EFE46_A1B1_11D3_8FA9_0008C7809E09_.wvu.PrintTitles" localSheetId="2" hidden="1">#REF!,#REF!</definedName>
    <definedName name="Z_179EFE46_A1B1_11D3_8FA9_0008C7809E09_.wvu.PrintTitles" localSheetId="3" hidden="1">#REF!,#REF!</definedName>
    <definedName name="Z_179EFE46_A1B1_11D3_8FA9_0008C7809E09_.wvu.PrintTitles" hidden="1">#REF!,#REF!</definedName>
    <definedName name="Z_179EFE47_A1B1_11D3_8FA9_0008C7809E09_.wvu.PrintArea" localSheetId="1" hidden="1">#REF!</definedName>
    <definedName name="Z_179EFE47_A1B1_11D3_8FA9_0008C7809E09_.wvu.PrintArea" localSheetId="2" hidden="1">#REF!</definedName>
    <definedName name="Z_179EFE47_A1B1_11D3_8FA9_0008C7809E09_.wvu.PrintArea" localSheetId="3" hidden="1">#REF!</definedName>
    <definedName name="Z_179EFE47_A1B1_11D3_8FA9_0008C7809E09_.wvu.PrintArea" hidden="1">#REF!</definedName>
    <definedName name="Z_179EFE47_A1B1_11D3_8FA9_0008C7809E09_.wvu.PrintTitles" localSheetId="1" hidden="1">#REF!,#REF!</definedName>
    <definedName name="Z_179EFE47_A1B1_11D3_8FA9_0008C7809E09_.wvu.PrintTitles" localSheetId="2" hidden="1">#REF!,#REF!</definedName>
    <definedName name="Z_179EFE47_A1B1_11D3_8FA9_0008C7809E09_.wvu.PrintTitles" localSheetId="3" hidden="1">#REF!,#REF!</definedName>
    <definedName name="Z_179EFE47_A1B1_11D3_8FA9_0008C7809E09_.wvu.PrintTitles" hidden="1">#REF!,#REF!</definedName>
    <definedName name="Z_179EFE48_A1B1_11D3_8FA9_0008C7809E09_.wvu.PrintArea" localSheetId="1" hidden="1">#REF!</definedName>
    <definedName name="Z_179EFE48_A1B1_11D3_8FA9_0008C7809E09_.wvu.PrintArea" localSheetId="2" hidden="1">#REF!</definedName>
    <definedName name="Z_179EFE48_A1B1_11D3_8FA9_0008C7809E09_.wvu.PrintArea" localSheetId="3" hidden="1">#REF!</definedName>
    <definedName name="Z_179EFE48_A1B1_11D3_8FA9_0008C7809E09_.wvu.PrintArea" hidden="1">#REF!</definedName>
    <definedName name="Z_179EFE48_A1B1_11D3_8FA9_0008C7809E09_.wvu.PrintTitles" localSheetId="1" hidden="1">#REF!,#REF!</definedName>
    <definedName name="Z_179EFE48_A1B1_11D3_8FA9_0008C7809E09_.wvu.PrintTitles" localSheetId="2" hidden="1">#REF!,#REF!</definedName>
    <definedName name="Z_179EFE48_A1B1_11D3_8FA9_0008C7809E09_.wvu.PrintTitles" localSheetId="3" hidden="1">#REF!,#REF!</definedName>
    <definedName name="Z_179EFE48_A1B1_11D3_8FA9_0008C7809E09_.wvu.PrintTitles" hidden="1">#REF!,#REF!</definedName>
    <definedName name="Z_179EFE49_A1B1_11D3_8FA9_0008C7809E09_.wvu.PrintArea" localSheetId="1" hidden="1">#REF!</definedName>
    <definedName name="Z_179EFE49_A1B1_11D3_8FA9_0008C7809E09_.wvu.PrintArea" localSheetId="2" hidden="1">#REF!</definedName>
    <definedName name="Z_179EFE49_A1B1_11D3_8FA9_0008C7809E09_.wvu.PrintArea" localSheetId="3" hidden="1">#REF!</definedName>
    <definedName name="Z_179EFE49_A1B1_11D3_8FA9_0008C7809E09_.wvu.PrintArea" hidden="1">#REF!</definedName>
    <definedName name="Z_179EFE49_A1B1_11D3_8FA9_0008C7809E09_.wvu.PrintTitles" localSheetId="1" hidden="1">#REF!,#REF!</definedName>
    <definedName name="Z_179EFE49_A1B1_11D3_8FA9_0008C7809E09_.wvu.PrintTitles" localSheetId="2" hidden="1">#REF!,#REF!</definedName>
    <definedName name="Z_179EFE49_A1B1_11D3_8FA9_0008C7809E09_.wvu.PrintTitles" localSheetId="3" hidden="1">#REF!,#REF!</definedName>
    <definedName name="Z_179EFE49_A1B1_11D3_8FA9_0008C7809E09_.wvu.PrintTitles" hidden="1">#REF!,#REF!</definedName>
    <definedName name="Z_179EFE4A_A1B1_11D3_8FA9_0008C7809E09_.wvu.PrintArea" localSheetId="1" hidden="1">#REF!</definedName>
    <definedName name="Z_179EFE4A_A1B1_11D3_8FA9_0008C7809E09_.wvu.PrintArea" localSheetId="2" hidden="1">#REF!</definedName>
    <definedName name="Z_179EFE4A_A1B1_11D3_8FA9_0008C7809E09_.wvu.PrintArea" localSheetId="3" hidden="1">#REF!</definedName>
    <definedName name="Z_179EFE4A_A1B1_11D3_8FA9_0008C7809E09_.wvu.PrintArea" hidden="1">#REF!</definedName>
    <definedName name="Z_179EFE4A_A1B1_11D3_8FA9_0008C7809E09_.wvu.PrintTitles" localSheetId="1" hidden="1">#REF!,#REF!</definedName>
    <definedName name="Z_179EFE4A_A1B1_11D3_8FA9_0008C7809E09_.wvu.PrintTitles" localSheetId="2" hidden="1">#REF!,#REF!</definedName>
    <definedName name="Z_179EFE4A_A1B1_11D3_8FA9_0008C7809E09_.wvu.PrintTitles" localSheetId="3" hidden="1">#REF!,#REF!</definedName>
    <definedName name="Z_179EFE4A_A1B1_11D3_8FA9_0008C7809E09_.wvu.PrintTitles" hidden="1">#REF!,#REF!</definedName>
    <definedName name="Z_179EFE4B_A1B1_11D3_8FA9_0008C7809E09_.wvu.PrintArea" localSheetId="1" hidden="1">#REF!</definedName>
    <definedName name="Z_179EFE4B_A1B1_11D3_8FA9_0008C7809E09_.wvu.PrintArea" localSheetId="2" hidden="1">#REF!</definedName>
    <definedName name="Z_179EFE4B_A1B1_11D3_8FA9_0008C7809E09_.wvu.PrintArea" localSheetId="3" hidden="1">#REF!</definedName>
    <definedName name="Z_179EFE4B_A1B1_11D3_8FA9_0008C7809E09_.wvu.PrintArea" hidden="1">#REF!</definedName>
    <definedName name="Z_179EFE4B_A1B1_11D3_8FA9_0008C7809E09_.wvu.PrintTitles" localSheetId="1" hidden="1">#REF!,#REF!</definedName>
    <definedName name="Z_179EFE4B_A1B1_11D3_8FA9_0008C7809E09_.wvu.PrintTitles" localSheetId="2" hidden="1">#REF!,#REF!</definedName>
    <definedName name="Z_179EFE4B_A1B1_11D3_8FA9_0008C7809E09_.wvu.PrintTitles" localSheetId="3" hidden="1">#REF!,#REF!</definedName>
    <definedName name="Z_179EFE4B_A1B1_11D3_8FA9_0008C7809E09_.wvu.PrintTitles" hidden="1">#REF!,#REF!</definedName>
    <definedName name="Z_179EFE4C_A1B1_11D3_8FA9_0008C7809E09_.wvu.PrintArea" localSheetId="1" hidden="1">#REF!</definedName>
    <definedName name="Z_179EFE4C_A1B1_11D3_8FA9_0008C7809E09_.wvu.PrintArea" localSheetId="2" hidden="1">#REF!</definedName>
    <definedName name="Z_179EFE4C_A1B1_11D3_8FA9_0008C7809E09_.wvu.PrintArea" localSheetId="3" hidden="1">#REF!</definedName>
    <definedName name="Z_179EFE4C_A1B1_11D3_8FA9_0008C7809E09_.wvu.PrintArea" hidden="1">#REF!</definedName>
    <definedName name="Z_179EFE4C_A1B1_11D3_8FA9_0008C7809E09_.wvu.PrintTitles" localSheetId="1" hidden="1">#REF!,#REF!</definedName>
    <definedName name="Z_179EFE4C_A1B1_11D3_8FA9_0008C7809E09_.wvu.PrintTitles" localSheetId="2" hidden="1">#REF!,#REF!</definedName>
    <definedName name="Z_179EFE4C_A1B1_11D3_8FA9_0008C7809E09_.wvu.PrintTitles" localSheetId="3" hidden="1">#REF!,#REF!</definedName>
    <definedName name="Z_179EFE4C_A1B1_11D3_8FA9_0008C7809E09_.wvu.PrintTitles" hidden="1">#REF!,#REF!</definedName>
    <definedName name="Z_179EFE4D_A1B1_11D3_8FA9_0008C7809E09_.wvu.PrintArea" localSheetId="1" hidden="1">#REF!</definedName>
    <definedName name="Z_179EFE4D_A1B1_11D3_8FA9_0008C7809E09_.wvu.PrintArea" localSheetId="2" hidden="1">#REF!</definedName>
    <definedName name="Z_179EFE4D_A1B1_11D3_8FA9_0008C7809E09_.wvu.PrintArea" localSheetId="3" hidden="1">#REF!</definedName>
    <definedName name="Z_179EFE4D_A1B1_11D3_8FA9_0008C7809E09_.wvu.PrintArea" hidden="1">#REF!</definedName>
    <definedName name="Z_179EFE4D_A1B1_11D3_8FA9_0008C7809E09_.wvu.PrintTitles" localSheetId="1" hidden="1">#REF!,#REF!</definedName>
    <definedName name="Z_179EFE4D_A1B1_11D3_8FA9_0008C7809E09_.wvu.PrintTitles" localSheetId="2" hidden="1">#REF!,#REF!</definedName>
    <definedName name="Z_179EFE4D_A1B1_11D3_8FA9_0008C7809E09_.wvu.PrintTitles" localSheetId="3" hidden="1">#REF!,#REF!</definedName>
    <definedName name="Z_179EFE4D_A1B1_11D3_8FA9_0008C7809E09_.wvu.PrintTitles" hidden="1">#REF!,#REF!</definedName>
    <definedName name="Z_179EFE4E_A1B1_11D3_8FA9_0008C7809E09_.wvu.PrintArea" localSheetId="1" hidden="1">#REF!</definedName>
    <definedName name="Z_179EFE4E_A1B1_11D3_8FA9_0008C7809E09_.wvu.PrintArea" localSheetId="2" hidden="1">#REF!</definedName>
    <definedName name="Z_179EFE4E_A1B1_11D3_8FA9_0008C7809E09_.wvu.PrintArea" localSheetId="3" hidden="1">#REF!</definedName>
    <definedName name="Z_179EFE4E_A1B1_11D3_8FA9_0008C7809E09_.wvu.PrintArea" hidden="1">#REF!</definedName>
    <definedName name="Z_179EFE4E_A1B1_11D3_8FA9_0008C7809E09_.wvu.PrintTitles" localSheetId="1" hidden="1">#REF!,#REF!</definedName>
    <definedName name="Z_179EFE4E_A1B1_11D3_8FA9_0008C7809E09_.wvu.PrintTitles" localSheetId="2" hidden="1">#REF!,#REF!</definedName>
    <definedName name="Z_179EFE4E_A1B1_11D3_8FA9_0008C7809E09_.wvu.PrintTitles" localSheetId="3" hidden="1">#REF!,#REF!</definedName>
    <definedName name="Z_179EFE4E_A1B1_11D3_8FA9_0008C7809E09_.wvu.PrintTitles" hidden="1">#REF!,#REF!</definedName>
    <definedName name="Z_179EFE4F_A1B1_11D3_8FA9_0008C7809E09_.wvu.PrintArea" localSheetId="1" hidden="1">#REF!</definedName>
    <definedName name="Z_179EFE4F_A1B1_11D3_8FA9_0008C7809E09_.wvu.PrintArea" localSheetId="2" hidden="1">#REF!</definedName>
    <definedName name="Z_179EFE4F_A1B1_11D3_8FA9_0008C7809E09_.wvu.PrintArea" localSheetId="3" hidden="1">#REF!</definedName>
    <definedName name="Z_179EFE4F_A1B1_11D3_8FA9_0008C7809E09_.wvu.PrintArea" hidden="1">#REF!</definedName>
    <definedName name="Z_179EFE4F_A1B1_11D3_8FA9_0008C7809E09_.wvu.PrintTitles" localSheetId="1" hidden="1">#REF!,#REF!</definedName>
    <definedName name="Z_179EFE4F_A1B1_11D3_8FA9_0008C7809E09_.wvu.PrintTitles" localSheetId="2" hidden="1">#REF!,#REF!</definedName>
    <definedName name="Z_179EFE4F_A1B1_11D3_8FA9_0008C7809E09_.wvu.PrintTitles" localSheetId="3" hidden="1">#REF!,#REF!</definedName>
    <definedName name="Z_179EFE4F_A1B1_11D3_8FA9_0008C7809E09_.wvu.PrintTitles" hidden="1">#REF!,#REF!</definedName>
    <definedName name="Z_179EFE50_A1B1_11D3_8FA9_0008C7809E09_.wvu.PrintArea" localSheetId="1" hidden="1">#REF!</definedName>
    <definedName name="Z_179EFE50_A1B1_11D3_8FA9_0008C7809E09_.wvu.PrintArea" localSheetId="2" hidden="1">#REF!</definedName>
    <definedName name="Z_179EFE50_A1B1_11D3_8FA9_0008C7809E09_.wvu.PrintArea" localSheetId="3" hidden="1">#REF!</definedName>
    <definedName name="Z_179EFE50_A1B1_11D3_8FA9_0008C7809E09_.wvu.PrintArea" hidden="1">#REF!</definedName>
    <definedName name="Z_179EFE50_A1B1_11D3_8FA9_0008C7809E09_.wvu.PrintTitles" localSheetId="1" hidden="1">#REF!,#REF!</definedName>
    <definedName name="Z_179EFE50_A1B1_11D3_8FA9_0008C7809E09_.wvu.PrintTitles" localSheetId="2" hidden="1">#REF!,#REF!</definedName>
    <definedName name="Z_179EFE50_A1B1_11D3_8FA9_0008C7809E09_.wvu.PrintTitles" localSheetId="3" hidden="1">#REF!,#REF!</definedName>
    <definedName name="Z_179EFE50_A1B1_11D3_8FA9_0008C7809E09_.wvu.PrintTitles" hidden="1">#REF!,#REF!</definedName>
    <definedName name="Z_179EFE51_A1B1_11D3_8FA9_0008C7809E09_.wvu.PrintArea" localSheetId="1" hidden="1">#REF!</definedName>
    <definedName name="Z_179EFE51_A1B1_11D3_8FA9_0008C7809E09_.wvu.PrintArea" localSheetId="2" hidden="1">#REF!</definedName>
    <definedName name="Z_179EFE51_A1B1_11D3_8FA9_0008C7809E09_.wvu.PrintArea" localSheetId="3" hidden="1">#REF!</definedName>
    <definedName name="Z_179EFE51_A1B1_11D3_8FA9_0008C7809E09_.wvu.PrintArea" hidden="1">#REF!</definedName>
    <definedName name="Z_179EFE51_A1B1_11D3_8FA9_0008C7809E09_.wvu.PrintTitles" localSheetId="1" hidden="1">#REF!,#REF!</definedName>
    <definedName name="Z_179EFE51_A1B1_11D3_8FA9_0008C7809E09_.wvu.PrintTitles" localSheetId="2" hidden="1">#REF!,#REF!</definedName>
    <definedName name="Z_179EFE51_A1B1_11D3_8FA9_0008C7809E09_.wvu.PrintTitles" localSheetId="3" hidden="1">#REF!,#REF!</definedName>
    <definedName name="Z_179EFE51_A1B1_11D3_8FA9_0008C7809E09_.wvu.PrintTitles" hidden="1">#REF!,#REF!</definedName>
    <definedName name="Z_179EFE52_A1B1_11D3_8FA9_0008C7809E09_.wvu.PrintArea" localSheetId="1" hidden="1">#REF!</definedName>
    <definedName name="Z_179EFE52_A1B1_11D3_8FA9_0008C7809E09_.wvu.PrintArea" localSheetId="2" hidden="1">#REF!</definedName>
    <definedName name="Z_179EFE52_A1B1_11D3_8FA9_0008C7809E09_.wvu.PrintArea" localSheetId="3" hidden="1">#REF!</definedName>
    <definedName name="Z_179EFE52_A1B1_11D3_8FA9_0008C7809E09_.wvu.PrintArea" hidden="1">#REF!</definedName>
    <definedName name="Z_179EFE52_A1B1_11D3_8FA9_0008C7809E09_.wvu.PrintTitles" localSheetId="1" hidden="1">#REF!,#REF!</definedName>
    <definedName name="Z_179EFE52_A1B1_11D3_8FA9_0008C7809E09_.wvu.PrintTitles" localSheetId="2" hidden="1">#REF!,#REF!</definedName>
    <definedName name="Z_179EFE52_A1B1_11D3_8FA9_0008C7809E09_.wvu.PrintTitles" localSheetId="3" hidden="1">#REF!,#REF!</definedName>
    <definedName name="Z_179EFE52_A1B1_11D3_8FA9_0008C7809E09_.wvu.PrintTitles" hidden="1">#REF!,#REF!</definedName>
    <definedName name="Z_179EFE53_A1B1_11D3_8FA9_0008C7809E09_.wvu.PrintArea" localSheetId="1" hidden="1">#REF!</definedName>
    <definedName name="Z_179EFE53_A1B1_11D3_8FA9_0008C7809E09_.wvu.PrintArea" localSheetId="2" hidden="1">#REF!</definedName>
    <definedName name="Z_179EFE53_A1B1_11D3_8FA9_0008C7809E09_.wvu.PrintArea" localSheetId="3" hidden="1">#REF!</definedName>
    <definedName name="Z_179EFE53_A1B1_11D3_8FA9_0008C7809E09_.wvu.PrintArea" hidden="1">#REF!</definedName>
    <definedName name="Z_179EFE53_A1B1_11D3_8FA9_0008C7809E09_.wvu.PrintTitles" localSheetId="1" hidden="1">#REF!,#REF!</definedName>
    <definedName name="Z_179EFE53_A1B1_11D3_8FA9_0008C7809E09_.wvu.PrintTitles" localSheetId="2" hidden="1">#REF!,#REF!</definedName>
    <definedName name="Z_179EFE53_A1B1_11D3_8FA9_0008C7809E09_.wvu.PrintTitles" localSheetId="3" hidden="1">#REF!,#REF!</definedName>
    <definedName name="Z_179EFE53_A1B1_11D3_8FA9_0008C7809E09_.wvu.PrintTitles" hidden="1">#REF!,#REF!</definedName>
    <definedName name="Z_179EFE54_A1B1_11D3_8FA9_0008C7809E09_.wvu.PrintArea" localSheetId="1" hidden="1">#REF!</definedName>
    <definedName name="Z_179EFE54_A1B1_11D3_8FA9_0008C7809E09_.wvu.PrintArea" localSheetId="2" hidden="1">#REF!</definedName>
    <definedName name="Z_179EFE54_A1B1_11D3_8FA9_0008C7809E09_.wvu.PrintArea" localSheetId="3" hidden="1">#REF!</definedName>
    <definedName name="Z_179EFE54_A1B1_11D3_8FA9_0008C7809E09_.wvu.PrintArea" hidden="1">#REF!</definedName>
    <definedName name="Z_179EFE54_A1B1_11D3_8FA9_0008C7809E09_.wvu.PrintTitles" localSheetId="1" hidden="1">#REF!,#REF!</definedName>
    <definedName name="Z_179EFE54_A1B1_11D3_8FA9_0008C7809E09_.wvu.PrintTitles" localSheetId="2" hidden="1">#REF!,#REF!</definedName>
    <definedName name="Z_179EFE54_A1B1_11D3_8FA9_0008C7809E09_.wvu.PrintTitles" localSheetId="3" hidden="1">#REF!,#REF!</definedName>
    <definedName name="Z_179EFE54_A1B1_11D3_8FA9_0008C7809E09_.wvu.PrintTitles" hidden="1">#REF!,#REF!</definedName>
    <definedName name="Z_179EFE55_A1B1_11D3_8FA9_0008C7809E09_.wvu.PrintArea" localSheetId="1" hidden="1">#REF!</definedName>
    <definedName name="Z_179EFE55_A1B1_11D3_8FA9_0008C7809E09_.wvu.PrintArea" localSheetId="2" hidden="1">#REF!</definedName>
    <definedName name="Z_179EFE55_A1B1_11D3_8FA9_0008C7809E09_.wvu.PrintArea" localSheetId="3" hidden="1">#REF!</definedName>
    <definedName name="Z_179EFE55_A1B1_11D3_8FA9_0008C7809E09_.wvu.PrintArea" hidden="1">#REF!</definedName>
    <definedName name="Z_179EFE55_A1B1_11D3_8FA9_0008C7809E09_.wvu.PrintTitles" localSheetId="1" hidden="1">#REF!</definedName>
    <definedName name="Z_179EFE55_A1B1_11D3_8FA9_0008C7809E09_.wvu.PrintTitles" localSheetId="2" hidden="1">#REF!</definedName>
    <definedName name="Z_179EFE55_A1B1_11D3_8FA9_0008C7809E09_.wvu.PrintTitles" localSheetId="3" hidden="1">#REF!</definedName>
    <definedName name="Z_179EFE55_A1B1_11D3_8FA9_0008C7809E09_.wvu.PrintTitles" hidden="1">#REF!</definedName>
    <definedName name="Z_179EFE56_A1B1_11D3_8FA9_0008C7809E09_.wvu.PrintArea" localSheetId="1" hidden="1">#REF!</definedName>
    <definedName name="Z_179EFE56_A1B1_11D3_8FA9_0008C7809E09_.wvu.PrintArea" localSheetId="2" hidden="1">#REF!</definedName>
    <definedName name="Z_179EFE56_A1B1_11D3_8FA9_0008C7809E09_.wvu.PrintArea" localSheetId="3" hidden="1">#REF!</definedName>
    <definedName name="Z_179EFE56_A1B1_11D3_8FA9_0008C7809E09_.wvu.PrintArea" hidden="1">#REF!</definedName>
    <definedName name="Z_179EFE56_A1B1_11D3_8FA9_0008C7809E09_.wvu.PrintTitles" localSheetId="1" hidden="1">#REF!,#REF!</definedName>
    <definedName name="Z_179EFE56_A1B1_11D3_8FA9_0008C7809E09_.wvu.PrintTitles" localSheetId="2" hidden="1">#REF!,#REF!</definedName>
    <definedName name="Z_179EFE56_A1B1_11D3_8FA9_0008C7809E09_.wvu.PrintTitles" localSheetId="3" hidden="1">#REF!,#REF!</definedName>
    <definedName name="Z_179EFE56_A1B1_11D3_8FA9_0008C7809E09_.wvu.PrintTitles" hidden="1">#REF!,#REF!</definedName>
    <definedName name="Z_179EFE57_A1B1_11D3_8FA9_0008C7809E09_.wvu.PrintArea" localSheetId="1" hidden="1">#REF!</definedName>
    <definedName name="Z_179EFE57_A1B1_11D3_8FA9_0008C7809E09_.wvu.PrintArea" localSheetId="2" hidden="1">#REF!</definedName>
    <definedName name="Z_179EFE57_A1B1_11D3_8FA9_0008C7809E09_.wvu.PrintArea" localSheetId="3" hidden="1">#REF!</definedName>
    <definedName name="Z_179EFE57_A1B1_11D3_8FA9_0008C7809E09_.wvu.PrintArea" hidden="1">#REF!</definedName>
    <definedName name="Z_179EFE57_A1B1_11D3_8FA9_0008C7809E09_.wvu.PrintTitles" localSheetId="1" hidden="1">#REF!,#REF!</definedName>
    <definedName name="Z_179EFE57_A1B1_11D3_8FA9_0008C7809E09_.wvu.PrintTitles" localSheetId="2" hidden="1">#REF!,#REF!</definedName>
    <definedName name="Z_179EFE57_A1B1_11D3_8FA9_0008C7809E09_.wvu.PrintTitles" localSheetId="3" hidden="1">#REF!,#REF!</definedName>
    <definedName name="Z_179EFE57_A1B1_11D3_8FA9_0008C7809E09_.wvu.PrintTitles" hidden="1">#REF!,#REF!</definedName>
    <definedName name="Z_179EFE58_A1B1_11D3_8FA9_0008C7809E09_.wvu.PrintArea" localSheetId="1" hidden="1">#REF!</definedName>
    <definedName name="Z_179EFE58_A1B1_11D3_8FA9_0008C7809E09_.wvu.PrintArea" localSheetId="2" hidden="1">#REF!</definedName>
    <definedName name="Z_179EFE58_A1B1_11D3_8FA9_0008C7809E09_.wvu.PrintArea" localSheetId="3" hidden="1">#REF!</definedName>
    <definedName name="Z_179EFE58_A1B1_11D3_8FA9_0008C7809E09_.wvu.PrintArea" hidden="1">#REF!</definedName>
    <definedName name="Z_179EFE58_A1B1_11D3_8FA9_0008C7809E09_.wvu.PrintTitles" localSheetId="1" hidden="1">#REF!,#REF!</definedName>
    <definedName name="Z_179EFE58_A1B1_11D3_8FA9_0008C7809E09_.wvu.PrintTitles" localSheetId="2" hidden="1">#REF!,#REF!</definedName>
    <definedName name="Z_179EFE58_A1B1_11D3_8FA9_0008C7809E09_.wvu.PrintTitles" localSheetId="3" hidden="1">#REF!,#REF!</definedName>
    <definedName name="Z_179EFE58_A1B1_11D3_8FA9_0008C7809E09_.wvu.PrintTitles" hidden="1">#REF!,#REF!</definedName>
    <definedName name="Z_179EFE59_A1B1_11D3_8FA9_0008C7809E09_.wvu.PrintArea" localSheetId="1" hidden="1">#REF!</definedName>
    <definedName name="Z_179EFE59_A1B1_11D3_8FA9_0008C7809E09_.wvu.PrintArea" localSheetId="2" hidden="1">#REF!</definedName>
    <definedName name="Z_179EFE59_A1B1_11D3_8FA9_0008C7809E09_.wvu.PrintArea" localSheetId="3" hidden="1">#REF!</definedName>
    <definedName name="Z_179EFE59_A1B1_11D3_8FA9_0008C7809E09_.wvu.PrintArea" hidden="1">#REF!</definedName>
    <definedName name="Z_179EFE59_A1B1_11D3_8FA9_0008C7809E09_.wvu.PrintTitles" localSheetId="1" hidden="1">#REF!,#REF!</definedName>
    <definedName name="Z_179EFE59_A1B1_11D3_8FA9_0008C7809E09_.wvu.PrintTitles" localSheetId="2" hidden="1">#REF!,#REF!</definedName>
    <definedName name="Z_179EFE59_A1B1_11D3_8FA9_0008C7809E09_.wvu.PrintTitles" localSheetId="3" hidden="1">#REF!,#REF!</definedName>
    <definedName name="Z_179EFE59_A1B1_11D3_8FA9_0008C7809E09_.wvu.PrintTitles" hidden="1">#REF!,#REF!</definedName>
    <definedName name="Z_179EFE5A_A1B1_11D3_8FA9_0008C7809E09_.wvu.PrintArea" localSheetId="1" hidden="1">#REF!</definedName>
    <definedName name="Z_179EFE5A_A1B1_11D3_8FA9_0008C7809E09_.wvu.PrintArea" localSheetId="2" hidden="1">#REF!</definedName>
    <definedName name="Z_179EFE5A_A1B1_11D3_8FA9_0008C7809E09_.wvu.PrintArea" localSheetId="3" hidden="1">#REF!</definedName>
    <definedName name="Z_179EFE5A_A1B1_11D3_8FA9_0008C7809E09_.wvu.PrintArea" hidden="1">#REF!</definedName>
    <definedName name="Z_179EFE5A_A1B1_11D3_8FA9_0008C7809E09_.wvu.PrintTitles" localSheetId="1" hidden="1">#REF!,#REF!</definedName>
    <definedName name="Z_179EFE5A_A1B1_11D3_8FA9_0008C7809E09_.wvu.PrintTitles" localSheetId="2" hidden="1">#REF!,#REF!</definedName>
    <definedName name="Z_179EFE5A_A1B1_11D3_8FA9_0008C7809E09_.wvu.PrintTitles" localSheetId="3" hidden="1">#REF!,#REF!</definedName>
    <definedName name="Z_179EFE5A_A1B1_11D3_8FA9_0008C7809E09_.wvu.PrintTitles" hidden="1">#REF!,#REF!</definedName>
    <definedName name="Z_1DA8B6E2_5DE1_11D2_8EEC_0008C7BCAF29_.wvu.PrintArea" localSheetId="1" hidden="1">#REF!</definedName>
    <definedName name="Z_1DA8B6E2_5DE1_11D2_8EEC_0008C7BCAF29_.wvu.PrintArea" localSheetId="2" hidden="1">#REF!</definedName>
    <definedName name="Z_1DA8B6E2_5DE1_11D2_8EEC_0008C7BCAF29_.wvu.PrintArea" localSheetId="3" hidden="1">#REF!</definedName>
    <definedName name="Z_1DA8B6E2_5DE1_11D2_8EEC_0008C7BCAF29_.wvu.PrintArea" hidden="1">#REF!</definedName>
    <definedName name="Z_1DA8B6E2_5DE1_11D2_8EEC_0008C7BCAF29_.wvu.PrintTitles" localSheetId="1" hidden="1">#REF!</definedName>
    <definedName name="Z_1DA8B6E2_5DE1_11D2_8EEC_0008C7BCAF29_.wvu.PrintTitles" localSheetId="2" hidden="1">#REF!</definedName>
    <definedName name="Z_1DA8B6E2_5DE1_11D2_8EEC_0008C7BCAF29_.wvu.PrintTitles" localSheetId="3" hidden="1">#REF!</definedName>
    <definedName name="Z_1DA8B6E2_5DE1_11D2_8EEC_0008C7BCAF29_.wvu.PrintTitles" hidden="1">#REF!</definedName>
    <definedName name="Z_1DA8B6F1_5DE1_11D2_8EEC_0008C7BCAF29_.wvu.PrintArea" localSheetId="1" hidden="1">#REF!</definedName>
    <definedName name="Z_1DA8B6F1_5DE1_11D2_8EEC_0008C7BCAF29_.wvu.PrintArea" localSheetId="2" hidden="1">#REF!</definedName>
    <definedName name="Z_1DA8B6F1_5DE1_11D2_8EEC_0008C7BCAF29_.wvu.PrintArea" localSheetId="3" hidden="1">#REF!</definedName>
    <definedName name="Z_1DA8B6F1_5DE1_11D2_8EEC_0008C7BCAF29_.wvu.PrintArea" hidden="1">#REF!</definedName>
    <definedName name="Z_1DA8B6F1_5DE1_11D2_8EEC_0008C7BCAF29_.wvu.PrintTitles" localSheetId="1" hidden="1">#REF!</definedName>
    <definedName name="Z_1DA8B6F1_5DE1_11D2_8EEC_0008C7BCAF29_.wvu.PrintTitles" localSheetId="2" hidden="1">#REF!</definedName>
    <definedName name="Z_1DA8B6F1_5DE1_11D2_8EEC_0008C7BCAF29_.wvu.PrintTitles" localSheetId="3" hidden="1">#REF!</definedName>
    <definedName name="Z_1DA8B6F1_5DE1_11D2_8EEC_0008C7BCAF29_.wvu.PrintTitles" hidden="1">#REF!</definedName>
    <definedName name="Z_1DA8B6FE_5DE1_11D2_8EEC_0008C7BCAF29_.wvu.PrintArea" localSheetId="1" hidden="1">#REF!</definedName>
    <definedName name="Z_1DA8B6FE_5DE1_11D2_8EEC_0008C7BCAF29_.wvu.PrintArea" localSheetId="2" hidden="1">#REF!</definedName>
    <definedName name="Z_1DA8B6FE_5DE1_11D2_8EEC_0008C7BCAF29_.wvu.PrintArea" localSheetId="3" hidden="1">#REF!</definedName>
    <definedName name="Z_1DA8B6FE_5DE1_11D2_8EEC_0008C7BCAF29_.wvu.PrintArea" hidden="1">#REF!</definedName>
    <definedName name="Z_1DA8B6FE_5DE1_11D2_8EEC_0008C7BCAF29_.wvu.PrintTitles" localSheetId="1" hidden="1">#REF!,#REF!</definedName>
    <definedName name="Z_1DA8B6FE_5DE1_11D2_8EEC_0008C7BCAF29_.wvu.PrintTitles" localSheetId="2" hidden="1">#REF!,#REF!</definedName>
    <definedName name="Z_1DA8B6FE_5DE1_11D2_8EEC_0008C7BCAF29_.wvu.PrintTitles" localSheetId="3" hidden="1">#REF!,#REF!</definedName>
    <definedName name="Z_1DA8B6FE_5DE1_11D2_8EEC_0008C7BCAF29_.wvu.PrintTitles" hidden="1">#REF!,#REF!</definedName>
    <definedName name="Z_2DA61901_F1AB_11D2_8EBB_0008C77C0743_.wvu.PrintArea" localSheetId="1" hidden="1">#REF!</definedName>
    <definedName name="Z_2DA61901_F1AB_11D2_8EBB_0008C77C0743_.wvu.PrintArea" localSheetId="2" hidden="1">#REF!</definedName>
    <definedName name="Z_2DA61901_F1AB_11D2_8EBB_0008C77C0743_.wvu.PrintArea" localSheetId="3" hidden="1">#REF!</definedName>
    <definedName name="Z_2DA61901_F1AB_11D2_8EBB_0008C77C0743_.wvu.PrintArea" hidden="1">#REF!</definedName>
    <definedName name="Z_2DA61901_F1AB_11D2_8EBB_0008C77C0743_.wvu.PrintTitles" localSheetId="1" hidden="1">#REF!</definedName>
    <definedName name="Z_2DA61901_F1AB_11D2_8EBB_0008C77C0743_.wvu.PrintTitles" localSheetId="2" hidden="1">#REF!</definedName>
    <definedName name="Z_2DA61901_F1AB_11D2_8EBB_0008C77C0743_.wvu.PrintTitles" localSheetId="3" hidden="1">#REF!</definedName>
    <definedName name="Z_2DA61901_F1AB_11D2_8EBB_0008C77C0743_.wvu.PrintTitles" hidden="1">#REF!</definedName>
    <definedName name="Z_2DA61914_F1AB_11D2_8EBB_0008C77C0743_.wvu.PrintArea" localSheetId="1" hidden="1">#REF!</definedName>
    <definedName name="Z_2DA61914_F1AB_11D2_8EBB_0008C77C0743_.wvu.PrintArea" localSheetId="2" hidden="1">#REF!</definedName>
    <definedName name="Z_2DA61914_F1AB_11D2_8EBB_0008C77C0743_.wvu.PrintArea" localSheetId="3" hidden="1">#REF!</definedName>
    <definedName name="Z_2DA61914_F1AB_11D2_8EBB_0008C77C0743_.wvu.PrintArea" hidden="1">#REF!</definedName>
    <definedName name="Z_2DA61914_F1AB_11D2_8EBB_0008C77C0743_.wvu.PrintTitles" localSheetId="1" hidden="1">#REF!</definedName>
    <definedName name="Z_2DA61914_F1AB_11D2_8EBB_0008C77C0743_.wvu.PrintTitles" localSheetId="2" hidden="1">#REF!</definedName>
    <definedName name="Z_2DA61914_F1AB_11D2_8EBB_0008C77C0743_.wvu.PrintTitles" localSheetId="3" hidden="1">#REF!</definedName>
    <definedName name="Z_2DA61914_F1AB_11D2_8EBB_0008C77C0743_.wvu.PrintTitles" hidden="1">#REF!</definedName>
    <definedName name="Z_2DA61924_F1AB_11D2_8EBB_0008C77C0743_.wvu.PrintArea" localSheetId="1" hidden="1">#REF!</definedName>
    <definedName name="Z_2DA61924_F1AB_11D2_8EBB_0008C77C0743_.wvu.PrintArea" localSheetId="2" hidden="1">#REF!</definedName>
    <definedName name="Z_2DA61924_F1AB_11D2_8EBB_0008C77C0743_.wvu.PrintArea" localSheetId="3" hidden="1">#REF!</definedName>
    <definedName name="Z_2DA61924_F1AB_11D2_8EBB_0008C77C0743_.wvu.PrintArea" hidden="1">#REF!</definedName>
    <definedName name="Z_2DA61924_F1AB_11D2_8EBB_0008C77C0743_.wvu.PrintTitles" localSheetId="1" hidden="1">#REF!,#REF!</definedName>
    <definedName name="Z_2DA61924_F1AB_11D2_8EBB_0008C77C0743_.wvu.PrintTitles" localSheetId="2" hidden="1">#REF!,#REF!</definedName>
    <definedName name="Z_2DA61924_F1AB_11D2_8EBB_0008C77C0743_.wvu.PrintTitles" localSheetId="3" hidden="1">#REF!,#REF!</definedName>
    <definedName name="Z_2DA61924_F1AB_11D2_8EBB_0008C77C0743_.wvu.PrintTitles" hidden="1">#REF!,#REF!</definedName>
    <definedName name="Z_3FBA103C_5DE2_11D2_8EE8_0008C77CC149_.wvu.PrintArea" localSheetId="1" hidden="1">#REF!</definedName>
    <definedName name="Z_3FBA103C_5DE2_11D2_8EE8_0008C77CC149_.wvu.PrintArea" localSheetId="2" hidden="1">#REF!</definedName>
    <definedName name="Z_3FBA103C_5DE2_11D2_8EE8_0008C77CC149_.wvu.PrintArea" localSheetId="3" hidden="1">#REF!</definedName>
    <definedName name="Z_3FBA103C_5DE2_11D2_8EE8_0008C77CC149_.wvu.PrintArea" hidden="1">#REF!</definedName>
    <definedName name="Z_3FBA103C_5DE2_11D2_8EE8_0008C77CC149_.wvu.PrintTitles" localSheetId="1" hidden="1">#REF!</definedName>
    <definedName name="Z_3FBA103C_5DE2_11D2_8EE8_0008C77CC149_.wvu.PrintTitles" localSheetId="2" hidden="1">#REF!</definedName>
    <definedName name="Z_3FBA103C_5DE2_11D2_8EE8_0008C77CC149_.wvu.PrintTitles" localSheetId="3" hidden="1">#REF!</definedName>
    <definedName name="Z_3FBA103C_5DE2_11D2_8EE8_0008C77CC149_.wvu.PrintTitles" hidden="1">#REF!</definedName>
    <definedName name="Z_3FBA104B_5DE2_11D2_8EE8_0008C77CC149_.wvu.PrintArea" localSheetId="1" hidden="1">#REF!</definedName>
    <definedName name="Z_3FBA104B_5DE2_11D2_8EE8_0008C77CC149_.wvu.PrintArea" localSheetId="2" hidden="1">#REF!</definedName>
    <definedName name="Z_3FBA104B_5DE2_11D2_8EE8_0008C77CC149_.wvu.PrintArea" localSheetId="3" hidden="1">#REF!</definedName>
    <definedName name="Z_3FBA104B_5DE2_11D2_8EE8_0008C77CC149_.wvu.PrintArea" hidden="1">#REF!</definedName>
    <definedName name="Z_3FBA104B_5DE2_11D2_8EE8_0008C77CC149_.wvu.PrintTitles" localSheetId="1" hidden="1">#REF!</definedName>
    <definedName name="Z_3FBA104B_5DE2_11D2_8EE8_0008C77CC149_.wvu.PrintTitles" localSheetId="2" hidden="1">#REF!</definedName>
    <definedName name="Z_3FBA104B_5DE2_11D2_8EE8_0008C77CC149_.wvu.PrintTitles" localSheetId="3" hidden="1">#REF!</definedName>
    <definedName name="Z_3FBA104B_5DE2_11D2_8EE8_0008C77CC149_.wvu.PrintTitles" hidden="1">#REF!</definedName>
    <definedName name="Z_3FBA1058_5DE2_11D2_8EE8_0008C77CC149_.wvu.PrintArea" localSheetId="1" hidden="1">#REF!</definedName>
    <definedName name="Z_3FBA1058_5DE2_11D2_8EE8_0008C77CC149_.wvu.PrintArea" localSheetId="2" hidden="1">#REF!</definedName>
    <definedName name="Z_3FBA1058_5DE2_11D2_8EE8_0008C77CC149_.wvu.PrintArea" localSheetId="3" hidden="1">#REF!</definedName>
    <definedName name="Z_3FBA1058_5DE2_11D2_8EE8_0008C77CC149_.wvu.PrintArea" hidden="1">#REF!</definedName>
    <definedName name="Z_3FBA1058_5DE2_11D2_8EE8_0008C77CC149_.wvu.PrintTitles" localSheetId="1" hidden="1">#REF!,#REF!</definedName>
    <definedName name="Z_3FBA1058_5DE2_11D2_8EE8_0008C77CC149_.wvu.PrintTitles" localSheetId="2" hidden="1">#REF!,#REF!</definedName>
    <definedName name="Z_3FBA1058_5DE2_11D2_8EE8_0008C77CC149_.wvu.PrintTitles" localSheetId="3" hidden="1">#REF!,#REF!</definedName>
    <definedName name="Z_3FBA1058_5DE2_11D2_8EE8_0008C77CC149_.wvu.PrintTitles" hidden="1">#REF!,#REF!</definedName>
    <definedName name="Z_3FE15DB3_17FC_11D2_8E97_0008C77CC149_.wvu.PrintArea" localSheetId="1" hidden="1">#REF!</definedName>
    <definedName name="Z_3FE15DB3_17FC_11D2_8E97_0008C77CC149_.wvu.PrintArea" localSheetId="2" hidden="1">#REF!</definedName>
    <definedName name="Z_3FE15DB3_17FC_11D2_8E97_0008C77CC149_.wvu.PrintArea" localSheetId="3" hidden="1">#REF!</definedName>
    <definedName name="Z_3FE15DB3_17FC_11D2_8E97_0008C77CC149_.wvu.PrintArea" hidden="1">#REF!</definedName>
    <definedName name="Z_3FE15DB3_17FC_11D2_8E97_0008C77CC149_.wvu.PrintTitles" localSheetId="1" hidden="1">#REF!</definedName>
    <definedName name="Z_3FE15DB3_17FC_11D2_8E97_0008C77CC149_.wvu.PrintTitles" localSheetId="2" hidden="1">#REF!</definedName>
    <definedName name="Z_3FE15DB3_17FC_11D2_8E97_0008C77CC149_.wvu.PrintTitles" localSheetId="3" hidden="1">#REF!</definedName>
    <definedName name="Z_3FE15DB3_17FC_11D2_8E97_0008C77CC149_.wvu.PrintTitles" hidden="1">#REF!</definedName>
    <definedName name="Z_3FE15DC2_17FC_11D2_8E97_0008C77CC149_.wvu.PrintArea" localSheetId="1" hidden="1">#REF!</definedName>
    <definedName name="Z_3FE15DC2_17FC_11D2_8E97_0008C77CC149_.wvu.PrintArea" localSheetId="2" hidden="1">#REF!</definedName>
    <definedName name="Z_3FE15DC2_17FC_11D2_8E97_0008C77CC149_.wvu.PrintArea" localSheetId="3" hidden="1">#REF!</definedName>
    <definedName name="Z_3FE15DC2_17FC_11D2_8E97_0008C77CC149_.wvu.PrintArea" hidden="1">#REF!</definedName>
    <definedName name="Z_3FE15DC2_17FC_11D2_8E97_0008C77CC149_.wvu.PrintTitles" localSheetId="1" hidden="1">#REF!</definedName>
    <definedName name="Z_3FE15DC2_17FC_11D2_8E97_0008C77CC149_.wvu.PrintTitles" localSheetId="2" hidden="1">#REF!</definedName>
    <definedName name="Z_3FE15DC2_17FC_11D2_8E97_0008C77CC149_.wvu.PrintTitles" localSheetId="3" hidden="1">#REF!</definedName>
    <definedName name="Z_3FE15DC2_17FC_11D2_8E97_0008C77CC149_.wvu.PrintTitles" hidden="1">#REF!</definedName>
    <definedName name="Z_3FE15DCF_17FC_11D2_8E97_0008C77CC149_.wvu.PrintArea" localSheetId="1" hidden="1">#REF!</definedName>
    <definedName name="Z_3FE15DCF_17FC_11D2_8E97_0008C77CC149_.wvu.PrintArea" localSheetId="2" hidden="1">#REF!</definedName>
    <definedName name="Z_3FE15DCF_17FC_11D2_8E97_0008C77CC149_.wvu.PrintArea" localSheetId="3" hidden="1">#REF!</definedName>
    <definedName name="Z_3FE15DCF_17FC_11D2_8E97_0008C77CC149_.wvu.PrintArea" hidden="1">#REF!</definedName>
    <definedName name="Z_3FE15DCF_17FC_11D2_8E97_0008C77CC149_.wvu.PrintTitles" localSheetId="1" hidden="1">#REF!,#REF!</definedName>
    <definedName name="Z_3FE15DCF_17FC_11D2_8E97_0008C77CC149_.wvu.PrintTitles" localSheetId="2" hidden="1">#REF!,#REF!</definedName>
    <definedName name="Z_3FE15DCF_17FC_11D2_8E97_0008C77CC149_.wvu.PrintTitles" localSheetId="3" hidden="1">#REF!,#REF!</definedName>
    <definedName name="Z_3FE15DCF_17FC_11D2_8E97_0008C77CC149_.wvu.PrintTitles" hidden="1">#REF!,#REF!</definedName>
    <definedName name="Z_4CC3570C_99A5_11D2_8E90_0008C7BCAF29_.wvu.PrintArea" localSheetId="1" hidden="1">#REF!</definedName>
    <definedName name="Z_4CC3570C_99A5_11D2_8E90_0008C7BCAF29_.wvu.PrintArea" localSheetId="2" hidden="1">#REF!</definedName>
    <definedName name="Z_4CC3570C_99A5_11D2_8E90_0008C7BCAF29_.wvu.PrintArea" localSheetId="3" hidden="1">#REF!</definedName>
    <definedName name="Z_4CC3570C_99A5_11D2_8E90_0008C7BCAF29_.wvu.PrintArea" hidden="1">#REF!</definedName>
    <definedName name="Z_4CC3570C_99A5_11D2_8E90_0008C7BCAF29_.wvu.PrintTitles" localSheetId="1" hidden="1">#REF!,#REF!</definedName>
    <definedName name="Z_4CC3570C_99A5_11D2_8E90_0008C7BCAF29_.wvu.PrintTitles" localSheetId="2" hidden="1">#REF!,#REF!</definedName>
    <definedName name="Z_4CC3570C_99A5_11D2_8E90_0008C7BCAF29_.wvu.PrintTitles" localSheetId="3" hidden="1">#REF!,#REF!</definedName>
    <definedName name="Z_4CC3570C_99A5_11D2_8E90_0008C7BCAF29_.wvu.PrintTitles" hidden="1">#REF!,#REF!</definedName>
    <definedName name="Z_4CC3570F_99A5_11D2_8E90_0008C7BCAF29_.wvu.PrintArea" localSheetId="1" hidden="1">#REF!</definedName>
    <definedName name="Z_4CC3570F_99A5_11D2_8E90_0008C7BCAF29_.wvu.PrintArea" localSheetId="2" hidden="1">#REF!</definedName>
    <definedName name="Z_4CC3570F_99A5_11D2_8E90_0008C7BCAF29_.wvu.PrintArea" localSheetId="3" hidden="1">#REF!</definedName>
    <definedName name="Z_4CC3570F_99A5_11D2_8E90_0008C7BCAF29_.wvu.PrintArea" hidden="1">#REF!</definedName>
    <definedName name="Z_4CC3570F_99A5_11D2_8E90_0008C7BCAF29_.wvu.PrintTitles" localSheetId="1" hidden="1">#REF!</definedName>
    <definedName name="Z_4CC3570F_99A5_11D2_8E90_0008C7BCAF29_.wvu.PrintTitles" localSheetId="2" hidden="1">#REF!</definedName>
    <definedName name="Z_4CC3570F_99A5_11D2_8E90_0008C7BCAF29_.wvu.PrintTitles" localSheetId="3" hidden="1">#REF!</definedName>
    <definedName name="Z_4CC3570F_99A5_11D2_8E90_0008C7BCAF29_.wvu.PrintTitles" hidden="1">#REF!</definedName>
    <definedName name="Z_4CC35714_99A5_11D2_8E90_0008C7BCAF29_.wvu.PrintArea" localSheetId="1" hidden="1">#REF!</definedName>
    <definedName name="Z_4CC35714_99A5_11D2_8E90_0008C7BCAF29_.wvu.PrintArea" localSheetId="2" hidden="1">#REF!</definedName>
    <definedName name="Z_4CC35714_99A5_11D2_8E90_0008C7BCAF29_.wvu.PrintArea" localSheetId="3" hidden="1">#REF!</definedName>
    <definedName name="Z_4CC35714_99A5_11D2_8E90_0008C7BCAF29_.wvu.PrintArea" hidden="1">#REF!</definedName>
    <definedName name="Z_4CC35714_99A5_11D2_8E90_0008C7BCAF29_.wvu.PrintTitles" localSheetId="1" hidden="1">#REF!,#REF!</definedName>
    <definedName name="Z_4CC35714_99A5_11D2_8E90_0008C7BCAF29_.wvu.PrintTitles" localSheetId="2" hidden="1">#REF!,#REF!</definedName>
    <definedName name="Z_4CC35714_99A5_11D2_8E90_0008C7BCAF29_.wvu.PrintTitles" localSheetId="3" hidden="1">#REF!,#REF!</definedName>
    <definedName name="Z_4CC35714_99A5_11D2_8E90_0008C7BCAF29_.wvu.PrintTitles" hidden="1">#REF!,#REF!</definedName>
    <definedName name="Z_4CC35716_99A5_11D2_8E90_0008C7BCAF29_.wvu.PrintArea" localSheetId="1" hidden="1">#REF!</definedName>
    <definedName name="Z_4CC35716_99A5_11D2_8E90_0008C7BCAF29_.wvu.PrintArea" localSheetId="2" hidden="1">#REF!</definedName>
    <definedName name="Z_4CC35716_99A5_11D2_8E90_0008C7BCAF29_.wvu.PrintArea" localSheetId="3" hidden="1">#REF!</definedName>
    <definedName name="Z_4CC35716_99A5_11D2_8E90_0008C7BCAF29_.wvu.PrintArea" hidden="1">#REF!</definedName>
    <definedName name="Z_4CC35716_99A5_11D2_8E90_0008C7BCAF29_.wvu.PrintTitles" localSheetId="1" hidden="1">#REF!,#REF!</definedName>
    <definedName name="Z_4CC35716_99A5_11D2_8E90_0008C7BCAF29_.wvu.PrintTitles" localSheetId="2" hidden="1">#REF!,#REF!</definedName>
    <definedName name="Z_4CC35716_99A5_11D2_8E90_0008C7BCAF29_.wvu.PrintTitles" localSheetId="3" hidden="1">#REF!,#REF!</definedName>
    <definedName name="Z_4CC35716_99A5_11D2_8E90_0008C7BCAF29_.wvu.PrintTitles" hidden="1">#REF!,#REF!</definedName>
    <definedName name="Z_4CC35719_99A5_11D2_8E90_0008C7BCAF29_.wvu.PrintArea" localSheetId="1" hidden="1">#REF!</definedName>
    <definedName name="Z_4CC35719_99A5_11D2_8E90_0008C7BCAF29_.wvu.PrintArea" localSheetId="2" hidden="1">#REF!</definedName>
    <definedName name="Z_4CC35719_99A5_11D2_8E90_0008C7BCAF29_.wvu.PrintArea" localSheetId="3" hidden="1">#REF!</definedName>
    <definedName name="Z_4CC35719_99A5_11D2_8E90_0008C7BCAF29_.wvu.PrintArea" hidden="1">#REF!</definedName>
    <definedName name="Z_4CC35719_99A5_11D2_8E90_0008C7BCAF29_.wvu.PrintTitles" localSheetId="1" hidden="1">#REF!</definedName>
    <definedName name="Z_4CC35719_99A5_11D2_8E90_0008C7BCAF29_.wvu.PrintTitles" localSheetId="2" hidden="1">#REF!</definedName>
    <definedName name="Z_4CC35719_99A5_11D2_8E90_0008C7BCAF29_.wvu.PrintTitles" localSheetId="3" hidden="1">#REF!</definedName>
    <definedName name="Z_4CC35719_99A5_11D2_8E90_0008C7BCAF29_.wvu.PrintTitles" hidden="1">#REF!</definedName>
    <definedName name="Z_4CC3571E_99A5_11D2_8E90_0008C7BCAF29_.wvu.PrintArea" localSheetId="1" hidden="1">#REF!</definedName>
    <definedName name="Z_4CC3571E_99A5_11D2_8E90_0008C7BCAF29_.wvu.PrintArea" localSheetId="2" hidden="1">#REF!</definedName>
    <definedName name="Z_4CC3571E_99A5_11D2_8E90_0008C7BCAF29_.wvu.PrintArea" localSheetId="3" hidden="1">#REF!</definedName>
    <definedName name="Z_4CC3571E_99A5_11D2_8E90_0008C7BCAF29_.wvu.PrintArea" hidden="1">#REF!</definedName>
    <definedName name="Z_4CC3571E_99A5_11D2_8E90_0008C7BCAF29_.wvu.PrintTitles" localSheetId="1" hidden="1">#REF!,#REF!</definedName>
    <definedName name="Z_4CC3571E_99A5_11D2_8E90_0008C7BCAF29_.wvu.PrintTitles" localSheetId="2" hidden="1">#REF!,#REF!</definedName>
    <definedName name="Z_4CC3571E_99A5_11D2_8E90_0008C7BCAF29_.wvu.PrintTitles" localSheetId="3" hidden="1">#REF!,#REF!</definedName>
    <definedName name="Z_4CC3571E_99A5_11D2_8E90_0008C7BCAF29_.wvu.PrintTitles" hidden="1">#REF!,#REF!</definedName>
    <definedName name="Z_4CC35721_99A5_11D2_8E90_0008C7BCAF29_.wvu.PrintArea" localSheetId="1" hidden="1">#REF!</definedName>
    <definedName name="Z_4CC35721_99A5_11D2_8E90_0008C7BCAF29_.wvu.PrintArea" localSheetId="2" hidden="1">#REF!</definedName>
    <definedName name="Z_4CC35721_99A5_11D2_8E90_0008C7BCAF29_.wvu.PrintArea" localSheetId="3" hidden="1">#REF!</definedName>
    <definedName name="Z_4CC35721_99A5_11D2_8E90_0008C7BCAF29_.wvu.PrintArea" hidden="1">#REF!</definedName>
    <definedName name="Z_4CC35721_99A5_11D2_8E90_0008C7BCAF29_.wvu.PrintTitles" localSheetId="1" hidden="1">#REF!,#REF!</definedName>
    <definedName name="Z_4CC35721_99A5_11D2_8E90_0008C7BCAF29_.wvu.PrintTitles" localSheetId="2" hidden="1">#REF!,#REF!</definedName>
    <definedName name="Z_4CC35721_99A5_11D2_8E90_0008C7BCAF29_.wvu.PrintTitles" localSheetId="3" hidden="1">#REF!,#REF!</definedName>
    <definedName name="Z_4CC35721_99A5_11D2_8E90_0008C7BCAF29_.wvu.PrintTitles" hidden="1">#REF!,#REF!</definedName>
    <definedName name="Z_5F95E421_892A_11D2_8E7F_0008C7809E09_.wvu.PrintArea" localSheetId="1" hidden="1">#REF!</definedName>
    <definedName name="Z_5F95E421_892A_11D2_8E7F_0008C7809E09_.wvu.PrintArea" localSheetId="2" hidden="1">#REF!</definedName>
    <definedName name="Z_5F95E421_892A_11D2_8E7F_0008C7809E09_.wvu.PrintArea" localSheetId="3" hidden="1">#REF!</definedName>
    <definedName name="Z_5F95E421_892A_11D2_8E7F_0008C7809E09_.wvu.PrintArea" hidden="1">#REF!</definedName>
    <definedName name="Z_5F95E421_892A_11D2_8E7F_0008C7809E09_.wvu.PrintTitles" localSheetId="1" hidden="1">#REF!,#REF!</definedName>
    <definedName name="Z_5F95E421_892A_11D2_8E7F_0008C7809E09_.wvu.PrintTitles" localSheetId="2" hidden="1">#REF!,#REF!</definedName>
    <definedName name="Z_5F95E421_892A_11D2_8E7F_0008C7809E09_.wvu.PrintTitles" localSheetId="3" hidden="1">#REF!,#REF!</definedName>
    <definedName name="Z_5F95E421_892A_11D2_8E7F_0008C7809E09_.wvu.PrintTitles" hidden="1">#REF!,#REF!</definedName>
    <definedName name="Z_5F95E424_892A_11D2_8E7F_0008C7809E09_.wvu.PrintArea" localSheetId="1" hidden="1">#REF!</definedName>
    <definedName name="Z_5F95E424_892A_11D2_8E7F_0008C7809E09_.wvu.PrintArea" localSheetId="2" hidden="1">#REF!</definedName>
    <definedName name="Z_5F95E424_892A_11D2_8E7F_0008C7809E09_.wvu.PrintArea" localSheetId="3" hidden="1">#REF!</definedName>
    <definedName name="Z_5F95E424_892A_11D2_8E7F_0008C7809E09_.wvu.PrintArea" hidden="1">#REF!</definedName>
    <definedName name="Z_5F95E424_892A_11D2_8E7F_0008C7809E09_.wvu.PrintTitles" localSheetId="1" hidden="1">#REF!</definedName>
    <definedName name="Z_5F95E424_892A_11D2_8E7F_0008C7809E09_.wvu.PrintTitles" localSheetId="2" hidden="1">#REF!</definedName>
    <definedName name="Z_5F95E424_892A_11D2_8E7F_0008C7809E09_.wvu.PrintTitles" localSheetId="3" hidden="1">#REF!</definedName>
    <definedName name="Z_5F95E424_892A_11D2_8E7F_0008C7809E09_.wvu.PrintTitles" hidden="1">#REF!</definedName>
    <definedName name="Z_5F95E429_892A_11D2_8E7F_0008C7809E09_.wvu.PrintArea" localSheetId="1" hidden="1">#REF!</definedName>
    <definedName name="Z_5F95E429_892A_11D2_8E7F_0008C7809E09_.wvu.PrintArea" localSheetId="2" hidden="1">#REF!</definedName>
    <definedName name="Z_5F95E429_892A_11D2_8E7F_0008C7809E09_.wvu.PrintArea" localSheetId="3" hidden="1">#REF!</definedName>
    <definedName name="Z_5F95E429_892A_11D2_8E7F_0008C7809E09_.wvu.PrintArea" hidden="1">#REF!</definedName>
    <definedName name="Z_5F95E429_892A_11D2_8E7F_0008C7809E09_.wvu.PrintTitles" localSheetId="1" hidden="1">#REF!,#REF!</definedName>
    <definedName name="Z_5F95E429_892A_11D2_8E7F_0008C7809E09_.wvu.PrintTitles" localSheetId="2" hidden="1">#REF!,#REF!</definedName>
    <definedName name="Z_5F95E429_892A_11D2_8E7F_0008C7809E09_.wvu.PrintTitles" localSheetId="3" hidden="1">#REF!,#REF!</definedName>
    <definedName name="Z_5F95E429_892A_11D2_8E7F_0008C7809E09_.wvu.PrintTitles" hidden="1">#REF!,#REF!</definedName>
    <definedName name="Z_5F95E42B_892A_11D2_8E7F_0008C7809E09_.wvu.PrintArea" localSheetId="1" hidden="1">#REF!</definedName>
    <definedName name="Z_5F95E42B_892A_11D2_8E7F_0008C7809E09_.wvu.PrintArea" localSheetId="2" hidden="1">#REF!</definedName>
    <definedName name="Z_5F95E42B_892A_11D2_8E7F_0008C7809E09_.wvu.PrintArea" localSheetId="3" hidden="1">#REF!</definedName>
    <definedName name="Z_5F95E42B_892A_11D2_8E7F_0008C7809E09_.wvu.PrintArea" hidden="1">#REF!</definedName>
    <definedName name="Z_5F95E42B_892A_11D2_8E7F_0008C7809E09_.wvu.PrintTitles" localSheetId="1" hidden="1">#REF!,#REF!</definedName>
    <definedName name="Z_5F95E42B_892A_11D2_8E7F_0008C7809E09_.wvu.PrintTitles" localSheetId="2" hidden="1">#REF!,#REF!</definedName>
    <definedName name="Z_5F95E42B_892A_11D2_8E7F_0008C7809E09_.wvu.PrintTitles" localSheetId="3" hidden="1">#REF!,#REF!</definedName>
    <definedName name="Z_5F95E42B_892A_11D2_8E7F_0008C7809E09_.wvu.PrintTitles" hidden="1">#REF!,#REF!</definedName>
    <definedName name="Z_5F95E42E_892A_11D2_8E7F_0008C7809E09_.wvu.PrintArea" localSheetId="1" hidden="1">#REF!</definedName>
    <definedName name="Z_5F95E42E_892A_11D2_8E7F_0008C7809E09_.wvu.PrintArea" localSheetId="2" hidden="1">#REF!</definedName>
    <definedName name="Z_5F95E42E_892A_11D2_8E7F_0008C7809E09_.wvu.PrintArea" localSheetId="3" hidden="1">#REF!</definedName>
    <definedName name="Z_5F95E42E_892A_11D2_8E7F_0008C7809E09_.wvu.PrintArea" hidden="1">#REF!</definedName>
    <definedName name="Z_5F95E42E_892A_11D2_8E7F_0008C7809E09_.wvu.PrintTitles" localSheetId="1" hidden="1">#REF!</definedName>
    <definedName name="Z_5F95E42E_892A_11D2_8E7F_0008C7809E09_.wvu.PrintTitles" localSheetId="2" hidden="1">#REF!</definedName>
    <definedName name="Z_5F95E42E_892A_11D2_8E7F_0008C7809E09_.wvu.PrintTitles" localSheetId="3" hidden="1">#REF!</definedName>
    <definedName name="Z_5F95E42E_892A_11D2_8E7F_0008C7809E09_.wvu.PrintTitles" hidden="1">#REF!</definedName>
    <definedName name="Z_5F95E433_892A_11D2_8E7F_0008C7809E09_.wvu.PrintArea" localSheetId="1" hidden="1">#REF!</definedName>
    <definedName name="Z_5F95E433_892A_11D2_8E7F_0008C7809E09_.wvu.PrintArea" localSheetId="2" hidden="1">#REF!</definedName>
    <definedName name="Z_5F95E433_892A_11D2_8E7F_0008C7809E09_.wvu.PrintArea" localSheetId="3" hidden="1">#REF!</definedName>
    <definedName name="Z_5F95E433_892A_11D2_8E7F_0008C7809E09_.wvu.PrintArea" hidden="1">#REF!</definedName>
    <definedName name="Z_5F95E433_892A_11D2_8E7F_0008C7809E09_.wvu.PrintTitles" localSheetId="1" hidden="1">#REF!,#REF!</definedName>
    <definedName name="Z_5F95E433_892A_11D2_8E7F_0008C7809E09_.wvu.PrintTitles" localSheetId="2" hidden="1">#REF!,#REF!</definedName>
    <definedName name="Z_5F95E433_892A_11D2_8E7F_0008C7809E09_.wvu.PrintTitles" localSheetId="3" hidden="1">#REF!,#REF!</definedName>
    <definedName name="Z_5F95E433_892A_11D2_8E7F_0008C7809E09_.wvu.PrintTitles" hidden="1">#REF!,#REF!</definedName>
    <definedName name="Z_5F95E436_892A_11D2_8E7F_0008C7809E09_.wvu.PrintArea" localSheetId="1" hidden="1">#REF!</definedName>
    <definedName name="Z_5F95E436_892A_11D2_8E7F_0008C7809E09_.wvu.PrintArea" localSheetId="2" hidden="1">#REF!</definedName>
    <definedName name="Z_5F95E436_892A_11D2_8E7F_0008C7809E09_.wvu.PrintArea" localSheetId="3" hidden="1">#REF!</definedName>
    <definedName name="Z_5F95E436_892A_11D2_8E7F_0008C7809E09_.wvu.PrintArea" hidden="1">#REF!</definedName>
    <definedName name="Z_5F95E436_892A_11D2_8E7F_0008C7809E09_.wvu.PrintTitles" localSheetId="1" hidden="1">#REF!,#REF!</definedName>
    <definedName name="Z_5F95E436_892A_11D2_8E7F_0008C7809E09_.wvu.PrintTitles" localSheetId="2" hidden="1">#REF!,#REF!</definedName>
    <definedName name="Z_5F95E436_892A_11D2_8E7F_0008C7809E09_.wvu.PrintTitles" localSheetId="3" hidden="1">#REF!,#REF!</definedName>
    <definedName name="Z_5F95E436_892A_11D2_8E7F_0008C7809E09_.wvu.PrintTitles" hidden="1">#REF!,#REF!</definedName>
    <definedName name="Z_61DB0F02_10ED_11D2_8E73_0008C77C0743_.wvu.PrintArea" localSheetId="1" hidden="1">#REF!</definedName>
    <definedName name="Z_61DB0F02_10ED_11D2_8E73_0008C77C0743_.wvu.PrintArea" localSheetId="2" hidden="1">#REF!</definedName>
    <definedName name="Z_61DB0F02_10ED_11D2_8E73_0008C77C0743_.wvu.PrintArea" localSheetId="3" hidden="1">#REF!</definedName>
    <definedName name="Z_61DB0F02_10ED_11D2_8E73_0008C77C0743_.wvu.PrintArea" hidden="1">#REF!</definedName>
    <definedName name="Z_61DB0F02_10ED_11D2_8E73_0008C77C0743_.wvu.PrintTitles" localSheetId="1" hidden="1">#REF!</definedName>
    <definedName name="Z_61DB0F02_10ED_11D2_8E73_0008C77C0743_.wvu.PrintTitles" localSheetId="2" hidden="1">#REF!</definedName>
    <definedName name="Z_61DB0F02_10ED_11D2_8E73_0008C77C0743_.wvu.PrintTitles" localSheetId="3" hidden="1">#REF!</definedName>
    <definedName name="Z_61DB0F02_10ED_11D2_8E73_0008C77C0743_.wvu.PrintTitles" hidden="1">#REF!</definedName>
    <definedName name="Z_61DB0F11_10ED_11D2_8E73_0008C77C0743_.wvu.PrintArea" localSheetId="1" hidden="1">#REF!</definedName>
    <definedName name="Z_61DB0F11_10ED_11D2_8E73_0008C77C0743_.wvu.PrintArea" localSheetId="2" hidden="1">#REF!</definedName>
    <definedName name="Z_61DB0F11_10ED_11D2_8E73_0008C77C0743_.wvu.PrintArea" localSheetId="3" hidden="1">#REF!</definedName>
    <definedName name="Z_61DB0F11_10ED_11D2_8E73_0008C77C0743_.wvu.PrintArea" hidden="1">#REF!</definedName>
    <definedName name="Z_61DB0F11_10ED_11D2_8E73_0008C77C0743_.wvu.PrintTitles" localSheetId="1" hidden="1">#REF!</definedName>
    <definedName name="Z_61DB0F11_10ED_11D2_8E73_0008C77C0743_.wvu.PrintTitles" localSheetId="2" hidden="1">#REF!</definedName>
    <definedName name="Z_61DB0F11_10ED_11D2_8E73_0008C77C0743_.wvu.PrintTitles" localSheetId="3" hidden="1">#REF!</definedName>
    <definedName name="Z_61DB0F11_10ED_11D2_8E73_0008C77C0743_.wvu.PrintTitles" hidden="1">#REF!</definedName>
    <definedName name="Z_61DB0F1E_10ED_11D2_8E73_0008C77C0743_.wvu.PrintArea" localSheetId="1" hidden="1">#REF!</definedName>
    <definedName name="Z_61DB0F1E_10ED_11D2_8E73_0008C77C0743_.wvu.PrintArea" localSheetId="2" hidden="1">#REF!</definedName>
    <definedName name="Z_61DB0F1E_10ED_11D2_8E73_0008C77C0743_.wvu.PrintArea" localSheetId="3" hidden="1">#REF!</definedName>
    <definedName name="Z_61DB0F1E_10ED_11D2_8E73_0008C77C0743_.wvu.PrintArea" hidden="1">#REF!</definedName>
    <definedName name="Z_61DB0F1E_10ED_11D2_8E73_0008C77C0743_.wvu.PrintTitles" localSheetId="1" hidden="1">#REF!,#REF!</definedName>
    <definedName name="Z_61DB0F1E_10ED_11D2_8E73_0008C77C0743_.wvu.PrintTitles" localSheetId="2" hidden="1">#REF!,#REF!</definedName>
    <definedName name="Z_61DB0F1E_10ED_11D2_8E73_0008C77C0743_.wvu.PrintTitles" localSheetId="3" hidden="1">#REF!,#REF!</definedName>
    <definedName name="Z_61DB0F1E_10ED_11D2_8E73_0008C77C0743_.wvu.PrintTitles" hidden="1">#REF!,#REF!</definedName>
    <definedName name="Z_6749F589_14FD_11D3_8EF9_0008C7BCAF29_.wvu.PrintArea" localSheetId="1" hidden="1">#REF!</definedName>
    <definedName name="Z_6749F589_14FD_11D3_8EF9_0008C7BCAF29_.wvu.PrintArea" localSheetId="2" hidden="1">#REF!</definedName>
    <definedName name="Z_6749F589_14FD_11D3_8EF9_0008C7BCAF29_.wvu.PrintArea" localSheetId="3" hidden="1">#REF!</definedName>
    <definedName name="Z_6749F589_14FD_11D3_8EF9_0008C7BCAF29_.wvu.PrintArea" hidden="1">#REF!</definedName>
    <definedName name="Z_6749F589_14FD_11D3_8EF9_0008C7BCAF29_.wvu.PrintTitles" localSheetId="1" hidden="1">#REF!</definedName>
    <definedName name="Z_6749F589_14FD_11D3_8EF9_0008C7BCAF29_.wvu.PrintTitles" localSheetId="2" hidden="1">#REF!</definedName>
    <definedName name="Z_6749F589_14FD_11D3_8EF9_0008C7BCAF29_.wvu.PrintTitles" localSheetId="3" hidden="1">#REF!</definedName>
    <definedName name="Z_6749F589_14FD_11D3_8EF9_0008C7BCAF29_.wvu.PrintTitles" hidden="1">#REF!</definedName>
    <definedName name="Z_6749F59C_14FD_11D3_8EF9_0008C7BCAF29_.wvu.PrintArea" localSheetId="1" hidden="1">#REF!</definedName>
    <definedName name="Z_6749F59C_14FD_11D3_8EF9_0008C7BCAF29_.wvu.PrintArea" localSheetId="2" hidden="1">#REF!</definedName>
    <definedName name="Z_6749F59C_14FD_11D3_8EF9_0008C7BCAF29_.wvu.PrintArea" localSheetId="3" hidden="1">#REF!</definedName>
    <definedName name="Z_6749F59C_14FD_11D3_8EF9_0008C7BCAF29_.wvu.PrintArea" hidden="1">#REF!</definedName>
    <definedName name="Z_6749F59C_14FD_11D3_8EF9_0008C7BCAF29_.wvu.PrintTitles" localSheetId="1" hidden="1">#REF!</definedName>
    <definedName name="Z_6749F59C_14FD_11D3_8EF9_0008C7BCAF29_.wvu.PrintTitles" localSheetId="2" hidden="1">#REF!</definedName>
    <definedName name="Z_6749F59C_14FD_11D3_8EF9_0008C7BCAF29_.wvu.PrintTitles" localSheetId="3" hidden="1">#REF!</definedName>
    <definedName name="Z_6749F59C_14FD_11D3_8EF9_0008C7BCAF29_.wvu.PrintTitles" hidden="1">#REF!</definedName>
    <definedName name="Z_6749F5AC_14FD_11D3_8EF9_0008C7BCAF29_.wvu.PrintArea" localSheetId="1" hidden="1">#REF!</definedName>
    <definedName name="Z_6749F5AC_14FD_11D3_8EF9_0008C7BCAF29_.wvu.PrintArea" localSheetId="2" hidden="1">#REF!</definedName>
    <definedName name="Z_6749F5AC_14FD_11D3_8EF9_0008C7BCAF29_.wvu.PrintArea" localSheetId="3" hidden="1">#REF!</definedName>
    <definedName name="Z_6749F5AC_14FD_11D3_8EF9_0008C7BCAF29_.wvu.PrintArea" hidden="1">#REF!</definedName>
    <definedName name="Z_6749F5AC_14FD_11D3_8EF9_0008C7BCAF29_.wvu.PrintTitles" localSheetId="1" hidden="1">#REF!,#REF!</definedName>
    <definedName name="Z_6749F5AC_14FD_11D3_8EF9_0008C7BCAF29_.wvu.PrintTitles" localSheetId="2" hidden="1">#REF!,#REF!</definedName>
    <definedName name="Z_6749F5AC_14FD_11D3_8EF9_0008C7BCAF29_.wvu.PrintTitles" localSheetId="3" hidden="1">#REF!,#REF!</definedName>
    <definedName name="Z_6749F5AC_14FD_11D3_8EF9_0008C7BCAF29_.wvu.PrintTitles" hidden="1">#REF!,#REF!</definedName>
    <definedName name="Z_68F84A93_5E0B_11D2_8EEE_0008C7BCAF29_.wvu.PrintArea" localSheetId="1" hidden="1">#REF!</definedName>
    <definedName name="Z_68F84A93_5E0B_11D2_8EEE_0008C7BCAF29_.wvu.PrintArea" localSheetId="2" hidden="1">#REF!</definedName>
    <definedName name="Z_68F84A93_5E0B_11D2_8EEE_0008C7BCAF29_.wvu.PrintArea" localSheetId="3" hidden="1">#REF!</definedName>
    <definedName name="Z_68F84A93_5E0B_11D2_8EEE_0008C7BCAF29_.wvu.PrintArea" hidden="1">#REF!</definedName>
    <definedName name="Z_68F84A93_5E0B_11D2_8EEE_0008C7BCAF29_.wvu.PrintTitles" localSheetId="1" hidden="1">#REF!</definedName>
    <definedName name="Z_68F84A93_5E0B_11D2_8EEE_0008C7BCAF29_.wvu.PrintTitles" localSheetId="2" hidden="1">#REF!</definedName>
    <definedName name="Z_68F84A93_5E0B_11D2_8EEE_0008C7BCAF29_.wvu.PrintTitles" localSheetId="3" hidden="1">#REF!</definedName>
    <definedName name="Z_68F84A93_5E0B_11D2_8EEE_0008C7BCAF29_.wvu.PrintTitles" hidden="1">#REF!</definedName>
    <definedName name="Z_68F84AA2_5E0B_11D2_8EEE_0008C7BCAF29_.wvu.PrintArea" localSheetId="1" hidden="1">#REF!</definedName>
    <definedName name="Z_68F84AA2_5E0B_11D2_8EEE_0008C7BCAF29_.wvu.PrintArea" localSheetId="2" hidden="1">#REF!</definedName>
    <definedName name="Z_68F84AA2_5E0B_11D2_8EEE_0008C7BCAF29_.wvu.PrintArea" localSheetId="3" hidden="1">#REF!</definedName>
    <definedName name="Z_68F84AA2_5E0B_11D2_8EEE_0008C7BCAF29_.wvu.PrintArea" hidden="1">#REF!</definedName>
    <definedName name="Z_68F84AA2_5E0B_11D2_8EEE_0008C7BCAF29_.wvu.PrintTitles" localSheetId="1" hidden="1">#REF!</definedName>
    <definedName name="Z_68F84AA2_5E0B_11D2_8EEE_0008C7BCAF29_.wvu.PrintTitles" localSheetId="2" hidden="1">#REF!</definedName>
    <definedName name="Z_68F84AA2_5E0B_11D2_8EEE_0008C7BCAF29_.wvu.PrintTitles" localSheetId="3" hidden="1">#REF!</definedName>
    <definedName name="Z_68F84AA2_5E0B_11D2_8EEE_0008C7BCAF29_.wvu.PrintTitles" hidden="1">#REF!</definedName>
    <definedName name="Z_68F84AAF_5E0B_11D2_8EEE_0008C7BCAF29_.wvu.PrintArea" localSheetId="1" hidden="1">#REF!</definedName>
    <definedName name="Z_68F84AAF_5E0B_11D2_8EEE_0008C7BCAF29_.wvu.PrintArea" localSheetId="2" hidden="1">#REF!</definedName>
    <definedName name="Z_68F84AAF_5E0B_11D2_8EEE_0008C7BCAF29_.wvu.PrintArea" localSheetId="3" hidden="1">#REF!</definedName>
    <definedName name="Z_68F84AAF_5E0B_11D2_8EEE_0008C7BCAF29_.wvu.PrintArea" hidden="1">#REF!</definedName>
    <definedName name="Z_68F84AAF_5E0B_11D2_8EEE_0008C7BCAF29_.wvu.PrintTitles" localSheetId="1" hidden="1">#REF!,#REF!</definedName>
    <definedName name="Z_68F84AAF_5E0B_11D2_8EEE_0008C7BCAF29_.wvu.PrintTitles" localSheetId="2" hidden="1">#REF!,#REF!</definedName>
    <definedName name="Z_68F84AAF_5E0B_11D2_8EEE_0008C7BCAF29_.wvu.PrintTitles" localSheetId="3" hidden="1">#REF!,#REF!</definedName>
    <definedName name="Z_68F84AAF_5E0B_11D2_8EEE_0008C7BCAF29_.wvu.PrintTitles" hidden="1">#REF!,#REF!</definedName>
    <definedName name="Z_68F84ABA_5E0B_11D2_8EEE_0008C7BCAF29_.wvu.PrintArea" localSheetId="1" hidden="1">#REF!</definedName>
    <definedName name="Z_68F84ABA_5E0B_11D2_8EEE_0008C7BCAF29_.wvu.PrintArea" localSheetId="2" hidden="1">#REF!</definedName>
    <definedName name="Z_68F84ABA_5E0B_11D2_8EEE_0008C7BCAF29_.wvu.PrintArea" localSheetId="3" hidden="1">#REF!</definedName>
    <definedName name="Z_68F84ABA_5E0B_11D2_8EEE_0008C7BCAF29_.wvu.PrintArea" hidden="1">#REF!</definedName>
    <definedName name="Z_68F84ABA_5E0B_11D2_8EEE_0008C7BCAF29_.wvu.PrintTitles" localSheetId="1" hidden="1">#REF!,#REF!</definedName>
    <definedName name="Z_68F84ABA_5E0B_11D2_8EEE_0008C7BCAF29_.wvu.PrintTitles" localSheetId="2" hidden="1">#REF!,#REF!</definedName>
    <definedName name="Z_68F84ABA_5E0B_11D2_8EEE_0008C7BCAF29_.wvu.PrintTitles" localSheetId="3" hidden="1">#REF!,#REF!</definedName>
    <definedName name="Z_68F84ABA_5E0B_11D2_8EEE_0008C7BCAF29_.wvu.PrintTitles" hidden="1">#REF!,#REF!</definedName>
    <definedName name="Z_68F84ABC_5E0B_11D2_8EEE_0008C7BCAF29_.wvu.PrintArea" localSheetId="1" hidden="1">#REF!</definedName>
    <definedName name="Z_68F84ABC_5E0B_11D2_8EEE_0008C7BCAF29_.wvu.PrintArea" localSheetId="2" hidden="1">#REF!</definedName>
    <definedName name="Z_68F84ABC_5E0B_11D2_8EEE_0008C7BCAF29_.wvu.PrintArea" localSheetId="3" hidden="1">#REF!</definedName>
    <definedName name="Z_68F84ABC_5E0B_11D2_8EEE_0008C7BCAF29_.wvu.PrintArea" hidden="1">#REF!</definedName>
    <definedName name="Z_68F84ABC_5E0B_11D2_8EEE_0008C7BCAF29_.wvu.PrintTitles" localSheetId="1" hidden="1">#REF!</definedName>
    <definedName name="Z_68F84ABC_5E0B_11D2_8EEE_0008C7BCAF29_.wvu.PrintTitles" localSheetId="2" hidden="1">#REF!</definedName>
    <definedName name="Z_68F84ABC_5E0B_11D2_8EEE_0008C7BCAF29_.wvu.PrintTitles" localSheetId="3" hidden="1">#REF!</definedName>
    <definedName name="Z_68F84ABC_5E0B_11D2_8EEE_0008C7BCAF29_.wvu.PrintTitles" hidden="1">#REF!</definedName>
    <definedName name="Z_68F84ABF_5E0B_11D2_8EEE_0008C7BCAF29_.wvu.PrintArea" localSheetId="1" hidden="1">#REF!</definedName>
    <definedName name="Z_68F84ABF_5E0B_11D2_8EEE_0008C7BCAF29_.wvu.PrintArea" localSheetId="2" hidden="1">#REF!</definedName>
    <definedName name="Z_68F84ABF_5E0B_11D2_8EEE_0008C7BCAF29_.wvu.PrintArea" localSheetId="3" hidden="1">#REF!</definedName>
    <definedName name="Z_68F84ABF_5E0B_11D2_8EEE_0008C7BCAF29_.wvu.PrintArea" hidden="1">#REF!</definedName>
    <definedName name="Z_68F84ABF_5E0B_11D2_8EEE_0008C7BCAF29_.wvu.PrintTitles" localSheetId="1" hidden="1">#REF!,#REF!</definedName>
    <definedName name="Z_68F84ABF_5E0B_11D2_8EEE_0008C7BCAF29_.wvu.PrintTitles" localSheetId="2" hidden="1">#REF!,#REF!</definedName>
    <definedName name="Z_68F84ABF_5E0B_11D2_8EEE_0008C7BCAF29_.wvu.PrintTitles" localSheetId="3" hidden="1">#REF!,#REF!</definedName>
    <definedName name="Z_68F84ABF_5E0B_11D2_8EEE_0008C7BCAF29_.wvu.PrintTitles" hidden="1">#REF!,#REF!</definedName>
    <definedName name="Z_68F84AC1_5E0B_11D2_8EEE_0008C7BCAF29_.wvu.PrintArea" localSheetId="1" hidden="1">#REF!</definedName>
    <definedName name="Z_68F84AC1_5E0B_11D2_8EEE_0008C7BCAF29_.wvu.PrintArea" localSheetId="2" hidden="1">#REF!</definedName>
    <definedName name="Z_68F84AC1_5E0B_11D2_8EEE_0008C7BCAF29_.wvu.PrintArea" localSheetId="3" hidden="1">#REF!</definedName>
    <definedName name="Z_68F84AC1_5E0B_11D2_8EEE_0008C7BCAF29_.wvu.PrintArea" hidden="1">#REF!</definedName>
    <definedName name="Z_68F84AC1_5E0B_11D2_8EEE_0008C7BCAF29_.wvu.PrintTitles" localSheetId="1" hidden="1">#REF!,#REF!</definedName>
    <definedName name="Z_68F84AC1_5E0B_11D2_8EEE_0008C7BCAF29_.wvu.PrintTitles" localSheetId="2" hidden="1">#REF!,#REF!</definedName>
    <definedName name="Z_68F84AC1_5E0B_11D2_8EEE_0008C7BCAF29_.wvu.PrintTitles" localSheetId="3" hidden="1">#REF!,#REF!</definedName>
    <definedName name="Z_68F84AC1_5E0B_11D2_8EEE_0008C7BCAF29_.wvu.PrintTitles" hidden="1">#REF!,#REF!</definedName>
    <definedName name="Z_68F84AC3_5E0B_11D2_8EEE_0008C7BCAF29_.wvu.PrintArea" localSheetId="1" hidden="1">#REF!</definedName>
    <definedName name="Z_68F84AC3_5E0B_11D2_8EEE_0008C7BCAF29_.wvu.PrintArea" localSheetId="2" hidden="1">#REF!</definedName>
    <definedName name="Z_68F84AC3_5E0B_11D2_8EEE_0008C7BCAF29_.wvu.PrintArea" localSheetId="3" hidden="1">#REF!</definedName>
    <definedName name="Z_68F84AC3_5E0B_11D2_8EEE_0008C7BCAF29_.wvu.PrintArea" hidden="1">#REF!</definedName>
    <definedName name="Z_68F84AC3_5E0B_11D2_8EEE_0008C7BCAF29_.wvu.PrintTitles" localSheetId="1" hidden="1">#REF!</definedName>
    <definedName name="Z_68F84AC3_5E0B_11D2_8EEE_0008C7BCAF29_.wvu.PrintTitles" localSheetId="2" hidden="1">#REF!</definedName>
    <definedName name="Z_68F84AC3_5E0B_11D2_8EEE_0008C7BCAF29_.wvu.PrintTitles" localSheetId="3" hidden="1">#REF!</definedName>
    <definedName name="Z_68F84AC3_5E0B_11D2_8EEE_0008C7BCAF29_.wvu.PrintTitles" hidden="1">#REF!</definedName>
    <definedName name="Z_68F84AC6_5E0B_11D2_8EEE_0008C7BCAF29_.wvu.PrintArea" localSheetId="1" hidden="1">#REF!</definedName>
    <definedName name="Z_68F84AC6_5E0B_11D2_8EEE_0008C7BCAF29_.wvu.PrintArea" localSheetId="2" hidden="1">#REF!</definedName>
    <definedName name="Z_68F84AC6_5E0B_11D2_8EEE_0008C7BCAF29_.wvu.PrintArea" localSheetId="3" hidden="1">#REF!</definedName>
    <definedName name="Z_68F84AC6_5E0B_11D2_8EEE_0008C7BCAF29_.wvu.PrintArea" hidden="1">#REF!</definedName>
    <definedName name="Z_68F84AC6_5E0B_11D2_8EEE_0008C7BCAF29_.wvu.PrintTitles" localSheetId="1" hidden="1">#REF!,#REF!</definedName>
    <definedName name="Z_68F84AC6_5E0B_11D2_8EEE_0008C7BCAF29_.wvu.PrintTitles" localSheetId="2" hidden="1">#REF!,#REF!</definedName>
    <definedName name="Z_68F84AC6_5E0B_11D2_8EEE_0008C7BCAF29_.wvu.PrintTitles" localSheetId="3" hidden="1">#REF!,#REF!</definedName>
    <definedName name="Z_68F84AC6_5E0B_11D2_8EEE_0008C7BCAF29_.wvu.PrintTitles" hidden="1">#REF!,#REF!</definedName>
    <definedName name="Z_68F84AC8_5E0B_11D2_8EEE_0008C7BCAF29_.wvu.PrintArea" localSheetId="1" hidden="1">#REF!</definedName>
    <definedName name="Z_68F84AC8_5E0B_11D2_8EEE_0008C7BCAF29_.wvu.PrintArea" localSheetId="2" hidden="1">#REF!</definedName>
    <definedName name="Z_68F84AC8_5E0B_11D2_8EEE_0008C7BCAF29_.wvu.PrintArea" localSheetId="3" hidden="1">#REF!</definedName>
    <definedName name="Z_68F84AC8_5E0B_11D2_8EEE_0008C7BCAF29_.wvu.PrintArea" hidden="1">#REF!</definedName>
    <definedName name="Z_68F84AC8_5E0B_11D2_8EEE_0008C7BCAF29_.wvu.PrintTitles" localSheetId="1" hidden="1">#REF!,#REF!</definedName>
    <definedName name="Z_68F84AC8_5E0B_11D2_8EEE_0008C7BCAF29_.wvu.PrintTitles" localSheetId="2" hidden="1">#REF!,#REF!</definedName>
    <definedName name="Z_68F84AC8_5E0B_11D2_8EEE_0008C7BCAF29_.wvu.PrintTitles" localSheetId="3" hidden="1">#REF!,#REF!</definedName>
    <definedName name="Z_68F84AC8_5E0B_11D2_8EEE_0008C7BCAF29_.wvu.PrintTitles" hidden="1">#REF!,#REF!</definedName>
    <definedName name="Z_68F84ACE_5E0B_11D2_8EEE_0008C7BCAF29_.wvu.PrintArea" localSheetId="1" hidden="1">#REF!</definedName>
    <definedName name="Z_68F84ACE_5E0B_11D2_8EEE_0008C7BCAF29_.wvu.PrintArea" localSheetId="2" hidden="1">#REF!</definedName>
    <definedName name="Z_68F84ACE_5E0B_11D2_8EEE_0008C7BCAF29_.wvu.PrintArea" localSheetId="3" hidden="1">#REF!</definedName>
    <definedName name="Z_68F84ACE_5E0B_11D2_8EEE_0008C7BCAF29_.wvu.PrintArea" hidden="1">#REF!</definedName>
    <definedName name="Z_68F84ACE_5E0B_11D2_8EEE_0008C7BCAF29_.wvu.PrintTitles" localSheetId="1" hidden="1">#REF!</definedName>
    <definedName name="Z_68F84ACE_5E0B_11D2_8EEE_0008C7BCAF29_.wvu.PrintTitles" localSheetId="2" hidden="1">#REF!</definedName>
    <definedName name="Z_68F84ACE_5E0B_11D2_8EEE_0008C7BCAF29_.wvu.PrintTitles" localSheetId="3" hidden="1">#REF!</definedName>
    <definedName name="Z_68F84ACE_5E0B_11D2_8EEE_0008C7BCAF29_.wvu.PrintTitles" hidden="1">#REF!</definedName>
    <definedName name="Z_68F84ADD_5E0B_11D2_8EEE_0008C7BCAF29_.wvu.PrintArea" localSheetId="1" hidden="1">#REF!</definedName>
    <definedName name="Z_68F84ADD_5E0B_11D2_8EEE_0008C7BCAF29_.wvu.PrintArea" localSheetId="2" hidden="1">#REF!</definedName>
    <definedName name="Z_68F84ADD_5E0B_11D2_8EEE_0008C7BCAF29_.wvu.PrintArea" localSheetId="3" hidden="1">#REF!</definedName>
    <definedName name="Z_68F84ADD_5E0B_11D2_8EEE_0008C7BCAF29_.wvu.PrintArea" hidden="1">#REF!</definedName>
    <definedName name="Z_68F84ADD_5E0B_11D2_8EEE_0008C7BCAF29_.wvu.PrintTitles" localSheetId="1" hidden="1">#REF!</definedName>
    <definedName name="Z_68F84ADD_5E0B_11D2_8EEE_0008C7BCAF29_.wvu.PrintTitles" localSheetId="2" hidden="1">#REF!</definedName>
    <definedName name="Z_68F84ADD_5E0B_11D2_8EEE_0008C7BCAF29_.wvu.PrintTitles" localSheetId="3" hidden="1">#REF!</definedName>
    <definedName name="Z_68F84ADD_5E0B_11D2_8EEE_0008C7BCAF29_.wvu.PrintTitles" hidden="1">#REF!</definedName>
    <definedName name="Z_68F84AEA_5E0B_11D2_8EEE_0008C7BCAF29_.wvu.PrintArea" localSheetId="1" hidden="1">#REF!</definedName>
    <definedName name="Z_68F84AEA_5E0B_11D2_8EEE_0008C7BCAF29_.wvu.PrintArea" localSheetId="2" hidden="1">#REF!</definedName>
    <definedName name="Z_68F84AEA_5E0B_11D2_8EEE_0008C7BCAF29_.wvu.PrintArea" localSheetId="3" hidden="1">#REF!</definedName>
    <definedName name="Z_68F84AEA_5E0B_11D2_8EEE_0008C7BCAF29_.wvu.PrintArea" hidden="1">#REF!</definedName>
    <definedName name="Z_68F84AEA_5E0B_11D2_8EEE_0008C7BCAF29_.wvu.PrintTitles" localSheetId="1" hidden="1">#REF!,#REF!</definedName>
    <definedName name="Z_68F84AEA_5E0B_11D2_8EEE_0008C7BCAF29_.wvu.PrintTitles" localSheetId="2" hidden="1">#REF!,#REF!</definedName>
    <definedName name="Z_68F84AEA_5E0B_11D2_8EEE_0008C7BCAF29_.wvu.PrintTitles" localSheetId="3" hidden="1">#REF!,#REF!</definedName>
    <definedName name="Z_68F84AEA_5E0B_11D2_8EEE_0008C7BCAF29_.wvu.PrintTitles" hidden="1">#REF!,#REF!</definedName>
    <definedName name="Z_68F84AF6_5E0B_11D2_8EEE_0008C7BCAF29_.wvu.PrintArea" localSheetId="1" hidden="1">#REF!</definedName>
    <definedName name="Z_68F84AF6_5E0B_11D2_8EEE_0008C7BCAF29_.wvu.PrintArea" localSheetId="2" hidden="1">#REF!</definedName>
    <definedName name="Z_68F84AF6_5E0B_11D2_8EEE_0008C7BCAF29_.wvu.PrintArea" localSheetId="3" hidden="1">#REF!</definedName>
    <definedName name="Z_68F84AF6_5E0B_11D2_8EEE_0008C7BCAF29_.wvu.PrintArea" hidden="1">#REF!</definedName>
    <definedName name="Z_68F84AF6_5E0B_11D2_8EEE_0008C7BCAF29_.wvu.PrintTitles" localSheetId="1" hidden="1">#REF!,#REF!</definedName>
    <definedName name="Z_68F84AF6_5E0B_11D2_8EEE_0008C7BCAF29_.wvu.PrintTitles" localSheetId="2" hidden="1">#REF!,#REF!</definedName>
    <definedName name="Z_68F84AF6_5E0B_11D2_8EEE_0008C7BCAF29_.wvu.PrintTitles" localSheetId="3" hidden="1">#REF!,#REF!</definedName>
    <definedName name="Z_68F84AF6_5E0B_11D2_8EEE_0008C7BCAF29_.wvu.PrintTitles" hidden="1">#REF!,#REF!</definedName>
    <definedName name="Z_68F84AF9_5E0B_11D2_8EEE_0008C7BCAF29_.wvu.PrintArea" localSheetId="1" hidden="1">#REF!</definedName>
    <definedName name="Z_68F84AF9_5E0B_11D2_8EEE_0008C7BCAF29_.wvu.PrintArea" localSheetId="2" hidden="1">#REF!</definedName>
    <definedName name="Z_68F84AF9_5E0B_11D2_8EEE_0008C7BCAF29_.wvu.PrintArea" localSheetId="3" hidden="1">#REF!</definedName>
    <definedName name="Z_68F84AF9_5E0B_11D2_8EEE_0008C7BCAF29_.wvu.PrintArea" hidden="1">#REF!</definedName>
    <definedName name="Z_68F84AF9_5E0B_11D2_8EEE_0008C7BCAF29_.wvu.PrintTitles" localSheetId="1" hidden="1">#REF!</definedName>
    <definedName name="Z_68F84AF9_5E0B_11D2_8EEE_0008C7BCAF29_.wvu.PrintTitles" localSheetId="2" hidden="1">#REF!</definedName>
    <definedName name="Z_68F84AF9_5E0B_11D2_8EEE_0008C7BCAF29_.wvu.PrintTitles" localSheetId="3" hidden="1">#REF!</definedName>
    <definedName name="Z_68F84AF9_5E0B_11D2_8EEE_0008C7BCAF29_.wvu.PrintTitles" hidden="1">#REF!</definedName>
    <definedName name="Z_68F84AFE_5E0B_11D2_8EEE_0008C7BCAF29_.wvu.PrintArea" localSheetId="1" hidden="1">#REF!</definedName>
    <definedName name="Z_68F84AFE_5E0B_11D2_8EEE_0008C7BCAF29_.wvu.PrintArea" localSheetId="2" hidden="1">#REF!</definedName>
    <definedName name="Z_68F84AFE_5E0B_11D2_8EEE_0008C7BCAF29_.wvu.PrintArea" localSheetId="3" hidden="1">#REF!</definedName>
    <definedName name="Z_68F84AFE_5E0B_11D2_8EEE_0008C7BCAF29_.wvu.PrintArea" hidden="1">#REF!</definedName>
    <definedName name="Z_68F84AFE_5E0B_11D2_8EEE_0008C7BCAF29_.wvu.PrintTitles" localSheetId="1" hidden="1">#REF!,#REF!</definedName>
    <definedName name="Z_68F84AFE_5E0B_11D2_8EEE_0008C7BCAF29_.wvu.PrintTitles" localSheetId="2" hidden="1">#REF!,#REF!</definedName>
    <definedName name="Z_68F84AFE_5E0B_11D2_8EEE_0008C7BCAF29_.wvu.PrintTitles" localSheetId="3" hidden="1">#REF!,#REF!</definedName>
    <definedName name="Z_68F84AFE_5E0B_11D2_8EEE_0008C7BCAF29_.wvu.PrintTitles" hidden="1">#REF!,#REF!</definedName>
    <definedName name="Z_68F84B00_5E0B_11D2_8EEE_0008C7BCAF29_.wvu.PrintArea" localSheetId="1" hidden="1">#REF!</definedName>
    <definedName name="Z_68F84B00_5E0B_11D2_8EEE_0008C7BCAF29_.wvu.PrintArea" localSheetId="2" hidden="1">#REF!</definedName>
    <definedName name="Z_68F84B00_5E0B_11D2_8EEE_0008C7BCAF29_.wvu.PrintArea" localSheetId="3" hidden="1">#REF!</definedName>
    <definedName name="Z_68F84B00_5E0B_11D2_8EEE_0008C7BCAF29_.wvu.PrintArea" hidden="1">#REF!</definedName>
    <definedName name="Z_68F84B00_5E0B_11D2_8EEE_0008C7BCAF29_.wvu.PrintTitles" localSheetId="1" hidden="1">#REF!,#REF!</definedName>
    <definedName name="Z_68F84B00_5E0B_11D2_8EEE_0008C7BCAF29_.wvu.PrintTitles" localSheetId="2" hidden="1">#REF!,#REF!</definedName>
    <definedName name="Z_68F84B00_5E0B_11D2_8EEE_0008C7BCAF29_.wvu.PrintTitles" localSheetId="3" hidden="1">#REF!,#REF!</definedName>
    <definedName name="Z_68F84B00_5E0B_11D2_8EEE_0008C7BCAF29_.wvu.PrintTitles" hidden="1">#REF!,#REF!</definedName>
    <definedName name="Z_68F84B03_5E0B_11D2_8EEE_0008C7BCAF29_.wvu.PrintArea" localSheetId="1" hidden="1">#REF!</definedName>
    <definedName name="Z_68F84B03_5E0B_11D2_8EEE_0008C7BCAF29_.wvu.PrintArea" localSheetId="2" hidden="1">#REF!</definedName>
    <definedName name="Z_68F84B03_5E0B_11D2_8EEE_0008C7BCAF29_.wvu.PrintArea" localSheetId="3" hidden="1">#REF!</definedName>
    <definedName name="Z_68F84B03_5E0B_11D2_8EEE_0008C7BCAF29_.wvu.PrintArea" hidden="1">#REF!</definedName>
    <definedName name="Z_68F84B03_5E0B_11D2_8EEE_0008C7BCAF29_.wvu.PrintTitles" localSheetId="1" hidden="1">#REF!</definedName>
    <definedName name="Z_68F84B03_5E0B_11D2_8EEE_0008C7BCAF29_.wvu.PrintTitles" localSheetId="2" hidden="1">#REF!</definedName>
    <definedName name="Z_68F84B03_5E0B_11D2_8EEE_0008C7BCAF29_.wvu.PrintTitles" localSheetId="3" hidden="1">#REF!</definedName>
    <definedName name="Z_68F84B03_5E0B_11D2_8EEE_0008C7BCAF29_.wvu.PrintTitles" hidden="1">#REF!</definedName>
    <definedName name="Z_68F84B08_5E0B_11D2_8EEE_0008C7BCAF29_.wvu.PrintArea" localSheetId="1" hidden="1">#REF!</definedName>
    <definedName name="Z_68F84B08_5E0B_11D2_8EEE_0008C7BCAF29_.wvu.PrintArea" localSheetId="2" hidden="1">#REF!</definedName>
    <definedName name="Z_68F84B08_5E0B_11D2_8EEE_0008C7BCAF29_.wvu.PrintArea" localSheetId="3" hidden="1">#REF!</definedName>
    <definedName name="Z_68F84B08_5E0B_11D2_8EEE_0008C7BCAF29_.wvu.PrintArea" hidden="1">#REF!</definedName>
    <definedName name="Z_68F84B08_5E0B_11D2_8EEE_0008C7BCAF29_.wvu.PrintTitles" localSheetId="1" hidden="1">#REF!,#REF!</definedName>
    <definedName name="Z_68F84B08_5E0B_11D2_8EEE_0008C7BCAF29_.wvu.PrintTitles" localSheetId="2" hidden="1">#REF!,#REF!</definedName>
    <definedName name="Z_68F84B08_5E0B_11D2_8EEE_0008C7BCAF29_.wvu.PrintTitles" localSheetId="3" hidden="1">#REF!,#REF!</definedName>
    <definedName name="Z_68F84B08_5E0B_11D2_8EEE_0008C7BCAF29_.wvu.PrintTitles" hidden="1">#REF!,#REF!</definedName>
    <definedName name="Z_68F84B0B_5E0B_11D2_8EEE_0008C7BCAF29_.wvu.PrintArea" localSheetId="1" hidden="1">#REF!</definedName>
    <definedName name="Z_68F84B0B_5E0B_11D2_8EEE_0008C7BCAF29_.wvu.PrintArea" localSheetId="2" hidden="1">#REF!</definedName>
    <definedName name="Z_68F84B0B_5E0B_11D2_8EEE_0008C7BCAF29_.wvu.PrintArea" localSheetId="3" hidden="1">#REF!</definedName>
    <definedName name="Z_68F84B0B_5E0B_11D2_8EEE_0008C7BCAF29_.wvu.PrintArea" hidden="1">#REF!</definedName>
    <definedName name="Z_68F84B0B_5E0B_11D2_8EEE_0008C7BCAF29_.wvu.PrintTitles" localSheetId="1" hidden="1">#REF!,#REF!</definedName>
    <definedName name="Z_68F84B0B_5E0B_11D2_8EEE_0008C7BCAF29_.wvu.PrintTitles" localSheetId="2" hidden="1">#REF!,#REF!</definedName>
    <definedName name="Z_68F84B0B_5E0B_11D2_8EEE_0008C7BCAF29_.wvu.PrintTitles" localSheetId="3" hidden="1">#REF!,#REF!</definedName>
    <definedName name="Z_68F84B0B_5E0B_11D2_8EEE_0008C7BCAF29_.wvu.PrintTitles" hidden="1">#REF!,#REF!</definedName>
    <definedName name="Z_68F84B11_5E0B_11D2_8EEE_0008C7BCAF29_.wvu.PrintArea" localSheetId="1" hidden="1">#REF!</definedName>
    <definedName name="Z_68F84B11_5E0B_11D2_8EEE_0008C7BCAF29_.wvu.PrintArea" localSheetId="2" hidden="1">#REF!</definedName>
    <definedName name="Z_68F84B11_5E0B_11D2_8EEE_0008C7BCAF29_.wvu.PrintArea" localSheetId="3" hidden="1">#REF!</definedName>
    <definedName name="Z_68F84B11_5E0B_11D2_8EEE_0008C7BCAF29_.wvu.PrintArea" hidden="1">#REF!</definedName>
    <definedName name="Z_68F84B11_5E0B_11D2_8EEE_0008C7BCAF29_.wvu.PrintTitles" localSheetId="1" hidden="1">#REF!,#REF!</definedName>
    <definedName name="Z_68F84B11_5E0B_11D2_8EEE_0008C7BCAF29_.wvu.PrintTitles" localSheetId="2" hidden="1">#REF!,#REF!</definedName>
    <definedName name="Z_68F84B11_5E0B_11D2_8EEE_0008C7BCAF29_.wvu.PrintTitles" localSheetId="3" hidden="1">#REF!,#REF!</definedName>
    <definedName name="Z_68F84B11_5E0B_11D2_8EEE_0008C7BCAF29_.wvu.PrintTitles" hidden="1">#REF!,#REF!</definedName>
    <definedName name="Z_68F84B14_5E0B_11D2_8EEE_0008C7BCAF29_.wvu.PrintArea" localSheetId="1" hidden="1">#REF!</definedName>
    <definedName name="Z_68F84B14_5E0B_11D2_8EEE_0008C7BCAF29_.wvu.PrintArea" localSheetId="2" hidden="1">#REF!</definedName>
    <definedName name="Z_68F84B14_5E0B_11D2_8EEE_0008C7BCAF29_.wvu.PrintArea" localSheetId="3" hidden="1">#REF!</definedName>
    <definedName name="Z_68F84B14_5E0B_11D2_8EEE_0008C7BCAF29_.wvu.PrintArea" hidden="1">#REF!</definedName>
    <definedName name="Z_68F84B14_5E0B_11D2_8EEE_0008C7BCAF29_.wvu.PrintTitles" localSheetId="1" hidden="1">#REF!</definedName>
    <definedName name="Z_68F84B14_5E0B_11D2_8EEE_0008C7BCAF29_.wvu.PrintTitles" localSheetId="2" hidden="1">#REF!</definedName>
    <definedName name="Z_68F84B14_5E0B_11D2_8EEE_0008C7BCAF29_.wvu.PrintTitles" localSheetId="3" hidden="1">#REF!</definedName>
    <definedName name="Z_68F84B14_5E0B_11D2_8EEE_0008C7BCAF29_.wvu.PrintTitles" hidden="1">#REF!</definedName>
    <definedName name="Z_68F84B19_5E0B_11D2_8EEE_0008C7BCAF29_.wvu.PrintArea" localSheetId="1" hidden="1">#REF!</definedName>
    <definedName name="Z_68F84B19_5E0B_11D2_8EEE_0008C7BCAF29_.wvu.PrintArea" localSheetId="2" hidden="1">#REF!</definedName>
    <definedName name="Z_68F84B19_5E0B_11D2_8EEE_0008C7BCAF29_.wvu.PrintArea" localSheetId="3" hidden="1">#REF!</definedName>
    <definedName name="Z_68F84B19_5E0B_11D2_8EEE_0008C7BCAF29_.wvu.PrintArea" hidden="1">#REF!</definedName>
    <definedName name="Z_68F84B19_5E0B_11D2_8EEE_0008C7BCAF29_.wvu.PrintTitles" localSheetId="1" hidden="1">#REF!,#REF!</definedName>
    <definedName name="Z_68F84B19_5E0B_11D2_8EEE_0008C7BCAF29_.wvu.PrintTitles" localSheetId="2" hidden="1">#REF!,#REF!</definedName>
    <definedName name="Z_68F84B19_5E0B_11D2_8EEE_0008C7BCAF29_.wvu.PrintTitles" localSheetId="3" hidden="1">#REF!,#REF!</definedName>
    <definedName name="Z_68F84B19_5E0B_11D2_8EEE_0008C7BCAF29_.wvu.PrintTitles" hidden="1">#REF!,#REF!</definedName>
    <definedName name="Z_68F84B1B_5E0B_11D2_8EEE_0008C7BCAF29_.wvu.PrintArea" localSheetId="1" hidden="1">#REF!</definedName>
    <definedName name="Z_68F84B1B_5E0B_11D2_8EEE_0008C7BCAF29_.wvu.PrintArea" localSheetId="2" hidden="1">#REF!</definedName>
    <definedName name="Z_68F84B1B_5E0B_11D2_8EEE_0008C7BCAF29_.wvu.PrintArea" localSheetId="3" hidden="1">#REF!</definedName>
    <definedName name="Z_68F84B1B_5E0B_11D2_8EEE_0008C7BCAF29_.wvu.PrintArea" hidden="1">#REF!</definedName>
    <definedName name="Z_68F84B1B_5E0B_11D2_8EEE_0008C7BCAF29_.wvu.PrintTitles" localSheetId="1" hidden="1">#REF!,#REF!</definedName>
    <definedName name="Z_68F84B1B_5E0B_11D2_8EEE_0008C7BCAF29_.wvu.PrintTitles" localSheetId="2" hidden="1">#REF!,#REF!</definedName>
    <definedName name="Z_68F84B1B_5E0B_11D2_8EEE_0008C7BCAF29_.wvu.PrintTitles" localSheetId="3" hidden="1">#REF!,#REF!</definedName>
    <definedName name="Z_68F84B1B_5E0B_11D2_8EEE_0008C7BCAF29_.wvu.PrintTitles" hidden="1">#REF!,#REF!</definedName>
    <definedName name="Z_68F84B1E_5E0B_11D2_8EEE_0008C7BCAF29_.wvu.PrintArea" localSheetId="1" hidden="1">#REF!</definedName>
    <definedName name="Z_68F84B1E_5E0B_11D2_8EEE_0008C7BCAF29_.wvu.PrintArea" localSheetId="2" hidden="1">#REF!</definedName>
    <definedName name="Z_68F84B1E_5E0B_11D2_8EEE_0008C7BCAF29_.wvu.PrintArea" localSheetId="3" hidden="1">#REF!</definedName>
    <definedName name="Z_68F84B1E_5E0B_11D2_8EEE_0008C7BCAF29_.wvu.PrintArea" hidden="1">#REF!</definedName>
    <definedName name="Z_68F84B1E_5E0B_11D2_8EEE_0008C7BCAF29_.wvu.PrintTitles" localSheetId="1" hidden="1">#REF!</definedName>
    <definedName name="Z_68F84B1E_5E0B_11D2_8EEE_0008C7BCAF29_.wvu.PrintTitles" localSheetId="2" hidden="1">#REF!</definedName>
    <definedName name="Z_68F84B1E_5E0B_11D2_8EEE_0008C7BCAF29_.wvu.PrintTitles" localSheetId="3" hidden="1">#REF!</definedName>
    <definedName name="Z_68F84B1E_5E0B_11D2_8EEE_0008C7BCAF29_.wvu.PrintTitles" hidden="1">#REF!</definedName>
    <definedName name="Z_68F84B23_5E0B_11D2_8EEE_0008C7BCAF29_.wvu.PrintArea" localSheetId="1" hidden="1">#REF!</definedName>
    <definedName name="Z_68F84B23_5E0B_11D2_8EEE_0008C7BCAF29_.wvu.PrintArea" localSheetId="2" hidden="1">#REF!</definedName>
    <definedName name="Z_68F84B23_5E0B_11D2_8EEE_0008C7BCAF29_.wvu.PrintArea" localSheetId="3" hidden="1">#REF!</definedName>
    <definedName name="Z_68F84B23_5E0B_11D2_8EEE_0008C7BCAF29_.wvu.PrintArea" hidden="1">#REF!</definedName>
    <definedName name="Z_68F84B23_5E0B_11D2_8EEE_0008C7BCAF29_.wvu.PrintTitles" localSheetId="1" hidden="1">#REF!,#REF!</definedName>
    <definedName name="Z_68F84B23_5E0B_11D2_8EEE_0008C7BCAF29_.wvu.PrintTitles" localSheetId="2" hidden="1">#REF!,#REF!</definedName>
    <definedName name="Z_68F84B23_5E0B_11D2_8EEE_0008C7BCAF29_.wvu.PrintTitles" localSheetId="3" hidden="1">#REF!,#REF!</definedName>
    <definedName name="Z_68F84B23_5E0B_11D2_8EEE_0008C7BCAF29_.wvu.PrintTitles" hidden="1">#REF!,#REF!</definedName>
    <definedName name="Z_68F84B26_5E0B_11D2_8EEE_0008C7BCAF29_.wvu.PrintArea" localSheetId="1" hidden="1">#REF!</definedName>
    <definedName name="Z_68F84B26_5E0B_11D2_8EEE_0008C7BCAF29_.wvu.PrintArea" localSheetId="2" hidden="1">#REF!</definedName>
    <definedName name="Z_68F84B26_5E0B_11D2_8EEE_0008C7BCAF29_.wvu.PrintArea" localSheetId="3" hidden="1">#REF!</definedName>
    <definedName name="Z_68F84B26_5E0B_11D2_8EEE_0008C7BCAF29_.wvu.PrintArea" hidden="1">#REF!</definedName>
    <definedName name="Z_68F84B26_5E0B_11D2_8EEE_0008C7BCAF29_.wvu.PrintTitles" localSheetId="1" hidden="1">#REF!,#REF!</definedName>
    <definedName name="Z_68F84B26_5E0B_11D2_8EEE_0008C7BCAF29_.wvu.PrintTitles" localSheetId="2" hidden="1">#REF!,#REF!</definedName>
    <definedName name="Z_68F84B26_5E0B_11D2_8EEE_0008C7BCAF29_.wvu.PrintTitles" localSheetId="3" hidden="1">#REF!,#REF!</definedName>
    <definedName name="Z_68F84B26_5E0B_11D2_8EEE_0008C7BCAF29_.wvu.PrintTitles" hidden="1">#REF!,#REF!</definedName>
    <definedName name="Z_76FBE7D5_5EAD_11D2_8EEF_0008C7BCAF29_.wvu.PrintArea" localSheetId="1" hidden="1">#REF!</definedName>
    <definedName name="Z_76FBE7D5_5EAD_11D2_8EEF_0008C7BCAF29_.wvu.PrintArea" localSheetId="2" hidden="1">#REF!</definedName>
    <definedName name="Z_76FBE7D5_5EAD_11D2_8EEF_0008C7BCAF29_.wvu.PrintArea" localSheetId="3" hidden="1">#REF!</definedName>
    <definedName name="Z_76FBE7D5_5EAD_11D2_8EEF_0008C7BCAF29_.wvu.PrintArea" hidden="1">#REF!</definedName>
    <definedName name="Z_76FBE7D5_5EAD_11D2_8EEF_0008C7BCAF29_.wvu.PrintTitles" localSheetId="1" hidden="1">#REF!,#REF!</definedName>
    <definedName name="Z_76FBE7D5_5EAD_11D2_8EEF_0008C7BCAF29_.wvu.PrintTitles" localSheetId="2" hidden="1">#REF!,#REF!</definedName>
    <definedName name="Z_76FBE7D5_5EAD_11D2_8EEF_0008C7BCAF29_.wvu.PrintTitles" localSheetId="3" hidden="1">#REF!,#REF!</definedName>
    <definedName name="Z_76FBE7D5_5EAD_11D2_8EEF_0008C7BCAF29_.wvu.PrintTitles" hidden="1">#REF!,#REF!</definedName>
    <definedName name="Z_76FBE7D7_5EAD_11D2_8EEF_0008C7BCAF29_.wvu.PrintArea" localSheetId="1" hidden="1">#REF!</definedName>
    <definedName name="Z_76FBE7D7_5EAD_11D2_8EEF_0008C7BCAF29_.wvu.PrintArea" localSheetId="2" hidden="1">#REF!</definedName>
    <definedName name="Z_76FBE7D7_5EAD_11D2_8EEF_0008C7BCAF29_.wvu.PrintArea" localSheetId="3" hidden="1">#REF!</definedName>
    <definedName name="Z_76FBE7D7_5EAD_11D2_8EEF_0008C7BCAF29_.wvu.PrintArea" hidden="1">#REF!</definedName>
    <definedName name="Z_76FBE7D7_5EAD_11D2_8EEF_0008C7BCAF29_.wvu.PrintTitles" localSheetId="1" hidden="1">#REF!</definedName>
    <definedName name="Z_76FBE7D7_5EAD_11D2_8EEF_0008C7BCAF29_.wvu.PrintTitles" localSheetId="2" hidden="1">#REF!</definedName>
    <definedName name="Z_76FBE7D7_5EAD_11D2_8EEF_0008C7BCAF29_.wvu.PrintTitles" localSheetId="3" hidden="1">#REF!</definedName>
    <definedName name="Z_76FBE7D7_5EAD_11D2_8EEF_0008C7BCAF29_.wvu.PrintTitles" hidden="1">#REF!</definedName>
    <definedName name="Z_76FBE7DA_5EAD_11D2_8EEF_0008C7BCAF29_.wvu.PrintArea" localSheetId="1" hidden="1">#REF!</definedName>
    <definedName name="Z_76FBE7DA_5EAD_11D2_8EEF_0008C7BCAF29_.wvu.PrintArea" localSheetId="2" hidden="1">#REF!</definedName>
    <definedName name="Z_76FBE7DA_5EAD_11D2_8EEF_0008C7BCAF29_.wvu.PrintArea" localSheetId="3" hidden="1">#REF!</definedName>
    <definedName name="Z_76FBE7DA_5EAD_11D2_8EEF_0008C7BCAF29_.wvu.PrintArea" hidden="1">#REF!</definedName>
    <definedName name="Z_76FBE7DA_5EAD_11D2_8EEF_0008C7BCAF29_.wvu.PrintTitles" localSheetId="1" hidden="1">#REF!,#REF!</definedName>
    <definedName name="Z_76FBE7DA_5EAD_11D2_8EEF_0008C7BCAF29_.wvu.PrintTitles" localSheetId="2" hidden="1">#REF!,#REF!</definedName>
    <definedName name="Z_76FBE7DA_5EAD_11D2_8EEF_0008C7BCAF29_.wvu.PrintTitles" localSheetId="3" hidden="1">#REF!,#REF!</definedName>
    <definedName name="Z_76FBE7DA_5EAD_11D2_8EEF_0008C7BCAF29_.wvu.PrintTitles" hidden="1">#REF!,#REF!</definedName>
    <definedName name="Z_76FBE7DC_5EAD_11D2_8EEF_0008C7BCAF29_.wvu.PrintArea" localSheetId="1" hidden="1">#REF!</definedName>
    <definedName name="Z_76FBE7DC_5EAD_11D2_8EEF_0008C7BCAF29_.wvu.PrintArea" localSheetId="2" hidden="1">#REF!</definedName>
    <definedName name="Z_76FBE7DC_5EAD_11D2_8EEF_0008C7BCAF29_.wvu.PrintArea" localSheetId="3" hidden="1">#REF!</definedName>
    <definedName name="Z_76FBE7DC_5EAD_11D2_8EEF_0008C7BCAF29_.wvu.PrintArea" hidden="1">#REF!</definedName>
    <definedName name="Z_76FBE7DC_5EAD_11D2_8EEF_0008C7BCAF29_.wvu.PrintTitles" localSheetId="1" hidden="1">#REF!,#REF!</definedName>
    <definedName name="Z_76FBE7DC_5EAD_11D2_8EEF_0008C7BCAF29_.wvu.PrintTitles" localSheetId="2" hidden="1">#REF!,#REF!</definedName>
    <definedName name="Z_76FBE7DC_5EAD_11D2_8EEF_0008C7BCAF29_.wvu.PrintTitles" localSheetId="3" hidden="1">#REF!,#REF!</definedName>
    <definedName name="Z_76FBE7DC_5EAD_11D2_8EEF_0008C7BCAF29_.wvu.PrintTitles" hidden="1">#REF!,#REF!</definedName>
    <definedName name="Z_76FBE7DE_5EAD_11D2_8EEF_0008C7BCAF29_.wvu.PrintArea" localSheetId="1" hidden="1">#REF!</definedName>
    <definedName name="Z_76FBE7DE_5EAD_11D2_8EEF_0008C7BCAF29_.wvu.PrintArea" localSheetId="2" hidden="1">#REF!</definedName>
    <definedName name="Z_76FBE7DE_5EAD_11D2_8EEF_0008C7BCAF29_.wvu.PrintArea" localSheetId="3" hidden="1">#REF!</definedName>
    <definedName name="Z_76FBE7DE_5EAD_11D2_8EEF_0008C7BCAF29_.wvu.PrintArea" hidden="1">#REF!</definedName>
    <definedName name="Z_76FBE7DE_5EAD_11D2_8EEF_0008C7BCAF29_.wvu.PrintTitles" localSheetId="1" hidden="1">#REF!</definedName>
    <definedName name="Z_76FBE7DE_5EAD_11D2_8EEF_0008C7BCAF29_.wvu.PrintTitles" localSheetId="2" hidden="1">#REF!</definedName>
    <definedName name="Z_76FBE7DE_5EAD_11D2_8EEF_0008C7BCAF29_.wvu.PrintTitles" localSheetId="3" hidden="1">#REF!</definedName>
    <definedName name="Z_76FBE7DE_5EAD_11D2_8EEF_0008C7BCAF29_.wvu.PrintTitles" hidden="1">#REF!</definedName>
    <definedName name="Z_76FBE7E1_5EAD_11D2_8EEF_0008C7BCAF29_.wvu.PrintArea" localSheetId="1" hidden="1">#REF!</definedName>
    <definedName name="Z_76FBE7E1_5EAD_11D2_8EEF_0008C7BCAF29_.wvu.PrintArea" localSheetId="2" hidden="1">#REF!</definedName>
    <definedName name="Z_76FBE7E1_5EAD_11D2_8EEF_0008C7BCAF29_.wvu.PrintArea" localSheetId="3" hidden="1">#REF!</definedName>
    <definedName name="Z_76FBE7E1_5EAD_11D2_8EEF_0008C7BCAF29_.wvu.PrintArea" hidden="1">#REF!</definedName>
    <definedName name="Z_76FBE7E1_5EAD_11D2_8EEF_0008C7BCAF29_.wvu.PrintTitles" localSheetId="1" hidden="1">#REF!,#REF!</definedName>
    <definedName name="Z_76FBE7E1_5EAD_11D2_8EEF_0008C7BCAF29_.wvu.PrintTitles" localSheetId="2" hidden="1">#REF!,#REF!</definedName>
    <definedName name="Z_76FBE7E1_5EAD_11D2_8EEF_0008C7BCAF29_.wvu.PrintTitles" localSheetId="3" hidden="1">#REF!,#REF!</definedName>
    <definedName name="Z_76FBE7E1_5EAD_11D2_8EEF_0008C7BCAF29_.wvu.PrintTitles" hidden="1">#REF!,#REF!</definedName>
    <definedName name="Z_76FBE7E3_5EAD_11D2_8EEF_0008C7BCAF29_.wvu.PrintArea" localSheetId="1" hidden="1">#REF!</definedName>
    <definedName name="Z_76FBE7E3_5EAD_11D2_8EEF_0008C7BCAF29_.wvu.PrintArea" localSheetId="2" hidden="1">#REF!</definedName>
    <definedName name="Z_76FBE7E3_5EAD_11D2_8EEF_0008C7BCAF29_.wvu.PrintArea" localSheetId="3" hidden="1">#REF!</definedName>
    <definedName name="Z_76FBE7E3_5EAD_11D2_8EEF_0008C7BCAF29_.wvu.PrintArea" hidden="1">#REF!</definedName>
    <definedName name="Z_76FBE7E3_5EAD_11D2_8EEF_0008C7BCAF29_.wvu.PrintTitles" localSheetId="1" hidden="1">#REF!,#REF!</definedName>
    <definedName name="Z_76FBE7E3_5EAD_11D2_8EEF_0008C7BCAF29_.wvu.PrintTitles" localSheetId="2" hidden="1">#REF!,#REF!</definedName>
    <definedName name="Z_76FBE7E3_5EAD_11D2_8EEF_0008C7BCAF29_.wvu.PrintTitles" localSheetId="3" hidden="1">#REF!,#REF!</definedName>
    <definedName name="Z_76FBE7E3_5EAD_11D2_8EEF_0008C7BCAF29_.wvu.PrintTitles" hidden="1">#REF!,#REF!</definedName>
    <definedName name="Z_974EFDB0_1051_11D2_8E71_0008C77C0743_.wvu.PrintArea" localSheetId="1" hidden="1">#REF!</definedName>
    <definedName name="Z_974EFDB0_1051_11D2_8E71_0008C77C0743_.wvu.PrintArea" localSheetId="2" hidden="1">#REF!</definedName>
    <definedName name="Z_974EFDB0_1051_11D2_8E71_0008C77C0743_.wvu.PrintArea" localSheetId="3" hidden="1">#REF!</definedName>
    <definedName name="Z_974EFDB0_1051_11D2_8E71_0008C77C0743_.wvu.PrintArea" hidden="1">#REF!</definedName>
    <definedName name="Z_974EFDB0_1051_11D2_8E71_0008C77C0743_.wvu.PrintTitles" localSheetId="1" hidden="1">#REF!,#REF!</definedName>
    <definedName name="Z_974EFDB0_1051_11D2_8E71_0008C77C0743_.wvu.PrintTitles" localSheetId="2" hidden="1">#REF!,#REF!</definedName>
    <definedName name="Z_974EFDB0_1051_11D2_8E71_0008C77C0743_.wvu.PrintTitles" localSheetId="3" hidden="1">#REF!,#REF!</definedName>
    <definedName name="Z_974EFDB0_1051_11D2_8E71_0008C77C0743_.wvu.PrintTitles" hidden="1">#REF!,#REF!</definedName>
    <definedName name="Z_974EFDB2_1051_11D2_8E71_0008C77C0743_.wvu.PrintArea" localSheetId="1" hidden="1">#REF!</definedName>
    <definedName name="Z_974EFDB2_1051_11D2_8E71_0008C77C0743_.wvu.PrintArea" localSheetId="2" hidden="1">#REF!</definedName>
    <definedName name="Z_974EFDB2_1051_11D2_8E71_0008C77C0743_.wvu.PrintArea" localSheetId="3" hidden="1">#REF!</definedName>
    <definedName name="Z_974EFDB2_1051_11D2_8E71_0008C77C0743_.wvu.PrintArea" hidden="1">#REF!</definedName>
    <definedName name="Z_974EFDB2_1051_11D2_8E71_0008C77C0743_.wvu.PrintTitles" localSheetId="1" hidden="1">#REF!</definedName>
    <definedName name="Z_974EFDB2_1051_11D2_8E71_0008C77C0743_.wvu.PrintTitles" localSheetId="2" hidden="1">#REF!</definedName>
    <definedName name="Z_974EFDB2_1051_11D2_8E71_0008C77C0743_.wvu.PrintTitles" localSheetId="3" hidden="1">#REF!</definedName>
    <definedName name="Z_974EFDB2_1051_11D2_8E71_0008C77C0743_.wvu.PrintTitles" hidden="1">#REF!</definedName>
    <definedName name="Z_974EFDB5_1051_11D2_8E71_0008C77C0743_.wvu.PrintArea" localSheetId="1" hidden="1">#REF!</definedName>
    <definedName name="Z_974EFDB5_1051_11D2_8E71_0008C77C0743_.wvu.PrintArea" localSheetId="2" hidden="1">#REF!</definedName>
    <definedName name="Z_974EFDB5_1051_11D2_8E71_0008C77C0743_.wvu.PrintArea" localSheetId="3" hidden="1">#REF!</definedName>
    <definedName name="Z_974EFDB5_1051_11D2_8E71_0008C77C0743_.wvu.PrintArea" hidden="1">#REF!</definedName>
    <definedName name="Z_974EFDB5_1051_11D2_8E71_0008C77C0743_.wvu.PrintTitles" localSheetId="1" hidden="1">#REF!,#REF!</definedName>
    <definedName name="Z_974EFDB5_1051_11D2_8E71_0008C77C0743_.wvu.PrintTitles" localSheetId="2" hidden="1">#REF!,#REF!</definedName>
    <definedName name="Z_974EFDB5_1051_11D2_8E71_0008C77C0743_.wvu.PrintTitles" localSheetId="3" hidden="1">#REF!,#REF!</definedName>
    <definedName name="Z_974EFDB5_1051_11D2_8E71_0008C77C0743_.wvu.PrintTitles" hidden="1">#REF!,#REF!</definedName>
    <definedName name="Z_974EFDB7_1051_11D2_8E71_0008C77C0743_.wvu.PrintArea" localSheetId="1" hidden="1">#REF!</definedName>
    <definedName name="Z_974EFDB7_1051_11D2_8E71_0008C77C0743_.wvu.PrintArea" localSheetId="2" hidden="1">#REF!</definedName>
    <definedName name="Z_974EFDB7_1051_11D2_8E71_0008C77C0743_.wvu.PrintArea" localSheetId="3" hidden="1">#REF!</definedName>
    <definedName name="Z_974EFDB7_1051_11D2_8E71_0008C77C0743_.wvu.PrintArea" hidden="1">#REF!</definedName>
    <definedName name="Z_974EFDB7_1051_11D2_8E71_0008C77C0743_.wvu.PrintTitles" localSheetId="1" hidden="1">#REF!,#REF!</definedName>
    <definedName name="Z_974EFDB7_1051_11D2_8E71_0008C77C0743_.wvu.PrintTitles" localSheetId="2" hidden="1">#REF!,#REF!</definedName>
    <definedName name="Z_974EFDB7_1051_11D2_8E71_0008C77C0743_.wvu.PrintTitles" localSheetId="3" hidden="1">#REF!,#REF!</definedName>
    <definedName name="Z_974EFDB7_1051_11D2_8E71_0008C77C0743_.wvu.PrintTitles" hidden="1">#REF!,#REF!</definedName>
    <definedName name="Z_974EFDB9_1051_11D2_8E71_0008C77C0743_.wvu.PrintArea" localSheetId="1" hidden="1">#REF!</definedName>
    <definedName name="Z_974EFDB9_1051_11D2_8E71_0008C77C0743_.wvu.PrintArea" localSheetId="2" hidden="1">#REF!</definedName>
    <definedName name="Z_974EFDB9_1051_11D2_8E71_0008C77C0743_.wvu.PrintArea" localSheetId="3" hidden="1">#REF!</definedName>
    <definedName name="Z_974EFDB9_1051_11D2_8E71_0008C77C0743_.wvu.PrintArea" hidden="1">#REF!</definedName>
    <definedName name="Z_974EFDB9_1051_11D2_8E71_0008C77C0743_.wvu.PrintTitles" localSheetId="1" hidden="1">#REF!</definedName>
    <definedName name="Z_974EFDB9_1051_11D2_8E71_0008C77C0743_.wvu.PrintTitles" localSheetId="2" hidden="1">#REF!</definedName>
    <definedName name="Z_974EFDB9_1051_11D2_8E71_0008C77C0743_.wvu.PrintTitles" localSheetId="3" hidden="1">#REF!</definedName>
    <definedName name="Z_974EFDB9_1051_11D2_8E71_0008C77C0743_.wvu.PrintTitles" hidden="1">#REF!</definedName>
    <definedName name="Z_974EFDBC_1051_11D2_8E71_0008C77C0743_.wvu.PrintArea" localSheetId="1" hidden="1">#REF!</definedName>
    <definedName name="Z_974EFDBC_1051_11D2_8E71_0008C77C0743_.wvu.PrintArea" localSheetId="2" hidden="1">#REF!</definedName>
    <definedName name="Z_974EFDBC_1051_11D2_8E71_0008C77C0743_.wvu.PrintArea" localSheetId="3" hidden="1">#REF!</definedName>
    <definedName name="Z_974EFDBC_1051_11D2_8E71_0008C77C0743_.wvu.PrintArea" hidden="1">#REF!</definedName>
    <definedName name="Z_974EFDBC_1051_11D2_8E71_0008C77C0743_.wvu.PrintTitles" localSheetId="1" hidden="1">#REF!,#REF!</definedName>
    <definedName name="Z_974EFDBC_1051_11D2_8E71_0008C77C0743_.wvu.PrintTitles" localSheetId="2" hidden="1">#REF!,#REF!</definedName>
    <definedName name="Z_974EFDBC_1051_11D2_8E71_0008C77C0743_.wvu.PrintTitles" localSheetId="3" hidden="1">#REF!,#REF!</definedName>
    <definedName name="Z_974EFDBC_1051_11D2_8E71_0008C77C0743_.wvu.PrintTitles" hidden="1">#REF!,#REF!</definedName>
    <definedName name="Z_974EFDBE_1051_11D2_8E71_0008C77C0743_.wvu.PrintArea" localSheetId="1" hidden="1">#REF!</definedName>
    <definedName name="Z_974EFDBE_1051_11D2_8E71_0008C77C0743_.wvu.PrintArea" localSheetId="2" hidden="1">#REF!</definedName>
    <definedName name="Z_974EFDBE_1051_11D2_8E71_0008C77C0743_.wvu.PrintArea" localSheetId="3" hidden="1">#REF!</definedName>
    <definedName name="Z_974EFDBE_1051_11D2_8E71_0008C77C0743_.wvu.PrintArea" hidden="1">#REF!</definedName>
    <definedName name="Z_974EFDBE_1051_11D2_8E71_0008C77C0743_.wvu.PrintTitles" localSheetId="1" hidden="1">#REF!,#REF!</definedName>
    <definedName name="Z_974EFDBE_1051_11D2_8E71_0008C77C0743_.wvu.PrintTitles" localSheetId="2" hidden="1">#REF!,#REF!</definedName>
    <definedName name="Z_974EFDBE_1051_11D2_8E71_0008C77C0743_.wvu.PrintTitles" localSheetId="3" hidden="1">#REF!,#REF!</definedName>
    <definedName name="Z_974EFDBE_1051_11D2_8E71_0008C77C0743_.wvu.PrintTitles" hidden="1">#REF!,#REF!</definedName>
    <definedName name="Z_A1DB4122_5E0E_11D2_8EC3_0008C77C0743_.wvu.PrintArea" localSheetId="1" hidden="1">#REF!</definedName>
    <definedName name="Z_A1DB4122_5E0E_11D2_8EC3_0008C77C0743_.wvu.PrintArea" localSheetId="2" hidden="1">#REF!</definedName>
    <definedName name="Z_A1DB4122_5E0E_11D2_8EC3_0008C77C0743_.wvu.PrintArea" localSheetId="3" hidden="1">#REF!</definedName>
    <definedName name="Z_A1DB4122_5E0E_11D2_8EC3_0008C77C0743_.wvu.PrintArea" hidden="1">#REF!</definedName>
    <definedName name="Z_A1DB4122_5E0E_11D2_8EC3_0008C77C0743_.wvu.PrintTitles" localSheetId="1" hidden="1">#REF!</definedName>
    <definedName name="Z_A1DB4122_5E0E_11D2_8EC3_0008C77C0743_.wvu.PrintTitles" localSheetId="2" hidden="1">#REF!</definedName>
    <definedName name="Z_A1DB4122_5E0E_11D2_8EC3_0008C77C0743_.wvu.PrintTitles" localSheetId="3" hidden="1">#REF!</definedName>
    <definedName name="Z_A1DB4122_5E0E_11D2_8EC3_0008C77C0743_.wvu.PrintTitles" hidden="1">#REF!</definedName>
    <definedName name="Z_A1DB4131_5E0E_11D2_8EC3_0008C77C0743_.wvu.PrintArea" localSheetId="1" hidden="1">#REF!</definedName>
    <definedName name="Z_A1DB4131_5E0E_11D2_8EC3_0008C77C0743_.wvu.PrintArea" localSheetId="2" hidden="1">#REF!</definedName>
    <definedName name="Z_A1DB4131_5E0E_11D2_8EC3_0008C77C0743_.wvu.PrintArea" localSheetId="3" hidden="1">#REF!</definedName>
    <definedName name="Z_A1DB4131_5E0E_11D2_8EC3_0008C77C0743_.wvu.PrintArea" hidden="1">#REF!</definedName>
    <definedName name="Z_A1DB4131_5E0E_11D2_8EC3_0008C77C0743_.wvu.PrintTitles" localSheetId="1" hidden="1">#REF!</definedName>
    <definedName name="Z_A1DB4131_5E0E_11D2_8EC3_0008C77C0743_.wvu.PrintTitles" localSheetId="2" hidden="1">#REF!</definedName>
    <definedName name="Z_A1DB4131_5E0E_11D2_8EC3_0008C77C0743_.wvu.PrintTitles" localSheetId="3" hidden="1">#REF!</definedName>
    <definedName name="Z_A1DB4131_5E0E_11D2_8EC3_0008C77C0743_.wvu.PrintTitles" hidden="1">#REF!</definedName>
    <definedName name="Z_A1DB413E_5E0E_11D2_8EC3_0008C77C0743_.wvu.PrintArea" localSheetId="1" hidden="1">#REF!</definedName>
    <definedName name="Z_A1DB413E_5E0E_11D2_8EC3_0008C77C0743_.wvu.PrintArea" localSheetId="2" hidden="1">#REF!</definedName>
    <definedName name="Z_A1DB413E_5E0E_11D2_8EC3_0008C77C0743_.wvu.PrintArea" localSheetId="3" hidden="1">#REF!</definedName>
    <definedName name="Z_A1DB413E_5E0E_11D2_8EC3_0008C77C0743_.wvu.PrintArea" hidden="1">#REF!</definedName>
    <definedName name="Z_A1DB413E_5E0E_11D2_8EC3_0008C77C0743_.wvu.PrintTitles" localSheetId="1" hidden="1">#REF!,#REF!</definedName>
    <definedName name="Z_A1DB413E_5E0E_11D2_8EC3_0008C77C0743_.wvu.PrintTitles" localSheetId="2" hidden="1">#REF!,#REF!</definedName>
    <definedName name="Z_A1DB413E_5E0E_11D2_8EC3_0008C77C0743_.wvu.PrintTitles" localSheetId="3" hidden="1">#REF!,#REF!</definedName>
    <definedName name="Z_A1DB413E_5E0E_11D2_8EC3_0008C77C0743_.wvu.PrintTitles" hidden="1">#REF!,#REF!</definedName>
    <definedName name="Z_A1DB414B_5E0E_11D2_8EC3_0008C77C0743_.wvu.PrintArea" localSheetId="1" hidden="1">#REF!</definedName>
    <definedName name="Z_A1DB414B_5E0E_11D2_8EC3_0008C77C0743_.wvu.PrintArea" localSheetId="2" hidden="1">#REF!</definedName>
    <definedName name="Z_A1DB414B_5E0E_11D2_8EC3_0008C77C0743_.wvu.PrintArea" localSheetId="3" hidden="1">#REF!</definedName>
    <definedName name="Z_A1DB414B_5E0E_11D2_8EC3_0008C77C0743_.wvu.PrintArea" hidden="1">#REF!</definedName>
    <definedName name="Z_A1DB414B_5E0E_11D2_8EC3_0008C77C0743_.wvu.PrintTitles" localSheetId="1" hidden="1">#REF!</definedName>
    <definedName name="Z_A1DB414B_5E0E_11D2_8EC3_0008C77C0743_.wvu.PrintTitles" localSheetId="2" hidden="1">#REF!</definedName>
    <definedName name="Z_A1DB414B_5E0E_11D2_8EC3_0008C77C0743_.wvu.PrintTitles" localSheetId="3" hidden="1">#REF!</definedName>
    <definedName name="Z_A1DB414B_5E0E_11D2_8EC3_0008C77C0743_.wvu.PrintTitles" hidden="1">#REF!</definedName>
    <definedName name="Z_A1DB415A_5E0E_11D2_8EC3_0008C77C0743_.wvu.PrintArea" localSheetId="1" hidden="1">#REF!</definedName>
    <definedName name="Z_A1DB415A_5E0E_11D2_8EC3_0008C77C0743_.wvu.PrintArea" localSheetId="2" hidden="1">#REF!</definedName>
    <definedName name="Z_A1DB415A_5E0E_11D2_8EC3_0008C77C0743_.wvu.PrintArea" localSheetId="3" hidden="1">#REF!</definedName>
    <definedName name="Z_A1DB415A_5E0E_11D2_8EC3_0008C77C0743_.wvu.PrintArea" hidden="1">#REF!</definedName>
    <definedName name="Z_A1DB415A_5E0E_11D2_8EC3_0008C77C0743_.wvu.PrintTitles" localSheetId="1" hidden="1">#REF!</definedName>
    <definedName name="Z_A1DB415A_5E0E_11D2_8EC3_0008C77C0743_.wvu.PrintTitles" localSheetId="2" hidden="1">#REF!</definedName>
    <definedName name="Z_A1DB415A_5E0E_11D2_8EC3_0008C77C0743_.wvu.PrintTitles" localSheetId="3" hidden="1">#REF!</definedName>
    <definedName name="Z_A1DB415A_5E0E_11D2_8EC3_0008C77C0743_.wvu.PrintTitles" hidden="1">#REF!</definedName>
    <definedName name="Z_A1DB4167_5E0E_11D2_8EC3_0008C77C0743_.wvu.PrintArea" localSheetId="1" hidden="1">#REF!</definedName>
    <definedName name="Z_A1DB4167_5E0E_11D2_8EC3_0008C77C0743_.wvu.PrintArea" localSheetId="2" hidden="1">#REF!</definedName>
    <definedName name="Z_A1DB4167_5E0E_11D2_8EC3_0008C77C0743_.wvu.PrintArea" localSheetId="3" hidden="1">#REF!</definedName>
    <definedName name="Z_A1DB4167_5E0E_11D2_8EC3_0008C77C0743_.wvu.PrintArea" hidden="1">#REF!</definedName>
    <definedName name="Z_A1DB4167_5E0E_11D2_8EC3_0008C77C0743_.wvu.PrintTitles" localSheetId="1" hidden="1">#REF!,#REF!</definedName>
    <definedName name="Z_A1DB4167_5E0E_11D2_8EC3_0008C77C0743_.wvu.PrintTitles" localSheetId="2" hidden="1">#REF!,#REF!</definedName>
    <definedName name="Z_A1DB4167_5E0E_11D2_8EC3_0008C77C0743_.wvu.PrintTitles" localSheetId="3" hidden="1">#REF!,#REF!</definedName>
    <definedName name="Z_A1DB4167_5E0E_11D2_8EC3_0008C77C0743_.wvu.PrintTitles" hidden="1">#REF!,#REF!</definedName>
    <definedName name="Z_A1DB4176_5E0E_11D2_8EC3_0008C77C0743_.wvu.PrintArea" localSheetId="1" hidden="1">#REF!</definedName>
    <definedName name="Z_A1DB4176_5E0E_11D2_8EC3_0008C77C0743_.wvu.PrintArea" localSheetId="2" hidden="1">#REF!</definedName>
    <definedName name="Z_A1DB4176_5E0E_11D2_8EC3_0008C77C0743_.wvu.PrintArea" localSheetId="3" hidden="1">#REF!</definedName>
    <definedName name="Z_A1DB4176_5E0E_11D2_8EC3_0008C77C0743_.wvu.PrintArea" hidden="1">#REF!</definedName>
    <definedName name="Z_A1DB4176_5E0E_11D2_8EC3_0008C77C0743_.wvu.PrintTitles" localSheetId="1" hidden="1">#REF!</definedName>
    <definedName name="Z_A1DB4176_5E0E_11D2_8EC3_0008C77C0743_.wvu.PrintTitles" localSheetId="2" hidden="1">#REF!</definedName>
    <definedName name="Z_A1DB4176_5E0E_11D2_8EC3_0008C77C0743_.wvu.PrintTitles" localSheetId="3" hidden="1">#REF!</definedName>
    <definedName name="Z_A1DB4176_5E0E_11D2_8EC3_0008C77C0743_.wvu.PrintTitles" hidden="1">#REF!</definedName>
    <definedName name="Z_A1DB4185_5E0E_11D2_8EC3_0008C77C0743_.wvu.PrintArea" localSheetId="1" hidden="1">#REF!</definedName>
    <definedName name="Z_A1DB4185_5E0E_11D2_8EC3_0008C77C0743_.wvu.PrintArea" localSheetId="2" hidden="1">#REF!</definedName>
    <definedName name="Z_A1DB4185_5E0E_11D2_8EC3_0008C77C0743_.wvu.PrintArea" localSheetId="3" hidden="1">#REF!</definedName>
    <definedName name="Z_A1DB4185_5E0E_11D2_8EC3_0008C77C0743_.wvu.PrintArea" hidden="1">#REF!</definedName>
    <definedName name="Z_A1DB4185_5E0E_11D2_8EC3_0008C77C0743_.wvu.PrintTitles" localSheetId="1" hidden="1">#REF!</definedName>
    <definedName name="Z_A1DB4185_5E0E_11D2_8EC3_0008C77C0743_.wvu.PrintTitles" localSheetId="2" hidden="1">#REF!</definedName>
    <definedName name="Z_A1DB4185_5E0E_11D2_8EC3_0008C77C0743_.wvu.PrintTitles" localSheetId="3" hidden="1">#REF!</definedName>
    <definedName name="Z_A1DB4185_5E0E_11D2_8EC3_0008C77C0743_.wvu.PrintTitles" hidden="1">#REF!</definedName>
    <definedName name="Z_A1DB4192_5E0E_11D2_8EC3_0008C77C0743_.wvu.PrintArea" localSheetId="1" hidden="1">#REF!</definedName>
    <definedName name="Z_A1DB4192_5E0E_11D2_8EC3_0008C77C0743_.wvu.PrintArea" localSheetId="2" hidden="1">#REF!</definedName>
    <definedName name="Z_A1DB4192_5E0E_11D2_8EC3_0008C77C0743_.wvu.PrintArea" localSheetId="3" hidden="1">#REF!</definedName>
    <definedName name="Z_A1DB4192_5E0E_11D2_8EC3_0008C77C0743_.wvu.PrintArea" hidden="1">#REF!</definedName>
    <definedName name="Z_A1DB4192_5E0E_11D2_8EC3_0008C77C0743_.wvu.PrintTitles" localSheetId="1" hidden="1">#REF!,#REF!</definedName>
    <definedName name="Z_A1DB4192_5E0E_11D2_8EC3_0008C77C0743_.wvu.PrintTitles" localSheetId="2" hidden="1">#REF!,#REF!</definedName>
    <definedName name="Z_A1DB4192_5E0E_11D2_8EC3_0008C77C0743_.wvu.PrintTitles" localSheetId="3" hidden="1">#REF!,#REF!</definedName>
    <definedName name="Z_A1DB4192_5E0E_11D2_8EC3_0008C77C0743_.wvu.PrintTitles" hidden="1">#REF!,#REF!</definedName>
    <definedName name="Z_A1DB41A0_5E0E_11D2_8EC3_0008C77C0743_.wvu.PrintArea" localSheetId="1" hidden="1">#REF!</definedName>
    <definedName name="Z_A1DB41A0_5E0E_11D2_8EC3_0008C77C0743_.wvu.PrintArea" localSheetId="2" hidden="1">#REF!</definedName>
    <definedName name="Z_A1DB41A0_5E0E_11D2_8EC3_0008C77C0743_.wvu.PrintArea" localSheetId="3" hidden="1">#REF!</definedName>
    <definedName name="Z_A1DB41A0_5E0E_11D2_8EC3_0008C77C0743_.wvu.PrintArea" hidden="1">#REF!</definedName>
    <definedName name="Z_A1DB41A0_5E0E_11D2_8EC3_0008C77C0743_.wvu.PrintTitles" localSheetId="1" hidden="1">#REF!</definedName>
    <definedName name="Z_A1DB41A0_5E0E_11D2_8EC3_0008C77C0743_.wvu.PrintTitles" localSheetId="2" hidden="1">#REF!</definedName>
    <definedName name="Z_A1DB41A0_5E0E_11D2_8EC3_0008C77C0743_.wvu.PrintTitles" localSheetId="3" hidden="1">#REF!</definedName>
    <definedName name="Z_A1DB41A0_5E0E_11D2_8EC3_0008C77C0743_.wvu.PrintTitles" hidden="1">#REF!</definedName>
    <definedName name="Z_A1DB41AF_5E0E_11D2_8EC3_0008C77C0743_.wvu.PrintArea" localSheetId="1" hidden="1">#REF!</definedName>
    <definedName name="Z_A1DB41AF_5E0E_11D2_8EC3_0008C77C0743_.wvu.PrintArea" localSheetId="2" hidden="1">#REF!</definedName>
    <definedName name="Z_A1DB41AF_5E0E_11D2_8EC3_0008C77C0743_.wvu.PrintArea" localSheetId="3" hidden="1">#REF!</definedName>
    <definedName name="Z_A1DB41AF_5E0E_11D2_8EC3_0008C77C0743_.wvu.PrintArea" hidden="1">#REF!</definedName>
    <definedName name="Z_A1DB41AF_5E0E_11D2_8EC3_0008C77C0743_.wvu.PrintTitles" localSheetId="1" hidden="1">#REF!</definedName>
    <definedName name="Z_A1DB41AF_5E0E_11D2_8EC3_0008C77C0743_.wvu.PrintTitles" localSheetId="2" hidden="1">#REF!</definedName>
    <definedName name="Z_A1DB41AF_5E0E_11D2_8EC3_0008C77C0743_.wvu.PrintTitles" localSheetId="3" hidden="1">#REF!</definedName>
    <definedName name="Z_A1DB41AF_5E0E_11D2_8EC3_0008C77C0743_.wvu.PrintTitles" hidden="1">#REF!</definedName>
    <definedName name="Z_A1DB41BC_5E0E_11D2_8EC3_0008C77C0743_.wvu.PrintArea" localSheetId="1" hidden="1">#REF!</definedName>
    <definedName name="Z_A1DB41BC_5E0E_11D2_8EC3_0008C77C0743_.wvu.PrintArea" localSheetId="2" hidden="1">#REF!</definedName>
    <definedName name="Z_A1DB41BC_5E0E_11D2_8EC3_0008C77C0743_.wvu.PrintArea" localSheetId="3" hidden="1">#REF!</definedName>
    <definedName name="Z_A1DB41BC_5E0E_11D2_8EC3_0008C77C0743_.wvu.PrintArea" hidden="1">#REF!</definedName>
    <definedName name="Z_A1DB41BC_5E0E_11D2_8EC3_0008C77C0743_.wvu.PrintTitles" localSheetId="1" hidden="1">#REF!,#REF!</definedName>
    <definedName name="Z_A1DB41BC_5E0E_11D2_8EC3_0008C77C0743_.wvu.PrintTitles" localSheetId="2" hidden="1">#REF!,#REF!</definedName>
    <definedName name="Z_A1DB41BC_5E0E_11D2_8EC3_0008C77C0743_.wvu.PrintTitles" localSheetId="3" hidden="1">#REF!,#REF!</definedName>
    <definedName name="Z_A1DB41BC_5E0E_11D2_8EC3_0008C77C0743_.wvu.PrintTitles" hidden="1">#REF!,#REF!</definedName>
    <definedName name="Z_B6FCCF30_1696_11D2_8E91_0008C77C21AF_.wvu.PrintArea" localSheetId="1" hidden="1">#REF!</definedName>
    <definedName name="Z_B6FCCF30_1696_11D2_8E91_0008C77C21AF_.wvu.PrintArea" localSheetId="2" hidden="1">#REF!</definedName>
    <definedName name="Z_B6FCCF30_1696_11D2_8E91_0008C77C21AF_.wvu.PrintArea" localSheetId="3" hidden="1">#REF!</definedName>
    <definedName name="Z_B6FCCF30_1696_11D2_8E91_0008C77C21AF_.wvu.PrintArea" hidden="1">#REF!</definedName>
    <definedName name="Z_B6FCCF30_1696_11D2_8E91_0008C77C21AF_.wvu.PrintTitles" localSheetId="1" hidden="1">#REF!,#REF!</definedName>
    <definedName name="Z_B6FCCF30_1696_11D2_8E91_0008C77C21AF_.wvu.PrintTitles" localSheetId="2" hidden="1">#REF!,#REF!</definedName>
    <definedName name="Z_B6FCCF30_1696_11D2_8E91_0008C77C21AF_.wvu.PrintTitles" localSheetId="3" hidden="1">#REF!,#REF!</definedName>
    <definedName name="Z_B6FCCF30_1696_11D2_8E91_0008C77C21AF_.wvu.PrintTitles" hidden="1">#REF!,#REF!</definedName>
    <definedName name="Z_B6FCCF32_1696_11D2_8E91_0008C77C21AF_.wvu.PrintArea" localSheetId="1" hidden="1">#REF!</definedName>
    <definedName name="Z_B6FCCF32_1696_11D2_8E91_0008C77C21AF_.wvu.PrintArea" localSheetId="2" hidden="1">#REF!</definedName>
    <definedName name="Z_B6FCCF32_1696_11D2_8E91_0008C77C21AF_.wvu.PrintArea" localSheetId="3" hidden="1">#REF!</definedName>
    <definedName name="Z_B6FCCF32_1696_11D2_8E91_0008C77C21AF_.wvu.PrintArea" hidden="1">#REF!</definedName>
    <definedName name="Z_B6FCCF32_1696_11D2_8E91_0008C77C21AF_.wvu.PrintTitles" localSheetId="1" hidden="1">#REF!</definedName>
    <definedName name="Z_B6FCCF32_1696_11D2_8E91_0008C77C21AF_.wvu.PrintTitles" localSheetId="2" hidden="1">#REF!</definedName>
    <definedName name="Z_B6FCCF32_1696_11D2_8E91_0008C77C21AF_.wvu.PrintTitles" localSheetId="3" hidden="1">#REF!</definedName>
    <definedName name="Z_B6FCCF32_1696_11D2_8E91_0008C77C21AF_.wvu.PrintTitles" hidden="1">#REF!</definedName>
    <definedName name="Z_B6FCCF35_1696_11D2_8E91_0008C77C21AF_.wvu.PrintArea" localSheetId="1" hidden="1">#REF!</definedName>
    <definedName name="Z_B6FCCF35_1696_11D2_8E91_0008C77C21AF_.wvu.PrintArea" localSheetId="2" hidden="1">#REF!</definedName>
    <definedName name="Z_B6FCCF35_1696_11D2_8E91_0008C77C21AF_.wvu.PrintArea" localSheetId="3" hidden="1">#REF!</definedName>
    <definedName name="Z_B6FCCF35_1696_11D2_8E91_0008C77C21AF_.wvu.PrintArea" hidden="1">#REF!</definedName>
    <definedName name="Z_B6FCCF35_1696_11D2_8E91_0008C77C21AF_.wvu.PrintTitles" localSheetId="1" hidden="1">#REF!,#REF!</definedName>
    <definedName name="Z_B6FCCF35_1696_11D2_8E91_0008C77C21AF_.wvu.PrintTitles" localSheetId="2" hidden="1">#REF!,#REF!</definedName>
    <definedName name="Z_B6FCCF35_1696_11D2_8E91_0008C77C21AF_.wvu.PrintTitles" localSheetId="3" hidden="1">#REF!,#REF!</definedName>
    <definedName name="Z_B6FCCF35_1696_11D2_8E91_0008C77C21AF_.wvu.PrintTitles" hidden="1">#REF!,#REF!</definedName>
    <definedName name="Z_B6FCCF37_1696_11D2_8E91_0008C77C21AF_.wvu.PrintArea" localSheetId="1" hidden="1">#REF!</definedName>
    <definedName name="Z_B6FCCF37_1696_11D2_8E91_0008C77C21AF_.wvu.PrintArea" localSheetId="2" hidden="1">#REF!</definedName>
    <definedName name="Z_B6FCCF37_1696_11D2_8E91_0008C77C21AF_.wvu.PrintArea" localSheetId="3" hidden="1">#REF!</definedName>
    <definedName name="Z_B6FCCF37_1696_11D2_8E91_0008C77C21AF_.wvu.PrintArea" hidden="1">#REF!</definedName>
    <definedName name="Z_B6FCCF37_1696_11D2_8E91_0008C77C21AF_.wvu.PrintTitles" localSheetId="1" hidden="1">#REF!,#REF!</definedName>
    <definedName name="Z_B6FCCF37_1696_11D2_8E91_0008C77C21AF_.wvu.PrintTitles" localSheetId="2" hidden="1">#REF!,#REF!</definedName>
    <definedName name="Z_B6FCCF37_1696_11D2_8E91_0008C77C21AF_.wvu.PrintTitles" localSheetId="3" hidden="1">#REF!,#REF!</definedName>
    <definedName name="Z_B6FCCF37_1696_11D2_8E91_0008C77C21AF_.wvu.PrintTitles" hidden="1">#REF!,#REF!</definedName>
    <definedName name="Z_B6FCCF39_1696_11D2_8E91_0008C77C21AF_.wvu.PrintArea" localSheetId="1" hidden="1">#REF!</definedName>
    <definedName name="Z_B6FCCF39_1696_11D2_8E91_0008C77C21AF_.wvu.PrintArea" localSheetId="2" hidden="1">#REF!</definedName>
    <definedName name="Z_B6FCCF39_1696_11D2_8E91_0008C77C21AF_.wvu.PrintArea" localSheetId="3" hidden="1">#REF!</definedName>
    <definedName name="Z_B6FCCF39_1696_11D2_8E91_0008C77C21AF_.wvu.PrintArea" hidden="1">#REF!</definedName>
    <definedName name="Z_B6FCCF39_1696_11D2_8E91_0008C77C21AF_.wvu.PrintTitles" localSheetId="1" hidden="1">#REF!</definedName>
    <definedName name="Z_B6FCCF39_1696_11D2_8E91_0008C77C21AF_.wvu.PrintTitles" localSheetId="2" hidden="1">#REF!</definedName>
    <definedName name="Z_B6FCCF39_1696_11D2_8E91_0008C77C21AF_.wvu.PrintTitles" localSheetId="3" hidden="1">#REF!</definedName>
    <definedName name="Z_B6FCCF39_1696_11D2_8E91_0008C77C21AF_.wvu.PrintTitles" hidden="1">#REF!</definedName>
    <definedName name="Z_B6FCCF3C_1696_11D2_8E91_0008C77C21AF_.wvu.PrintArea" localSheetId="1" hidden="1">#REF!</definedName>
    <definedName name="Z_B6FCCF3C_1696_11D2_8E91_0008C77C21AF_.wvu.PrintArea" localSheetId="2" hidden="1">#REF!</definedName>
    <definedName name="Z_B6FCCF3C_1696_11D2_8E91_0008C77C21AF_.wvu.PrintArea" localSheetId="3" hidden="1">#REF!</definedName>
    <definedName name="Z_B6FCCF3C_1696_11D2_8E91_0008C77C21AF_.wvu.PrintArea" hidden="1">#REF!</definedName>
    <definedName name="Z_B6FCCF3C_1696_11D2_8E91_0008C77C21AF_.wvu.PrintTitles" localSheetId="1" hidden="1">#REF!,#REF!</definedName>
    <definedName name="Z_B6FCCF3C_1696_11D2_8E91_0008C77C21AF_.wvu.PrintTitles" localSheetId="2" hidden="1">#REF!,#REF!</definedName>
    <definedName name="Z_B6FCCF3C_1696_11D2_8E91_0008C77C21AF_.wvu.PrintTitles" localSheetId="3" hidden="1">#REF!,#REF!</definedName>
    <definedName name="Z_B6FCCF3C_1696_11D2_8E91_0008C77C21AF_.wvu.PrintTitles" hidden="1">#REF!,#REF!</definedName>
    <definedName name="Z_B6FCCF3E_1696_11D2_8E91_0008C77C21AF_.wvu.PrintArea" localSheetId="1" hidden="1">#REF!</definedName>
    <definedName name="Z_B6FCCF3E_1696_11D2_8E91_0008C77C21AF_.wvu.PrintArea" localSheetId="2" hidden="1">#REF!</definedName>
    <definedName name="Z_B6FCCF3E_1696_11D2_8E91_0008C77C21AF_.wvu.PrintArea" localSheetId="3" hidden="1">#REF!</definedName>
    <definedName name="Z_B6FCCF3E_1696_11D2_8E91_0008C77C21AF_.wvu.PrintArea" hidden="1">#REF!</definedName>
    <definedName name="Z_B6FCCF3E_1696_11D2_8E91_0008C77C21AF_.wvu.PrintTitles" localSheetId="1" hidden="1">#REF!,#REF!</definedName>
    <definedName name="Z_B6FCCF3E_1696_11D2_8E91_0008C77C21AF_.wvu.PrintTitles" localSheetId="2" hidden="1">#REF!,#REF!</definedName>
    <definedName name="Z_B6FCCF3E_1696_11D2_8E91_0008C77C21AF_.wvu.PrintTitles" localSheetId="3" hidden="1">#REF!,#REF!</definedName>
    <definedName name="Z_B6FCCF3E_1696_11D2_8E91_0008C77C21AF_.wvu.PrintTitles" hidden="1">#REF!,#REF!</definedName>
    <definedName name="Z_BDFEE6B6_734C_11D2_8E68_0008C77C0743_.wvu.PrintArea" localSheetId="1" hidden="1">#REF!</definedName>
    <definedName name="Z_BDFEE6B6_734C_11D2_8E68_0008C77C0743_.wvu.PrintArea" localSheetId="2" hidden="1">#REF!</definedName>
    <definedName name="Z_BDFEE6B6_734C_11D2_8E68_0008C77C0743_.wvu.PrintArea" localSheetId="3" hidden="1">#REF!</definedName>
    <definedName name="Z_BDFEE6B6_734C_11D2_8E68_0008C77C0743_.wvu.PrintArea" hidden="1">#REF!</definedName>
    <definedName name="Z_BDFEE6B6_734C_11D2_8E68_0008C77C0743_.wvu.PrintTitles" localSheetId="1" hidden="1">#REF!,#REF!</definedName>
    <definedName name="Z_BDFEE6B6_734C_11D2_8E68_0008C77C0743_.wvu.PrintTitles" localSheetId="2" hidden="1">#REF!,#REF!</definedName>
    <definedName name="Z_BDFEE6B6_734C_11D2_8E68_0008C77C0743_.wvu.PrintTitles" localSheetId="3" hidden="1">#REF!,#REF!</definedName>
    <definedName name="Z_BDFEE6B6_734C_11D2_8E68_0008C77C0743_.wvu.PrintTitles" hidden="1">#REF!,#REF!</definedName>
    <definedName name="Z_BDFEE6B9_734C_11D2_8E68_0008C77C0743_.wvu.PrintArea" localSheetId="1" hidden="1">#REF!</definedName>
    <definedName name="Z_BDFEE6B9_734C_11D2_8E68_0008C77C0743_.wvu.PrintArea" localSheetId="2" hidden="1">#REF!</definedName>
    <definedName name="Z_BDFEE6B9_734C_11D2_8E68_0008C77C0743_.wvu.PrintArea" localSheetId="3" hidden="1">#REF!</definedName>
    <definedName name="Z_BDFEE6B9_734C_11D2_8E68_0008C77C0743_.wvu.PrintArea" hidden="1">#REF!</definedName>
    <definedName name="Z_BDFEE6B9_734C_11D2_8E68_0008C77C0743_.wvu.PrintTitles" localSheetId="1" hidden="1">#REF!,#REF!</definedName>
    <definedName name="Z_BDFEE6B9_734C_11D2_8E68_0008C77C0743_.wvu.PrintTitles" localSheetId="2" hidden="1">#REF!,#REF!</definedName>
    <definedName name="Z_BDFEE6B9_734C_11D2_8E68_0008C77C0743_.wvu.PrintTitles" localSheetId="3" hidden="1">#REF!,#REF!</definedName>
    <definedName name="Z_BDFEE6B9_734C_11D2_8E68_0008C77C0743_.wvu.PrintTitles" hidden="1">#REF!,#REF!</definedName>
    <definedName name="Z_BDFEE6BB_734C_11D2_8E68_0008C77C0743_.wvu.PrintArea" localSheetId="1" hidden="1">#REF!</definedName>
    <definedName name="Z_BDFEE6BB_734C_11D2_8E68_0008C77C0743_.wvu.PrintArea" localSheetId="2" hidden="1">#REF!</definedName>
    <definedName name="Z_BDFEE6BB_734C_11D2_8E68_0008C77C0743_.wvu.PrintArea" localSheetId="3" hidden="1">#REF!</definedName>
    <definedName name="Z_BDFEE6BB_734C_11D2_8E68_0008C77C0743_.wvu.PrintArea" hidden="1">#REF!</definedName>
    <definedName name="Z_BDFEE6BB_734C_11D2_8E68_0008C77C0743_.wvu.PrintTitles" localSheetId="1" hidden="1">#REF!,#REF!</definedName>
    <definedName name="Z_BDFEE6BB_734C_11D2_8E68_0008C77C0743_.wvu.PrintTitles" localSheetId="2" hidden="1">#REF!,#REF!</definedName>
    <definedName name="Z_BDFEE6BB_734C_11D2_8E68_0008C77C0743_.wvu.PrintTitles" localSheetId="3" hidden="1">#REF!,#REF!</definedName>
    <definedName name="Z_BDFEE6BB_734C_11D2_8E68_0008C77C0743_.wvu.PrintTitles" hidden="1">#REF!,#REF!</definedName>
    <definedName name="Z_BDFEE6C1_734C_11D2_8E68_0008C77C0743_.wvu.PrintArea" localSheetId="1" hidden="1">#REF!</definedName>
    <definedName name="Z_BDFEE6C1_734C_11D2_8E68_0008C77C0743_.wvu.PrintArea" localSheetId="2" hidden="1">#REF!</definedName>
    <definedName name="Z_BDFEE6C1_734C_11D2_8E68_0008C77C0743_.wvu.PrintArea" localSheetId="3" hidden="1">#REF!</definedName>
    <definedName name="Z_BDFEE6C1_734C_11D2_8E68_0008C77C0743_.wvu.PrintArea" hidden="1">#REF!</definedName>
    <definedName name="Z_BDFEE6C1_734C_11D2_8E68_0008C77C0743_.wvu.PrintTitles" localSheetId="1" hidden="1">#REF!</definedName>
    <definedName name="Z_BDFEE6C1_734C_11D2_8E68_0008C77C0743_.wvu.PrintTitles" localSheetId="2" hidden="1">#REF!</definedName>
    <definedName name="Z_BDFEE6C1_734C_11D2_8E68_0008C77C0743_.wvu.PrintTitles" localSheetId="3" hidden="1">#REF!</definedName>
    <definedName name="Z_BDFEE6C1_734C_11D2_8E68_0008C77C0743_.wvu.PrintTitles" hidden="1">#REF!</definedName>
    <definedName name="Z_BDFEE6C3_734C_11D2_8E68_0008C77C0743_.wvu.PrintArea" localSheetId="1" hidden="1">#REF!</definedName>
    <definedName name="Z_BDFEE6C3_734C_11D2_8E68_0008C77C0743_.wvu.PrintArea" localSheetId="2" hidden="1">#REF!</definedName>
    <definedName name="Z_BDFEE6C3_734C_11D2_8E68_0008C77C0743_.wvu.PrintArea" localSheetId="3" hidden="1">#REF!</definedName>
    <definedName name="Z_BDFEE6C3_734C_11D2_8E68_0008C77C0743_.wvu.PrintArea" hidden="1">#REF!</definedName>
    <definedName name="Z_BDFEE6C3_734C_11D2_8E68_0008C77C0743_.wvu.PrintTitles" localSheetId="1" hidden="1">#REF!</definedName>
    <definedName name="Z_BDFEE6C3_734C_11D2_8E68_0008C77C0743_.wvu.PrintTitles" localSheetId="2" hidden="1">#REF!</definedName>
    <definedName name="Z_BDFEE6C3_734C_11D2_8E68_0008C77C0743_.wvu.PrintTitles" localSheetId="3" hidden="1">#REF!</definedName>
    <definedName name="Z_BDFEE6C3_734C_11D2_8E68_0008C77C0743_.wvu.PrintTitles" hidden="1">#REF!</definedName>
    <definedName name="Z_BDFEE6C5_734C_11D2_8E68_0008C77C0743_.wvu.PrintArea" localSheetId="1" hidden="1">#REF!</definedName>
    <definedName name="Z_BDFEE6C5_734C_11D2_8E68_0008C77C0743_.wvu.PrintArea" localSheetId="2" hidden="1">#REF!</definedName>
    <definedName name="Z_BDFEE6C5_734C_11D2_8E68_0008C77C0743_.wvu.PrintArea" localSheetId="3" hidden="1">#REF!</definedName>
    <definedName name="Z_BDFEE6C5_734C_11D2_8E68_0008C77C0743_.wvu.PrintArea" hidden="1">#REF!</definedName>
    <definedName name="Z_BDFEE6C5_734C_11D2_8E68_0008C77C0743_.wvu.PrintTitles" localSheetId="1" hidden="1">#REF!</definedName>
    <definedName name="Z_BDFEE6C5_734C_11D2_8E68_0008C77C0743_.wvu.PrintTitles" localSheetId="2" hidden="1">#REF!</definedName>
    <definedName name="Z_BDFEE6C5_734C_11D2_8E68_0008C77C0743_.wvu.PrintTitles" localSheetId="3" hidden="1">#REF!</definedName>
    <definedName name="Z_BDFEE6C5_734C_11D2_8E68_0008C77C0743_.wvu.PrintTitles" hidden="1">#REF!</definedName>
    <definedName name="Z_BDFEE6CE_734C_11D2_8E68_0008C77C0743_.wvu.PrintArea" localSheetId="1" hidden="1">#REF!</definedName>
    <definedName name="Z_BDFEE6CE_734C_11D2_8E68_0008C77C0743_.wvu.PrintArea" localSheetId="2" hidden="1">#REF!</definedName>
    <definedName name="Z_BDFEE6CE_734C_11D2_8E68_0008C77C0743_.wvu.PrintArea" localSheetId="3" hidden="1">#REF!</definedName>
    <definedName name="Z_BDFEE6CE_734C_11D2_8E68_0008C77C0743_.wvu.PrintArea" hidden="1">#REF!</definedName>
    <definedName name="Z_BDFEE6CE_734C_11D2_8E68_0008C77C0743_.wvu.PrintTitles" localSheetId="1" hidden="1">#REF!,#REF!</definedName>
    <definedName name="Z_BDFEE6CE_734C_11D2_8E68_0008C77C0743_.wvu.PrintTitles" localSheetId="2" hidden="1">#REF!,#REF!</definedName>
    <definedName name="Z_BDFEE6CE_734C_11D2_8E68_0008C77C0743_.wvu.PrintTitles" localSheetId="3" hidden="1">#REF!,#REF!</definedName>
    <definedName name="Z_BDFEE6CE_734C_11D2_8E68_0008C77C0743_.wvu.PrintTitles" hidden="1">#REF!,#REF!</definedName>
    <definedName name="Z_BDFEE6D1_734C_11D2_8E68_0008C77C0743_.wvu.PrintArea" localSheetId="1" hidden="1">#REF!</definedName>
    <definedName name="Z_BDFEE6D1_734C_11D2_8E68_0008C77C0743_.wvu.PrintArea" localSheetId="2" hidden="1">#REF!</definedName>
    <definedName name="Z_BDFEE6D1_734C_11D2_8E68_0008C77C0743_.wvu.PrintArea" localSheetId="3" hidden="1">#REF!</definedName>
    <definedName name="Z_BDFEE6D1_734C_11D2_8E68_0008C77C0743_.wvu.PrintArea" hidden="1">#REF!</definedName>
    <definedName name="Z_BDFEE6D1_734C_11D2_8E68_0008C77C0743_.wvu.PrintTitles" localSheetId="1" hidden="1">#REF!,#REF!</definedName>
    <definedName name="Z_BDFEE6D1_734C_11D2_8E68_0008C77C0743_.wvu.PrintTitles" localSheetId="2" hidden="1">#REF!,#REF!</definedName>
    <definedName name="Z_BDFEE6D1_734C_11D2_8E68_0008C77C0743_.wvu.PrintTitles" localSheetId="3" hidden="1">#REF!,#REF!</definedName>
    <definedName name="Z_BDFEE6D1_734C_11D2_8E68_0008C77C0743_.wvu.PrintTitles" hidden="1">#REF!,#REF!</definedName>
    <definedName name="Z_BDFEE6D3_734C_11D2_8E68_0008C77C0743_.wvu.PrintArea" localSheetId="1" hidden="1">#REF!</definedName>
    <definedName name="Z_BDFEE6D3_734C_11D2_8E68_0008C77C0743_.wvu.PrintArea" localSheetId="2" hidden="1">#REF!</definedName>
    <definedName name="Z_BDFEE6D3_734C_11D2_8E68_0008C77C0743_.wvu.PrintArea" localSheetId="3" hidden="1">#REF!</definedName>
    <definedName name="Z_BDFEE6D3_734C_11D2_8E68_0008C77C0743_.wvu.PrintArea" hidden="1">#REF!</definedName>
    <definedName name="Z_BDFEE6D3_734C_11D2_8E68_0008C77C0743_.wvu.PrintTitles" localSheetId="1" hidden="1">#REF!,#REF!</definedName>
    <definedName name="Z_BDFEE6D3_734C_11D2_8E68_0008C77C0743_.wvu.PrintTitles" localSheetId="2" hidden="1">#REF!,#REF!</definedName>
    <definedName name="Z_BDFEE6D3_734C_11D2_8E68_0008C77C0743_.wvu.PrintTitles" localSheetId="3" hidden="1">#REF!,#REF!</definedName>
    <definedName name="Z_BDFEE6D3_734C_11D2_8E68_0008C77C0743_.wvu.PrintTitles" hidden="1">#REF!,#REF!</definedName>
    <definedName name="Z_BDFEE6D7_734C_11D2_8E68_0008C77C0743_.wvu.PrintArea" localSheetId="1" hidden="1">#REF!</definedName>
    <definedName name="Z_BDFEE6D7_734C_11D2_8E68_0008C77C0743_.wvu.PrintArea" localSheetId="2" hidden="1">#REF!</definedName>
    <definedName name="Z_BDFEE6D7_734C_11D2_8E68_0008C77C0743_.wvu.PrintArea" localSheetId="3" hidden="1">#REF!</definedName>
    <definedName name="Z_BDFEE6D7_734C_11D2_8E68_0008C77C0743_.wvu.PrintArea" hidden="1">#REF!</definedName>
    <definedName name="Z_BDFEE6D7_734C_11D2_8E68_0008C77C0743_.wvu.PrintTitles" localSheetId="1" hidden="1">#REF!,#REF!</definedName>
    <definedName name="Z_BDFEE6D7_734C_11D2_8E68_0008C77C0743_.wvu.PrintTitles" localSheetId="2" hidden="1">#REF!,#REF!</definedName>
    <definedName name="Z_BDFEE6D7_734C_11D2_8E68_0008C77C0743_.wvu.PrintTitles" localSheetId="3" hidden="1">#REF!,#REF!</definedName>
    <definedName name="Z_BDFEE6D7_734C_11D2_8E68_0008C77C0743_.wvu.PrintTitles" hidden="1">#REF!,#REF!</definedName>
    <definedName name="Z_BDFEE6DA_734C_11D2_8E68_0008C77C0743_.wvu.PrintArea" localSheetId="1" hidden="1">#REF!</definedName>
    <definedName name="Z_BDFEE6DA_734C_11D2_8E68_0008C77C0743_.wvu.PrintArea" localSheetId="2" hidden="1">#REF!</definedName>
    <definedName name="Z_BDFEE6DA_734C_11D2_8E68_0008C77C0743_.wvu.PrintArea" localSheetId="3" hidden="1">#REF!</definedName>
    <definedName name="Z_BDFEE6DA_734C_11D2_8E68_0008C77C0743_.wvu.PrintArea" hidden="1">#REF!</definedName>
    <definedName name="Z_BDFEE6DA_734C_11D2_8E68_0008C77C0743_.wvu.PrintTitles" localSheetId="1" hidden="1">#REF!,#REF!</definedName>
    <definedName name="Z_BDFEE6DA_734C_11D2_8E68_0008C77C0743_.wvu.PrintTitles" localSheetId="2" hidden="1">#REF!,#REF!</definedName>
    <definedName name="Z_BDFEE6DA_734C_11D2_8E68_0008C77C0743_.wvu.PrintTitles" localSheetId="3" hidden="1">#REF!,#REF!</definedName>
    <definedName name="Z_BDFEE6DA_734C_11D2_8E68_0008C77C0743_.wvu.PrintTitles" hidden="1">#REF!,#REF!</definedName>
    <definedName name="Z_BDFEE6DC_734C_11D2_8E68_0008C77C0743_.wvu.PrintArea" localSheetId="1" hidden="1">#REF!</definedName>
    <definedName name="Z_BDFEE6DC_734C_11D2_8E68_0008C77C0743_.wvu.PrintArea" localSheetId="2" hidden="1">#REF!</definedName>
    <definedName name="Z_BDFEE6DC_734C_11D2_8E68_0008C77C0743_.wvu.PrintArea" localSheetId="3" hidden="1">#REF!</definedName>
    <definedName name="Z_BDFEE6DC_734C_11D2_8E68_0008C77C0743_.wvu.PrintArea" hidden="1">#REF!</definedName>
    <definedName name="Z_BDFEE6DC_734C_11D2_8E68_0008C77C0743_.wvu.PrintTitles" localSheetId="1" hidden="1">#REF!,#REF!</definedName>
    <definedName name="Z_BDFEE6DC_734C_11D2_8E68_0008C77C0743_.wvu.PrintTitles" localSheetId="2" hidden="1">#REF!,#REF!</definedName>
    <definedName name="Z_BDFEE6DC_734C_11D2_8E68_0008C77C0743_.wvu.PrintTitles" localSheetId="3" hidden="1">#REF!,#REF!</definedName>
    <definedName name="Z_BDFEE6DC_734C_11D2_8E68_0008C77C0743_.wvu.PrintTitles" hidden="1">#REF!,#REF!</definedName>
    <definedName name="Z_BDFEE6E2_734C_11D2_8E68_0008C77C0743_.wvu.PrintArea" localSheetId="1" hidden="1">#REF!</definedName>
    <definedName name="Z_BDFEE6E2_734C_11D2_8E68_0008C77C0743_.wvu.PrintArea" localSheetId="2" hidden="1">#REF!</definedName>
    <definedName name="Z_BDFEE6E2_734C_11D2_8E68_0008C77C0743_.wvu.PrintArea" localSheetId="3" hidden="1">#REF!</definedName>
    <definedName name="Z_BDFEE6E2_734C_11D2_8E68_0008C77C0743_.wvu.PrintArea" hidden="1">#REF!</definedName>
    <definedName name="Z_BDFEE6E2_734C_11D2_8E68_0008C77C0743_.wvu.PrintTitles" localSheetId="1" hidden="1">#REF!</definedName>
    <definedName name="Z_BDFEE6E2_734C_11D2_8E68_0008C77C0743_.wvu.PrintTitles" localSheetId="2" hidden="1">#REF!</definedName>
    <definedName name="Z_BDFEE6E2_734C_11D2_8E68_0008C77C0743_.wvu.PrintTitles" localSheetId="3" hidden="1">#REF!</definedName>
    <definedName name="Z_BDFEE6E2_734C_11D2_8E68_0008C77C0743_.wvu.PrintTitles" hidden="1">#REF!</definedName>
    <definedName name="Z_BDFEE6E4_734C_11D2_8E68_0008C77C0743_.wvu.PrintArea" localSheetId="1" hidden="1">#REF!</definedName>
    <definedName name="Z_BDFEE6E4_734C_11D2_8E68_0008C77C0743_.wvu.PrintArea" localSheetId="2" hidden="1">#REF!</definedName>
    <definedName name="Z_BDFEE6E4_734C_11D2_8E68_0008C77C0743_.wvu.PrintArea" localSheetId="3" hidden="1">#REF!</definedName>
    <definedName name="Z_BDFEE6E4_734C_11D2_8E68_0008C77C0743_.wvu.PrintArea" hidden="1">#REF!</definedName>
    <definedName name="Z_BDFEE6E4_734C_11D2_8E68_0008C77C0743_.wvu.PrintTitles" localSheetId="1" hidden="1">#REF!</definedName>
    <definedName name="Z_BDFEE6E4_734C_11D2_8E68_0008C77C0743_.wvu.PrintTitles" localSheetId="2" hidden="1">#REF!</definedName>
    <definedName name="Z_BDFEE6E4_734C_11D2_8E68_0008C77C0743_.wvu.PrintTitles" localSheetId="3" hidden="1">#REF!</definedName>
    <definedName name="Z_BDFEE6E4_734C_11D2_8E68_0008C77C0743_.wvu.PrintTitles" hidden="1">#REF!</definedName>
    <definedName name="Z_BDFEE6E6_734C_11D2_8E68_0008C77C0743_.wvu.PrintArea" localSheetId="1" hidden="1">#REF!</definedName>
    <definedName name="Z_BDFEE6E6_734C_11D2_8E68_0008C77C0743_.wvu.PrintArea" localSheetId="2" hidden="1">#REF!</definedName>
    <definedName name="Z_BDFEE6E6_734C_11D2_8E68_0008C77C0743_.wvu.PrintArea" localSheetId="3" hidden="1">#REF!</definedName>
    <definedName name="Z_BDFEE6E6_734C_11D2_8E68_0008C77C0743_.wvu.PrintArea" hidden="1">#REF!</definedName>
    <definedName name="Z_BDFEE6E6_734C_11D2_8E68_0008C77C0743_.wvu.PrintTitles" localSheetId="1" hidden="1">#REF!</definedName>
    <definedName name="Z_BDFEE6E6_734C_11D2_8E68_0008C77C0743_.wvu.PrintTitles" localSheetId="2" hidden="1">#REF!</definedName>
    <definedName name="Z_BDFEE6E6_734C_11D2_8E68_0008C77C0743_.wvu.PrintTitles" localSheetId="3" hidden="1">#REF!</definedName>
    <definedName name="Z_BDFEE6E6_734C_11D2_8E68_0008C77C0743_.wvu.PrintTitles" hidden="1">#REF!</definedName>
    <definedName name="Z_BDFEE6EF_734C_11D2_8E68_0008C77C0743_.wvu.PrintArea" localSheetId="1" hidden="1">#REF!</definedName>
    <definedName name="Z_BDFEE6EF_734C_11D2_8E68_0008C77C0743_.wvu.PrintArea" localSheetId="2" hidden="1">#REF!</definedName>
    <definedName name="Z_BDFEE6EF_734C_11D2_8E68_0008C77C0743_.wvu.PrintArea" localSheetId="3" hidden="1">#REF!</definedName>
    <definedName name="Z_BDFEE6EF_734C_11D2_8E68_0008C77C0743_.wvu.PrintArea" hidden="1">#REF!</definedName>
    <definedName name="Z_BDFEE6EF_734C_11D2_8E68_0008C77C0743_.wvu.PrintTitles" localSheetId="1" hidden="1">#REF!,#REF!</definedName>
    <definedName name="Z_BDFEE6EF_734C_11D2_8E68_0008C77C0743_.wvu.PrintTitles" localSheetId="2" hidden="1">#REF!,#REF!</definedName>
    <definedName name="Z_BDFEE6EF_734C_11D2_8E68_0008C77C0743_.wvu.PrintTitles" localSheetId="3" hidden="1">#REF!,#REF!</definedName>
    <definedName name="Z_BDFEE6EF_734C_11D2_8E68_0008C77C0743_.wvu.PrintTitles" hidden="1">#REF!,#REF!</definedName>
    <definedName name="Z_BDFEE6F2_734C_11D2_8E68_0008C77C0743_.wvu.PrintArea" localSheetId="1" hidden="1">#REF!</definedName>
    <definedName name="Z_BDFEE6F2_734C_11D2_8E68_0008C77C0743_.wvu.PrintArea" localSheetId="2" hidden="1">#REF!</definedName>
    <definedName name="Z_BDFEE6F2_734C_11D2_8E68_0008C77C0743_.wvu.PrintArea" localSheetId="3" hidden="1">#REF!</definedName>
    <definedName name="Z_BDFEE6F2_734C_11D2_8E68_0008C77C0743_.wvu.PrintArea" hidden="1">#REF!</definedName>
    <definedName name="Z_BDFEE6F2_734C_11D2_8E68_0008C77C0743_.wvu.PrintTitles" localSheetId="1" hidden="1">#REF!,#REF!</definedName>
    <definedName name="Z_BDFEE6F2_734C_11D2_8E68_0008C77C0743_.wvu.PrintTitles" localSheetId="2" hidden="1">#REF!,#REF!</definedName>
    <definedName name="Z_BDFEE6F2_734C_11D2_8E68_0008C77C0743_.wvu.PrintTitles" localSheetId="3" hidden="1">#REF!,#REF!</definedName>
    <definedName name="Z_BDFEE6F2_734C_11D2_8E68_0008C77C0743_.wvu.PrintTitles" hidden="1">#REF!,#REF!</definedName>
    <definedName name="Z_BDFEE6F4_734C_11D2_8E68_0008C77C0743_.wvu.PrintArea" localSheetId="1" hidden="1">#REF!</definedName>
    <definedName name="Z_BDFEE6F4_734C_11D2_8E68_0008C77C0743_.wvu.PrintArea" localSheetId="2" hidden="1">#REF!</definedName>
    <definedName name="Z_BDFEE6F4_734C_11D2_8E68_0008C77C0743_.wvu.PrintArea" localSheetId="3" hidden="1">#REF!</definedName>
    <definedName name="Z_BDFEE6F4_734C_11D2_8E68_0008C77C0743_.wvu.PrintArea" hidden="1">#REF!</definedName>
    <definedName name="Z_BDFEE6F4_734C_11D2_8E68_0008C77C0743_.wvu.PrintTitles" localSheetId="1" hidden="1">#REF!,#REF!</definedName>
    <definedName name="Z_BDFEE6F4_734C_11D2_8E68_0008C77C0743_.wvu.PrintTitles" localSheetId="2" hidden="1">#REF!,#REF!</definedName>
    <definedName name="Z_BDFEE6F4_734C_11D2_8E68_0008C77C0743_.wvu.PrintTitles" localSheetId="3" hidden="1">#REF!,#REF!</definedName>
    <definedName name="Z_BDFEE6F4_734C_11D2_8E68_0008C77C0743_.wvu.PrintTitles" hidden="1">#REF!,#REF!</definedName>
    <definedName name="Z_BDFEE6FA_734C_11D2_8E68_0008C77C0743_.wvu.PrintArea" localSheetId="1" hidden="1">#REF!</definedName>
    <definedName name="Z_BDFEE6FA_734C_11D2_8E68_0008C77C0743_.wvu.PrintArea" localSheetId="2" hidden="1">#REF!</definedName>
    <definedName name="Z_BDFEE6FA_734C_11D2_8E68_0008C77C0743_.wvu.PrintArea" localSheetId="3" hidden="1">#REF!</definedName>
    <definedName name="Z_BDFEE6FA_734C_11D2_8E68_0008C77C0743_.wvu.PrintArea" hidden="1">#REF!</definedName>
    <definedName name="Z_BDFEE6FA_734C_11D2_8E68_0008C77C0743_.wvu.PrintTitles" localSheetId="1" hidden="1">#REF!,#REF!</definedName>
    <definedName name="Z_BDFEE6FA_734C_11D2_8E68_0008C77C0743_.wvu.PrintTitles" localSheetId="2" hidden="1">#REF!,#REF!</definedName>
    <definedName name="Z_BDFEE6FA_734C_11D2_8E68_0008C77C0743_.wvu.PrintTitles" localSheetId="3" hidden="1">#REF!,#REF!</definedName>
    <definedName name="Z_BDFEE6FA_734C_11D2_8E68_0008C77C0743_.wvu.PrintTitles" hidden="1">#REF!,#REF!</definedName>
    <definedName name="Z_BDFEE6FC_734C_11D2_8E68_0008C77C0743_.wvu.PrintArea" localSheetId="1" hidden="1">#REF!</definedName>
    <definedName name="Z_BDFEE6FC_734C_11D2_8E68_0008C77C0743_.wvu.PrintArea" localSheetId="2" hidden="1">#REF!</definedName>
    <definedName name="Z_BDFEE6FC_734C_11D2_8E68_0008C77C0743_.wvu.PrintArea" localSheetId="3" hidden="1">#REF!</definedName>
    <definedName name="Z_BDFEE6FC_734C_11D2_8E68_0008C77C0743_.wvu.PrintArea" hidden="1">#REF!</definedName>
    <definedName name="Z_BDFEE6FC_734C_11D2_8E68_0008C77C0743_.wvu.PrintTitles" localSheetId="1" hidden="1">#REF!,#REF!</definedName>
    <definedName name="Z_BDFEE6FC_734C_11D2_8E68_0008C77C0743_.wvu.PrintTitles" localSheetId="2" hidden="1">#REF!,#REF!</definedName>
    <definedName name="Z_BDFEE6FC_734C_11D2_8E68_0008C77C0743_.wvu.PrintTitles" localSheetId="3" hidden="1">#REF!,#REF!</definedName>
    <definedName name="Z_BDFEE6FC_734C_11D2_8E68_0008C77C0743_.wvu.PrintTitles" hidden="1">#REF!,#REF!</definedName>
    <definedName name="Z_BDFEE6FE_734C_11D2_8E68_0008C77C0743_.wvu.PrintArea" localSheetId="1" hidden="1">#REF!</definedName>
    <definedName name="Z_BDFEE6FE_734C_11D2_8E68_0008C77C0743_.wvu.PrintArea" localSheetId="2" hidden="1">#REF!</definedName>
    <definedName name="Z_BDFEE6FE_734C_11D2_8E68_0008C77C0743_.wvu.PrintArea" localSheetId="3" hidden="1">#REF!</definedName>
    <definedName name="Z_BDFEE6FE_734C_11D2_8E68_0008C77C0743_.wvu.PrintArea" hidden="1">#REF!</definedName>
    <definedName name="Z_BDFEE6FE_734C_11D2_8E68_0008C77C0743_.wvu.PrintTitles" localSheetId="1" hidden="1">#REF!,#REF!</definedName>
    <definedName name="Z_BDFEE6FE_734C_11D2_8E68_0008C77C0743_.wvu.PrintTitles" localSheetId="2" hidden="1">#REF!,#REF!</definedName>
    <definedName name="Z_BDFEE6FE_734C_11D2_8E68_0008C77C0743_.wvu.PrintTitles" localSheetId="3" hidden="1">#REF!,#REF!</definedName>
    <definedName name="Z_BDFEE6FE_734C_11D2_8E68_0008C77C0743_.wvu.PrintTitles" hidden="1">#REF!,#REF!</definedName>
    <definedName name="Z_BE4AA1C5_ECFE_11D2_8EB8_0008C77C0743_.wvu.PrintArea" localSheetId="1" hidden="1">#REF!</definedName>
    <definedName name="Z_BE4AA1C5_ECFE_11D2_8EB8_0008C77C0743_.wvu.PrintArea" localSheetId="2" hidden="1">#REF!</definedName>
    <definedName name="Z_BE4AA1C5_ECFE_11D2_8EB8_0008C77C0743_.wvu.PrintArea" localSheetId="3" hidden="1">#REF!</definedName>
    <definedName name="Z_BE4AA1C5_ECFE_11D2_8EB8_0008C77C0743_.wvu.PrintArea" hidden="1">#REF!</definedName>
    <definedName name="Z_BE4AA1C5_ECFE_11D2_8EB8_0008C77C0743_.wvu.PrintTitles" localSheetId="1" hidden="1">#REF!</definedName>
    <definedName name="Z_BE4AA1C5_ECFE_11D2_8EB8_0008C77C0743_.wvu.PrintTitles" localSheetId="2" hidden="1">#REF!</definedName>
    <definedName name="Z_BE4AA1C5_ECFE_11D2_8EB8_0008C77C0743_.wvu.PrintTitles" localSheetId="3" hidden="1">#REF!</definedName>
    <definedName name="Z_BE4AA1C5_ECFE_11D2_8EB8_0008C77C0743_.wvu.PrintTitles" hidden="1">#REF!</definedName>
    <definedName name="Z_BE4AA1D8_ECFE_11D2_8EB8_0008C77C0743_.wvu.PrintArea" localSheetId="1" hidden="1">#REF!</definedName>
    <definedName name="Z_BE4AA1D8_ECFE_11D2_8EB8_0008C77C0743_.wvu.PrintArea" localSheetId="2" hidden="1">#REF!</definedName>
    <definedName name="Z_BE4AA1D8_ECFE_11D2_8EB8_0008C77C0743_.wvu.PrintArea" localSheetId="3" hidden="1">#REF!</definedName>
    <definedName name="Z_BE4AA1D8_ECFE_11D2_8EB8_0008C77C0743_.wvu.PrintArea" hidden="1">#REF!</definedName>
    <definedName name="Z_BE4AA1D8_ECFE_11D2_8EB8_0008C77C0743_.wvu.PrintTitles" localSheetId="1" hidden="1">#REF!</definedName>
    <definedName name="Z_BE4AA1D8_ECFE_11D2_8EB8_0008C77C0743_.wvu.PrintTitles" localSheetId="2" hidden="1">#REF!</definedName>
    <definedName name="Z_BE4AA1D8_ECFE_11D2_8EB8_0008C77C0743_.wvu.PrintTitles" localSheetId="3" hidden="1">#REF!</definedName>
    <definedName name="Z_BE4AA1D8_ECFE_11D2_8EB8_0008C77C0743_.wvu.PrintTitles" hidden="1">#REF!</definedName>
    <definedName name="Z_BE4AA1E8_ECFE_11D2_8EB8_0008C77C0743_.wvu.PrintArea" localSheetId="1" hidden="1">#REF!</definedName>
    <definedName name="Z_BE4AA1E8_ECFE_11D2_8EB8_0008C77C0743_.wvu.PrintArea" localSheetId="2" hidden="1">#REF!</definedName>
    <definedName name="Z_BE4AA1E8_ECFE_11D2_8EB8_0008C77C0743_.wvu.PrintArea" localSheetId="3" hidden="1">#REF!</definedName>
    <definedName name="Z_BE4AA1E8_ECFE_11D2_8EB8_0008C77C0743_.wvu.PrintArea" hidden="1">#REF!</definedName>
    <definedName name="Z_BE4AA1E8_ECFE_11D2_8EB8_0008C77C0743_.wvu.PrintTitles" localSheetId="1" hidden="1">#REF!,#REF!</definedName>
    <definedName name="Z_BE4AA1E8_ECFE_11D2_8EB8_0008C77C0743_.wvu.PrintTitles" localSheetId="2" hidden="1">#REF!,#REF!</definedName>
    <definedName name="Z_BE4AA1E8_ECFE_11D2_8EB8_0008C77C0743_.wvu.PrintTitles" localSheetId="3" hidden="1">#REF!,#REF!</definedName>
    <definedName name="Z_BE4AA1E8_ECFE_11D2_8EB8_0008C77C0743_.wvu.PrintTitles" hidden="1">#REF!,#REF!</definedName>
    <definedName name="Z_BFEBD6B7_EDBB_11D2_8EB9_0008C77C0743_.wvu.PrintArea" localSheetId="1" hidden="1">#REF!</definedName>
    <definedName name="Z_BFEBD6B7_EDBB_11D2_8EB9_0008C77C0743_.wvu.PrintArea" localSheetId="2" hidden="1">#REF!</definedName>
    <definedName name="Z_BFEBD6B7_EDBB_11D2_8EB9_0008C77C0743_.wvu.PrintArea" localSheetId="3" hidden="1">#REF!</definedName>
    <definedName name="Z_BFEBD6B7_EDBB_11D2_8EB9_0008C77C0743_.wvu.PrintArea" hidden="1">#REF!</definedName>
    <definedName name="Z_BFEBD6B7_EDBB_11D2_8EB9_0008C77C0743_.wvu.PrintTitles" localSheetId="1" hidden="1">#REF!</definedName>
    <definedName name="Z_BFEBD6B7_EDBB_11D2_8EB9_0008C77C0743_.wvu.PrintTitles" localSheetId="2" hidden="1">#REF!</definedName>
    <definedName name="Z_BFEBD6B7_EDBB_11D2_8EB9_0008C77C0743_.wvu.PrintTitles" localSheetId="3" hidden="1">#REF!</definedName>
    <definedName name="Z_BFEBD6B7_EDBB_11D2_8EB9_0008C77C0743_.wvu.PrintTitles" hidden="1">#REF!</definedName>
    <definedName name="Z_BFEBD6CA_EDBB_11D2_8EB9_0008C77C0743_.wvu.PrintArea" localSheetId="1" hidden="1">#REF!</definedName>
    <definedName name="Z_BFEBD6CA_EDBB_11D2_8EB9_0008C77C0743_.wvu.PrintArea" localSheetId="2" hidden="1">#REF!</definedName>
    <definedName name="Z_BFEBD6CA_EDBB_11D2_8EB9_0008C77C0743_.wvu.PrintArea" localSheetId="3" hidden="1">#REF!</definedName>
    <definedName name="Z_BFEBD6CA_EDBB_11D2_8EB9_0008C77C0743_.wvu.PrintArea" hidden="1">#REF!</definedName>
    <definedName name="Z_BFEBD6CA_EDBB_11D2_8EB9_0008C77C0743_.wvu.PrintTitles" localSheetId="1" hidden="1">#REF!</definedName>
    <definedName name="Z_BFEBD6CA_EDBB_11D2_8EB9_0008C77C0743_.wvu.PrintTitles" localSheetId="2" hidden="1">#REF!</definedName>
    <definedName name="Z_BFEBD6CA_EDBB_11D2_8EB9_0008C77C0743_.wvu.PrintTitles" localSheetId="3" hidden="1">#REF!</definedName>
    <definedName name="Z_BFEBD6CA_EDBB_11D2_8EB9_0008C77C0743_.wvu.PrintTitles" hidden="1">#REF!</definedName>
    <definedName name="Z_BFEBD6DA_EDBB_11D2_8EB9_0008C77C0743_.wvu.PrintArea" localSheetId="1" hidden="1">#REF!</definedName>
    <definedName name="Z_BFEBD6DA_EDBB_11D2_8EB9_0008C77C0743_.wvu.PrintArea" localSheetId="2" hidden="1">#REF!</definedName>
    <definedName name="Z_BFEBD6DA_EDBB_11D2_8EB9_0008C77C0743_.wvu.PrintArea" localSheetId="3" hidden="1">#REF!</definedName>
    <definedName name="Z_BFEBD6DA_EDBB_11D2_8EB9_0008C77C0743_.wvu.PrintArea" hidden="1">#REF!</definedName>
    <definedName name="Z_BFEBD6DA_EDBB_11D2_8EB9_0008C77C0743_.wvu.PrintTitles" localSheetId="1" hidden="1">#REF!,#REF!</definedName>
    <definedName name="Z_BFEBD6DA_EDBB_11D2_8EB9_0008C77C0743_.wvu.PrintTitles" localSheetId="2" hidden="1">#REF!,#REF!</definedName>
    <definedName name="Z_BFEBD6DA_EDBB_11D2_8EB9_0008C77C0743_.wvu.PrintTitles" localSheetId="3" hidden="1">#REF!,#REF!</definedName>
    <definedName name="Z_BFEBD6DA_EDBB_11D2_8EB9_0008C77C0743_.wvu.PrintTitles" hidden="1">#REF!,#REF!</definedName>
    <definedName name="Z_CD050555_ECE8_11D2_8EB7_0008C77C0743_.wvu.PrintArea" localSheetId="1" hidden="1">#REF!</definedName>
    <definedName name="Z_CD050555_ECE8_11D2_8EB7_0008C77C0743_.wvu.PrintArea" localSheetId="2" hidden="1">#REF!</definedName>
    <definedName name="Z_CD050555_ECE8_11D2_8EB7_0008C77C0743_.wvu.PrintArea" localSheetId="3" hidden="1">#REF!</definedName>
    <definedName name="Z_CD050555_ECE8_11D2_8EB7_0008C77C0743_.wvu.PrintArea" hidden="1">#REF!</definedName>
    <definedName name="Z_CD050555_ECE8_11D2_8EB7_0008C77C0743_.wvu.PrintTitles" localSheetId="1" hidden="1">#REF!</definedName>
    <definedName name="Z_CD050555_ECE8_11D2_8EB7_0008C77C0743_.wvu.PrintTitles" localSheetId="2" hidden="1">#REF!</definedName>
    <definedName name="Z_CD050555_ECE8_11D2_8EB7_0008C77C0743_.wvu.PrintTitles" localSheetId="3" hidden="1">#REF!</definedName>
    <definedName name="Z_CD050555_ECE8_11D2_8EB7_0008C77C0743_.wvu.PrintTitles" hidden="1">#REF!</definedName>
    <definedName name="Z_CD050568_ECE8_11D2_8EB7_0008C77C0743_.wvu.PrintArea" localSheetId="1" hidden="1">#REF!</definedName>
    <definedName name="Z_CD050568_ECE8_11D2_8EB7_0008C77C0743_.wvu.PrintArea" localSheetId="2" hidden="1">#REF!</definedName>
    <definedName name="Z_CD050568_ECE8_11D2_8EB7_0008C77C0743_.wvu.PrintArea" localSheetId="3" hidden="1">#REF!</definedName>
    <definedName name="Z_CD050568_ECE8_11D2_8EB7_0008C77C0743_.wvu.PrintArea" hidden="1">#REF!</definedName>
    <definedName name="Z_CD050568_ECE8_11D2_8EB7_0008C77C0743_.wvu.PrintTitles" localSheetId="1" hidden="1">#REF!</definedName>
    <definedName name="Z_CD050568_ECE8_11D2_8EB7_0008C77C0743_.wvu.PrintTitles" localSheetId="2" hidden="1">#REF!</definedName>
    <definedName name="Z_CD050568_ECE8_11D2_8EB7_0008C77C0743_.wvu.PrintTitles" localSheetId="3" hidden="1">#REF!</definedName>
    <definedName name="Z_CD050568_ECE8_11D2_8EB7_0008C77C0743_.wvu.PrintTitles" hidden="1">#REF!</definedName>
    <definedName name="Z_CD050578_ECE8_11D2_8EB7_0008C77C0743_.wvu.PrintArea" localSheetId="1" hidden="1">#REF!</definedName>
    <definedName name="Z_CD050578_ECE8_11D2_8EB7_0008C77C0743_.wvu.PrintArea" localSheetId="2" hidden="1">#REF!</definedName>
    <definedName name="Z_CD050578_ECE8_11D2_8EB7_0008C77C0743_.wvu.PrintArea" localSheetId="3" hidden="1">#REF!</definedName>
    <definedName name="Z_CD050578_ECE8_11D2_8EB7_0008C77C0743_.wvu.PrintArea" hidden="1">#REF!</definedName>
    <definedName name="Z_CD050578_ECE8_11D2_8EB7_0008C77C0743_.wvu.PrintTitles" localSheetId="1" hidden="1">#REF!,#REF!</definedName>
    <definedName name="Z_CD050578_ECE8_11D2_8EB7_0008C77C0743_.wvu.PrintTitles" localSheetId="2" hidden="1">#REF!,#REF!</definedName>
    <definedName name="Z_CD050578_ECE8_11D2_8EB7_0008C77C0743_.wvu.PrintTitles" localSheetId="3" hidden="1">#REF!,#REF!</definedName>
    <definedName name="Z_CD050578_ECE8_11D2_8EB7_0008C77C0743_.wvu.PrintTitles" hidden="1">#REF!,#REF!</definedName>
    <definedName name="Z_CF4A68D4_EB6D_11D2_8EB5_0008C77C0743_.wvu.PrintArea" localSheetId="1" hidden="1">#REF!</definedName>
    <definedName name="Z_CF4A68D4_EB6D_11D2_8EB5_0008C77C0743_.wvu.PrintArea" localSheetId="2" hidden="1">#REF!</definedName>
    <definedName name="Z_CF4A68D4_EB6D_11D2_8EB5_0008C77C0743_.wvu.PrintArea" localSheetId="3" hidden="1">#REF!</definedName>
    <definedName name="Z_CF4A68D4_EB6D_11D2_8EB5_0008C77C0743_.wvu.PrintArea" hidden="1">#REF!</definedName>
    <definedName name="Z_CF4A68D4_EB6D_11D2_8EB5_0008C77C0743_.wvu.PrintTitles" localSheetId="1" hidden="1">#REF!</definedName>
    <definedName name="Z_CF4A68D4_EB6D_11D2_8EB5_0008C77C0743_.wvu.PrintTitles" localSheetId="2" hidden="1">#REF!</definedName>
    <definedName name="Z_CF4A68D4_EB6D_11D2_8EB5_0008C77C0743_.wvu.PrintTitles" localSheetId="3" hidden="1">#REF!</definedName>
    <definedName name="Z_CF4A68D4_EB6D_11D2_8EB5_0008C77C0743_.wvu.PrintTitles" hidden="1">#REF!</definedName>
    <definedName name="Z_CF4A68E7_EB6D_11D2_8EB5_0008C77C0743_.wvu.PrintArea" localSheetId="1" hidden="1">#REF!</definedName>
    <definedName name="Z_CF4A68E7_EB6D_11D2_8EB5_0008C77C0743_.wvu.PrintArea" localSheetId="2" hidden="1">#REF!</definedName>
    <definedName name="Z_CF4A68E7_EB6D_11D2_8EB5_0008C77C0743_.wvu.PrintArea" localSheetId="3" hidden="1">#REF!</definedName>
    <definedName name="Z_CF4A68E7_EB6D_11D2_8EB5_0008C77C0743_.wvu.PrintArea" hidden="1">#REF!</definedName>
    <definedName name="Z_CF4A68E7_EB6D_11D2_8EB5_0008C77C0743_.wvu.PrintTitles" localSheetId="1" hidden="1">#REF!</definedName>
    <definedName name="Z_CF4A68E7_EB6D_11D2_8EB5_0008C77C0743_.wvu.PrintTitles" localSheetId="2" hidden="1">#REF!</definedName>
    <definedName name="Z_CF4A68E7_EB6D_11D2_8EB5_0008C77C0743_.wvu.PrintTitles" localSheetId="3" hidden="1">#REF!</definedName>
    <definedName name="Z_CF4A68E7_EB6D_11D2_8EB5_0008C77C0743_.wvu.PrintTitles" hidden="1">#REF!</definedName>
    <definedName name="Z_CF4A68F7_EB6D_11D2_8EB5_0008C77C0743_.wvu.PrintArea" localSheetId="1" hidden="1">#REF!</definedName>
    <definedName name="Z_CF4A68F7_EB6D_11D2_8EB5_0008C77C0743_.wvu.PrintArea" localSheetId="2" hidden="1">#REF!</definedName>
    <definedName name="Z_CF4A68F7_EB6D_11D2_8EB5_0008C77C0743_.wvu.PrintArea" localSheetId="3" hidden="1">#REF!</definedName>
    <definedName name="Z_CF4A68F7_EB6D_11D2_8EB5_0008C77C0743_.wvu.PrintArea" hidden="1">#REF!</definedName>
    <definedName name="Z_CF4A68F7_EB6D_11D2_8EB5_0008C77C0743_.wvu.PrintTitles" localSheetId="1" hidden="1">#REF!,#REF!</definedName>
    <definedName name="Z_CF4A68F7_EB6D_11D2_8EB5_0008C77C0743_.wvu.PrintTitles" localSheetId="2" hidden="1">#REF!,#REF!</definedName>
    <definedName name="Z_CF4A68F7_EB6D_11D2_8EB5_0008C77C0743_.wvu.PrintTitles" localSheetId="3" hidden="1">#REF!,#REF!</definedName>
    <definedName name="Z_CF4A68F7_EB6D_11D2_8EB5_0008C77C0743_.wvu.PrintTitles" hidden="1">#REF!,#REF!</definedName>
    <definedName name="Z_F3D6017D_338E_11D2_8E9B_0008C77C0743_.wvu.PrintArea" localSheetId="1" hidden="1">#REF!</definedName>
    <definedName name="Z_F3D6017D_338E_11D2_8E9B_0008C77C0743_.wvu.PrintArea" localSheetId="2" hidden="1">#REF!</definedName>
    <definedName name="Z_F3D6017D_338E_11D2_8E9B_0008C77C0743_.wvu.PrintArea" localSheetId="3" hidden="1">#REF!</definedName>
    <definedName name="Z_F3D6017D_338E_11D2_8E9B_0008C77C0743_.wvu.PrintArea" hidden="1">#REF!</definedName>
    <definedName name="Z_F3D6017D_338E_11D2_8E9B_0008C77C0743_.wvu.PrintTitles" localSheetId="1" hidden="1">#REF!</definedName>
    <definedName name="Z_F3D6017D_338E_11D2_8E9B_0008C77C0743_.wvu.PrintTitles" localSheetId="2" hidden="1">#REF!</definedName>
    <definedName name="Z_F3D6017D_338E_11D2_8E9B_0008C77C0743_.wvu.PrintTitles" localSheetId="3" hidden="1">#REF!</definedName>
    <definedName name="Z_F3D6017D_338E_11D2_8E9B_0008C77C0743_.wvu.PrintTitles" hidden="1">#REF!</definedName>
    <definedName name="Z_F3D6018C_338E_11D2_8E9B_0008C77C0743_.wvu.PrintArea" localSheetId="1" hidden="1">#REF!</definedName>
    <definedName name="Z_F3D6018C_338E_11D2_8E9B_0008C77C0743_.wvu.PrintArea" localSheetId="2" hidden="1">#REF!</definedName>
    <definedName name="Z_F3D6018C_338E_11D2_8E9B_0008C77C0743_.wvu.PrintArea" localSheetId="3" hidden="1">#REF!</definedName>
    <definedName name="Z_F3D6018C_338E_11D2_8E9B_0008C77C0743_.wvu.PrintArea" hidden="1">#REF!</definedName>
    <definedName name="Z_F3D6018C_338E_11D2_8E9B_0008C77C0743_.wvu.PrintTitles" localSheetId="1" hidden="1">#REF!</definedName>
    <definedName name="Z_F3D6018C_338E_11D2_8E9B_0008C77C0743_.wvu.PrintTitles" localSheetId="2" hidden="1">#REF!</definedName>
    <definedName name="Z_F3D6018C_338E_11D2_8E9B_0008C77C0743_.wvu.PrintTitles" localSheetId="3" hidden="1">#REF!</definedName>
    <definedName name="Z_F3D6018C_338E_11D2_8E9B_0008C77C0743_.wvu.PrintTitles" hidden="1">#REF!</definedName>
    <definedName name="Z_F3D60199_338E_11D2_8E9B_0008C77C0743_.wvu.PrintArea" localSheetId="1" hidden="1">#REF!</definedName>
    <definedName name="Z_F3D60199_338E_11D2_8E9B_0008C77C0743_.wvu.PrintArea" localSheetId="2" hidden="1">#REF!</definedName>
    <definedName name="Z_F3D60199_338E_11D2_8E9B_0008C77C0743_.wvu.PrintArea" localSheetId="3" hidden="1">#REF!</definedName>
    <definedName name="Z_F3D60199_338E_11D2_8E9B_0008C77C0743_.wvu.PrintArea" hidden="1">#REF!</definedName>
    <definedName name="Z_F3D60199_338E_11D2_8E9B_0008C77C0743_.wvu.PrintTitles" localSheetId="1" hidden="1">#REF!,#REF!</definedName>
    <definedName name="Z_F3D60199_338E_11D2_8E9B_0008C77C0743_.wvu.PrintTitles" localSheetId="2" hidden="1">#REF!,#REF!</definedName>
    <definedName name="Z_F3D60199_338E_11D2_8E9B_0008C77C0743_.wvu.PrintTitles" localSheetId="3" hidden="1">#REF!,#REF!</definedName>
    <definedName name="Z_F3D60199_338E_11D2_8E9B_0008C77C0743_.wvu.PrintTitles" hidden="1">#REF!,#REF!</definedName>
    <definedName name="zdcw" hidden="1">#REF!</definedName>
    <definedName name="zj" hidden="1">#REF!</definedName>
    <definedName name="znh" hidden="1">#REF!</definedName>
    <definedName name="zxcvb" hidden="1">#REF!</definedName>
    <definedName name="zxd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61" i="4" l="1" a="1"/>
  <c r="M61" i="4" s="1"/>
  <c r="M24" i="4" a="1"/>
  <c r="M24" i="4" s="1"/>
  <c r="M99" i="4" a="1"/>
  <c r="M99" i="4" s="1"/>
  <c r="E4" i="4" l="1"/>
  <c r="F4" i="4" s="1"/>
  <c r="G4" i="4" s="1"/>
  <c r="H4" i="4" s="1"/>
  <c r="I4" i="4" s="1"/>
  <c r="J4" i="4" s="1"/>
  <c r="K4" i="4" s="1"/>
  <c r="L4" i="4" s="1"/>
  <c r="M4" i="4" s="1"/>
  <c r="F7" i="4"/>
  <c r="K7" i="4"/>
  <c r="F8" i="4"/>
  <c r="K8" i="4"/>
  <c r="F9" i="4"/>
  <c r="K9" i="4"/>
  <c r="F10" i="4"/>
  <c r="K10" i="4"/>
  <c r="F11" i="4"/>
  <c r="K11" i="4"/>
  <c r="F12" i="4"/>
  <c r="K12" i="4"/>
  <c r="F13" i="4"/>
  <c r="K13" i="4"/>
  <c r="F14" i="4"/>
  <c r="K14" i="4"/>
  <c r="F15" i="4"/>
  <c r="K15" i="4"/>
  <c r="F16" i="4"/>
  <c r="K16" i="4"/>
  <c r="F17" i="4"/>
  <c r="K17" i="4"/>
  <c r="F18" i="4"/>
  <c r="K18" i="4"/>
  <c r="F19" i="4"/>
  <c r="K19" i="4"/>
  <c r="F20" i="4"/>
  <c r="K20" i="4"/>
  <c r="H22" i="4"/>
  <c r="I22" i="4"/>
  <c r="J22" i="4"/>
  <c r="J41" i="4"/>
  <c r="K41" i="4" s="1"/>
  <c r="L41" i="4" s="1"/>
  <c r="M41" i="4" s="1"/>
  <c r="D44" i="4"/>
  <c r="F44" i="4" s="1"/>
  <c r="H44" i="4"/>
  <c r="H82" i="4" s="1"/>
  <c r="I44" i="4"/>
  <c r="I82" i="4" s="1"/>
  <c r="J44" i="4"/>
  <c r="D45" i="4"/>
  <c r="F45" i="4" s="1"/>
  <c r="H45" i="4"/>
  <c r="H83" i="4" s="1"/>
  <c r="I45" i="4"/>
  <c r="I83" i="4" s="1"/>
  <c r="J45" i="4"/>
  <c r="J83" i="4" s="1"/>
  <c r="D46" i="4"/>
  <c r="F46" i="4" s="1"/>
  <c r="H46" i="4"/>
  <c r="I46" i="4"/>
  <c r="I84" i="4" s="1"/>
  <c r="J46" i="4"/>
  <c r="J84" i="4" s="1"/>
  <c r="D47" i="4"/>
  <c r="F47" i="4" s="1"/>
  <c r="H47" i="4"/>
  <c r="I47" i="4"/>
  <c r="I85" i="4" s="1"/>
  <c r="J47" i="4"/>
  <c r="J85" i="4" s="1"/>
  <c r="D48" i="4"/>
  <c r="F48" i="4" s="1"/>
  <c r="H48" i="4"/>
  <c r="I48" i="4"/>
  <c r="I86" i="4" s="1"/>
  <c r="J48" i="4"/>
  <c r="D49" i="4"/>
  <c r="F49" i="4" s="1"/>
  <c r="H49" i="4"/>
  <c r="H87" i="4" s="1"/>
  <c r="I49" i="4"/>
  <c r="I87" i="4" s="1"/>
  <c r="J49" i="4"/>
  <c r="J87" i="4" s="1"/>
  <c r="D50" i="4"/>
  <c r="F50" i="4" s="1"/>
  <c r="H50" i="4"/>
  <c r="I50" i="4"/>
  <c r="J50" i="4"/>
  <c r="J88" i="4" s="1"/>
  <c r="D51" i="4"/>
  <c r="F51" i="4" s="1"/>
  <c r="I51" i="4"/>
  <c r="I89" i="4" s="1"/>
  <c r="J51" i="4"/>
  <c r="J89" i="4" s="1"/>
  <c r="D52" i="4"/>
  <c r="F52" i="4" s="1"/>
  <c r="H52" i="4"/>
  <c r="H90" i="4" s="1"/>
  <c r="I52" i="4"/>
  <c r="I90" i="4" s="1"/>
  <c r="J52" i="4"/>
  <c r="J90" i="4" s="1"/>
  <c r="D53" i="4"/>
  <c r="F53" i="4" s="1"/>
  <c r="H53" i="4"/>
  <c r="H91" i="4" s="1"/>
  <c r="I53" i="4"/>
  <c r="J53" i="4"/>
  <c r="J91" i="4" s="1"/>
  <c r="D54" i="4"/>
  <c r="F54" i="4" s="1"/>
  <c r="H54" i="4"/>
  <c r="I54" i="4"/>
  <c r="I92" i="4" s="1"/>
  <c r="J54" i="4"/>
  <c r="J92" i="4" s="1"/>
  <c r="D55" i="4"/>
  <c r="F55" i="4" s="1"/>
  <c r="H55" i="4"/>
  <c r="H93" i="4" s="1"/>
  <c r="I55" i="4"/>
  <c r="I93" i="4" s="1"/>
  <c r="J55" i="4"/>
  <c r="J93" i="4" s="1"/>
  <c r="D56" i="4"/>
  <c r="F56" i="4" s="1"/>
  <c r="H56" i="4"/>
  <c r="H94" i="4" s="1"/>
  <c r="I56" i="4"/>
  <c r="I94" i="4" s="1"/>
  <c r="J56" i="4"/>
  <c r="J94" i="4" s="1"/>
  <c r="D57" i="4"/>
  <c r="F57" i="4" s="1"/>
  <c r="H57" i="4"/>
  <c r="H95" i="4" s="1"/>
  <c r="I57" i="4"/>
  <c r="I95" i="4" s="1"/>
  <c r="J57" i="4"/>
  <c r="J95" i="4" s="1"/>
  <c r="M58" i="4"/>
  <c r="J79" i="4"/>
  <c r="K79" i="4" s="1"/>
  <c r="L79" i="4" s="1"/>
  <c r="M79" i="4" s="1"/>
  <c r="D82" i="4"/>
  <c r="F82" i="4" s="1"/>
  <c r="D83" i="4"/>
  <c r="F83" i="4" s="1"/>
  <c r="D84" i="4"/>
  <c r="F84" i="4" s="1"/>
  <c r="D85" i="4"/>
  <c r="F85" i="4" s="1"/>
  <c r="D86" i="4"/>
  <c r="F86" i="4" s="1"/>
  <c r="H86" i="4"/>
  <c r="D87" i="4"/>
  <c r="F87" i="4" s="1"/>
  <c r="D88" i="4"/>
  <c r="F88" i="4" s="1"/>
  <c r="H88" i="4"/>
  <c r="D89" i="4"/>
  <c r="F89" i="4" s="1"/>
  <c r="D90" i="4"/>
  <c r="F90" i="4" s="1"/>
  <c r="D91" i="4"/>
  <c r="F91" i="4" s="1"/>
  <c r="I91" i="4"/>
  <c r="D92" i="4"/>
  <c r="F92" i="4" s="1"/>
  <c r="D93" i="4"/>
  <c r="F93" i="4" s="1"/>
  <c r="D94" i="4"/>
  <c r="F94" i="4" s="1"/>
  <c r="D95" i="4"/>
  <c r="F95" i="4" s="1"/>
  <c r="M96" i="4"/>
  <c r="K48" i="4" l="1"/>
  <c r="K47" i="4"/>
  <c r="H85" i="4"/>
  <c r="K85" i="4" s="1"/>
  <c r="G85" i="4" s="1"/>
  <c r="L85" i="4" s="1"/>
  <c r="M85" i="4" s="1"/>
  <c r="K87" i="4"/>
  <c r="K50" i="4"/>
  <c r="G19" i="4"/>
  <c r="L19" i="4" s="1"/>
  <c r="M19" i="4" s="1"/>
  <c r="G11" i="4"/>
  <c r="L11" i="4" s="1"/>
  <c r="M11" i="4" s="1"/>
  <c r="K90" i="4"/>
  <c r="G90" i="4" s="1"/>
  <c r="L90" i="4" s="1"/>
  <c r="M90" i="4" s="1"/>
  <c r="K55" i="4"/>
  <c r="G55" i="4" s="1"/>
  <c r="L55" i="4" s="1"/>
  <c r="M55" i="4" s="1"/>
  <c r="G17" i="4"/>
  <c r="L17" i="4" s="1"/>
  <c r="M17" i="4" s="1"/>
  <c r="J86" i="4"/>
  <c r="K86" i="4" s="1"/>
  <c r="G86" i="4" s="1"/>
  <c r="L86" i="4" s="1"/>
  <c r="M86" i="4" s="1"/>
  <c r="K95" i="4"/>
  <c r="G18" i="4"/>
  <c r="L18" i="4" s="1"/>
  <c r="M18" i="4" s="1"/>
  <c r="I88" i="4"/>
  <c r="I97" i="4" s="1"/>
  <c r="K94" i="4"/>
  <c r="G94" i="4" s="1"/>
  <c r="L94" i="4" s="1"/>
  <c r="M94" i="4" s="1"/>
  <c r="G10" i="4"/>
  <c r="L10" i="4" s="1"/>
  <c r="M10" i="4" s="1"/>
  <c r="K52" i="4"/>
  <c r="G14" i="4"/>
  <c r="L14" i="4" s="1"/>
  <c r="M14" i="4" s="1"/>
  <c r="G12" i="4"/>
  <c r="L12" i="4" s="1"/>
  <c r="M12" i="4" s="1"/>
  <c r="G20" i="4"/>
  <c r="L20" i="4" s="1"/>
  <c r="M20" i="4" s="1"/>
  <c r="G9" i="4"/>
  <c r="L9" i="4" s="1"/>
  <c r="M9" i="4" s="1"/>
  <c r="J59" i="4"/>
  <c r="K93" i="4"/>
  <c r="G93" i="4" s="1"/>
  <c r="L93" i="4" s="1"/>
  <c r="M93" i="4" s="1"/>
  <c r="K45" i="4"/>
  <c r="G45" i="4" s="1"/>
  <c r="L45" i="4" s="1"/>
  <c r="M45" i="4" s="1"/>
  <c r="K56" i="4"/>
  <c r="G56" i="4" s="1"/>
  <c r="L56" i="4" s="1"/>
  <c r="M56" i="4" s="1"/>
  <c r="G16" i="4"/>
  <c r="L16" i="4" s="1"/>
  <c r="M16" i="4" s="1"/>
  <c r="K91" i="4"/>
  <c r="G91" i="4" s="1"/>
  <c r="L91" i="4" s="1"/>
  <c r="M91" i="4" s="1"/>
  <c r="K53" i="4"/>
  <c r="G53" i="4" s="1"/>
  <c r="L53" i="4" s="1"/>
  <c r="M53" i="4" s="1"/>
  <c r="H51" i="4"/>
  <c r="H59" i="4" s="1"/>
  <c r="F97" i="4"/>
  <c r="G47" i="4"/>
  <c r="L47" i="4" s="1"/>
  <c r="M47" i="4" s="1"/>
  <c r="K22" i="4"/>
  <c r="G13" i="4"/>
  <c r="L13" i="4" s="1"/>
  <c r="M13" i="4" s="1"/>
  <c r="G48" i="4"/>
  <c r="L48" i="4" s="1"/>
  <c r="M48" i="4" s="1"/>
  <c r="F59" i="4"/>
  <c r="G87" i="4"/>
  <c r="L87" i="4" s="1"/>
  <c r="M87" i="4" s="1"/>
  <c r="K54" i="4"/>
  <c r="G54" i="4" s="1"/>
  <c r="L54" i="4" s="1"/>
  <c r="M54" i="4" s="1"/>
  <c r="H92" i="4"/>
  <c r="K92" i="4" s="1"/>
  <c r="G92" i="4" s="1"/>
  <c r="L92" i="4" s="1"/>
  <c r="M92" i="4" s="1"/>
  <c r="J82" i="4"/>
  <c r="K44" i="4"/>
  <c r="G44" i="4" s="1"/>
  <c r="K83" i="4"/>
  <c r="G83" i="4" s="1"/>
  <c r="L83" i="4" s="1"/>
  <c r="M83" i="4" s="1"/>
  <c r="K49" i="4"/>
  <c r="G49" i="4" s="1"/>
  <c r="L49" i="4" s="1"/>
  <c r="M49" i="4" s="1"/>
  <c r="K46" i="4"/>
  <c r="G46" i="4" s="1"/>
  <c r="L46" i="4" s="1"/>
  <c r="M46" i="4" s="1"/>
  <c r="H84" i="4"/>
  <c r="K84" i="4" s="1"/>
  <c r="G84" i="4" s="1"/>
  <c r="L84" i="4" s="1"/>
  <c r="M84" i="4" s="1"/>
  <c r="G50" i="4"/>
  <c r="L50" i="4" s="1"/>
  <c r="M50" i="4" s="1"/>
  <c r="F22" i="4"/>
  <c r="G7" i="4"/>
  <c r="G95" i="4"/>
  <c r="L95" i="4" s="1"/>
  <c r="M95" i="4" s="1"/>
  <c r="K57" i="4"/>
  <c r="G57" i="4" s="1"/>
  <c r="L57" i="4" s="1"/>
  <c r="M57" i="4" s="1"/>
  <c r="G15" i="4"/>
  <c r="L15" i="4" s="1"/>
  <c r="M15" i="4" s="1"/>
  <c r="G8" i="4"/>
  <c r="L8" i="4" s="1"/>
  <c r="M8" i="4" s="1"/>
  <c r="I59" i="4"/>
  <c r="G52" i="4"/>
  <c r="L52" i="4" s="1"/>
  <c r="M52" i="4" s="1"/>
  <c r="K51" i="4" l="1"/>
  <c r="G51" i="4" s="1"/>
  <c r="L51" i="4" s="1"/>
  <c r="M51" i="4" s="1"/>
  <c r="K88" i="4"/>
  <c r="G88" i="4" s="1"/>
  <c r="L88" i="4" s="1"/>
  <c r="M88" i="4" s="1"/>
  <c r="H89" i="4"/>
  <c r="K89" i="4" s="1"/>
  <c r="G89" i="4" s="1"/>
  <c r="L89" i="4" s="1"/>
  <c r="M89" i="4" s="1"/>
  <c r="J97" i="4"/>
  <c r="K59" i="4"/>
  <c r="L7" i="4"/>
  <c r="G22" i="4"/>
  <c r="H97" i="4"/>
  <c r="L44" i="4"/>
  <c r="G59" i="4"/>
  <c r="K82" i="4"/>
  <c r="L59" i="4" l="1"/>
  <c r="M44" i="4"/>
  <c r="K97" i="4"/>
  <c r="G82" i="4"/>
  <c r="L22" i="4"/>
  <c r="M7" i="4"/>
  <c r="M60" i="4" l="1" a="1"/>
  <c r="M60" i="4" s="1"/>
  <c r="M59" i="4"/>
  <c r="M22" i="4"/>
  <c r="M23" i="4" a="1"/>
  <c r="M23" i="4" s="1"/>
  <c r="G97" i="4"/>
  <c r="L82" i="4"/>
  <c r="M82" i="4" l="1"/>
  <c r="L97" i="4"/>
  <c r="M97" i="4" l="1"/>
  <c r="M98" i="4" a="1"/>
  <c r="M98" i="4" s="1"/>
  <c r="E23" i="3" l="1"/>
  <c r="F23" i="3"/>
  <c r="G23" i="3"/>
  <c r="H23" i="3"/>
  <c r="D23" i="3"/>
  <c r="E22" i="3"/>
  <c r="F22" i="3"/>
  <c r="G22" i="3"/>
  <c r="H22" i="3"/>
  <c r="D22" i="3"/>
  <c r="E21" i="3" l="1"/>
  <c r="F21" i="3"/>
  <c r="G21" i="3"/>
  <c r="H21" i="3"/>
  <c r="D21" i="3"/>
  <c r="I19" i="3"/>
  <c r="I18" i="3"/>
  <c r="I17" i="3"/>
  <c r="I16" i="3"/>
  <c r="I15" i="3"/>
  <c r="I14" i="3"/>
  <c r="I13" i="3"/>
  <c r="I12" i="3"/>
  <c r="I11" i="3"/>
  <c r="I10" i="3"/>
  <c r="I21" i="3" s="1"/>
  <c r="I9" i="3"/>
  <c r="I8" i="3"/>
  <c r="I23" i="3" s="1"/>
  <c r="I7" i="3"/>
  <c r="I22" i="3" s="1"/>
  <c r="M93" i="2" l="1"/>
  <c r="D92" i="2"/>
  <c r="F92" i="2" s="1"/>
  <c r="D91" i="2"/>
  <c r="F91" i="2" s="1"/>
  <c r="D90" i="2"/>
  <c r="F90" i="2" s="1"/>
  <c r="D89" i="2"/>
  <c r="F89" i="2" s="1"/>
  <c r="D88" i="2"/>
  <c r="F88" i="2" s="1"/>
  <c r="D87" i="2"/>
  <c r="F87" i="2" s="1"/>
  <c r="D86" i="2"/>
  <c r="F86" i="2" s="1"/>
  <c r="D85" i="2"/>
  <c r="F85" i="2" s="1"/>
  <c r="D84" i="2"/>
  <c r="F84" i="2" s="1"/>
  <c r="D83" i="2"/>
  <c r="F83" i="2" s="1"/>
  <c r="D82" i="2"/>
  <c r="F82" i="2" s="1"/>
  <c r="D81" i="2"/>
  <c r="F81" i="2" s="1"/>
  <c r="D80" i="2"/>
  <c r="F80" i="2" s="1"/>
  <c r="J77" i="2"/>
  <c r="K77" i="2" s="1"/>
  <c r="L77" i="2" s="1"/>
  <c r="M77" i="2" s="1"/>
  <c r="M56" i="2"/>
  <c r="J55" i="2"/>
  <c r="J92" i="2" s="1"/>
  <c r="I55" i="2"/>
  <c r="I92" i="2" s="1"/>
  <c r="H55" i="2"/>
  <c r="H92" i="2" s="1"/>
  <c r="D55" i="2"/>
  <c r="F55" i="2" s="1"/>
  <c r="J54" i="2"/>
  <c r="I54" i="2"/>
  <c r="I91" i="2" s="1"/>
  <c r="H54" i="2"/>
  <c r="H91" i="2" s="1"/>
  <c r="D54" i="2"/>
  <c r="F54" i="2" s="1"/>
  <c r="J53" i="2"/>
  <c r="J90" i="2" s="1"/>
  <c r="I53" i="2"/>
  <c r="H53" i="2"/>
  <c r="H90" i="2" s="1"/>
  <c r="D53" i="2"/>
  <c r="F53" i="2" s="1"/>
  <c r="J52" i="2"/>
  <c r="J89" i="2" s="1"/>
  <c r="I52" i="2"/>
  <c r="I89" i="2" s="1"/>
  <c r="H52" i="2"/>
  <c r="D52" i="2"/>
  <c r="F52" i="2" s="1"/>
  <c r="J51" i="2"/>
  <c r="J88" i="2" s="1"/>
  <c r="I51" i="2"/>
  <c r="I88" i="2" s="1"/>
  <c r="H51" i="2"/>
  <c r="D51" i="2"/>
  <c r="F51" i="2" s="1"/>
  <c r="J50" i="2"/>
  <c r="J87" i="2" s="1"/>
  <c r="I50" i="2"/>
  <c r="I87" i="2" s="1"/>
  <c r="H50" i="2"/>
  <c r="D50" i="2"/>
  <c r="F50" i="2" s="1"/>
  <c r="J49" i="2"/>
  <c r="J86" i="2" s="1"/>
  <c r="I49" i="2"/>
  <c r="I86" i="2" s="1"/>
  <c r="H49" i="2"/>
  <c r="D49" i="2"/>
  <c r="F49" i="2" s="1"/>
  <c r="J48" i="2"/>
  <c r="J85" i="2" s="1"/>
  <c r="I48" i="2"/>
  <c r="I85" i="2" s="1"/>
  <c r="H48" i="2"/>
  <c r="H85" i="2" s="1"/>
  <c r="D48" i="2"/>
  <c r="F48" i="2" s="1"/>
  <c r="J47" i="2"/>
  <c r="J84" i="2" s="1"/>
  <c r="I47" i="2"/>
  <c r="I84" i="2" s="1"/>
  <c r="H47" i="2"/>
  <c r="H84" i="2" s="1"/>
  <c r="D47" i="2"/>
  <c r="F47" i="2" s="1"/>
  <c r="J46" i="2"/>
  <c r="I46" i="2"/>
  <c r="I83" i="2" s="1"/>
  <c r="H46" i="2"/>
  <c r="H83" i="2" s="1"/>
  <c r="D46" i="2"/>
  <c r="F46" i="2" s="1"/>
  <c r="J45" i="2"/>
  <c r="J82" i="2" s="1"/>
  <c r="I45" i="2"/>
  <c r="H45" i="2"/>
  <c r="H82" i="2" s="1"/>
  <c r="D45" i="2"/>
  <c r="F45" i="2" s="1"/>
  <c r="J44" i="2"/>
  <c r="J81" i="2" s="1"/>
  <c r="I44" i="2"/>
  <c r="I81" i="2" s="1"/>
  <c r="H44" i="2"/>
  <c r="D44" i="2"/>
  <c r="F44" i="2" s="1"/>
  <c r="J43" i="2"/>
  <c r="I43" i="2"/>
  <c r="H43" i="2"/>
  <c r="D43" i="2"/>
  <c r="F43" i="2" s="1"/>
  <c r="J40" i="2"/>
  <c r="K40" i="2" s="1"/>
  <c r="L40" i="2" s="1"/>
  <c r="M40" i="2" s="1"/>
  <c r="J21" i="2"/>
  <c r="I21" i="2"/>
  <c r="H21" i="2"/>
  <c r="K19" i="2"/>
  <c r="F19" i="2"/>
  <c r="K18" i="2"/>
  <c r="F18" i="2"/>
  <c r="K17" i="2"/>
  <c r="F17" i="2"/>
  <c r="K16" i="2"/>
  <c r="F16" i="2"/>
  <c r="K15" i="2"/>
  <c r="F15" i="2"/>
  <c r="K14" i="2"/>
  <c r="F14" i="2"/>
  <c r="K13" i="2"/>
  <c r="F13" i="2"/>
  <c r="K12" i="2"/>
  <c r="F12" i="2"/>
  <c r="K11" i="2"/>
  <c r="F11" i="2"/>
  <c r="K10" i="2"/>
  <c r="F10" i="2"/>
  <c r="K9" i="2"/>
  <c r="F9" i="2"/>
  <c r="K8" i="2"/>
  <c r="F8" i="2"/>
  <c r="K7" i="2"/>
  <c r="F7" i="2"/>
  <c r="E4" i="2"/>
  <c r="F4" i="2" s="1"/>
  <c r="G4" i="2" s="1"/>
  <c r="H4" i="2" s="1"/>
  <c r="I4" i="2" s="1"/>
  <c r="J4" i="2" s="1"/>
  <c r="K4" i="2" s="1"/>
  <c r="L4" i="2" s="1"/>
  <c r="M4" i="2" s="1"/>
  <c r="G16" i="2" l="1"/>
  <c r="L16" i="2" s="1"/>
  <c r="M16" i="2" s="1"/>
  <c r="G18" i="2"/>
  <c r="L18" i="2" s="1"/>
  <c r="M18" i="2" s="1"/>
  <c r="G9" i="2"/>
  <c r="L9" i="2" s="1"/>
  <c r="M9" i="2" s="1"/>
  <c r="K47" i="2"/>
  <c r="G8" i="2"/>
  <c r="L8" i="2" s="1"/>
  <c r="M8" i="2" s="1"/>
  <c r="G12" i="2"/>
  <c r="L12" i="2" s="1"/>
  <c r="M12" i="2" s="1"/>
  <c r="G15" i="2"/>
  <c r="L15" i="2" s="1"/>
  <c r="M15" i="2" s="1"/>
  <c r="G19" i="2"/>
  <c r="L19" i="2" s="1"/>
  <c r="M19" i="2" s="1"/>
  <c r="K46" i="2"/>
  <c r="G46" i="2" s="1"/>
  <c r="L46" i="2" s="1"/>
  <c r="M46" i="2" s="1"/>
  <c r="G13" i="2"/>
  <c r="L13" i="2" s="1"/>
  <c r="M13" i="2" s="1"/>
  <c r="K54" i="2"/>
  <c r="G54" i="2" s="1"/>
  <c r="L54" i="2" s="1"/>
  <c r="M54" i="2" s="1"/>
  <c r="K44" i="2"/>
  <c r="G44" i="2" s="1"/>
  <c r="L44" i="2" s="1"/>
  <c r="M44" i="2" s="1"/>
  <c r="K45" i="2"/>
  <c r="K50" i="2"/>
  <c r="G50" i="2" s="1"/>
  <c r="L50" i="2" s="1"/>
  <c r="M50" i="2" s="1"/>
  <c r="F21" i="2"/>
  <c r="G7" i="2"/>
  <c r="L7" i="2" s="1"/>
  <c r="M7" i="2" s="1"/>
  <c r="G11" i="2"/>
  <c r="L11" i="2" s="1"/>
  <c r="M11" i="2" s="1"/>
  <c r="I57" i="2"/>
  <c r="K49" i="2"/>
  <c r="J57" i="2"/>
  <c r="K92" i="2"/>
  <c r="G92" i="2" s="1"/>
  <c r="L92" i="2" s="1"/>
  <c r="M92" i="2" s="1"/>
  <c r="K21" i="2"/>
  <c r="K84" i="2"/>
  <c r="G84" i="2" s="1"/>
  <c r="L84" i="2" s="1"/>
  <c r="M84" i="2" s="1"/>
  <c r="K52" i="2"/>
  <c r="G52" i="2" s="1"/>
  <c r="L52" i="2" s="1"/>
  <c r="M52" i="2" s="1"/>
  <c r="K53" i="2"/>
  <c r="G53" i="2" s="1"/>
  <c r="L53" i="2" s="1"/>
  <c r="M53" i="2" s="1"/>
  <c r="K55" i="2"/>
  <c r="G55" i="2" s="1"/>
  <c r="L55" i="2" s="1"/>
  <c r="M55" i="2" s="1"/>
  <c r="G47" i="2"/>
  <c r="L47" i="2" s="1"/>
  <c r="M47" i="2" s="1"/>
  <c r="K85" i="2"/>
  <c r="G85" i="2" s="1"/>
  <c r="L85" i="2" s="1"/>
  <c r="M85" i="2" s="1"/>
  <c r="G45" i="2"/>
  <c r="L45" i="2" s="1"/>
  <c r="M45" i="2" s="1"/>
  <c r="F57" i="2"/>
  <c r="H89" i="2"/>
  <c r="K89" i="2" s="1"/>
  <c r="G89" i="2" s="1"/>
  <c r="L89" i="2" s="1"/>
  <c r="M89" i="2" s="1"/>
  <c r="I90" i="2"/>
  <c r="K90" i="2" s="1"/>
  <c r="G90" i="2" s="1"/>
  <c r="L90" i="2" s="1"/>
  <c r="M90" i="2" s="1"/>
  <c r="J91" i="2"/>
  <c r="K91" i="2" s="1"/>
  <c r="G91" i="2" s="1"/>
  <c r="L91" i="2" s="1"/>
  <c r="M91" i="2" s="1"/>
  <c r="H81" i="2"/>
  <c r="K81" i="2" s="1"/>
  <c r="G81" i="2" s="1"/>
  <c r="L81" i="2" s="1"/>
  <c r="M81" i="2" s="1"/>
  <c r="I82" i="2"/>
  <c r="J83" i="2"/>
  <c r="K83" i="2" s="1"/>
  <c r="G83" i="2" s="1"/>
  <c r="L83" i="2" s="1"/>
  <c r="M83" i="2" s="1"/>
  <c r="G14" i="2"/>
  <c r="L14" i="2" s="1"/>
  <c r="M14" i="2" s="1"/>
  <c r="H80" i="2"/>
  <c r="H88" i="2"/>
  <c r="K88" i="2" s="1"/>
  <c r="G88" i="2" s="1"/>
  <c r="L88" i="2" s="1"/>
  <c r="M88" i="2" s="1"/>
  <c r="G49" i="2"/>
  <c r="L49" i="2" s="1"/>
  <c r="M49" i="2" s="1"/>
  <c r="K43" i="2"/>
  <c r="K51" i="2"/>
  <c r="G51" i="2" s="1"/>
  <c r="L51" i="2" s="1"/>
  <c r="M51" i="2" s="1"/>
  <c r="H57" i="2"/>
  <c r="I80" i="2"/>
  <c r="H87" i="2"/>
  <c r="K87" i="2" s="1"/>
  <c r="G87" i="2" s="1"/>
  <c r="L87" i="2" s="1"/>
  <c r="M87" i="2" s="1"/>
  <c r="F94" i="2"/>
  <c r="G10" i="2"/>
  <c r="L10" i="2" s="1"/>
  <c r="M10" i="2" s="1"/>
  <c r="G17" i="2"/>
  <c r="L17" i="2" s="1"/>
  <c r="M17" i="2" s="1"/>
  <c r="J80" i="2"/>
  <c r="H86" i="2"/>
  <c r="K86" i="2" s="1"/>
  <c r="G86" i="2" s="1"/>
  <c r="L86" i="2" s="1"/>
  <c r="M86" i="2" s="1"/>
  <c r="K48" i="2"/>
  <c r="G48" i="2" s="1"/>
  <c r="L48" i="2" s="1"/>
  <c r="M48" i="2" s="1"/>
  <c r="M23" i="2" l="1" a="1"/>
  <c r="M23" i="2" s="1"/>
  <c r="M22" i="2" a="1"/>
  <c r="M22" i="2" s="1"/>
  <c r="J94" i="2"/>
  <c r="K82" i="2"/>
  <c r="G82" i="2" s="1"/>
  <c r="L82" i="2" s="1"/>
  <c r="M82" i="2" s="1"/>
  <c r="M21" i="2"/>
  <c r="I94" i="2"/>
  <c r="H94" i="2"/>
  <c r="K80" i="2"/>
  <c r="G21" i="2"/>
  <c r="K57" i="2"/>
  <c r="G43" i="2"/>
  <c r="L21" i="2"/>
  <c r="L43" i="2" l="1"/>
  <c r="G57" i="2"/>
  <c r="K94" i="2"/>
  <c r="G80" i="2"/>
  <c r="G94" i="2" l="1"/>
  <c r="L80" i="2"/>
  <c r="L57" i="2"/>
  <c r="M43" i="2"/>
  <c r="M57" i="2" l="1"/>
  <c r="M59" i="2" a="1"/>
  <c r="M59" i="2" s="1"/>
  <c r="M58" i="2" a="1"/>
  <c r="M58" i="2" s="1"/>
  <c r="L94" i="2"/>
  <c r="M80" i="2"/>
  <c r="M94" i="2" l="1"/>
  <c r="M95" i="2" a="1"/>
  <c r="M95" i="2" s="1"/>
  <c r="M96" i="2" a="1"/>
  <c r="M96" i="2" s="1"/>
  <c r="I88" i="1" l="1"/>
  <c r="P88" i="1" s="1"/>
  <c r="I87" i="1"/>
  <c r="P87" i="1" s="1"/>
  <c r="T84" i="1"/>
  <c r="P84" i="1"/>
  <c r="M84" i="1"/>
  <c r="J84" i="1"/>
  <c r="Q84" i="1" s="1"/>
  <c r="I84" i="1"/>
  <c r="F84" i="1"/>
  <c r="T83" i="1"/>
  <c r="M83" i="1"/>
  <c r="J83" i="1"/>
  <c r="Q83" i="1" s="1"/>
  <c r="I83" i="1"/>
  <c r="P83" i="1" s="1"/>
  <c r="F83" i="1"/>
  <c r="T82" i="1"/>
  <c r="M82" i="1"/>
  <c r="J82" i="1"/>
  <c r="Q82" i="1" s="1"/>
  <c r="I82" i="1"/>
  <c r="P82" i="1" s="1"/>
  <c r="F82" i="1"/>
  <c r="T81" i="1"/>
  <c r="M81" i="1"/>
  <c r="J81" i="1"/>
  <c r="Q81" i="1" s="1"/>
  <c r="I81" i="1"/>
  <c r="P81" i="1" s="1"/>
  <c r="F81" i="1"/>
  <c r="T80" i="1"/>
  <c r="M80" i="1"/>
  <c r="J80" i="1"/>
  <c r="Q80" i="1" s="1"/>
  <c r="I80" i="1"/>
  <c r="P80" i="1" s="1"/>
  <c r="F80" i="1"/>
  <c r="T79" i="1"/>
  <c r="M79" i="1"/>
  <c r="J79" i="1"/>
  <c r="Q79" i="1" s="1"/>
  <c r="I79" i="1"/>
  <c r="P79" i="1" s="1"/>
  <c r="F79" i="1"/>
  <c r="T78" i="1"/>
  <c r="M78" i="1"/>
  <c r="J78" i="1"/>
  <c r="Q78" i="1" s="1"/>
  <c r="I78" i="1"/>
  <c r="P78" i="1" s="1"/>
  <c r="F78" i="1"/>
  <c r="T77" i="1"/>
  <c r="M77" i="1"/>
  <c r="J77" i="1"/>
  <c r="Q77" i="1" s="1"/>
  <c r="I77" i="1"/>
  <c r="P77" i="1" s="1"/>
  <c r="F77" i="1"/>
  <c r="T76" i="1"/>
  <c r="M76" i="1"/>
  <c r="J76" i="1"/>
  <c r="Q76" i="1" s="1"/>
  <c r="I76" i="1"/>
  <c r="P76" i="1" s="1"/>
  <c r="F76" i="1"/>
  <c r="T75" i="1"/>
  <c r="M75" i="1"/>
  <c r="J75" i="1"/>
  <c r="Q75" i="1" s="1"/>
  <c r="I75" i="1"/>
  <c r="P75" i="1" s="1"/>
  <c r="F75" i="1"/>
  <c r="T74" i="1"/>
  <c r="M74" i="1"/>
  <c r="J74" i="1"/>
  <c r="Q74" i="1" s="1"/>
  <c r="I74" i="1"/>
  <c r="P74" i="1" s="1"/>
  <c r="F74" i="1"/>
  <c r="T73" i="1"/>
  <c r="M73" i="1"/>
  <c r="J73" i="1"/>
  <c r="Q73" i="1" s="1"/>
  <c r="I73" i="1"/>
  <c r="P73" i="1" s="1"/>
  <c r="F73" i="1"/>
  <c r="T72" i="1"/>
  <c r="M72" i="1"/>
  <c r="J72" i="1"/>
  <c r="Q72" i="1" s="1"/>
  <c r="I72" i="1"/>
  <c r="P72" i="1" s="1"/>
  <c r="F72" i="1"/>
  <c r="T71" i="1"/>
  <c r="M71" i="1"/>
  <c r="J71" i="1"/>
  <c r="Q71" i="1" s="1"/>
  <c r="I71" i="1"/>
  <c r="P71" i="1" s="1"/>
  <c r="F71" i="1"/>
  <c r="T70" i="1"/>
  <c r="M70" i="1"/>
  <c r="J70" i="1"/>
  <c r="Q70" i="1" s="1"/>
  <c r="I70" i="1"/>
  <c r="P70" i="1" s="1"/>
  <c r="F70" i="1"/>
  <c r="T69" i="1"/>
  <c r="M69" i="1"/>
  <c r="J69" i="1"/>
  <c r="Q69" i="1" s="1"/>
  <c r="I69" i="1"/>
  <c r="P69" i="1" s="1"/>
  <c r="F69" i="1"/>
  <c r="T68" i="1"/>
  <c r="M68" i="1"/>
  <c r="J68" i="1"/>
  <c r="Q68" i="1" s="1"/>
  <c r="I68" i="1"/>
  <c r="P68" i="1" s="1"/>
  <c r="F68" i="1"/>
  <c r="T67" i="1"/>
  <c r="Q67" i="1"/>
  <c r="M67" i="1"/>
  <c r="J67" i="1"/>
  <c r="I67" i="1"/>
  <c r="P67" i="1" s="1"/>
  <c r="F67" i="1"/>
  <c r="T66" i="1"/>
  <c r="P66" i="1"/>
  <c r="M66" i="1"/>
  <c r="J66" i="1"/>
  <c r="Q66" i="1" s="1"/>
  <c r="I66" i="1"/>
  <c r="F66" i="1"/>
  <c r="T65" i="1"/>
  <c r="M65" i="1"/>
  <c r="J65" i="1"/>
  <c r="Q65" i="1" s="1"/>
  <c r="I65" i="1"/>
  <c r="P65" i="1" s="1"/>
  <c r="F65" i="1"/>
  <c r="T64" i="1"/>
  <c r="M64" i="1"/>
  <c r="J64" i="1"/>
  <c r="Q64" i="1" s="1"/>
  <c r="I64" i="1"/>
  <c r="P64" i="1" s="1"/>
  <c r="F64" i="1"/>
  <c r="T63" i="1"/>
  <c r="M63" i="1"/>
  <c r="J63" i="1"/>
  <c r="Q63" i="1" s="1"/>
  <c r="I63" i="1"/>
  <c r="P63" i="1" s="1"/>
  <c r="F63" i="1"/>
  <c r="T62" i="1"/>
  <c r="M62" i="1"/>
  <c r="J62" i="1"/>
  <c r="Q62" i="1" s="1"/>
  <c r="I62" i="1"/>
  <c r="P62" i="1" s="1"/>
  <c r="F62" i="1"/>
  <c r="T61" i="1"/>
  <c r="M61" i="1"/>
  <c r="J61" i="1"/>
  <c r="Q61" i="1" s="1"/>
  <c r="I61" i="1"/>
  <c r="P61" i="1" s="1"/>
  <c r="F61" i="1"/>
  <c r="T60" i="1"/>
  <c r="Q60" i="1"/>
  <c r="P60" i="1"/>
  <c r="M60" i="1"/>
  <c r="J60" i="1"/>
  <c r="I60" i="1"/>
  <c r="F60" i="1"/>
  <c r="T59" i="1"/>
  <c r="Q59" i="1"/>
  <c r="M59" i="1"/>
  <c r="J59" i="1"/>
  <c r="I59" i="1"/>
  <c r="P59" i="1" s="1"/>
  <c r="F59" i="1"/>
  <c r="T58" i="1"/>
  <c r="M58" i="1"/>
  <c r="J58" i="1"/>
  <c r="Q58" i="1" s="1"/>
  <c r="I58" i="1"/>
  <c r="P58" i="1" s="1"/>
  <c r="F58" i="1"/>
  <c r="T57" i="1"/>
  <c r="M57" i="1"/>
  <c r="J57" i="1"/>
  <c r="Q57" i="1" s="1"/>
  <c r="I57" i="1"/>
  <c r="P57" i="1" s="1"/>
  <c r="F57" i="1"/>
  <c r="T56" i="1"/>
  <c r="M56" i="1"/>
  <c r="J56" i="1"/>
  <c r="Q56" i="1" s="1"/>
  <c r="I56" i="1"/>
  <c r="P56" i="1" s="1"/>
  <c r="F56" i="1"/>
  <c r="T55" i="1"/>
  <c r="M55" i="1"/>
  <c r="J55" i="1"/>
  <c r="Q55" i="1" s="1"/>
  <c r="I55" i="1"/>
  <c r="P55" i="1" s="1"/>
  <c r="F55" i="1"/>
  <c r="T54" i="1"/>
  <c r="M54" i="1"/>
  <c r="J54" i="1"/>
  <c r="Q54" i="1" s="1"/>
  <c r="I54" i="1"/>
  <c r="P54" i="1" s="1"/>
  <c r="F54" i="1"/>
  <c r="T53" i="1"/>
  <c r="Q53" i="1"/>
  <c r="M53" i="1"/>
  <c r="J53" i="1"/>
  <c r="I53" i="1"/>
  <c r="P53" i="1" s="1"/>
  <c r="F53" i="1"/>
  <c r="T52" i="1"/>
  <c r="P52" i="1"/>
  <c r="M52" i="1"/>
  <c r="J52" i="1"/>
  <c r="Q52" i="1" s="1"/>
  <c r="I52" i="1"/>
  <c r="F52" i="1"/>
  <c r="T51" i="1"/>
  <c r="Q51" i="1"/>
  <c r="M51" i="1"/>
  <c r="J51" i="1"/>
  <c r="I51" i="1"/>
  <c r="P51" i="1" s="1"/>
  <c r="F51" i="1"/>
  <c r="T50" i="1"/>
  <c r="M50" i="1"/>
  <c r="J50" i="1"/>
  <c r="Q50" i="1" s="1"/>
  <c r="I50" i="1"/>
  <c r="P50" i="1" s="1"/>
  <c r="F50" i="1"/>
  <c r="T49" i="1"/>
  <c r="M49" i="1"/>
  <c r="J49" i="1"/>
  <c r="Q49" i="1" s="1"/>
  <c r="I49" i="1"/>
  <c r="P49" i="1" s="1"/>
  <c r="F49" i="1"/>
  <c r="T48" i="1"/>
  <c r="M48" i="1"/>
  <c r="J48" i="1"/>
  <c r="Q48" i="1" s="1"/>
  <c r="I48" i="1"/>
  <c r="P48" i="1" s="1"/>
  <c r="F48" i="1"/>
  <c r="T47" i="1"/>
  <c r="M47" i="1"/>
  <c r="J47" i="1"/>
  <c r="Q47" i="1" s="1"/>
  <c r="I47" i="1"/>
  <c r="P47" i="1" s="1"/>
  <c r="F47" i="1"/>
  <c r="T46" i="1"/>
  <c r="M46" i="1"/>
  <c r="J46" i="1"/>
  <c r="Q46" i="1" s="1"/>
  <c r="I46" i="1"/>
  <c r="P46" i="1" s="1"/>
  <c r="F46" i="1"/>
  <c r="T45" i="1"/>
  <c r="M45" i="1"/>
  <c r="J45" i="1"/>
  <c r="Q45" i="1" s="1"/>
  <c r="I45" i="1"/>
  <c r="P45" i="1" s="1"/>
  <c r="F45" i="1"/>
  <c r="T44" i="1"/>
  <c r="M44" i="1"/>
  <c r="J44" i="1"/>
  <c r="Q44" i="1" s="1"/>
  <c r="I44" i="1"/>
  <c r="P44" i="1" s="1"/>
  <c r="F44" i="1"/>
  <c r="T43" i="1"/>
  <c r="Q43" i="1"/>
  <c r="M43" i="1"/>
  <c r="J43" i="1"/>
  <c r="I43" i="1"/>
  <c r="P43" i="1" s="1"/>
  <c r="F43" i="1"/>
  <c r="T42" i="1"/>
  <c r="M42" i="1"/>
  <c r="J42" i="1"/>
  <c r="Q42" i="1" s="1"/>
  <c r="I42" i="1"/>
  <c r="P42" i="1" s="1"/>
  <c r="F42" i="1"/>
  <c r="T41" i="1"/>
  <c r="M41" i="1"/>
  <c r="J41" i="1"/>
  <c r="Q41" i="1" s="1"/>
  <c r="I41" i="1"/>
  <c r="P41" i="1" s="1"/>
  <c r="F41" i="1"/>
  <c r="T40" i="1"/>
  <c r="M40" i="1"/>
  <c r="J40" i="1"/>
  <c r="Q40" i="1" s="1"/>
  <c r="I40" i="1"/>
  <c r="P40" i="1" s="1"/>
  <c r="F40" i="1"/>
  <c r="T39" i="1"/>
  <c r="M39" i="1"/>
  <c r="J39" i="1"/>
  <c r="Q39" i="1" s="1"/>
  <c r="I39" i="1"/>
  <c r="P39" i="1" s="1"/>
  <c r="F39" i="1"/>
  <c r="T38" i="1"/>
  <c r="M38" i="1"/>
  <c r="J38" i="1"/>
  <c r="Q38" i="1" s="1"/>
  <c r="I38" i="1"/>
  <c r="P38" i="1" s="1"/>
  <c r="F38" i="1"/>
  <c r="T37" i="1"/>
  <c r="M37" i="1"/>
  <c r="J37" i="1"/>
  <c r="Q37" i="1" s="1"/>
  <c r="I37" i="1"/>
  <c r="P37" i="1" s="1"/>
  <c r="F37" i="1"/>
  <c r="T36" i="1"/>
  <c r="M36" i="1"/>
  <c r="J36" i="1"/>
  <c r="Q36" i="1" s="1"/>
  <c r="I36" i="1"/>
  <c r="P36" i="1" s="1"/>
  <c r="F36" i="1"/>
  <c r="T35" i="1"/>
  <c r="Q35" i="1"/>
  <c r="M35" i="1"/>
  <c r="J35" i="1"/>
  <c r="I35" i="1"/>
  <c r="P35" i="1" s="1"/>
  <c r="F35" i="1"/>
  <c r="T34" i="1"/>
  <c r="M34" i="1"/>
  <c r="J34" i="1"/>
  <c r="Q34" i="1" s="1"/>
  <c r="I34" i="1"/>
  <c r="P34" i="1" s="1"/>
  <c r="F34" i="1"/>
  <c r="T33" i="1"/>
  <c r="M33" i="1"/>
  <c r="J33" i="1"/>
  <c r="Q33" i="1" s="1"/>
  <c r="I33" i="1"/>
  <c r="P33" i="1" s="1"/>
  <c r="F33" i="1"/>
  <c r="T32" i="1"/>
  <c r="M32" i="1"/>
  <c r="J32" i="1"/>
  <c r="Q32" i="1" s="1"/>
  <c r="I32" i="1"/>
  <c r="P32" i="1" s="1"/>
  <c r="F32" i="1"/>
  <c r="T31" i="1"/>
  <c r="M31" i="1"/>
  <c r="J31" i="1"/>
  <c r="Q31" i="1" s="1"/>
  <c r="I31" i="1"/>
  <c r="P31" i="1" s="1"/>
  <c r="F31" i="1"/>
  <c r="T30" i="1"/>
  <c r="M30" i="1"/>
  <c r="J30" i="1"/>
  <c r="Q30" i="1" s="1"/>
  <c r="I30" i="1"/>
  <c r="P30" i="1" s="1"/>
  <c r="F30" i="1"/>
  <c r="T29" i="1"/>
  <c r="M29" i="1"/>
  <c r="J29" i="1"/>
  <c r="Q29" i="1" s="1"/>
  <c r="I29" i="1"/>
  <c r="P29" i="1" s="1"/>
  <c r="F29" i="1"/>
  <c r="T28" i="1"/>
  <c r="P28" i="1"/>
  <c r="M28" i="1"/>
  <c r="J28" i="1"/>
  <c r="Q28" i="1" s="1"/>
  <c r="I28" i="1"/>
  <c r="F28" i="1"/>
  <c r="T27" i="1"/>
  <c r="Q27" i="1"/>
  <c r="M27" i="1"/>
  <c r="J27" i="1"/>
  <c r="I27" i="1"/>
  <c r="P27" i="1" s="1"/>
  <c r="F27" i="1"/>
  <c r="E26" i="1"/>
  <c r="S22" i="1"/>
  <c r="R22" i="1"/>
  <c r="L22" i="1"/>
  <c r="K22" i="1"/>
  <c r="E22" i="1"/>
  <c r="D22" i="1"/>
  <c r="S21" i="1"/>
  <c r="R21" i="1"/>
  <c r="L21" i="1"/>
  <c r="K21" i="1"/>
  <c r="E21" i="1"/>
  <c r="D21" i="1"/>
  <c r="S20" i="1"/>
  <c r="R20" i="1"/>
  <c r="L20" i="1"/>
  <c r="K20" i="1"/>
  <c r="E20" i="1"/>
  <c r="D20" i="1"/>
  <c r="T17" i="1"/>
  <c r="Q17" i="1"/>
  <c r="M17" i="1"/>
  <c r="J17" i="1"/>
  <c r="I17" i="1"/>
  <c r="P17" i="1" s="1"/>
  <c r="F17" i="1"/>
  <c r="T16" i="1"/>
  <c r="M16" i="1"/>
  <c r="J16" i="1"/>
  <c r="Q16" i="1" s="1"/>
  <c r="I16" i="1"/>
  <c r="P16" i="1" s="1"/>
  <c r="F16" i="1"/>
  <c r="T15" i="1"/>
  <c r="M15" i="1"/>
  <c r="J15" i="1"/>
  <c r="Q15" i="1" s="1"/>
  <c r="I15" i="1"/>
  <c r="P15" i="1" s="1"/>
  <c r="F15" i="1"/>
  <c r="T14" i="1"/>
  <c r="M14" i="1"/>
  <c r="J14" i="1"/>
  <c r="Q14" i="1" s="1"/>
  <c r="I14" i="1"/>
  <c r="P14" i="1" s="1"/>
  <c r="F14" i="1"/>
  <c r="T13" i="1"/>
  <c r="M13" i="1"/>
  <c r="J13" i="1"/>
  <c r="Q13" i="1" s="1"/>
  <c r="I13" i="1"/>
  <c r="P13" i="1" s="1"/>
  <c r="F13" i="1"/>
  <c r="T12" i="1"/>
  <c r="M12" i="1"/>
  <c r="J12" i="1"/>
  <c r="Q12" i="1" s="1"/>
  <c r="I12" i="1"/>
  <c r="P12" i="1" s="1"/>
  <c r="F12" i="1"/>
  <c r="T11" i="1"/>
  <c r="T22" i="1" s="1"/>
  <c r="Q11" i="1"/>
  <c r="M11" i="1"/>
  <c r="J11" i="1"/>
  <c r="I11" i="1"/>
  <c r="P11" i="1" s="1"/>
  <c r="F11" i="1"/>
  <c r="T10" i="1"/>
  <c r="P10" i="1"/>
  <c r="M10" i="1"/>
  <c r="J10" i="1"/>
  <c r="Q10" i="1" s="1"/>
  <c r="I10" i="1"/>
  <c r="F10" i="1"/>
  <c r="T9" i="1"/>
  <c r="Q9" i="1"/>
  <c r="M9" i="1"/>
  <c r="J9" i="1"/>
  <c r="I9" i="1"/>
  <c r="P9" i="1" s="1"/>
  <c r="F9" i="1"/>
  <c r="T8" i="1"/>
  <c r="M8" i="1"/>
  <c r="J8" i="1"/>
  <c r="Q8" i="1" s="1"/>
  <c r="I8" i="1"/>
  <c r="P8" i="1" s="1"/>
  <c r="F8" i="1"/>
  <c r="T7" i="1"/>
  <c r="M7" i="1"/>
  <c r="J7" i="1"/>
  <c r="Q7" i="1" s="1"/>
  <c r="I7" i="1"/>
  <c r="P7" i="1" s="1"/>
  <c r="F7" i="1"/>
  <c r="T6" i="1"/>
  <c r="M6" i="1"/>
  <c r="J6" i="1"/>
  <c r="Q6" i="1" s="1"/>
  <c r="I6" i="1"/>
  <c r="P6" i="1" s="1"/>
  <c r="F6" i="1"/>
  <c r="T5" i="1"/>
  <c r="M5" i="1"/>
  <c r="J5" i="1"/>
  <c r="Q5" i="1" s="1"/>
  <c r="I5" i="1"/>
  <c r="P5" i="1" s="1"/>
  <c r="F5" i="1"/>
  <c r="L4" i="1"/>
  <c r="L26" i="1" s="1"/>
  <c r="M22" i="1" l="1"/>
  <c r="S4" i="1"/>
  <c r="S26" i="1" s="1"/>
  <c r="F21" i="1"/>
  <c r="T20" i="1"/>
  <c r="T21" i="1"/>
  <c r="F22" i="1"/>
  <c r="M20" i="1"/>
  <c r="M21" i="1"/>
  <c r="F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<sst xmlns="http://schemas.openxmlformats.org/spreadsheetml/2006/main" count="698" uniqueCount="163">
  <si>
    <t>CAPITAL STRUCTURE ANALYSIS</t>
  </si>
  <si>
    <t>COMMON EQUITY RATIO [1]</t>
  </si>
  <si>
    <t>LONG-TERM DEBT RATIO [1]</t>
  </si>
  <si>
    <t>PREFERRED EQUITY RATIO [1]</t>
  </si>
  <si>
    <t>Proxy Group Company</t>
  </si>
  <si>
    <t>Ticker</t>
  </si>
  <si>
    <t>MRY</t>
  </si>
  <si>
    <t>American States Water Company</t>
  </si>
  <si>
    <t>AWR</t>
  </si>
  <si>
    <t>Atmos Energy Corporation</t>
  </si>
  <si>
    <t>ATO</t>
  </si>
  <si>
    <t>California Water Service Group</t>
  </si>
  <si>
    <t>CWT</t>
  </si>
  <si>
    <t>Essential Utilities, Inc.</t>
  </si>
  <si>
    <t>WTRG</t>
  </si>
  <si>
    <t>Middlesex Water Company</t>
  </si>
  <si>
    <t>MSEX</t>
  </si>
  <si>
    <t>New Jersey Resources Corporation</t>
  </si>
  <si>
    <t>NJR</t>
  </si>
  <si>
    <t>Northwest Natural Gas Company</t>
  </si>
  <si>
    <t>NWN</t>
  </si>
  <si>
    <t>One Gas Inc.</t>
  </si>
  <si>
    <t>OGS</t>
  </si>
  <si>
    <t>SJW Corporation</t>
  </si>
  <si>
    <t>SJW</t>
  </si>
  <si>
    <t>South Jersey Industries, Inc.</t>
  </si>
  <si>
    <t>SJI</t>
  </si>
  <si>
    <t>Southwest Gas Corporation</t>
  </si>
  <si>
    <t>SWX</t>
  </si>
  <si>
    <t>Spire Inc.</t>
  </si>
  <si>
    <t>SR</t>
  </si>
  <si>
    <t>York Water Company</t>
  </si>
  <si>
    <t>YORW</t>
  </si>
  <si>
    <t>MEAN</t>
  </si>
  <si>
    <t>LOW</t>
  </si>
  <si>
    <t>HIGH</t>
  </si>
  <si>
    <t>COMMON EQUITY RATIO - UTILITY OPERATING COMPANIES [2]</t>
  </si>
  <si>
    <t>LONG-TERM DEBT RATIO - UTILITY OPERATING COMPANIES [2]</t>
  </si>
  <si>
    <t>PREFERRED EQUITY RATIO - UTILITY OPERATING COMPANIES [2]</t>
  </si>
  <si>
    <t>Company Name</t>
  </si>
  <si>
    <t xml:space="preserve">Golden State Water / Bear Valley </t>
  </si>
  <si>
    <t>California Water Service</t>
  </si>
  <si>
    <t>New Mexico Water Service</t>
  </si>
  <si>
    <t/>
  </si>
  <si>
    <t>Washington Water Service</t>
  </si>
  <si>
    <t>Aqua Pennsylvania Water</t>
  </si>
  <si>
    <t>Aqua Pennsylvania Wastewater</t>
  </si>
  <si>
    <t>Peoples Natural Gas Company</t>
  </si>
  <si>
    <t>Peoples Gas Company</t>
  </si>
  <si>
    <t>Aqua Ohio Water</t>
  </si>
  <si>
    <t>Aqua Ohio Wastewater</t>
  </si>
  <si>
    <t xml:space="preserve">Aqua Illinois </t>
  </si>
  <si>
    <t>Aqua Texas</t>
  </si>
  <si>
    <t>Aqua New Jersey, Inc.</t>
  </si>
  <si>
    <t>Aqua New Jersey, Inc. (Maxim WW)</t>
  </si>
  <si>
    <t>Aqua New Jersey, Inc. (North Hanover WW)</t>
  </si>
  <si>
    <t>Aqua New Jersey, Inc. (Oakwood Village WW)</t>
  </si>
  <si>
    <t>Aqua New Jersey, Inc. (California Village (WW)</t>
  </si>
  <si>
    <t>Aqua New Jersey, Inc. (Spartan Village WW)</t>
  </si>
  <si>
    <t>Aqua New Jersey, Inc. (Stanton Ridge WW)</t>
  </si>
  <si>
    <t>Aqua New Jersey, Inc. (WallKill WW)</t>
  </si>
  <si>
    <t>Aqua New Jersey, Inc. (Woolwich WW)</t>
  </si>
  <si>
    <t>Aqua New Jersey, Inc. (Bear Brook WW)</t>
  </si>
  <si>
    <t>Aqua North Carolina</t>
  </si>
  <si>
    <t>Aqua Indiana Aboite Division</t>
  </si>
  <si>
    <t>Aqua Indiana Consumers Indiana Div.</t>
  </si>
  <si>
    <t>Aqua Indiana Darlington Div.</t>
  </si>
  <si>
    <t>Aqua Indiana Heir Division</t>
  </si>
  <si>
    <t>Aqua Indiana Southeastern Utilities</t>
  </si>
  <si>
    <t>Aqua Indiana Wedgewood Park</t>
  </si>
  <si>
    <t>Aqua Indiana White Oak Div.</t>
  </si>
  <si>
    <t>Aqua Indiana Wildwood Shores Div.</t>
  </si>
  <si>
    <t>Aqua Indiana Wymberly Division</t>
  </si>
  <si>
    <t>Aqua Virginia</t>
  </si>
  <si>
    <t>Delta Gas</t>
  </si>
  <si>
    <t>Peoples Gas of WV</t>
  </si>
  <si>
    <t xml:space="preserve">Pinelands Water </t>
  </si>
  <si>
    <t>Pinelands WW</t>
  </si>
  <si>
    <t>Twin Lakes Util.</t>
  </si>
  <si>
    <t>New Jersey Natural Gas Company</t>
  </si>
  <si>
    <t>Kansas Gas Service Company, Inc.</t>
  </si>
  <si>
    <t>Oklahoma Natural Gas Company</t>
  </si>
  <si>
    <t>Texas Gas Service Company, Inc.</t>
  </si>
  <si>
    <t>San Jose Water</t>
  </si>
  <si>
    <t>CT Water</t>
  </si>
  <si>
    <t>Avon Water</t>
  </si>
  <si>
    <t>Heritage Village Water</t>
  </si>
  <si>
    <t>Maine Water Co.</t>
  </si>
  <si>
    <t>Canyon Lake Water Service Company</t>
  </si>
  <si>
    <t>South Jersey Gas Company</t>
  </si>
  <si>
    <t>Spire Alabama Inc.</t>
  </si>
  <si>
    <t>Spire Gulf Inc.</t>
  </si>
  <si>
    <t>Spire Mississippi Inc.</t>
  </si>
  <si>
    <t>Spire Missouri Inc.</t>
  </si>
  <si>
    <t>Notes:</t>
  </si>
  <si>
    <t>[1] Ratios are weighted by actual common capital, preferred equity, and long-term debt of Operating Subsidiaries.</t>
  </si>
  <si>
    <t>[2] 2019 data for certain operating companies has not been reported due to delays resulting from COVID-19.</t>
  </si>
  <si>
    <t>Proxy Group</t>
  </si>
  <si>
    <t>30-DAY CONSTANT GROWTH DCF -- MAWC PROXY GROUP</t>
  </si>
  <si>
    <t>Company</t>
  </si>
  <si>
    <t>Annualized Dividend</t>
  </si>
  <si>
    <t>Stock
Price</t>
  </si>
  <si>
    <t>Dividend Yield</t>
  </si>
  <si>
    <t>Expected Dividend Yield</t>
  </si>
  <si>
    <t>Value Line Earnings Growth</t>
  </si>
  <si>
    <t>Yahoo! Finance Earnings Growth</t>
  </si>
  <si>
    <t>Zacks Earnings Growth</t>
  </si>
  <si>
    <t>Average Growth Rate</t>
  </si>
  <si>
    <t>NA%</t>
  </si>
  <si>
    <t>Median</t>
  </si>
  <si>
    <t>[1] Source: Bloomberg Professional</t>
  </si>
  <si>
    <t>[2] Source: Bloomberg Professional, equals 30-day average as of May 29, 2020</t>
  </si>
  <si>
    <t>[3] Equals [1] / [2]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</si>
  <si>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</si>
  <si>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</si>
  <si>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</si>
  <si>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</si>
  <si>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</si>
  <si>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90-DAY CONSTANT GROWTH DCF -- MAWC PROXY GROUP</t>
  </si>
  <si>
    <t>[2] Source: Bloomberg Professional, equals 90-day average as of May 29, 2020</t>
  </si>
  <si>
    <t>180-DAY CONSTANT GROWTH DCF -- MAWC PROXY GROUP</t>
  </si>
  <si>
    <t>[2] Source: Bloomberg Professional, equals 180-day average as of May 29, 2020</t>
  </si>
  <si>
    <t>Service Type</t>
  </si>
  <si>
    <t>W</t>
  </si>
  <si>
    <t>NG</t>
  </si>
  <si>
    <t>American States Water Co</t>
  </si>
  <si>
    <t>ONE Gas Inc.</t>
  </si>
  <si>
    <t>SJW Group</t>
  </si>
  <si>
    <t>Spire, Inc.</t>
  </si>
  <si>
    <t>Median (Water)</t>
  </si>
  <si>
    <t>Median (Natural Gas)</t>
  </si>
  <si>
    <t>HISTORICAL BETA - 2016 - 2020</t>
  </si>
  <si>
    <t>[1]</t>
  </si>
  <si>
    <t>[2]</t>
  </si>
  <si>
    <t>[3]</t>
  </si>
  <si>
    <t>[4]</t>
  </si>
  <si>
    <t>[5]</t>
  </si>
  <si>
    <t>[6]</t>
  </si>
  <si>
    <t>Average</t>
  </si>
  <si>
    <t>N/A</t>
  </si>
  <si>
    <t>[1] Value Line, dated October 14, 2016 and December 2, 2016.</t>
  </si>
  <si>
    <t>[2] Value Line, dated October 13, 2017 and December 1, 2017.</t>
  </si>
  <si>
    <t>[3] Value Line, dated October 12, 2018 and November 30, 2018.</t>
  </si>
  <si>
    <t>[4] Value Line, dated October 11, 2019 and November 29, 2019.</t>
  </si>
  <si>
    <t>[5] Value Line, dated October 9, 2020 and November 27, 2020.</t>
  </si>
  <si>
    <t>[6] Average ([1], [2], [3], [4], [5])</t>
  </si>
  <si>
    <t>Mean</t>
  </si>
  <si>
    <t>Mean (Water)</t>
  </si>
  <si>
    <t xml:space="preserve">Mean (Natural Gas) </t>
  </si>
  <si>
    <t>[2] Source: Bloomberg Professional, equals 180-day average as of November 30, 2020</t>
  </si>
  <si>
    <t>ONE Gas, Inc.</t>
  </si>
  <si>
    <t>AWK</t>
  </si>
  <si>
    <t>American Water Works Company Inc.</t>
  </si>
  <si>
    <t>180-DAY CONSTANT GROWTH DCF -- MAWC PROXY GROUP - NWN ADJUSTED VALUE LINE GROWTH RATE</t>
  </si>
  <si>
    <t>[2] Source: Bloomberg Professional, equals 90-day average as of November 30, 2020</t>
  </si>
  <si>
    <t>90-DAY CONSTANT GROWTH DCF -- MAWC PROXY GROUP - NWN ADJUSTED VALUE LINE GROWTH RATE</t>
  </si>
  <si>
    <t>[2] Source: Bloomberg Professional, equals 30-day average as of November 30, 2020</t>
  </si>
  <si>
    <t>30-DAY CONSTANT GROWTH DCF -- MAWC PROXY GROUP - NWN ADJUSTED VALUE LINE GROWTH RATE</t>
  </si>
  <si>
    <t>[9] Equals [4] + [8]</t>
  </si>
  <si>
    <t>[10] Equals [9] if greater than 7.00%</t>
  </si>
  <si>
    <t>[11] The Value Line Growth Rate for NWN was adjusted to exclude the negative EPS data for 2017 which resulted in an adjusted projected EPS growth rate of 5.97% (Source: Schedule 3, page 4).</t>
  </si>
  <si>
    <t>Mean ROE (All)</t>
  </si>
  <si>
    <t>Mean ROE (Exclusions)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</si>
</sst>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&quot;[&quot;#&quot;]&quot;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0"/>
      <color theme="1"/>
      <name val="Arial"/>
      <family val="2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6">
    <xf numFmtId="0" fontId="0" fillId="0" borderId="0" xfId="0"/>
    <xf numFmtId="0" fontId="2" fillId="0" borderId="0" xfId="3" applyFont="1" applyAlignment="1">
      <alignment horizontal="center" wrapText="1"/>
    </xf>
    <xf numFmtId="0" fontId="3" fillId="0" borderId="0" xfId="3" applyFont="1" applyAlignment="1">
      <alignment horizontal="center" wrapText="1"/>
    </xf>
    <xf numFmtId="0" fontId="2" fillId="0" borderId="0" xfId="3" applyFont="1" applyAlignment="1">
      <alignment horizontal="center"/>
    </xf>
    <xf numFmtId="0" fontId="2" fillId="0" borderId="2" xfId="3" applyFont="1" applyBorder="1"/>
    <xf numFmtId="0" fontId="2" fillId="0" borderId="2" xfId="3" applyFont="1" applyBorder="1" applyAlignment="1">
      <alignment horizontal="center"/>
    </xf>
    <xf numFmtId="0" fontId="2" fillId="0" borderId="0" xfId="3" applyFont="1" applyAlignment="1">
      <alignment horizontal="left" wrapText="1"/>
    </xf>
    <xf numFmtId="10" fontId="4" fillId="0" borderId="3" xfId="6" applyNumberFormat="1" applyFont="1" applyBorder="1" applyAlignment="1">
      <alignment horizontal="center"/>
    </xf>
    <xf numFmtId="0" fontId="2" fillId="0" borderId="0" xfId="3" applyFont="1"/>
    <xf numFmtId="10" fontId="2" fillId="0" borderId="3" xfId="3" applyNumberFormat="1" applyFont="1" applyBorder="1" applyAlignment="1">
      <alignment horizontal="center"/>
    </xf>
    <xf numFmtId="10" fontId="4" fillId="0" borderId="0" xfId="6" applyNumberFormat="1" applyFont="1" applyBorder="1" applyAlignment="1">
      <alignment horizontal="center"/>
    </xf>
    <xf numFmtId="0" fontId="4" fillId="0" borderId="0" xfId="3" applyFont="1"/>
    <xf numFmtId="10" fontId="2" fillId="0" borderId="0" xfId="3" applyNumberFormat="1" applyFont="1" applyAlignment="1">
      <alignment horizontal="center"/>
    </xf>
    <xf numFmtId="10" fontId="4" fillId="0" borderId="0" xfId="6" applyNumberFormat="1" applyFont="1" applyFill="1" applyBorder="1" applyAlignment="1">
      <alignment horizontal="center"/>
    </xf>
    <xf numFmtId="0" fontId="4" fillId="0" borderId="0" xfId="7" applyFont="1"/>
    <xf numFmtId="0" fontId="4" fillId="0" borderId="0" xfId="7" applyFont="1" applyAlignment="1">
      <alignment horizontal="center"/>
    </xf>
    <xf numFmtId="0" fontId="2" fillId="0" borderId="2" xfId="3" applyFont="1" applyBorder="1" applyAlignment="1">
      <alignment horizontal="left" wrapText="1"/>
    </xf>
    <xf numFmtId="10" fontId="4" fillId="0" borderId="2" xfId="6" applyNumberFormat="1" applyFont="1" applyBorder="1" applyAlignment="1">
      <alignment horizontal="center"/>
    </xf>
    <xf numFmtId="10" fontId="2" fillId="0" borderId="2" xfId="3" applyNumberFormat="1" applyFont="1" applyBorder="1" applyAlignment="1">
      <alignment horizontal="center"/>
    </xf>
    <xf numFmtId="10" fontId="2" fillId="0" borderId="0" xfId="8" applyNumberFormat="1" applyFont="1" applyAlignment="1">
      <alignment horizontal="center"/>
    </xf>
    <xf numFmtId="0" fontId="2" fillId="0" borderId="3" xfId="10" applyFont="1" applyBorder="1"/>
    <xf numFmtId="0" fontId="2" fillId="0" borderId="3" xfId="10" applyFont="1" applyBorder="1" applyAlignment="1">
      <alignment horizontal="center"/>
    </xf>
    <xf numFmtId="10" fontId="2" fillId="0" borderId="3" xfId="8" applyNumberFormat="1" applyFont="1" applyBorder="1" applyAlignment="1">
      <alignment horizontal="center"/>
    </xf>
    <xf numFmtId="0" fontId="2" fillId="0" borderId="0" xfId="10" applyFont="1"/>
    <xf numFmtId="0" fontId="2" fillId="0" borderId="0" xfId="10" applyFont="1" applyAlignment="1">
      <alignment horizontal="center"/>
    </xf>
    <xf numFmtId="0" fontId="2" fillId="0" borderId="4" xfId="10" applyFont="1" applyBorder="1"/>
    <xf numFmtId="0" fontId="2" fillId="0" borderId="4" xfId="10" applyFont="1" applyBorder="1" applyAlignment="1">
      <alignment horizontal="center"/>
    </xf>
    <xf numFmtId="10" fontId="2" fillId="0" borderId="4" xfId="8" applyNumberFormat="1" applyFont="1" applyBorder="1" applyAlignment="1">
      <alignment horizontal="center"/>
    </xf>
    <xf numFmtId="10" fontId="4" fillId="0" borderId="3" xfId="6" applyNumberFormat="1" applyFont="1" applyFill="1" applyBorder="1" applyAlignment="1">
      <alignment horizontal="center"/>
    </xf>
    <xf numFmtId="0" fontId="2" fillId="0" borderId="3" xfId="3" applyFont="1" applyBorder="1" applyAlignment="1">
      <alignment horizontal="left" wrapText="1"/>
    </xf>
    <xf numFmtId="0" fontId="2" fillId="0" borderId="2" xfId="10" applyFont="1" applyBorder="1" applyAlignment="1">
      <alignment horizontal="center"/>
    </xf>
    <xf numFmtId="10" fontId="4" fillId="0" borderId="2" xfId="6" applyNumberFormat="1" applyFont="1" applyFill="1" applyBorder="1" applyAlignment="1">
      <alignment horizontal="center"/>
    </xf>
    <xf numFmtId="0" fontId="5" fillId="0" borderId="0" xfId="3" applyFont="1"/>
    <xf numFmtId="0" fontId="2" fillId="0" borderId="0" xfId="3" applyFont="1" applyAlignment="1">
      <alignment vertical="top" wrapText="1"/>
    </xf>
    <xf numFmtId="1" fontId="2" fillId="0" borderId="0" xfId="3" applyNumberFormat="1" applyFont="1" applyAlignment="1">
      <alignment horizontal="left"/>
    </xf>
    <xf numFmtId="0" fontId="4" fillId="0" borderId="2" xfId="4" applyFont="1" applyBorder="1" applyAlignment="1">
      <alignment horizontal="center" wrapText="1"/>
    </xf>
    <xf numFmtId="0" fontId="2" fillId="0" borderId="0" xfId="5" applyFont="1" applyAlignment="1">
      <alignment horizontal="center"/>
    </xf>
    <xf numFmtId="0" fontId="2" fillId="0" borderId="2" xfId="5" applyFont="1" applyBorder="1" applyAlignment="1">
      <alignment horizontal="center"/>
    </xf>
    <xf numFmtId="0" fontId="2" fillId="0" borderId="0" xfId="7"/>
    <xf numFmtId="0" fontId="4" fillId="0" borderId="4" xfId="7" applyFont="1" applyBorder="1"/>
    <xf numFmtId="164" fontId="2" fillId="0" borderId="4" xfId="7" applyNumberFormat="1" applyBorder="1" applyAlignment="1">
      <alignment horizontal="center"/>
    </xf>
    <xf numFmtId="0" fontId="4" fillId="0" borderId="2" xfId="7" applyFont="1" applyBorder="1" applyAlignment="1">
      <alignment horizontal="left"/>
    </xf>
    <xf numFmtId="0" fontId="4" fillId="0" borderId="2" xfId="7" applyFont="1" applyBorder="1" applyAlignment="1">
      <alignment horizontal="center"/>
    </xf>
    <xf numFmtId="0" fontId="4" fillId="0" borderId="2" xfId="7" applyFont="1" applyBorder="1" applyAlignment="1">
      <alignment horizontal="center" wrapText="1"/>
    </xf>
    <xf numFmtId="165" fontId="4" fillId="0" borderId="0" xfId="7" applyNumberFormat="1" applyFont="1" applyAlignment="1">
      <alignment horizontal="center"/>
    </xf>
    <xf numFmtId="10" fontId="4" fillId="0" borderId="0" xfId="7" applyNumberFormat="1" applyFont="1" applyAlignment="1">
      <alignment horizontal="center"/>
    </xf>
    <xf numFmtId="10" fontId="4" fillId="0" borderId="0" xfId="2" applyNumberFormat="1" applyFont="1" applyFill="1" applyBorder="1" applyAlignment="1">
      <alignment horizontal="center"/>
    </xf>
    <xf numFmtId="10" fontId="0" fillId="0" borderId="0" xfId="2" applyNumberFormat="1" applyFont="1"/>
    <xf numFmtId="10" fontId="2" fillId="0" borderId="0" xfId="7" applyNumberFormat="1"/>
    <xf numFmtId="165" fontId="2" fillId="0" borderId="0" xfId="7" applyNumberFormat="1"/>
    <xf numFmtId="0" fontId="4" fillId="0" borderId="2" xfId="7" applyFont="1" applyBorder="1"/>
    <xf numFmtId="165" fontId="4" fillId="0" borderId="2" xfId="7" applyNumberFormat="1" applyFont="1" applyBorder="1" applyAlignment="1">
      <alignment horizontal="center"/>
    </xf>
    <xf numFmtId="10" fontId="4" fillId="0" borderId="2" xfId="7" applyNumberFormat="1" applyFont="1" applyBorder="1" applyAlignment="1">
      <alignment horizontal="center"/>
    </xf>
    <xf numFmtId="0" fontId="4" fillId="0" borderId="0" xfId="7" applyFont="1" applyAlignment="1">
      <alignment horizontal="left"/>
    </xf>
    <xf numFmtId="10" fontId="4" fillId="0" borderId="0" xfId="11" applyNumberFormat="1" applyFont="1" applyBorder="1" applyAlignment="1">
      <alignment horizontal="center"/>
    </xf>
    <xf numFmtId="0" fontId="2" fillId="0" borderId="2" xfId="7" applyBorder="1"/>
    <xf numFmtId="0" fontId="2" fillId="0" borderId="0" xfId="7" applyAlignment="1">
      <alignment horizontal="left"/>
    </xf>
    <xf numFmtId="0" fontId="4" fillId="0" borderId="5" xfId="7" applyFont="1" applyBorder="1" applyAlignment="1">
      <alignment horizontal="left"/>
    </xf>
    <xf numFmtId="0" fontId="4" fillId="0" borderId="5" xfId="7" applyFont="1" applyBorder="1" applyAlignment="1">
      <alignment horizontal="center"/>
    </xf>
    <xf numFmtId="0" fontId="4" fillId="0" borderId="5" xfId="7" applyFont="1" applyBorder="1" applyAlignment="1">
      <alignment horizontal="center" wrapText="1"/>
    </xf>
    <xf numFmtId="10" fontId="4" fillId="0" borderId="2" xfId="2" applyNumberFormat="1" applyFont="1" applyFill="1" applyBorder="1" applyAlignment="1">
      <alignment horizontal="center"/>
    </xf>
    <xf numFmtId="10" fontId="4" fillId="0" borderId="0" xfId="12" applyNumberFormat="1" applyFont="1" applyFill="1" applyBorder="1" applyAlignment="1">
      <alignment horizontal="center"/>
    </xf>
    <xf numFmtId="10" fontId="0" fillId="0" borderId="0" xfId="2" applyNumberFormat="1" applyFont="1" applyBorder="1"/>
    <xf numFmtId="0" fontId="2" fillId="0" borderId="0" xfId="7" applyAlignment="1">
      <alignment horizontal="center"/>
    </xf>
    <xf numFmtId="0" fontId="4" fillId="0" borderId="0" xfId="7" applyFont="1" applyFill="1"/>
    <xf numFmtId="0" fontId="4" fillId="0" borderId="0" xfId="7" applyFont="1" applyBorder="1"/>
    <xf numFmtId="0" fontId="4" fillId="0" borderId="0" xfId="7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10" fontId="4" fillId="0" borderId="0" xfId="7" applyNumberFormat="1" applyFont="1" applyBorder="1" applyAlignment="1">
      <alignment horizontal="center"/>
    </xf>
    <xf numFmtId="0" fontId="4" fillId="0" borderId="3" xfId="7" applyFont="1" applyBorder="1"/>
    <xf numFmtId="0" fontId="4" fillId="0" borderId="3" xfId="7" applyFont="1" applyBorder="1" applyAlignment="1">
      <alignment horizontal="center"/>
    </xf>
    <xf numFmtId="165" fontId="4" fillId="0" borderId="3" xfId="7" applyNumberFormat="1" applyFont="1" applyBorder="1" applyAlignment="1">
      <alignment horizontal="center"/>
    </xf>
    <xf numFmtId="10" fontId="4" fillId="0" borderId="3" xfId="7" applyNumberFormat="1" applyFont="1" applyBorder="1" applyAlignment="1">
      <alignment horizontal="center"/>
    </xf>
    <xf numFmtId="14" fontId="4" fillId="0" borderId="2" xfId="7" applyNumberFormat="1" applyFont="1" applyBorder="1" applyAlignment="1">
      <alignment horizontal="center"/>
    </xf>
    <xf numFmtId="14" fontId="4" fillId="0" borderId="2" xfId="7" applyNumberFormat="1" applyFont="1" applyBorder="1" applyAlignment="1">
      <alignment horizontal="center" wrapText="1"/>
    </xf>
    <xf numFmtId="43" fontId="4" fillId="0" borderId="0" xfId="1" applyFont="1" applyAlignment="1">
      <alignment horizontal="center"/>
    </xf>
    <xf numFmtId="43" fontId="4" fillId="0" borderId="3" xfId="1" applyFont="1" applyBorder="1" applyAlignment="1">
      <alignment horizontal="center"/>
    </xf>
    <xf numFmtId="43" fontId="4" fillId="0" borderId="2" xfId="1" applyFont="1" applyBorder="1" applyAlignment="1">
      <alignment horizontal="center"/>
    </xf>
    <xf numFmtId="43" fontId="4" fillId="0" borderId="0" xfId="7" applyNumberFormat="1" applyFont="1"/>
    <xf numFmtId="43" fontId="4" fillId="0" borderId="0" xfId="1" applyFont="1" applyBorder="1" applyAlignment="1">
      <alignment horizontal="center"/>
    </xf>
    <xf numFmtId="0" fontId="2" fillId="0" borderId="0" xfId="3" applyFont="1" applyAlignment="1">
      <alignment horizontal="left" wrapText="1"/>
    </xf>
    <xf numFmtId="0" fontId="2" fillId="0" borderId="0" xfId="3" applyFont="1" applyAlignment="1">
      <alignment horizontal="left" vertical="top" wrapText="1"/>
    </xf>
    <xf numFmtId="0" fontId="2" fillId="0" borderId="1" xfId="3" applyFont="1" applyBorder="1" applyAlignment="1">
      <alignment horizontal="center"/>
    </xf>
    <xf numFmtId="0" fontId="2" fillId="0" borderId="0" xfId="3" applyFont="1" applyAlignment="1">
      <alignment horizontal="center"/>
    </xf>
    <xf numFmtId="0" fontId="4" fillId="0" borderId="0" xfId="7" applyFont="1" applyAlignment="1">
      <alignment horizontal="center"/>
    </xf>
    <xf numFmtId="10" fontId="6" fillId="0" borderId="0" xfId="7" applyNumberFormat="1" applyFont="1"/>
  </cellXfs>
  <cellStyles count="13">
    <cellStyle name="Comma" xfId="1" builtinId="3"/>
    <cellStyle name="Normal" xfId="0" builtinId="0"/>
    <cellStyle name="Normal 10 10 3 2" xfId="7" xr:uid="{EE6638D0-8133-4E04-811C-97FDABBB932C}"/>
    <cellStyle name="Normal 2 10 2" xfId="10" xr:uid="{EA7BF482-740E-4A51-93F9-29476E598926}"/>
    <cellStyle name="Normal 250 2" xfId="8" xr:uid="{A0D070F5-D8DB-449E-8C76-77DE9BB1AE4F}"/>
    <cellStyle name="Normal 252" xfId="3" xr:uid="{FC85DEFE-7E14-41AE-88AF-08712BF1B2B6}"/>
    <cellStyle name="Normal 5 10 3" xfId="4" xr:uid="{C0F8B8C4-27D1-4E69-AAD0-73F5C2327506}"/>
    <cellStyle name="Normal 6 2 5" xfId="5" xr:uid="{83E6DCB7-D440-4A86-B3D2-72A62CDEA57A}"/>
    <cellStyle name="Percent" xfId="2" builtinId="5"/>
    <cellStyle name="Percent 10" xfId="11" xr:uid="{496B5811-8CE1-402A-BE92-8ECD6A4C82C9}"/>
    <cellStyle name="Percent 6 4 2 5 2" xfId="9" xr:uid="{440EAE79-59C2-4A7E-B170-8185EC98B208}"/>
    <cellStyle name="Percent 6 4 2 8" xfId="6" xr:uid="{649F2B1E-1DFF-4A7E-9BB9-7E8A4942ECA1}"/>
    <cellStyle name="Percent 88" xfId="12" xr:uid="{B41969F3-B18E-48C0-83B1-C5EA4A93DE02}"/>
  </cellStyles>
  <dxfs count="6"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customXml" Target="../customXml/item1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Gas\MGE\MGE%20GR-2006-0422\Schedules\Direct\Atmos%20Schedul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EMPLATE/Testimony%20Templates/Econ.%20data%20&amp;%20graphs/Testimony%20draft%20to%20be%20updated/historical.Graphs-testimony%20ready-revise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OE%20data\ROE%20Models\ROE%20Model%2011-30-20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General%20Ledger%20Accounting/ADI%20Vouchers/Amanda's%20ADI%20Vouchers/FY2013/January%202013/Uploaded/010-109%20MTM%20Jan-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neral%20Ledger%20Accounting\ADI%20Vouchers\Amanda's%20ADI%20Vouchers\FY2013\January%202013\Uploaded\010-109%20MTM%20Jan-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IO\Documents%20and%20Settings\jlm8149\Local%20Settings\Temporary%20Internet%20Files\OLK5C\Cost%20of%20Capital%20estimated%2012-31-04%20(1-24-05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orma%202001%201.0f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General-Offices-GO/INCTAX/PROVIS/Old%20Link%20Fil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neral-Offices-GO\INCTAX\PROVIS\Old%20Link%20File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/AFUDC/AFUDC%202002/AFUDC2002%20Forecast%20All%20Cos%20Act.%20thru%20Ma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\AFUDC\AFUDC%202002\AFUDC2002%20Forecast%20All%20Cos%20Act.%20thru%20Ma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water.sharepoint.com/FINANC/AFUDC/AFUDC%202002/AFUDC2002%20Forecast%20All%20Cos%20Act.%20thru%20Ma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Data"/>
      <sheetName val="Moody's Bond Yield Data"/>
      <sheetName val="Cover"/>
      <sheetName val="List"/>
      <sheetName val="Discount Rate"/>
      <sheetName val="Prime Rate"/>
      <sheetName val="Inflation"/>
      <sheetName val="Moody's"/>
      <sheetName val="30 Yr. Bonds"/>
      <sheetName val="Discount Chart"/>
      <sheetName val="Inflation Chart"/>
      <sheetName val="Moody's T-Bond Chart"/>
      <sheetName val="Moody's Spread Chart"/>
      <sheetName val="Moody's Baa Bond Yields Chart"/>
      <sheetName val="Econ Est &amp; Proj"/>
      <sheetName val="Hist. Cap Stru Atmos"/>
      <sheetName val="Ratios"/>
      <sheetName val="Cap. Struct."/>
      <sheetName val="LTD Rate"/>
      <sheetName val="STD Rate"/>
      <sheetName val="Comp. Co Criteria"/>
      <sheetName val="Ticker - Distr."/>
      <sheetName val="10-yr. Historical Growth"/>
      <sheetName val="5-yr. historical growth"/>
      <sheetName val="Avg 5-year and 10-year"/>
      <sheetName val="Comparable Projected Growth"/>
      <sheetName val="Comparable Stock Prices"/>
      <sheetName val="Comp DCF"/>
      <sheetName val="Comp CAPM"/>
      <sheetName val="Comp. Ratios"/>
      <sheetName val="RR"/>
      <sheetName val="WACC"/>
    </sheetNames>
    <sheetDataSet>
      <sheetData sheetId="0">
        <row r="30">
          <cell r="B30" t="str">
            <v>82</v>
          </cell>
          <cell r="C30">
            <v>14.22</v>
          </cell>
          <cell r="E30">
            <v>16.73</v>
          </cell>
          <cell r="I30">
            <v>8.4</v>
          </cell>
          <cell r="K30">
            <v>12</v>
          </cell>
          <cell r="O30">
            <v>2.5099999999999998</v>
          </cell>
          <cell r="P30">
            <v>1.5240553745928338</v>
          </cell>
        </row>
        <row r="31">
          <cell r="C31">
            <v>14.22</v>
          </cell>
          <cell r="E31">
            <v>16.72</v>
          </cell>
          <cell r="I31">
            <v>7.6</v>
          </cell>
          <cell r="K31">
            <v>12</v>
          </cell>
          <cell r="O31">
            <v>2.4999999999999982</v>
          </cell>
          <cell r="P31">
            <v>1.5240553745928338</v>
          </cell>
        </row>
        <row r="32">
          <cell r="C32">
            <v>13.53</v>
          </cell>
          <cell r="E32">
            <v>16.07</v>
          </cell>
          <cell r="I32">
            <v>6.8</v>
          </cell>
          <cell r="K32">
            <v>12</v>
          </cell>
          <cell r="O32">
            <v>2.5400000000000009</v>
          </cell>
          <cell r="P32">
            <v>1.5240553745928338</v>
          </cell>
        </row>
        <row r="33">
          <cell r="C33">
            <v>13.37</v>
          </cell>
          <cell r="E33">
            <v>15.82</v>
          </cell>
          <cell r="I33">
            <v>6.5</v>
          </cell>
          <cell r="K33">
            <v>12</v>
          </cell>
          <cell r="O33">
            <v>2.4500000000000011</v>
          </cell>
          <cell r="P33">
            <v>1.5240553745928338</v>
          </cell>
        </row>
        <row r="34">
          <cell r="C34">
            <v>13.24</v>
          </cell>
          <cell r="E34">
            <v>15.6</v>
          </cell>
          <cell r="I34">
            <v>6.7</v>
          </cell>
          <cell r="K34">
            <v>12</v>
          </cell>
          <cell r="O34">
            <v>2.3599999999999994</v>
          </cell>
          <cell r="P34">
            <v>1.5240553745928338</v>
          </cell>
        </row>
        <row r="35">
          <cell r="C35">
            <v>13.92</v>
          </cell>
          <cell r="E35">
            <v>16.18</v>
          </cell>
          <cell r="I35">
            <v>7.1</v>
          </cell>
          <cell r="K35">
            <v>12</v>
          </cell>
          <cell r="O35">
            <v>2.2599999999999998</v>
          </cell>
          <cell r="P35">
            <v>1.5240553745928338</v>
          </cell>
        </row>
        <row r="36">
          <cell r="C36">
            <v>13.55</v>
          </cell>
          <cell r="E36">
            <v>16.04</v>
          </cell>
          <cell r="I36">
            <v>6.4</v>
          </cell>
          <cell r="K36">
            <v>11</v>
          </cell>
          <cell r="O36">
            <v>2.4899999999999984</v>
          </cell>
          <cell r="P36">
            <v>1.5240553745928338</v>
          </cell>
        </row>
        <row r="37">
          <cell r="C37">
            <v>12.77</v>
          </cell>
          <cell r="E37">
            <v>15.22</v>
          </cell>
          <cell r="I37">
            <v>5.9</v>
          </cell>
          <cell r="K37">
            <v>10</v>
          </cell>
          <cell r="O37">
            <v>2.4500000000000011</v>
          </cell>
          <cell r="P37">
            <v>1.5240553745928338</v>
          </cell>
        </row>
        <row r="38">
          <cell r="C38">
            <v>12.07</v>
          </cell>
          <cell r="E38">
            <v>14.56</v>
          </cell>
          <cell r="I38">
            <v>5</v>
          </cell>
          <cell r="K38">
            <v>9.5</v>
          </cell>
          <cell r="O38">
            <v>2.4900000000000002</v>
          </cell>
          <cell r="P38">
            <v>1.5240553745928338</v>
          </cell>
        </row>
        <row r="39">
          <cell r="C39">
            <v>11.17</v>
          </cell>
          <cell r="E39">
            <v>13.88</v>
          </cell>
          <cell r="I39">
            <v>5.0999999999999996</v>
          </cell>
          <cell r="K39">
            <v>9</v>
          </cell>
          <cell r="O39">
            <v>2.7100000000000009</v>
          </cell>
          <cell r="P39">
            <v>1.5240553745928338</v>
          </cell>
        </row>
        <row r="40">
          <cell r="C40">
            <v>10.54</v>
          </cell>
          <cell r="E40">
            <v>13.58</v>
          </cell>
          <cell r="I40">
            <v>4.5999999999999996</v>
          </cell>
          <cell r="K40">
            <v>9</v>
          </cell>
          <cell r="O40">
            <v>3.0400000000000009</v>
          </cell>
          <cell r="P40">
            <v>1.5240553745928338</v>
          </cell>
        </row>
        <row r="41">
          <cell r="C41">
            <v>10.54</v>
          </cell>
          <cell r="E41">
            <v>13.55</v>
          </cell>
          <cell r="I41">
            <v>3.8</v>
          </cell>
          <cell r="K41">
            <v>8.5</v>
          </cell>
          <cell r="O41">
            <v>3.0100000000000016</v>
          </cell>
          <cell r="P41">
            <v>1.5240553745928338</v>
          </cell>
        </row>
        <row r="42">
          <cell r="B42" t="str">
            <v>83</v>
          </cell>
          <cell r="C42">
            <v>10.63</v>
          </cell>
          <cell r="E42">
            <v>13.46</v>
          </cell>
          <cell r="I42">
            <v>3.7</v>
          </cell>
          <cell r="K42">
            <v>8.5</v>
          </cell>
          <cell r="O42">
            <v>2.83</v>
          </cell>
          <cell r="P42">
            <v>1.5240553745928338</v>
          </cell>
        </row>
        <row r="43">
          <cell r="C43">
            <v>10.88</v>
          </cell>
          <cell r="E43">
            <v>13.6</v>
          </cell>
          <cell r="I43">
            <v>3.5</v>
          </cell>
          <cell r="K43">
            <v>8.5</v>
          </cell>
          <cell r="O43">
            <v>2.7199999999999989</v>
          </cell>
          <cell r="P43">
            <v>1.5240553745928338</v>
          </cell>
        </row>
        <row r="44">
          <cell r="C44">
            <v>10.63</v>
          </cell>
          <cell r="E44">
            <v>13.28</v>
          </cell>
          <cell r="I44">
            <v>3.6</v>
          </cell>
          <cell r="K44">
            <v>8.5</v>
          </cell>
          <cell r="O44">
            <v>2.6499999999999986</v>
          </cell>
          <cell r="P44">
            <v>1.5240553745928338</v>
          </cell>
        </row>
        <row r="45">
          <cell r="C45">
            <v>10.48</v>
          </cell>
          <cell r="E45">
            <v>13.03</v>
          </cell>
          <cell r="I45">
            <v>3.9</v>
          </cell>
          <cell r="K45">
            <v>8.5</v>
          </cell>
          <cell r="O45">
            <v>2.5499999999999989</v>
          </cell>
          <cell r="P45">
            <v>1.5240553745928338</v>
          </cell>
        </row>
        <row r="46">
          <cell r="C46">
            <v>10.53</v>
          </cell>
          <cell r="E46">
            <v>13</v>
          </cell>
          <cell r="I46">
            <v>3.5</v>
          </cell>
          <cell r="K46">
            <v>8.5</v>
          </cell>
          <cell r="O46">
            <v>2.4700000000000006</v>
          </cell>
          <cell r="P46">
            <v>1.5240553745928338</v>
          </cell>
        </row>
        <row r="47">
          <cell r="C47">
            <v>10.93</v>
          </cell>
          <cell r="E47">
            <v>13.17</v>
          </cell>
          <cell r="I47">
            <v>2.6</v>
          </cell>
          <cell r="K47">
            <v>8.5</v>
          </cell>
          <cell r="O47">
            <v>2.2400000000000002</v>
          </cell>
          <cell r="P47">
            <v>1.5240553745928338</v>
          </cell>
        </row>
        <row r="48">
          <cell r="C48">
            <v>11.4</v>
          </cell>
          <cell r="E48">
            <v>13.28</v>
          </cell>
          <cell r="I48">
            <v>2.5</v>
          </cell>
          <cell r="K48">
            <v>8.5</v>
          </cell>
          <cell r="O48">
            <v>1.879999999999999</v>
          </cell>
          <cell r="P48">
            <v>1.5240553745928338</v>
          </cell>
        </row>
        <row r="49">
          <cell r="C49">
            <v>11.82</v>
          </cell>
          <cell r="E49">
            <v>13.5</v>
          </cell>
          <cell r="I49">
            <v>2.6</v>
          </cell>
          <cell r="K49">
            <v>8.5</v>
          </cell>
          <cell r="O49">
            <v>1.6799999999999997</v>
          </cell>
          <cell r="P49">
            <v>1.5240553745928338</v>
          </cell>
        </row>
        <row r="50">
          <cell r="C50">
            <v>11.63</v>
          </cell>
          <cell r="E50">
            <v>13.35</v>
          </cell>
          <cell r="I50">
            <v>2.9</v>
          </cell>
          <cell r="K50">
            <v>8.5</v>
          </cell>
          <cell r="O50">
            <v>1.7199999999999989</v>
          </cell>
          <cell r="P50">
            <v>1.5240553745928338</v>
          </cell>
        </row>
        <row r="51">
          <cell r="C51">
            <v>11.58</v>
          </cell>
          <cell r="E51">
            <v>13.19</v>
          </cell>
          <cell r="I51">
            <v>2.9</v>
          </cell>
          <cell r="K51">
            <v>8.5</v>
          </cell>
          <cell r="O51">
            <v>1.6099999999999994</v>
          </cell>
          <cell r="P51">
            <v>1.5240553745928338</v>
          </cell>
        </row>
        <row r="52">
          <cell r="C52">
            <v>11.75</v>
          </cell>
          <cell r="E52">
            <v>13.33</v>
          </cell>
          <cell r="I52">
            <v>3.3</v>
          </cell>
          <cell r="K52">
            <v>8.5</v>
          </cell>
          <cell r="O52">
            <v>1.58</v>
          </cell>
          <cell r="P52">
            <v>1.5240553745928338</v>
          </cell>
        </row>
        <row r="53">
          <cell r="C53">
            <v>11.88</v>
          </cell>
          <cell r="E53">
            <v>13.48</v>
          </cell>
          <cell r="I53">
            <v>3.8</v>
          </cell>
          <cell r="K53">
            <v>8.5</v>
          </cell>
          <cell r="O53">
            <v>1.5999999999999996</v>
          </cell>
          <cell r="P53">
            <v>1.5240553745928338</v>
          </cell>
        </row>
        <row r="54">
          <cell r="B54" t="str">
            <v>84</v>
          </cell>
          <cell r="C54">
            <v>11.75</v>
          </cell>
          <cell r="E54">
            <v>13.4</v>
          </cell>
          <cell r="I54">
            <v>4.2</v>
          </cell>
          <cell r="K54">
            <v>8.5</v>
          </cell>
          <cell r="O54">
            <v>1.6500000000000004</v>
          </cell>
          <cell r="P54">
            <v>1.5240553745928338</v>
          </cell>
        </row>
        <row r="55">
          <cell r="C55">
            <v>11.95</v>
          </cell>
          <cell r="E55">
            <v>13.5</v>
          </cell>
          <cell r="I55">
            <v>4.5999999999999996</v>
          </cell>
          <cell r="K55">
            <v>8.5</v>
          </cell>
          <cell r="O55">
            <v>1.5500000000000007</v>
          </cell>
          <cell r="P55">
            <v>1.5240553745928338</v>
          </cell>
        </row>
        <row r="56">
          <cell r="C56">
            <v>12.38</v>
          </cell>
          <cell r="E56">
            <v>14.03</v>
          </cell>
          <cell r="I56">
            <v>4.8</v>
          </cell>
          <cell r="K56">
            <v>8.5</v>
          </cell>
          <cell r="O56">
            <v>1.6499999999999986</v>
          </cell>
          <cell r="P56">
            <v>1.5240553745928338</v>
          </cell>
        </row>
        <row r="57">
          <cell r="C57">
            <v>12.65</v>
          </cell>
          <cell r="E57">
            <v>14.3</v>
          </cell>
          <cell r="I57">
            <v>4.5999999999999996</v>
          </cell>
          <cell r="K57">
            <v>9</v>
          </cell>
          <cell r="O57">
            <v>1.6500000000000004</v>
          </cell>
          <cell r="P57">
            <v>1.5240553745928338</v>
          </cell>
        </row>
        <row r="58">
          <cell r="C58">
            <v>13.43</v>
          </cell>
          <cell r="E58">
            <v>14.95</v>
          </cell>
          <cell r="I58">
            <v>4.2</v>
          </cell>
          <cell r="K58">
            <v>9</v>
          </cell>
          <cell r="O58">
            <v>1.5199999999999996</v>
          </cell>
          <cell r="P58">
            <v>1.5240553745928338</v>
          </cell>
        </row>
        <row r="59">
          <cell r="C59">
            <v>13.44</v>
          </cell>
          <cell r="E59">
            <v>15.16</v>
          </cell>
          <cell r="I59">
            <v>4.2</v>
          </cell>
          <cell r="K59">
            <v>9</v>
          </cell>
          <cell r="O59">
            <v>1.7200000000000006</v>
          </cell>
          <cell r="P59">
            <v>1.5240553745928338</v>
          </cell>
        </row>
        <row r="60">
          <cell r="C60">
            <v>13.21</v>
          </cell>
          <cell r="E60">
            <v>14.92</v>
          </cell>
          <cell r="I60">
            <v>4.2</v>
          </cell>
          <cell r="K60">
            <v>9</v>
          </cell>
          <cell r="O60">
            <v>1.7099999999999991</v>
          </cell>
          <cell r="P60">
            <v>1.5240553745928338</v>
          </cell>
        </row>
        <row r="61">
          <cell r="C61">
            <v>12.54</v>
          </cell>
          <cell r="E61">
            <v>14.29</v>
          </cell>
          <cell r="I61">
            <v>4.3</v>
          </cell>
          <cell r="K61">
            <v>9</v>
          </cell>
          <cell r="O61">
            <v>1.75</v>
          </cell>
          <cell r="P61">
            <v>1.5240553745928338</v>
          </cell>
        </row>
        <row r="62">
          <cell r="C62">
            <v>12.29</v>
          </cell>
          <cell r="E62">
            <v>14.04</v>
          </cell>
          <cell r="I62">
            <v>4.3</v>
          </cell>
          <cell r="K62">
            <v>9</v>
          </cell>
          <cell r="O62">
            <v>1.75</v>
          </cell>
          <cell r="P62">
            <v>1.5240553745928338</v>
          </cell>
        </row>
        <row r="63">
          <cell r="C63">
            <v>11.98</v>
          </cell>
          <cell r="E63">
            <v>13.68</v>
          </cell>
          <cell r="I63">
            <v>4.3</v>
          </cell>
          <cell r="K63">
            <v>9</v>
          </cell>
          <cell r="O63">
            <v>1.6999999999999993</v>
          </cell>
          <cell r="P63">
            <v>1.5240553745928338</v>
          </cell>
        </row>
        <row r="64">
          <cell r="C64">
            <v>11.56</v>
          </cell>
          <cell r="E64">
            <v>13.15</v>
          </cell>
          <cell r="I64">
            <v>4.0999999999999996</v>
          </cell>
          <cell r="K64">
            <v>8.5</v>
          </cell>
          <cell r="O64">
            <v>1.5899999999999999</v>
          </cell>
          <cell r="P64">
            <v>1.5240553745928338</v>
          </cell>
        </row>
        <row r="65">
          <cell r="C65">
            <v>11.52</v>
          </cell>
          <cell r="E65">
            <v>12.96</v>
          </cell>
          <cell r="I65">
            <v>3.9</v>
          </cell>
          <cell r="K65">
            <v>8</v>
          </cell>
          <cell r="O65">
            <v>1.4400000000000013</v>
          </cell>
          <cell r="P65">
            <v>1.5240553745928338</v>
          </cell>
        </row>
        <row r="66">
          <cell r="B66" t="str">
            <v>85</v>
          </cell>
          <cell r="C66">
            <v>11.45</v>
          </cell>
          <cell r="E66">
            <v>12.88</v>
          </cell>
          <cell r="I66">
            <v>3.5</v>
          </cell>
          <cell r="K66">
            <v>8</v>
          </cell>
          <cell r="O66">
            <v>1.4300000000000015</v>
          </cell>
          <cell r="P66">
            <v>1.5240553745928338</v>
          </cell>
        </row>
        <row r="67">
          <cell r="C67">
            <v>11.47</v>
          </cell>
          <cell r="E67">
            <v>13</v>
          </cell>
          <cell r="I67">
            <v>3.5</v>
          </cell>
          <cell r="K67">
            <v>8</v>
          </cell>
          <cell r="O67">
            <v>1.5299999999999994</v>
          </cell>
          <cell r="P67">
            <v>1.5240553745928338</v>
          </cell>
        </row>
        <row r="68">
          <cell r="C68">
            <v>11.81</v>
          </cell>
          <cell r="E68">
            <v>13.66</v>
          </cell>
          <cell r="I68">
            <v>3.7</v>
          </cell>
          <cell r="K68">
            <v>8</v>
          </cell>
          <cell r="O68">
            <v>1.8499999999999996</v>
          </cell>
          <cell r="P68">
            <v>1.5240553745928338</v>
          </cell>
        </row>
        <row r="69">
          <cell r="C69">
            <v>11.47</v>
          </cell>
          <cell r="E69">
            <v>13.42</v>
          </cell>
          <cell r="I69">
            <v>3.7</v>
          </cell>
          <cell r="K69">
            <v>8</v>
          </cell>
          <cell r="O69">
            <v>1.9499999999999993</v>
          </cell>
          <cell r="P69">
            <v>1.5240553745928338</v>
          </cell>
        </row>
        <row r="70">
          <cell r="C70">
            <v>11.05</v>
          </cell>
          <cell r="E70">
            <v>12.89</v>
          </cell>
          <cell r="I70">
            <v>3.8</v>
          </cell>
          <cell r="K70">
            <v>7.5</v>
          </cell>
          <cell r="O70">
            <v>1.8399999999999999</v>
          </cell>
          <cell r="P70">
            <v>1.5240553745928338</v>
          </cell>
        </row>
        <row r="71">
          <cell r="C71">
            <v>10.44</v>
          </cell>
          <cell r="E71">
            <v>11.91</v>
          </cell>
          <cell r="I71">
            <v>3.8</v>
          </cell>
          <cell r="K71">
            <v>7.5</v>
          </cell>
          <cell r="O71">
            <v>1.4700000000000006</v>
          </cell>
          <cell r="P71">
            <v>1.5240553745928338</v>
          </cell>
        </row>
        <row r="72">
          <cell r="C72">
            <v>10.5</v>
          </cell>
          <cell r="E72">
            <v>11.88</v>
          </cell>
          <cell r="I72">
            <v>3.6</v>
          </cell>
          <cell r="K72">
            <v>7.5</v>
          </cell>
          <cell r="O72">
            <v>1.3800000000000008</v>
          </cell>
          <cell r="P72">
            <v>1.5240553745928338</v>
          </cell>
        </row>
        <row r="73">
          <cell r="C73">
            <v>10.56</v>
          </cell>
          <cell r="E73">
            <v>11.93</v>
          </cell>
          <cell r="I73">
            <v>3.3</v>
          </cell>
          <cell r="K73">
            <v>7.5</v>
          </cell>
          <cell r="O73">
            <v>1.3699999999999992</v>
          </cell>
          <cell r="P73">
            <v>1.5240553745928338</v>
          </cell>
        </row>
        <row r="74">
          <cell r="C74">
            <v>10.61</v>
          </cell>
          <cell r="E74">
            <v>11.95</v>
          </cell>
          <cell r="I74">
            <v>3.1</v>
          </cell>
          <cell r="K74">
            <v>7.5</v>
          </cell>
          <cell r="O74">
            <v>1.3399999999999999</v>
          </cell>
          <cell r="P74">
            <v>1.5240553745928338</v>
          </cell>
        </row>
        <row r="75">
          <cell r="C75">
            <v>10.5</v>
          </cell>
          <cell r="E75">
            <v>11.84</v>
          </cell>
          <cell r="I75">
            <v>3.2</v>
          </cell>
          <cell r="K75">
            <v>7.5</v>
          </cell>
          <cell r="O75">
            <v>1.3399999999999999</v>
          </cell>
          <cell r="P75">
            <v>1.5240553745928338</v>
          </cell>
        </row>
        <row r="76">
          <cell r="C76">
            <v>10.06</v>
          </cell>
          <cell r="E76">
            <v>11.33</v>
          </cell>
          <cell r="I76">
            <v>3.5</v>
          </cell>
          <cell r="K76">
            <v>7.5</v>
          </cell>
          <cell r="O76">
            <v>1.2699999999999996</v>
          </cell>
          <cell r="P76">
            <v>1.5240553745928338</v>
          </cell>
        </row>
        <row r="77">
          <cell r="C77">
            <v>9.5399999999999991</v>
          </cell>
          <cell r="E77">
            <v>10.82</v>
          </cell>
          <cell r="I77">
            <v>3.8</v>
          </cell>
          <cell r="K77">
            <v>7.5</v>
          </cell>
          <cell r="O77">
            <v>1.2800000000000011</v>
          </cell>
          <cell r="P77">
            <v>1.5240553745928338</v>
          </cell>
        </row>
        <row r="78">
          <cell r="B78" t="str">
            <v>86</v>
          </cell>
          <cell r="C78">
            <v>9.4</v>
          </cell>
          <cell r="E78">
            <v>10.66</v>
          </cell>
          <cell r="I78">
            <v>3.9</v>
          </cell>
          <cell r="K78">
            <v>7.5</v>
          </cell>
          <cell r="O78">
            <v>1.2599999999999998</v>
          </cell>
          <cell r="P78">
            <v>1.5240553745928338</v>
          </cell>
        </row>
        <row r="79">
          <cell r="C79">
            <v>8.93</v>
          </cell>
          <cell r="E79">
            <v>10.16</v>
          </cell>
          <cell r="I79">
            <v>3.1</v>
          </cell>
          <cell r="K79">
            <v>7.5</v>
          </cell>
          <cell r="O79">
            <v>1.2300000000000004</v>
          </cell>
          <cell r="P79">
            <v>1.5240553745928338</v>
          </cell>
        </row>
        <row r="80">
          <cell r="C80">
            <v>7.96</v>
          </cell>
          <cell r="E80">
            <v>9.33</v>
          </cell>
          <cell r="I80">
            <v>2.2999999999999998</v>
          </cell>
          <cell r="K80">
            <v>7</v>
          </cell>
          <cell r="O80">
            <v>1.37</v>
          </cell>
          <cell r="P80">
            <v>1.5240553745928338</v>
          </cell>
        </row>
        <row r="81">
          <cell r="C81">
            <v>7.39</v>
          </cell>
          <cell r="E81">
            <v>9.02</v>
          </cell>
          <cell r="I81">
            <v>1.6</v>
          </cell>
          <cell r="K81">
            <v>6.5</v>
          </cell>
          <cell r="O81">
            <v>1.63</v>
          </cell>
          <cell r="P81">
            <v>1.5240553745928338</v>
          </cell>
        </row>
        <row r="82">
          <cell r="C82">
            <v>7.52</v>
          </cell>
          <cell r="E82">
            <v>9.52</v>
          </cell>
          <cell r="I82">
            <v>1.5</v>
          </cell>
          <cell r="K82">
            <v>6.5</v>
          </cell>
          <cell r="O82">
            <v>2</v>
          </cell>
          <cell r="P82">
            <v>1.5240553745928338</v>
          </cell>
        </row>
        <row r="83">
          <cell r="C83">
            <v>7.57</v>
          </cell>
          <cell r="E83">
            <v>9.51</v>
          </cell>
          <cell r="I83">
            <v>1.8</v>
          </cell>
          <cell r="K83">
            <v>6.5</v>
          </cell>
          <cell r="O83">
            <v>1.9399999999999995</v>
          </cell>
          <cell r="P83">
            <v>1.5240553745928338</v>
          </cell>
        </row>
        <row r="84">
          <cell r="C84">
            <v>7.27</v>
          </cell>
          <cell r="E84">
            <v>9.19</v>
          </cell>
          <cell r="I84">
            <v>1.6</v>
          </cell>
          <cell r="K84">
            <v>6</v>
          </cell>
          <cell r="O84">
            <v>1.92</v>
          </cell>
          <cell r="P84">
            <v>1.5240553745928338</v>
          </cell>
        </row>
        <row r="85">
          <cell r="C85">
            <v>7.33</v>
          </cell>
          <cell r="E85">
            <v>9.15</v>
          </cell>
          <cell r="I85">
            <v>1.6</v>
          </cell>
          <cell r="K85">
            <v>5.5</v>
          </cell>
          <cell r="O85">
            <v>1.8200000000000003</v>
          </cell>
          <cell r="P85">
            <v>1.5240553745928338</v>
          </cell>
        </row>
        <row r="86">
          <cell r="C86">
            <v>7.62</v>
          </cell>
          <cell r="E86">
            <v>9.42</v>
          </cell>
          <cell r="I86">
            <v>1.8</v>
          </cell>
          <cell r="K86">
            <v>5.5</v>
          </cell>
          <cell r="O86">
            <v>1.7999999999999998</v>
          </cell>
          <cell r="P86">
            <v>1.5240553745928338</v>
          </cell>
        </row>
        <row r="87">
          <cell r="C87">
            <v>7.7</v>
          </cell>
          <cell r="E87">
            <v>9.39</v>
          </cell>
          <cell r="I87">
            <v>1.5</v>
          </cell>
          <cell r="K87">
            <v>5.5</v>
          </cell>
          <cell r="O87">
            <v>1.6900000000000004</v>
          </cell>
          <cell r="P87">
            <v>1.5240553745928338</v>
          </cell>
        </row>
        <row r="88">
          <cell r="C88">
            <v>7.52</v>
          </cell>
          <cell r="E88">
            <v>9.15</v>
          </cell>
          <cell r="I88">
            <v>1.3</v>
          </cell>
          <cell r="K88">
            <v>5.5</v>
          </cell>
          <cell r="O88">
            <v>1.6300000000000008</v>
          </cell>
          <cell r="P88">
            <v>1.5240553745928338</v>
          </cell>
        </row>
        <row r="89">
          <cell r="C89">
            <v>7.37</v>
          </cell>
          <cell r="E89">
            <v>8.9600000000000009</v>
          </cell>
          <cell r="I89">
            <v>1.1000000000000001</v>
          </cell>
          <cell r="K89">
            <v>5.5</v>
          </cell>
          <cell r="O89">
            <v>1.5900000000000007</v>
          </cell>
          <cell r="P89">
            <v>1.5240553745928338</v>
          </cell>
        </row>
        <row r="90">
          <cell r="B90">
            <v>87</v>
          </cell>
          <cell r="C90">
            <v>7.39</v>
          </cell>
          <cell r="E90">
            <v>8.77</v>
          </cell>
          <cell r="I90">
            <v>1.5</v>
          </cell>
          <cell r="K90">
            <v>5.5</v>
          </cell>
          <cell r="O90">
            <v>1.38</v>
          </cell>
          <cell r="P90">
            <v>1.5240553745928338</v>
          </cell>
        </row>
        <row r="91">
          <cell r="C91">
            <v>7.54</v>
          </cell>
          <cell r="E91">
            <v>8.81</v>
          </cell>
          <cell r="I91">
            <v>2.1</v>
          </cell>
          <cell r="K91">
            <v>5.5</v>
          </cell>
          <cell r="O91">
            <v>1.2700000000000005</v>
          </cell>
          <cell r="P91">
            <v>1.5240553745928338</v>
          </cell>
        </row>
        <row r="92">
          <cell r="C92">
            <v>7.55</v>
          </cell>
          <cell r="E92">
            <v>8.75</v>
          </cell>
          <cell r="I92">
            <v>3</v>
          </cell>
          <cell r="K92">
            <v>5.5</v>
          </cell>
          <cell r="O92">
            <v>1.2000000000000002</v>
          </cell>
          <cell r="P92">
            <v>1.5240553745928338</v>
          </cell>
        </row>
        <row r="93">
          <cell r="C93">
            <v>8.25</v>
          </cell>
          <cell r="E93">
            <v>9.3000000000000007</v>
          </cell>
          <cell r="I93">
            <v>3.8</v>
          </cell>
          <cell r="K93">
            <v>5.5</v>
          </cell>
          <cell r="O93">
            <v>1.0500000000000007</v>
          </cell>
          <cell r="P93">
            <v>1.5240553745928338</v>
          </cell>
        </row>
        <row r="94">
          <cell r="C94">
            <v>8.7799999999999994</v>
          </cell>
          <cell r="E94">
            <v>9.82</v>
          </cell>
          <cell r="I94">
            <v>3.9</v>
          </cell>
          <cell r="K94">
            <v>5.5</v>
          </cell>
          <cell r="O94">
            <v>1.0400000000000009</v>
          </cell>
          <cell r="P94">
            <v>1.5240553745928338</v>
          </cell>
        </row>
        <row r="95">
          <cell r="C95">
            <v>8.57</v>
          </cell>
          <cell r="E95">
            <v>9.8699999999999992</v>
          </cell>
          <cell r="I95">
            <v>3.7</v>
          </cell>
          <cell r="K95">
            <v>5.5</v>
          </cell>
          <cell r="O95">
            <v>1.2999999999999989</v>
          </cell>
          <cell r="P95">
            <v>1.5240553745928338</v>
          </cell>
        </row>
        <row r="96">
          <cell r="C96">
            <v>8.64</v>
          </cell>
          <cell r="E96">
            <v>10.01</v>
          </cell>
          <cell r="I96">
            <v>3.9</v>
          </cell>
          <cell r="K96">
            <v>5.5</v>
          </cell>
          <cell r="O96">
            <v>1.3699999999999992</v>
          </cell>
          <cell r="P96">
            <v>1.5240553745928338</v>
          </cell>
        </row>
        <row r="97">
          <cell r="C97">
            <v>8.9700000000000006</v>
          </cell>
          <cell r="E97">
            <v>10.33</v>
          </cell>
          <cell r="I97">
            <v>4.3</v>
          </cell>
          <cell r="K97">
            <v>5.5</v>
          </cell>
          <cell r="O97">
            <v>1.3599999999999994</v>
          </cell>
          <cell r="P97">
            <v>1.5240553745928338</v>
          </cell>
        </row>
        <row r="98">
          <cell r="C98">
            <v>9.59</v>
          </cell>
          <cell r="E98">
            <v>11</v>
          </cell>
          <cell r="I98">
            <v>4.4000000000000004</v>
          </cell>
          <cell r="K98">
            <v>6</v>
          </cell>
          <cell r="O98">
            <v>1.4100000000000001</v>
          </cell>
          <cell r="P98">
            <v>1.5240553745928338</v>
          </cell>
        </row>
        <row r="99">
          <cell r="C99">
            <v>9.61</v>
          </cell>
          <cell r="E99">
            <v>11.32</v>
          </cell>
          <cell r="I99">
            <v>4.5</v>
          </cell>
          <cell r="K99">
            <v>6</v>
          </cell>
          <cell r="O99">
            <v>1.7100000000000009</v>
          </cell>
          <cell r="P99">
            <v>1.5240553745928338</v>
          </cell>
        </row>
        <row r="100">
          <cell r="C100">
            <v>8.9499999999999993</v>
          </cell>
          <cell r="E100">
            <v>10.82</v>
          </cell>
          <cell r="I100">
            <v>4.5</v>
          </cell>
          <cell r="K100">
            <v>6</v>
          </cell>
          <cell r="O100">
            <v>1.870000000000001</v>
          </cell>
          <cell r="P100">
            <v>1.5240553745928338</v>
          </cell>
        </row>
        <row r="101">
          <cell r="C101">
            <v>9.1199999999999992</v>
          </cell>
          <cell r="E101">
            <v>10.99</v>
          </cell>
          <cell r="I101">
            <v>4.4000000000000004</v>
          </cell>
          <cell r="K101">
            <v>6</v>
          </cell>
          <cell r="O101">
            <v>1.870000000000001</v>
          </cell>
          <cell r="P101">
            <v>1.5240553745928338</v>
          </cell>
        </row>
        <row r="102">
          <cell r="B102" t="str">
            <v>88</v>
          </cell>
          <cell r="C102">
            <v>8.83</v>
          </cell>
          <cell r="E102">
            <v>10.75</v>
          </cell>
          <cell r="I102">
            <v>4</v>
          </cell>
          <cell r="K102">
            <v>6</v>
          </cell>
          <cell r="O102">
            <v>1.92</v>
          </cell>
          <cell r="P102">
            <v>1.5240553745928338</v>
          </cell>
        </row>
        <row r="103">
          <cell r="C103">
            <v>8.43</v>
          </cell>
          <cell r="E103">
            <v>10.11</v>
          </cell>
          <cell r="I103">
            <v>3.9</v>
          </cell>
          <cell r="K103">
            <v>6</v>
          </cell>
          <cell r="O103">
            <v>1.6799999999999997</v>
          </cell>
          <cell r="P103">
            <v>1.5240553745928338</v>
          </cell>
        </row>
        <row r="104">
          <cell r="C104">
            <v>8.6300000000000008</v>
          </cell>
          <cell r="E104">
            <v>10.11</v>
          </cell>
          <cell r="I104">
            <v>3.9</v>
          </cell>
          <cell r="K104">
            <v>6</v>
          </cell>
          <cell r="O104">
            <v>1.4799999999999986</v>
          </cell>
          <cell r="P104">
            <v>1.5240553745928338</v>
          </cell>
        </row>
        <row r="105">
          <cell r="C105">
            <v>8.9499999999999993</v>
          </cell>
          <cell r="E105">
            <v>10.53</v>
          </cell>
          <cell r="I105">
            <v>3.9</v>
          </cell>
          <cell r="K105">
            <v>6</v>
          </cell>
          <cell r="O105">
            <v>1.58</v>
          </cell>
          <cell r="P105">
            <v>1.5240553745928338</v>
          </cell>
        </row>
        <row r="106">
          <cell r="C106">
            <v>9.23</v>
          </cell>
          <cell r="E106">
            <v>10.75</v>
          </cell>
          <cell r="I106">
            <v>3.9</v>
          </cell>
          <cell r="K106">
            <v>6</v>
          </cell>
          <cell r="O106">
            <v>1.5199999999999996</v>
          </cell>
          <cell r="P106">
            <v>1.5240553745928338</v>
          </cell>
        </row>
        <row r="107">
          <cell r="C107">
            <v>9</v>
          </cell>
          <cell r="E107">
            <v>10.71</v>
          </cell>
          <cell r="I107">
            <v>4</v>
          </cell>
          <cell r="K107">
            <v>6</v>
          </cell>
          <cell r="O107">
            <v>1.7100000000000009</v>
          </cell>
          <cell r="P107">
            <v>1.5240553745928338</v>
          </cell>
        </row>
        <row r="108">
          <cell r="C108">
            <v>9.14</v>
          </cell>
          <cell r="E108">
            <v>10.96</v>
          </cell>
          <cell r="I108">
            <v>4.0999999999999996</v>
          </cell>
          <cell r="K108">
            <v>6</v>
          </cell>
          <cell r="O108">
            <v>1.8200000000000003</v>
          </cell>
          <cell r="P108">
            <v>1.5240553745928338</v>
          </cell>
        </row>
        <row r="109">
          <cell r="C109">
            <v>9.32</v>
          </cell>
          <cell r="E109">
            <v>11.09</v>
          </cell>
          <cell r="I109">
            <v>4</v>
          </cell>
          <cell r="K109">
            <v>6.5</v>
          </cell>
          <cell r="O109">
            <v>1.7699999999999996</v>
          </cell>
          <cell r="P109">
            <v>1.5240553745928338</v>
          </cell>
        </row>
        <row r="110">
          <cell r="C110">
            <v>9.06</v>
          </cell>
          <cell r="E110">
            <v>10.56</v>
          </cell>
          <cell r="I110">
            <v>4.2</v>
          </cell>
          <cell r="K110">
            <v>6.5</v>
          </cell>
          <cell r="O110">
            <v>1.5</v>
          </cell>
          <cell r="P110">
            <v>1.5240553745928338</v>
          </cell>
        </row>
        <row r="111">
          <cell r="C111">
            <v>8.89</v>
          </cell>
          <cell r="E111">
            <v>9.92</v>
          </cell>
          <cell r="I111">
            <v>4.2</v>
          </cell>
          <cell r="K111">
            <v>6.5</v>
          </cell>
          <cell r="O111">
            <v>1.0299999999999994</v>
          </cell>
          <cell r="P111">
            <v>1.5240553745928338</v>
          </cell>
        </row>
        <row r="112">
          <cell r="C112">
            <v>9.02</v>
          </cell>
          <cell r="E112">
            <v>9.89</v>
          </cell>
          <cell r="I112">
            <v>4.2</v>
          </cell>
          <cell r="K112">
            <v>6.5</v>
          </cell>
          <cell r="O112">
            <v>0.87000000000000099</v>
          </cell>
          <cell r="P112">
            <v>1.5240553745928338</v>
          </cell>
        </row>
        <row r="113">
          <cell r="C113">
            <v>9.01</v>
          </cell>
          <cell r="E113">
            <v>10.02</v>
          </cell>
          <cell r="I113">
            <v>4.4000000000000004</v>
          </cell>
          <cell r="K113">
            <v>6.5</v>
          </cell>
          <cell r="O113">
            <v>1.0099999999999998</v>
          </cell>
          <cell r="P113">
            <v>1.5240553745928338</v>
          </cell>
        </row>
        <row r="114">
          <cell r="B114" t="str">
            <v>89</v>
          </cell>
          <cell r="C114">
            <v>8.93</v>
          </cell>
          <cell r="E114">
            <v>10.02</v>
          </cell>
          <cell r="I114">
            <v>4.7</v>
          </cell>
          <cell r="K114">
            <v>6.5</v>
          </cell>
          <cell r="O114">
            <v>1.0899999999999999</v>
          </cell>
          <cell r="P114">
            <v>1.5240553745928338</v>
          </cell>
        </row>
        <row r="115">
          <cell r="C115">
            <v>9.01</v>
          </cell>
          <cell r="E115">
            <v>10.02</v>
          </cell>
          <cell r="I115">
            <v>4.8</v>
          </cell>
          <cell r="K115">
            <v>7</v>
          </cell>
          <cell r="O115">
            <v>1.0099999999999998</v>
          </cell>
          <cell r="P115">
            <v>1.5240553745928338</v>
          </cell>
        </row>
        <row r="116">
          <cell r="C116">
            <v>9.17</v>
          </cell>
          <cell r="E116">
            <v>10.16</v>
          </cell>
          <cell r="I116">
            <v>5</v>
          </cell>
          <cell r="K116">
            <v>7</v>
          </cell>
          <cell r="O116">
            <v>0.99000000000000021</v>
          </cell>
          <cell r="P116">
            <v>1.5240553745928338</v>
          </cell>
        </row>
        <row r="117">
          <cell r="C117">
            <v>9.0299999999999994</v>
          </cell>
          <cell r="E117">
            <v>10.14</v>
          </cell>
          <cell r="I117">
            <v>5.0999999999999996</v>
          </cell>
          <cell r="K117">
            <v>7</v>
          </cell>
          <cell r="O117">
            <v>1.1100000000000012</v>
          </cell>
          <cell r="P117">
            <v>1.5240553745928338</v>
          </cell>
        </row>
        <row r="118">
          <cell r="C118">
            <v>8.83</v>
          </cell>
          <cell r="E118">
            <v>9.92</v>
          </cell>
          <cell r="I118">
            <v>5.4</v>
          </cell>
          <cell r="K118">
            <v>7</v>
          </cell>
          <cell r="O118">
            <v>1.0899999999999999</v>
          </cell>
          <cell r="P118">
            <v>1.5240553745928338</v>
          </cell>
        </row>
        <row r="119">
          <cell r="C119">
            <v>8.27</v>
          </cell>
          <cell r="E119">
            <v>9.49</v>
          </cell>
          <cell r="I119">
            <v>5.2</v>
          </cell>
          <cell r="K119">
            <v>7</v>
          </cell>
          <cell r="O119">
            <v>1.2200000000000006</v>
          </cell>
          <cell r="P119">
            <v>1.5240553745928338</v>
          </cell>
        </row>
        <row r="120">
          <cell r="C120">
            <v>8.08</v>
          </cell>
          <cell r="E120">
            <v>9.34</v>
          </cell>
          <cell r="I120">
            <v>5</v>
          </cell>
          <cell r="K120">
            <v>7</v>
          </cell>
          <cell r="O120">
            <v>1.2599999999999998</v>
          </cell>
          <cell r="P120">
            <v>1.5240553745928338</v>
          </cell>
        </row>
        <row r="121">
          <cell r="C121">
            <v>8.1199999999999992</v>
          </cell>
          <cell r="E121">
            <v>9.3699999999999992</v>
          </cell>
          <cell r="I121">
            <v>4.7</v>
          </cell>
          <cell r="K121">
            <v>7</v>
          </cell>
          <cell r="O121">
            <v>1.25</v>
          </cell>
          <cell r="P121">
            <v>1.5240553745928338</v>
          </cell>
        </row>
        <row r="122">
          <cell r="C122">
            <v>8.15</v>
          </cell>
          <cell r="E122">
            <v>9.43</v>
          </cell>
          <cell r="I122">
            <v>4.3</v>
          </cell>
          <cell r="K122">
            <v>7</v>
          </cell>
          <cell r="O122">
            <v>1.2799999999999994</v>
          </cell>
          <cell r="P122">
            <v>1.5240553745928338</v>
          </cell>
        </row>
        <row r="123">
          <cell r="C123">
            <v>8</v>
          </cell>
          <cell r="E123">
            <v>9.3699999999999992</v>
          </cell>
          <cell r="I123">
            <v>4.5</v>
          </cell>
          <cell r="K123">
            <v>7</v>
          </cell>
          <cell r="O123">
            <v>1.3699999999999992</v>
          </cell>
          <cell r="P123">
            <v>1.5240553745928338</v>
          </cell>
        </row>
        <row r="124">
          <cell r="C124">
            <v>7.9</v>
          </cell>
          <cell r="E124">
            <v>9.33</v>
          </cell>
          <cell r="I124">
            <v>4.7</v>
          </cell>
          <cell r="K124">
            <v>7</v>
          </cell>
          <cell r="O124">
            <v>1.4299999999999997</v>
          </cell>
          <cell r="P124">
            <v>1.5240553745928338</v>
          </cell>
        </row>
        <row r="125">
          <cell r="C125">
            <v>7.9</v>
          </cell>
          <cell r="E125">
            <v>9.31</v>
          </cell>
          <cell r="I125">
            <v>4.5999999999999996</v>
          </cell>
          <cell r="K125">
            <v>7</v>
          </cell>
          <cell r="O125">
            <v>1.4100000000000001</v>
          </cell>
          <cell r="P125">
            <v>1.5240553745928338</v>
          </cell>
        </row>
        <row r="126">
          <cell r="B126" t="str">
            <v>90</v>
          </cell>
          <cell r="C126">
            <v>8.26</v>
          </cell>
          <cell r="E126">
            <v>9.44</v>
          </cell>
          <cell r="I126">
            <v>5.2</v>
          </cell>
          <cell r="K126">
            <v>7</v>
          </cell>
          <cell r="O126">
            <v>1.1799999999999997</v>
          </cell>
          <cell r="P126">
            <v>1.5240553745928338</v>
          </cell>
        </row>
        <row r="127">
          <cell r="C127">
            <v>8.5</v>
          </cell>
          <cell r="E127">
            <v>9.66</v>
          </cell>
          <cell r="I127">
            <v>5.3</v>
          </cell>
          <cell r="K127">
            <v>7</v>
          </cell>
          <cell r="O127">
            <v>1.1600000000000001</v>
          </cell>
          <cell r="P127">
            <v>1.5240553745928338</v>
          </cell>
        </row>
        <row r="128">
          <cell r="C128">
            <v>8.56</v>
          </cell>
          <cell r="E128">
            <v>9.75</v>
          </cell>
          <cell r="I128">
            <v>5.2</v>
          </cell>
          <cell r="K128">
            <v>7</v>
          </cell>
          <cell r="O128">
            <v>1.1899999999999995</v>
          </cell>
          <cell r="P128">
            <v>1.5240553745928338</v>
          </cell>
        </row>
        <row r="129">
          <cell r="C129">
            <v>8.76</v>
          </cell>
          <cell r="E129">
            <v>9.8699999999999992</v>
          </cell>
          <cell r="I129">
            <v>4.7</v>
          </cell>
          <cell r="K129">
            <v>7</v>
          </cell>
          <cell r="O129">
            <v>1.1099999999999994</v>
          </cell>
          <cell r="P129">
            <v>1.5240553745928338</v>
          </cell>
        </row>
        <row r="130">
          <cell r="C130">
            <v>8.73</v>
          </cell>
          <cell r="E130">
            <v>9.89</v>
          </cell>
          <cell r="I130">
            <v>4.4000000000000004</v>
          </cell>
          <cell r="K130">
            <v>7</v>
          </cell>
          <cell r="O130">
            <v>1.1600000000000001</v>
          </cell>
          <cell r="P130">
            <v>1.5240553745928338</v>
          </cell>
        </row>
        <row r="131">
          <cell r="C131">
            <v>8.4600000000000009</v>
          </cell>
          <cell r="E131">
            <v>9.69</v>
          </cell>
          <cell r="I131">
            <v>4.7</v>
          </cell>
          <cell r="K131">
            <v>7</v>
          </cell>
          <cell r="O131">
            <v>1.2299999999999986</v>
          </cell>
          <cell r="P131">
            <v>1.5240553745928338</v>
          </cell>
        </row>
        <row r="132">
          <cell r="C132">
            <v>8.5</v>
          </cell>
          <cell r="E132">
            <v>9.66</v>
          </cell>
          <cell r="I132">
            <v>4.8</v>
          </cell>
          <cell r="K132">
            <v>7</v>
          </cell>
          <cell r="O132">
            <v>1.1600000000000001</v>
          </cell>
          <cell r="P132">
            <v>1.5240553745928338</v>
          </cell>
        </row>
        <row r="133">
          <cell r="C133">
            <v>8.86</v>
          </cell>
          <cell r="E133">
            <v>9.84</v>
          </cell>
          <cell r="I133">
            <v>5.6</v>
          </cell>
          <cell r="K133">
            <v>7</v>
          </cell>
          <cell r="O133">
            <v>0.98000000000000043</v>
          </cell>
          <cell r="P133">
            <v>1.5240553745928338</v>
          </cell>
        </row>
        <row r="134">
          <cell r="C134">
            <v>9.0299999999999994</v>
          </cell>
          <cell r="E134">
            <v>10.01</v>
          </cell>
          <cell r="I134">
            <v>6.2</v>
          </cell>
          <cell r="K134">
            <v>7</v>
          </cell>
          <cell r="O134">
            <v>0.98000000000000043</v>
          </cell>
          <cell r="P134">
            <v>1.5240553745928338</v>
          </cell>
        </row>
        <row r="135">
          <cell r="C135">
            <v>8.86</v>
          </cell>
          <cell r="E135">
            <v>9.94</v>
          </cell>
          <cell r="I135">
            <v>6.3</v>
          </cell>
          <cell r="K135">
            <v>7</v>
          </cell>
          <cell r="O135">
            <v>1.08</v>
          </cell>
          <cell r="P135">
            <v>1.5240553745928338</v>
          </cell>
        </row>
        <row r="136">
          <cell r="C136">
            <v>8.5399999999999991</v>
          </cell>
          <cell r="E136">
            <v>9.76</v>
          </cell>
          <cell r="I136">
            <v>6.3</v>
          </cell>
          <cell r="K136">
            <v>7</v>
          </cell>
          <cell r="O136">
            <v>1.2200000000000006</v>
          </cell>
          <cell r="P136">
            <v>1.5240553745928338</v>
          </cell>
        </row>
        <row r="137">
          <cell r="C137">
            <v>8.24</v>
          </cell>
          <cell r="E137">
            <v>9.57</v>
          </cell>
          <cell r="I137">
            <v>6.1</v>
          </cell>
          <cell r="K137">
            <v>6.5</v>
          </cell>
          <cell r="O137">
            <v>1.33</v>
          </cell>
          <cell r="P137">
            <v>1.5240553745928338</v>
          </cell>
        </row>
        <row r="138">
          <cell r="B138" t="str">
            <v>91</v>
          </cell>
          <cell r="C138">
            <v>8.27</v>
          </cell>
          <cell r="E138">
            <v>9.56</v>
          </cell>
          <cell r="I138">
            <v>5.7</v>
          </cell>
          <cell r="K138">
            <v>6.5</v>
          </cell>
          <cell r="O138">
            <v>1.2900000000000009</v>
          </cell>
          <cell r="P138">
            <v>1.5240553745928338</v>
          </cell>
        </row>
        <row r="139">
          <cell r="C139">
            <v>8.0299999999999994</v>
          </cell>
          <cell r="E139">
            <v>9.31</v>
          </cell>
          <cell r="I139">
            <v>5.3</v>
          </cell>
          <cell r="K139">
            <v>6</v>
          </cell>
          <cell r="O139">
            <v>1.2800000000000011</v>
          </cell>
          <cell r="P139">
            <v>1.5240553745928338</v>
          </cell>
        </row>
        <row r="140">
          <cell r="C140">
            <v>8.2899999999999991</v>
          </cell>
          <cell r="E140">
            <v>9.39</v>
          </cell>
          <cell r="I140">
            <v>4.9000000000000004</v>
          </cell>
          <cell r="K140">
            <v>6</v>
          </cell>
          <cell r="O140">
            <v>1.1000000000000014</v>
          </cell>
          <cell r="P140">
            <v>1.5240553745928338</v>
          </cell>
        </row>
        <row r="141">
          <cell r="C141">
            <v>8.2100000000000009</v>
          </cell>
          <cell r="E141">
            <v>9.3000000000000007</v>
          </cell>
          <cell r="I141">
            <v>4.9000000000000004</v>
          </cell>
          <cell r="K141">
            <v>5.5</v>
          </cell>
          <cell r="O141">
            <v>1.0899999999999999</v>
          </cell>
          <cell r="P141">
            <v>1.5240553745928338</v>
          </cell>
        </row>
        <row r="142">
          <cell r="C142">
            <v>8.27</v>
          </cell>
          <cell r="E142">
            <v>9.2899999999999991</v>
          </cell>
          <cell r="I142">
            <v>5</v>
          </cell>
          <cell r="K142">
            <v>5.5</v>
          </cell>
          <cell r="O142">
            <v>1.0199999999999996</v>
          </cell>
          <cell r="P142">
            <v>1.5240553745928338</v>
          </cell>
        </row>
        <row r="143">
          <cell r="C143">
            <v>8.4700000000000006</v>
          </cell>
          <cell r="E143">
            <v>9.44</v>
          </cell>
          <cell r="I143">
            <v>4.7</v>
          </cell>
          <cell r="K143">
            <v>5.5</v>
          </cell>
          <cell r="O143">
            <v>0.96999999999999886</v>
          </cell>
          <cell r="P143">
            <v>1.5240553745928338</v>
          </cell>
        </row>
        <row r="144">
          <cell r="C144">
            <v>8.4499999999999993</v>
          </cell>
          <cell r="E144">
            <v>9.4</v>
          </cell>
          <cell r="I144">
            <v>4.4000000000000004</v>
          </cell>
          <cell r="K144">
            <v>5.5</v>
          </cell>
          <cell r="O144">
            <v>0.95000000000000107</v>
          </cell>
          <cell r="P144">
            <v>1.5240553745928338</v>
          </cell>
        </row>
        <row r="145">
          <cell r="C145">
            <v>8.14</v>
          </cell>
          <cell r="E145">
            <v>9.16</v>
          </cell>
          <cell r="I145">
            <v>3.8</v>
          </cell>
          <cell r="K145">
            <v>5.5</v>
          </cell>
          <cell r="O145">
            <v>1.0199999999999996</v>
          </cell>
          <cell r="P145">
            <v>1.5240553745928338</v>
          </cell>
        </row>
        <row r="146">
          <cell r="C146">
            <v>7.95</v>
          </cell>
          <cell r="E146">
            <v>9.0299999999999994</v>
          </cell>
          <cell r="I146">
            <v>3.4</v>
          </cell>
          <cell r="K146">
            <v>5</v>
          </cell>
          <cell r="O146">
            <v>1.0799999999999992</v>
          </cell>
          <cell r="P146">
            <v>1.5240553745928338</v>
          </cell>
        </row>
        <row r="147">
          <cell r="C147">
            <v>7.93</v>
          </cell>
          <cell r="E147">
            <v>8.99</v>
          </cell>
          <cell r="I147">
            <v>2.9</v>
          </cell>
          <cell r="K147">
            <v>5</v>
          </cell>
          <cell r="O147">
            <v>1.0600000000000005</v>
          </cell>
          <cell r="P147">
            <v>1.5240553745928338</v>
          </cell>
        </row>
        <row r="148">
          <cell r="C148">
            <v>7.92</v>
          </cell>
          <cell r="E148">
            <v>8.93</v>
          </cell>
          <cell r="I148">
            <v>3</v>
          </cell>
          <cell r="K148">
            <v>5</v>
          </cell>
          <cell r="O148">
            <v>1.0099999999999998</v>
          </cell>
          <cell r="P148">
            <v>1.5240553745928338</v>
          </cell>
        </row>
        <row r="149">
          <cell r="C149">
            <v>7.7</v>
          </cell>
          <cell r="E149">
            <v>8.76</v>
          </cell>
          <cell r="I149">
            <v>3.1</v>
          </cell>
          <cell r="K149">
            <v>4.5</v>
          </cell>
          <cell r="O149">
            <v>1.0599999999999996</v>
          </cell>
          <cell r="P149">
            <v>1.5240553745928338</v>
          </cell>
        </row>
        <row r="150">
          <cell r="B150" t="str">
            <v>92</v>
          </cell>
          <cell r="C150">
            <v>7.58</v>
          </cell>
          <cell r="E150">
            <v>8.67</v>
          </cell>
          <cell r="I150">
            <v>2.6</v>
          </cell>
          <cell r="K150">
            <v>3.5</v>
          </cell>
          <cell r="O150">
            <v>1.0899999999999999</v>
          </cell>
          <cell r="P150">
            <v>1.5240553745928338</v>
          </cell>
        </row>
        <row r="151">
          <cell r="C151">
            <v>7.85</v>
          </cell>
          <cell r="E151">
            <v>8.77</v>
          </cell>
          <cell r="I151">
            <v>2.8</v>
          </cell>
          <cell r="K151">
            <v>3.5</v>
          </cell>
          <cell r="O151">
            <v>0.91999999999999993</v>
          </cell>
          <cell r="P151">
            <v>1.5240553745928338</v>
          </cell>
        </row>
        <row r="152">
          <cell r="C152">
            <v>7.97</v>
          </cell>
          <cell r="E152">
            <v>8.84</v>
          </cell>
          <cell r="I152">
            <v>3.2</v>
          </cell>
          <cell r="K152">
            <v>3.5</v>
          </cell>
          <cell r="O152">
            <v>0.87000000000000011</v>
          </cell>
          <cell r="P152">
            <v>1.5240553745928338</v>
          </cell>
        </row>
        <row r="153">
          <cell r="C153">
            <v>7.96</v>
          </cell>
          <cell r="E153">
            <v>8.7899999999999991</v>
          </cell>
          <cell r="I153">
            <v>3.2</v>
          </cell>
          <cell r="K153">
            <v>3.5</v>
          </cell>
          <cell r="O153">
            <v>0.82999999999999918</v>
          </cell>
          <cell r="P153">
            <v>1.5240553745928338</v>
          </cell>
        </row>
        <row r="154">
          <cell r="C154">
            <v>7.89</v>
          </cell>
          <cell r="E154">
            <v>8.7200000000000006</v>
          </cell>
          <cell r="I154">
            <v>3</v>
          </cell>
          <cell r="K154">
            <v>3.5</v>
          </cell>
          <cell r="O154">
            <v>0.83000000000000096</v>
          </cell>
          <cell r="P154">
            <v>1.5240553745928338</v>
          </cell>
        </row>
        <row r="155">
          <cell r="C155">
            <v>7.84</v>
          </cell>
          <cell r="E155">
            <v>8.64</v>
          </cell>
          <cell r="I155">
            <v>3.1</v>
          </cell>
          <cell r="K155">
            <v>3.5</v>
          </cell>
          <cell r="O155">
            <v>0.80000000000000071</v>
          </cell>
          <cell r="P155">
            <v>1.5240553745928338</v>
          </cell>
        </row>
        <row r="156">
          <cell r="C156">
            <v>7.6</v>
          </cell>
          <cell r="E156">
            <v>8.4600000000000009</v>
          </cell>
          <cell r="I156">
            <v>3.2</v>
          </cell>
          <cell r="K156">
            <v>3</v>
          </cell>
          <cell r="O156">
            <v>0.86000000000000121</v>
          </cell>
          <cell r="P156">
            <v>1.5240553745928338</v>
          </cell>
        </row>
        <row r="157">
          <cell r="C157">
            <v>7.39</v>
          </cell>
          <cell r="E157">
            <v>8.34</v>
          </cell>
          <cell r="I157">
            <v>3.1</v>
          </cell>
          <cell r="K157">
            <v>3</v>
          </cell>
          <cell r="O157">
            <v>0.95000000000000018</v>
          </cell>
          <cell r="P157">
            <v>1.5240553745928338</v>
          </cell>
        </row>
        <row r="158">
          <cell r="C158">
            <v>7.34</v>
          </cell>
          <cell r="E158">
            <v>8.32</v>
          </cell>
          <cell r="I158">
            <v>3</v>
          </cell>
          <cell r="K158">
            <v>3</v>
          </cell>
          <cell r="O158">
            <v>0.98000000000000043</v>
          </cell>
          <cell r="P158">
            <v>1.5240553745928338</v>
          </cell>
        </row>
        <row r="159">
          <cell r="C159">
            <v>7.53</v>
          </cell>
          <cell r="E159">
            <v>8.44</v>
          </cell>
          <cell r="I159">
            <v>3.2</v>
          </cell>
          <cell r="K159">
            <v>3</v>
          </cell>
          <cell r="O159">
            <v>0.90999999999999925</v>
          </cell>
          <cell r="P159">
            <v>1.5240553745928338</v>
          </cell>
        </row>
        <row r="160">
          <cell r="C160">
            <v>7.61</v>
          </cell>
          <cell r="E160">
            <v>8.5299999999999994</v>
          </cell>
          <cell r="I160">
            <v>3</v>
          </cell>
          <cell r="K160">
            <v>3</v>
          </cell>
          <cell r="O160">
            <v>0.91999999999999904</v>
          </cell>
          <cell r="P160">
            <v>1.5240553745928338</v>
          </cell>
        </row>
        <row r="161">
          <cell r="C161">
            <v>7.44</v>
          </cell>
          <cell r="E161">
            <v>8.36</v>
          </cell>
          <cell r="I161">
            <v>2.9</v>
          </cell>
          <cell r="K161">
            <v>3</v>
          </cell>
          <cell r="O161">
            <v>0.91999999999999904</v>
          </cell>
          <cell r="P161">
            <v>1.5240553745928338</v>
          </cell>
        </row>
        <row r="162">
          <cell r="B162" t="str">
            <v>93</v>
          </cell>
          <cell r="C162">
            <v>7.34</v>
          </cell>
          <cell r="E162">
            <v>8.23</v>
          </cell>
          <cell r="I162">
            <v>3.3</v>
          </cell>
          <cell r="K162">
            <v>3</v>
          </cell>
          <cell r="O162">
            <v>0.89000000000000057</v>
          </cell>
          <cell r="P162">
            <v>1.5240553745928338</v>
          </cell>
        </row>
        <row r="163">
          <cell r="C163">
            <v>7.09</v>
          </cell>
          <cell r="E163">
            <v>8</v>
          </cell>
          <cell r="I163">
            <v>3.2</v>
          </cell>
          <cell r="K163">
            <v>3</v>
          </cell>
          <cell r="O163">
            <v>0.91000000000000014</v>
          </cell>
          <cell r="P163">
            <v>1.5240553745928338</v>
          </cell>
        </row>
        <row r="164">
          <cell r="C164">
            <v>6.82</v>
          </cell>
          <cell r="E164">
            <v>7.85</v>
          </cell>
          <cell r="I164">
            <v>3.1</v>
          </cell>
          <cell r="K164">
            <v>3</v>
          </cell>
          <cell r="O164">
            <v>1.0299999999999994</v>
          </cell>
          <cell r="P164">
            <v>1.5240553745928338</v>
          </cell>
        </row>
        <row r="165">
          <cell r="C165">
            <v>6.85</v>
          </cell>
          <cell r="E165">
            <v>7.76</v>
          </cell>
          <cell r="I165">
            <v>3.2</v>
          </cell>
          <cell r="K165">
            <v>3</v>
          </cell>
          <cell r="O165">
            <v>0.91000000000000014</v>
          </cell>
          <cell r="P165">
            <v>1.5240553745928338</v>
          </cell>
        </row>
        <row r="166">
          <cell r="C166">
            <v>6.92</v>
          </cell>
          <cell r="E166">
            <v>7.78</v>
          </cell>
          <cell r="I166">
            <v>3.2</v>
          </cell>
          <cell r="K166">
            <v>3</v>
          </cell>
          <cell r="O166">
            <v>0.86000000000000032</v>
          </cell>
          <cell r="P166">
            <v>1.5240553745928338</v>
          </cell>
        </row>
        <row r="167">
          <cell r="C167">
            <v>6.81</v>
          </cell>
          <cell r="E167">
            <v>7.68</v>
          </cell>
          <cell r="I167">
            <v>3</v>
          </cell>
          <cell r="K167">
            <v>3</v>
          </cell>
          <cell r="O167">
            <v>0.87000000000000011</v>
          </cell>
          <cell r="P167">
            <v>1.5240553745928338</v>
          </cell>
        </row>
        <row r="168">
          <cell r="C168">
            <v>6.63</v>
          </cell>
          <cell r="E168">
            <v>7.53</v>
          </cell>
          <cell r="I168">
            <v>2.8</v>
          </cell>
          <cell r="K168">
            <v>3</v>
          </cell>
          <cell r="O168">
            <v>0.90000000000000036</v>
          </cell>
          <cell r="P168">
            <v>1.5240553745928338</v>
          </cell>
        </row>
        <row r="169">
          <cell r="C169">
            <v>6.32</v>
          </cell>
          <cell r="E169">
            <v>7.21</v>
          </cell>
          <cell r="I169">
            <v>2.8</v>
          </cell>
          <cell r="K169">
            <v>3</v>
          </cell>
          <cell r="O169">
            <v>0.88999999999999968</v>
          </cell>
          <cell r="P169">
            <v>1.5240553745928338</v>
          </cell>
        </row>
        <row r="170">
          <cell r="C170">
            <v>6</v>
          </cell>
          <cell r="E170">
            <v>7.01</v>
          </cell>
          <cell r="I170">
            <v>2.7</v>
          </cell>
          <cell r="K170">
            <v>3</v>
          </cell>
          <cell r="O170">
            <v>1.0099999999999998</v>
          </cell>
          <cell r="P170">
            <v>1.5240553745928338</v>
          </cell>
        </row>
        <row r="171">
          <cell r="C171">
            <v>5.94</v>
          </cell>
          <cell r="E171">
            <v>6.99</v>
          </cell>
          <cell r="I171">
            <v>2.8</v>
          </cell>
          <cell r="K171">
            <v>3</v>
          </cell>
          <cell r="O171">
            <v>1.0499999999999998</v>
          </cell>
          <cell r="P171">
            <v>1.5240553745928338</v>
          </cell>
        </row>
        <row r="172">
          <cell r="C172">
            <v>6.21</v>
          </cell>
          <cell r="E172">
            <v>7.3</v>
          </cell>
          <cell r="I172">
            <v>2.7</v>
          </cell>
          <cell r="K172">
            <v>3</v>
          </cell>
          <cell r="O172">
            <v>1.0899999999999999</v>
          </cell>
          <cell r="P172">
            <v>1.5240553745928338</v>
          </cell>
        </row>
        <row r="173">
          <cell r="C173">
            <v>6.25</v>
          </cell>
          <cell r="E173">
            <v>7.33</v>
          </cell>
          <cell r="I173">
            <v>2.7</v>
          </cell>
          <cell r="K173">
            <v>3</v>
          </cell>
          <cell r="O173">
            <v>1.08</v>
          </cell>
          <cell r="P173">
            <v>1.5240553745928338</v>
          </cell>
        </row>
        <row r="174">
          <cell r="B174" t="str">
            <v>94</v>
          </cell>
          <cell r="C174">
            <v>6.29</v>
          </cell>
          <cell r="E174">
            <v>7.31</v>
          </cell>
          <cell r="I174">
            <v>2.5</v>
          </cell>
          <cell r="K174">
            <v>3</v>
          </cell>
          <cell r="O174">
            <v>1.0199999999999996</v>
          </cell>
          <cell r="P174">
            <v>1.5240553745928338</v>
          </cell>
        </row>
        <row r="175">
          <cell r="C175">
            <v>6.49</v>
          </cell>
          <cell r="E175">
            <v>7.44</v>
          </cell>
          <cell r="I175">
            <v>2.5</v>
          </cell>
          <cell r="K175">
            <v>3</v>
          </cell>
          <cell r="O175">
            <v>0.95000000000000018</v>
          </cell>
          <cell r="P175">
            <v>1.5240553745928338</v>
          </cell>
        </row>
        <row r="176">
          <cell r="C176">
            <v>6.91</v>
          </cell>
          <cell r="E176">
            <v>7.83</v>
          </cell>
          <cell r="I176">
            <v>2.5</v>
          </cell>
          <cell r="K176">
            <v>3</v>
          </cell>
          <cell r="O176">
            <v>0.91999999999999993</v>
          </cell>
          <cell r="P176">
            <v>1.5240553745928338</v>
          </cell>
        </row>
        <row r="177">
          <cell r="C177">
            <v>7.27</v>
          </cell>
          <cell r="E177">
            <v>8.1999999999999993</v>
          </cell>
          <cell r="I177">
            <v>2.4</v>
          </cell>
          <cell r="K177">
            <v>3</v>
          </cell>
          <cell r="O177">
            <v>0.92999999999999972</v>
          </cell>
          <cell r="P177">
            <v>1.5240553745928338</v>
          </cell>
        </row>
        <row r="178">
          <cell r="C178">
            <v>7.41</v>
          </cell>
          <cell r="E178">
            <v>8.32</v>
          </cell>
          <cell r="I178">
            <v>2.2999999999999998</v>
          </cell>
          <cell r="K178">
            <v>3</v>
          </cell>
          <cell r="O178">
            <v>0.91000000000000014</v>
          </cell>
          <cell r="P178">
            <v>1.5240553745928338</v>
          </cell>
        </row>
        <row r="179">
          <cell r="C179">
            <v>7.4</v>
          </cell>
          <cell r="E179">
            <v>8.31</v>
          </cell>
          <cell r="I179">
            <v>2.5</v>
          </cell>
          <cell r="K179">
            <v>3.5</v>
          </cell>
          <cell r="O179">
            <v>0.91000000000000014</v>
          </cell>
          <cell r="P179">
            <v>1.5240553745928338</v>
          </cell>
        </row>
        <row r="180">
          <cell r="C180">
            <v>7.58</v>
          </cell>
          <cell r="E180">
            <v>8.4700000000000006</v>
          </cell>
          <cell r="I180">
            <v>2.9</v>
          </cell>
          <cell r="K180">
            <v>3.5</v>
          </cell>
          <cell r="O180">
            <v>0.89000000000000057</v>
          </cell>
          <cell r="P180">
            <v>1.5240553745928338</v>
          </cell>
        </row>
        <row r="181">
          <cell r="C181">
            <v>7.49</v>
          </cell>
          <cell r="E181">
            <v>8.41</v>
          </cell>
          <cell r="I181">
            <v>3</v>
          </cell>
          <cell r="K181">
            <v>3.5</v>
          </cell>
          <cell r="O181">
            <v>0.91999999999999993</v>
          </cell>
          <cell r="P181">
            <v>1.5240553745928338</v>
          </cell>
        </row>
        <row r="182">
          <cell r="C182">
            <v>7.71</v>
          </cell>
          <cell r="E182">
            <v>8.65</v>
          </cell>
          <cell r="I182">
            <v>2.6</v>
          </cell>
          <cell r="K182">
            <v>4</v>
          </cell>
          <cell r="O182">
            <v>0.94000000000000039</v>
          </cell>
          <cell r="P182">
            <v>1.5240553745928338</v>
          </cell>
        </row>
        <row r="183">
          <cell r="C183">
            <v>7.94</v>
          </cell>
          <cell r="E183">
            <v>8.8800000000000008</v>
          </cell>
          <cell r="I183">
            <v>2.7</v>
          </cell>
          <cell r="K183">
            <v>4</v>
          </cell>
          <cell r="O183">
            <v>0.94000000000000039</v>
          </cell>
          <cell r="P183">
            <v>1.5240553745928338</v>
          </cell>
        </row>
        <row r="184">
          <cell r="C184">
            <v>8.08</v>
          </cell>
          <cell r="E184">
            <v>9</v>
          </cell>
          <cell r="I184">
            <v>2.7</v>
          </cell>
          <cell r="K184">
            <v>4.75</v>
          </cell>
          <cell r="O184">
            <v>0.91999999999999993</v>
          </cell>
          <cell r="P184">
            <v>1.5240553745928338</v>
          </cell>
        </row>
        <row r="185">
          <cell r="C185">
            <v>7.87</v>
          </cell>
          <cell r="E185">
            <v>8.7899999999999991</v>
          </cell>
          <cell r="I185">
            <v>2.8</v>
          </cell>
          <cell r="K185">
            <v>4.75</v>
          </cell>
          <cell r="O185">
            <v>0.91999999999999904</v>
          </cell>
          <cell r="P185">
            <v>1.5240553745928338</v>
          </cell>
        </row>
        <row r="186">
          <cell r="B186" t="str">
            <v>95</v>
          </cell>
          <cell r="C186">
            <v>7.85</v>
          </cell>
          <cell r="E186">
            <v>8.77</v>
          </cell>
          <cell r="I186">
            <v>2.9</v>
          </cell>
          <cell r="K186">
            <v>4.75</v>
          </cell>
          <cell r="O186">
            <v>0.91999999999999993</v>
          </cell>
          <cell r="P186">
            <v>1.5240553745928338</v>
          </cell>
        </row>
        <row r="187">
          <cell r="C187">
            <v>7.61</v>
          </cell>
          <cell r="E187">
            <v>8.56</v>
          </cell>
          <cell r="I187">
            <v>2.9</v>
          </cell>
          <cell r="K187">
            <v>5.25</v>
          </cell>
          <cell r="O187">
            <v>0.95000000000000018</v>
          </cell>
          <cell r="P187">
            <v>1.5240553745928338</v>
          </cell>
        </row>
        <row r="188">
          <cell r="C188">
            <v>7.45</v>
          </cell>
          <cell r="E188">
            <v>8.41</v>
          </cell>
          <cell r="I188">
            <v>3.1</v>
          </cell>
          <cell r="K188">
            <v>5.25</v>
          </cell>
          <cell r="O188">
            <v>0.96</v>
          </cell>
          <cell r="P188">
            <v>1.5240553745928338</v>
          </cell>
        </row>
        <row r="189">
          <cell r="C189">
            <v>7.36</v>
          </cell>
          <cell r="E189">
            <v>8.3000000000000007</v>
          </cell>
          <cell r="I189">
            <v>2.4</v>
          </cell>
          <cell r="K189">
            <v>5.25</v>
          </cell>
          <cell r="O189">
            <v>0.94000000000000039</v>
          </cell>
          <cell r="P189">
            <v>1.5240553745928338</v>
          </cell>
        </row>
        <row r="190">
          <cell r="C190">
            <v>6.95</v>
          </cell>
          <cell r="E190">
            <v>7.93</v>
          </cell>
          <cell r="I190">
            <v>3.2</v>
          </cell>
          <cell r="K190">
            <v>5.25</v>
          </cell>
          <cell r="O190">
            <v>0.97999999999999954</v>
          </cell>
          <cell r="P190">
            <v>1.5240553745928338</v>
          </cell>
        </row>
        <row r="191">
          <cell r="C191">
            <v>6.57</v>
          </cell>
          <cell r="E191">
            <v>7.62</v>
          </cell>
          <cell r="I191">
            <v>3</v>
          </cell>
          <cell r="K191">
            <v>5.25</v>
          </cell>
          <cell r="O191">
            <v>1.0499999999999998</v>
          </cell>
          <cell r="P191">
            <v>1.5240553745928338</v>
          </cell>
        </row>
        <row r="192">
          <cell r="C192">
            <v>6.72</v>
          </cell>
          <cell r="E192">
            <v>7.73</v>
          </cell>
          <cell r="I192">
            <v>2.8</v>
          </cell>
          <cell r="K192">
            <v>5.25</v>
          </cell>
          <cell r="O192">
            <v>1.0100000000000007</v>
          </cell>
          <cell r="P192">
            <v>1.5240553745928338</v>
          </cell>
        </row>
        <row r="193">
          <cell r="C193">
            <v>6.86</v>
          </cell>
          <cell r="E193">
            <v>7.86</v>
          </cell>
          <cell r="I193">
            <v>2.6</v>
          </cell>
          <cell r="K193">
            <v>5.25</v>
          </cell>
          <cell r="O193">
            <v>1</v>
          </cell>
          <cell r="P193">
            <v>1.5240553745928338</v>
          </cell>
        </row>
        <row r="194">
          <cell r="C194">
            <v>6.55</v>
          </cell>
          <cell r="E194">
            <v>7.62</v>
          </cell>
          <cell r="I194">
            <v>2.5</v>
          </cell>
          <cell r="K194">
            <v>5.25</v>
          </cell>
          <cell r="O194">
            <v>1.0700000000000003</v>
          </cell>
          <cell r="P194">
            <v>1.5240553745928338</v>
          </cell>
        </row>
        <row r="195">
          <cell r="C195">
            <v>6.37</v>
          </cell>
          <cell r="E195">
            <v>7.46</v>
          </cell>
          <cell r="I195">
            <v>2.8</v>
          </cell>
          <cell r="K195">
            <v>5.25</v>
          </cell>
          <cell r="O195">
            <v>1.0899999999999999</v>
          </cell>
          <cell r="P195">
            <v>1.5240553745928338</v>
          </cell>
        </row>
        <row r="196">
          <cell r="C196">
            <v>6.26</v>
          </cell>
          <cell r="E196">
            <v>7.4</v>
          </cell>
          <cell r="I196">
            <v>2.6</v>
          </cell>
          <cell r="K196">
            <v>5.25</v>
          </cell>
          <cell r="O196">
            <v>1.1400000000000006</v>
          </cell>
          <cell r="P196">
            <v>1.5240553745928338</v>
          </cell>
        </row>
        <row r="197">
          <cell r="C197">
            <v>6.06</v>
          </cell>
          <cell r="E197">
            <v>7.21</v>
          </cell>
          <cell r="I197">
            <v>2.5</v>
          </cell>
          <cell r="K197">
            <v>5.25</v>
          </cell>
          <cell r="O197">
            <v>1.1500000000000004</v>
          </cell>
          <cell r="P197">
            <v>1.5240553745928338</v>
          </cell>
        </row>
        <row r="198">
          <cell r="B198" t="str">
            <v>96</v>
          </cell>
          <cell r="C198">
            <v>6.05</v>
          </cell>
          <cell r="E198">
            <v>7.2</v>
          </cell>
          <cell r="I198">
            <v>2.7</v>
          </cell>
          <cell r="K198">
            <v>5.25</v>
          </cell>
          <cell r="O198">
            <v>1.1500000000000004</v>
          </cell>
          <cell r="P198">
            <v>1.5240553745928338</v>
          </cell>
        </row>
        <row r="199">
          <cell r="C199">
            <v>6.24</v>
          </cell>
          <cell r="E199">
            <v>7.37</v>
          </cell>
          <cell r="I199">
            <v>2.7</v>
          </cell>
          <cell r="K199">
            <v>5</v>
          </cell>
          <cell r="O199">
            <v>1.1299999999999999</v>
          </cell>
          <cell r="P199">
            <v>1.5240553745928338</v>
          </cell>
        </row>
        <row r="200">
          <cell r="C200">
            <v>6.6</v>
          </cell>
          <cell r="E200">
            <v>7.72</v>
          </cell>
          <cell r="I200">
            <v>2.8</v>
          </cell>
          <cell r="K200">
            <v>5</v>
          </cell>
          <cell r="O200">
            <v>1.1200000000000001</v>
          </cell>
          <cell r="P200">
            <v>1.5240553745928338</v>
          </cell>
        </row>
        <row r="201">
          <cell r="C201">
            <v>6.79</v>
          </cell>
          <cell r="E201">
            <v>7.88</v>
          </cell>
          <cell r="I201">
            <v>2.9</v>
          </cell>
          <cell r="K201">
            <v>5</v>
          </cell>
          <cell r="O201">
            <v>1.0899999999999999</v>
          </cell>
          <cell r="P201">
            <v>1.5240553745928338</v>
          </cell>
        </row>
        <row r="202">
          <cell r="C202">
            <v>6.93</v>
          </cell>
          <cell r="E202">
            <v>7.99</v>
          </cell>
          <cell r="I202">
            <v>2.9</v>
          </cell>
          <cell r="K202">
            <v>5</v>
          </cell>
          <cell r="O202">
            <v>1.0600000000000005</v>
          </cell>
          <cell r="P202">
            <v>1.5240553745928338</v>
          </cell>
        </row>
        <row r="203">
          <cell r="C203">
            <v>7.06</v>
          </cell>
          <cell r="E203">
            <v>8.07</v>
          </cell>
          <cell r="I203">
            <v>2.8</v>
          </cell>
          <cell r="K203">
            <v>5</v>
          </cell>
          <cell r="O203">
            <v>1.0100000000000007</v>
          </cell>
          <cell r="P203">
            <v>1.5240553745928338</v>
          </cell>
        </row>
        <row r="204">
          <cell r="C204">
            <v>7.03</v>
          </cell>
          <cell r="E204">
            <v>8.02</v>
          </cell>
          <cell r="I204">
            <v>3</v>
          </cell>
          <cell r="K204">
            <v>5</v>
          </cell>
          <cell r="O204">
            <v>0.98999999999999932</v>
          </cell>
          <cell r="P204">
            <v>1.5240553745928338</v>
          </cell>
        </row>
        <row r="205">
          <cell r="C205">
            <v>6.84</v>
          </cell>
          <cell r="E205">
            <v>7.84</v>
          </cell>
          <cell r="I205">
            <v>2.9</v>
          </cell>
          <cell r="K205">
            <v>5</v>
          </cell>
          <cell r="O205">
            <v>1</v>
          </cell>
          <cell r="P205">
            <v>1.5240553745928338</v>
          </cell>
        </row>
        <row r="206">
          <cell r="C206">
            <v>7.03</v>
          </cell>
          <cell r="E206">
            <v>8.01</v>
          </cell>
          <cell r="I206">
            <v>3</v>
          </cell>
          <cell r="K206">
            <v>5</v>
          </cell>
          <cell r="O206">
            <v>0.97999999999999954</v>
          </cell>
          <cell r="P206">
            <v>1.5240553745928338</v>
          </cell>
        </row>
        <row r="207">
          <cell r="C207">
            <v>6.81</v>
          </cell>
          <cell r="E207">
            <v>7.76</v>
          </cell>
          <cell r="I207">
            <v>3</v>
          </cell>
          <cell r="K207">
            <v>5</v>
          </cell>
          <cell r="O207">
            <v>0.95000000000000018</v>
          </cell>
          <cell r="P207">
            <v>1.5240553745928338</v>
          </cell>
        </row>
        <row r="208">
          <cell r="C208">
            <v>6.48</v>
          </cell>
          <cell r="E208">
            <v>7.48</v>
          </cell>
          <cell r="I208">
            <v>3.3</v>
          </cell>
          <cell r="K208">
            <v>5</v>
          </cell>
          <cell r="O208">
            <v>1</v>
          </cell>
          <cell r="P208">
            <v>1.5240553745928338</v>
          </cell>
        </row>
        <row r="209">
          <cell r="C209">
            <v>6.55</v>
          </cell>
          <cell r="E209">
            <v>7.58</v>
          </cell>
          <cell r="I209">
            <v>3.3</v>
          </cell>
          <cell r="K209">
            <v>5</v>
          </cell>
          <cell r="O209">
            <v>1.0300000000000002</v>
          </cell>
          <cell r="P209">
            <v>1.5240553745928338</v>
          </cell>
        </row>
        <row r="210">
          <cell r="B210" t="str">
            <v>97</v>
          </cell>
          <cell r="C210">
            <v>6.83</v>
          </cell>
          <cell r="E210">
            <v>7.79</v>
          </cell>
          <cell r="I210">
            <v>3</v>
          </cell>
          <cell r="K210">
            <v>5</v>
          </cell>
          <cell r="O210">
            <v>0.96</v>
          </cell>
          <cell r="P210">
            <v>1.5240553745928338</v>
          </cell>
        </row>
        <row r="211">
          <cell r="C211">
            <v>6.69</v>
          </cell>
          <cell r="E211">
            <v>7.68</v>
          </cell>
          <cell r="I211">
            <v>3</v>
          </cell>
          <cell r="K211">
            <v>5</v>
          </cell>
          <cell r="O211">
            <v>0.98999999999999932</v>
          </cell>
          <cell r="P211">
            <v>1.5240553745928338</v>
          </cell>
        </row>
        <row r="212">
          <cell r="C212">
            <v>6.93</v>
          </cell>
          <cell r="E212">
            <v>7.92</v>
          </cell>
          <cell r="I212">
            <v>2.8</v>
          </cell>
          <cell r="K212">
            <v>5</v>
          </cell>
          <cell r="O212">
            <v>0.99000000000000021</v>
          </cell>
          <cell r="P212">
            <v>1.5240553745928338</v>
          </cell>
        </row>
        <row r="213">
          <cell r="C213">
            <v>7.09</v>
          </cell>
          <cell r="E213">
            <v>8.08</v>
          </cell>
          <cell r="I213">
            <v>2.5</v>
          </cell>
          <cell r="K213">
            <v>5</v>
          </cell>
          <cell r="O213">
            <v>0.99000000000000021</v>
          </cell>
          <cell r="P213">
            <v>1.5240553745928338</v>
          </cell>
        </row>
        <row r="214">
          <cell r="C214">
            <v>6.94</v>
          </cell>
          <cell r="E214">
            <v>7.94</v>
          </cell>
          <cell r="I214">
            <v>2.2000000000000002</v>
          </cell>
          <cell r="K214">
            <v>5</v>
          </cell>
          <cell r="O214">
            <v>1</v>
          </cell>
          <cell r="P214">
            <v>1.5240553745928338</v>
          </cell>
        </row>
        <row r="215">
          <cell r="C215">
            <v>6.77</v>
          </cell>
          <cell r="E215">
            <v>7.77</v>
          </cell>
          <cell r="I215">
            <v>2.2999999999999998</v>
          </cell>
          <cell r="K215">
            <v>5</v>
          </cell>
          <cell r="O215">
            <v>1</v>
          </cell>
          <cell r="P215">
            <v>1.5240553745928338</v>
          </cell>
        </row>
        <row r="216">
          <cell r="C216">
            <v>6.51</v>
          </cell>
          <cell r="E216">
            <v>7.52</v>
          </cell>
          <cell r="I216">
            <v>2.2000000000000002</v>
          </cell>
          <cell r="K216">
            <v>5</v>
          </cell>
          <cell r="O216">
            <v>1.0099999999999998</v>
          </cell>
          <cell r="P216">
            <v>1.5240553745928338</v>
          </cell>
        </row>
        <row r="217">
          <cell r="C217">
            <v>6.58</v>
          </cell>
          <cell r="E217">
            <v>7.57</v>
          </cell>
          <cell r="I217">
            <v>2.2000000000000002</v>
          </cell>
          <cell r="K217">
            <v>5</v>
          </cell>
          <cell r="O217">
            <v>0.99000000000000021</v>
          </cell>
          <cell r="P217">
            <v>1.5240553745928338</v>
          </cell>
        </row>
        <row r="218">
          <cell r="C218">
            <v>6.5</v>
          </cell>
          <cell r="E218">
            <v>7.5</v>
          </cell>
          <cell r="I218">
            <v>2.2000000000000002</v>
          </cell>
          <cell r="K218">
            <v>5</v>
          </cell>
          <cell r="O218">
            <v>1</v>
          </cell>
          <cell r="P218">
            <v>1.5240553745928338</v>
          </cell>
        </row>
        <row r="219">
          <cell r="C219">
            <v>6.33</v>
          </cell>
          <cell r="E219">
            <v>7.37</v>
          </cell>
          <cell r="I219">
            <v>2.1</v>
          </cell>
          <cell r="K219">
            <v>5</v>
          </cell>
          <cell r="O219">
            <v>1.04</v>
          </cell>
          <cell r="P219">
            <v>1.5240553745928338</v>
          </cell>
        </row>
        <row r="220">
          <cell r="C220">
            <v>6.11</v>
          </cell>
          <cell r="E220">
            <v>7.24</v>
          </cell>
          <cell r="I220">
            <v>1.8</v>
          </cell>
          <cell r="K220">
            <v>5</v>
          </cell>
          <cell r="O220">
            <v>1.1299999999999999</v>
          </cell>
          <cell r="P220">
            <v>1.5240553745928338</v>
          </cell>
        </row>
        <row r="221">
          <cell r="C221">
            <v>5.99</v>
          </cell>
          <cell r="E221">
            <v>7.16</v>
          </cell>
          <cell r="I221">
            <v>1.7</v>
          </cell>
          <cell r="K221">
            <v>5</v>
          </cell>
          <cell r="O221">
            <v>1.17</v>
          </cell>
          <cell r="P221">
            <v>1.5240553745928338</v>
          </cell>
        </row>
        <row r="222">
          <cell r="B222" t="str">
            <v>98</v>
          </cell>
          <cell r="C222">
            <v>5.81</v>
          </cell>
          <cell r="E222">
            <v>7.03</v>
          </cell>
          <cell r="I222">
            <v>1.6</v>
          </cell>
          <cell r="K222">
            <v>5</v>
          </cell>
          <cell r="O222">
            <v>1.2200000000000006</v>
          </cell>
          <cell r="P222">
            <v>1.5240553745928338</v>
          </cell>
        </row>
        <row r="223">
          <cell r="C223">
            <v>5.89</v>
          </cell>
          <cell r="E223">
            <v>7.09</v>
          </cell>
          <cell r="I223">
            <v>1.4</v>
          </cell>
          <cell r="K223">
            <v>5</v>
          </cell>
          <cell r="O223">
            <v>1.2000000000000002</v>
          </cell>
          <cell r="P223">
            <v>1.5240553745928338</v>
          </cell>
        </row>
        <row r="224">
          <cell r="C224">
            <v>5.95</v>
          </cell>
          <cell r="E224">
            <v>7.13</v>
          </cell>
          <cell r="I224">
            <v>1.4</v>
          </cell>
          <cell r="K224">
            <v>5</v>
          </cell>
          <cell r="O224">
            <v>1.1799999999999997</v>
          </cell>
          <cell r="P224">
            <v>1.5240553745928338</v>
          </cell>
        </row>
        <row r="225">
          <cell r="C225">
            <v>5.92</v>
          </cell>
          <cell r="E225">
            <v>7.12</v>
          </cell>
          <cell r="I225">
            <v>1.4</v>
          </cell>
          <cell r="K225">
            <v>5</v>
          </cell>
          <cell r="O225">
            <v>1.2000000000000002</v>
          </cell>
          <cell r="P225">
            <v>1.5240553745928338</v>
          </cell>
        </row>
        <row r="226">
          <cell r="C226">
            <v>5.93</v>
          </cell>
          <cell r="E226">
            <v>7.11</v>
          </cell>
          <cell r="I226">
            <v>1.7</v>
          </cell>
          <cell r="K226">
            <v>5</v>
          </cell>
          <cell r="O226">
            <v>1.1800000000000006</v>
          </cell>
          <cell r="P226">
            <v>1.5240553745928338</v>
          </cell>
        </row>
        <row r="227">
          <cell r="C227">
            <v>5.7</v>
          </cell>
          <cell r="E227">
            <v>6.99</v>
          </cell>
          <cell r="I227">
            <v>1.7</v>
          </cell>
          <cell r="K227">
            <v>5</v>
          </cell>
          <cell r="P227">
            <v>1.5240553745928338</v>
          </cell>
        </row>
        <row r="228">
          <cell r="C228">
            <v>5.68</v>
          </cell>
          <cell r="E228">
            <v>6.99</v>
          </cell>
          <cell r="I228">
            <v>1.7</v>
          </cell>
          <cell r="K228">
            <v>5</v>
          </cell>
          <cell r="P228">
            <v>1.5240553745928338</v>
          </cell>
        </row>
        <row r="229">
          <cell r="C229">
            <v>5.54</v>
          </cell>
          <cell r="E229">
            <v>6.96</v>
          </cell>
          <cell r="P229">
            <v>1.5240553745928338</v>
          </cell>
        </row>
        <row r="230">
          <cell r="C230">
            <v>5.2</v>
          </cell>
          <cell r="E230">
            <v>6.88</v>
          </cell>
        </row>
        <row r="231">
          <cell r="C231">
            <v>5.01</v>
          </cell>
          <cell r="E231">
            <v>6.88</v>
          </cell>
        </row>
        <row r="232">
          <cell r="C232">
            <v>5.25</v>
          </cell>
          <cell r="E232">
            <v>6.96</v>
          </cell>
        </row>
        <row r="233">
          <cell r="C233">
            <v>5.0599999999999996</v>
          </cell>
          <cell r="E233">
            <v>6.84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Moody's Bond Yield Data"/>
      <sheetName val="Discount Rate"/>
      <sheetName val="Discount Chart"/>
      <sheetName val="Prime Rate"/>
      <sheetName val="Prime Chart "/>
      <sheetName val="Inflation"/>
      <sheetName val="Inflation Chart"/>
      <sheetName val="Moody's"/>
      <sheetName val="30 Yr. Bonds"/>
      <sheetName val="Moody's T-Bond Chart"/>
      <sheetName val="Moody's Spread Chart"/>
      <sheetName val="Moody's Baa Bond Yields Chart"/>
    </sheetNames>
    <sheetDataSet>
      <sheetData sheetId="0">
        <row r="30">
          <cell r="B30" t="str">
            <v>82</v>
          </cell>
          <cell r="C30">
            <v>14.22</v>
          </cell>
        </row>
        <row r="31">
          <cell r="C31">
            <v>14.22</v>
          </cell>
        </row>
        <row r="32">
          <cell r="C32">
            <v>13.53</v>
          </cell>
        </row>
        <row r="33">
          <cell r="C33">
            <v>13.37</v>
          </cell>
        </row>
        <row r="34">
          <cell r="C34">
            <v>13.24</v>
          </cell>
        </row>
        <row r="35">
          <cell r="C35">
            <v>13.92</v>
          </cell>
        </row>
        <row r="36">
          <cell r="C36">
            <v>13.55</v>
          </cell>
        </row>
        <row r="37">
          <cell r="C37">
            <v>12.77</v>
          </cell>
        </row>
        <row r="38">
          <cell r="C38">
            <v>12.07</v>
          </cell>
        </row>
        <row r="39">
          <cell r="C39">
            <v>11.17</v>
          </cell>
        </row>
        <row r="40">
          <cell r="C40">
            <v>10.54</v>
          </cell>
        </row>
        <row r="41">
          <cell r="C41">
            <v>10.54</v>
          </cell>
        </row>
        <row r="42">
          <cell r="C42">
            <v>10.63</v>
          </cell>
        </row>
        <row r="43">
          <cell r="C43">
            <v>10.88</v>
          </cell>
        </row>
        <row r="44">
          <cell r="C44">
            <v>10.63</v>
          </cell>
        </row>
        <row r="45">
          <cell r="C45">
            <v>10.48</v>
          </cell>
        </row>
        <row r="46">
          <cell r="C46">
            <v>10.53</v>
          </cell>
        </row>
        <row r="47">
          <cell r="C47">
            <v>10.93</v>
          </cell>
        </row>
        <row r="48">
          <cell r="C48">
            <v>11.4</v>
          </cell>
        </row>
        <row r="49">
          <cell r="C49">
            <v>11.82</v>
          </cell>
        </row>
        <row r="50">
          <cell r="C50">
            <v>11.63</v>
          </cell>
        </row>
        <row r="51">
          <cell r="C51">
            <v>11.58</v>
          </cell>
        </row>
        <row r="52">
          <cell r="C52">
            <v>11.75</v>
          </cell>
        </row>
        <row r="53">
          <cell r="C53">
            <v>11.88</v>
          </cell>
        </row>
        <row r="54">
          <cell r="C54">
            <v>11.75</v>
          </cell>
        </row>
        <row r="55">
          <cell r="C55">
            <v>11.95</v>
          </cell>
        </row>
        <row r="56">
          <cell r="C56">
            <v>12.38</v>
          </cell>
        </row>
        <row r="57">
          <cell r="C57">
            <v>12.65</v>
          </cell>
        </row>
        <row r="58">
          <cell r="C58">
            <v>13.43</v>
          </cell>
        </row>
        <row r="59">
          <cell r="C59">
            <v>13.44</v>
          </cell>
        </row>
        <row r="60">
          <cell r="C60">
            <v>13.21</v>
          </cell>
        </row>
        <row r="61">
          <cell r="C61">
            <v>12.54</v>
          </cell>
        </row>
        <row r="62">
          <cell r="C62">
            <v>12.29</v>
          </cell>
        </row>
        <row r="63">
          <cell r="C63">
            <v>11.98</v>
          </cell>
        </row>
        <row r="64">
          <cell r="C64">
            <v>11.56</v>
          </cell>
        </row>
        <row r="65">
          <cell r="C65">
            <v>11.52</v>
          </cell>
        </row>
        <row r="66">
          <cell r="C66">
            <v>11.45</v>
          </cell>
        </row>
        <row r="67">
          <cell r="C67">
            <v>11.47</v>
          </cell>
        </row>
        <row r="68">
          <cell r="C68">
            <v>11.81</v>
          </cell>
        </row>
        <row r="69">
          <cell r="C69">
            <v>11.47</v>
          </cell>
        </row>
        <row r="70">
          <cell r="C70">
            <v>11.05</v>
          </cell>
        </row>
        <row r="71">
          <cell r="C71">
            <v>10.44</v>
          </cell>
        </row>
        <row r="72">
          <cell r="C72">
            <v>10.5</v>
          </cell>
        </row>
        <row r="73">
          <cell r="C73">
            <v>10.56</v>
          </cell>
        </row>
        <row r="74">
          <cell r="C74">
            <v>10.61</v>
          </cell>
        </row>
        <row r="75">
          <cell r="C75">
            <v>10.5</v>
          </cell>
        </row>
        <row r="76">
          <cell r="C76">
            <v>10.06</v>
          </cell>
        </row>
        <row r="77">
          <cell r="C77">
            <v>9.5399999999999991</v>
          </cell>
        </row>
        <row r="78">
          <cell r="C78">
            <v>9.4</v>
          </cell>
        </row>
        <row r="79">
          <cell r="C79">
            <v>8.93</v>
          </cell>
        </row>
        <row r="80">
          <cell r="C80">
            <v>7.96</v>
          </cell>
        </row>
        <row r="81">
          <cell r="C81">
            <v>7.39</v>
          </cell>
        </row>
        <row r="82">
          <cell r="C82">
            <v>7.52</v>
          </cell>
        </row>
        <row r="83">
          <cell r="C83">
            <v>7.57</v>
          </cell>
        </row>
        <row r="84">
          <cell r="C84">
            <v>7.27</v>
          </cell>
        </row>
        <row r="85">
          <cell r="C85">
            <v>7.33</v>
          </cell>
        </row>
        <row r="86">
          <cell r="C86">
            <v>7.62</v>
          </cell>
        </row>
        <row r="87">
          <cell r="C87">
            <v>7.7</v>
          </cell>
        </row>
        <row r="88">
          <cell r="C88">
            <v>7.52</v>
          </cell>
        </row>
        <row r="89">
          <cell r="C89">
            <v>7.37</v>
          </cell>
        </row>
        <row r="90">
          <cell r="C90">
            <v>7.39</v>
          </cell>
        </row>
        <row r="91">
          <cell r="C91">
            <v>7.54</v>
          </cell>
        </row>
        <row r="92">
          <cell r="C92">
            <v>7.55</v>
          </cell>
        </row>
        <row r="93">
          <cell r="C93">
            <v>8.25</v>
          </cell>
        </row>
        <row r="94">
          <cell r="C94">
            <v>8.7799999999999994</v>
          </cell>
        </row>
        <row r="95">
          <cell r="C95">
            <v>8.57</v>
          </cell>
        </row>
        <row r="96">
          <cell r="C96">
            <v>8.64</v>
          </cell>
        </row>
        <row r="97">
          <cell r="C97">
            <v>8.9700000000000006</v>
          </cell>
        </row>
        <row r="98">
          <cell r="C98">
            <v>9.59</v>
          </cell>
        </row>
        <row r="99">
          <cell r="C99">
            <v>9.61</v>
          </cell>
        </row>
        <row r="100">
          <cell r="C100">
            <v>8.9499999999999993</v>
          </cell>
        </row>
        <row r="101">
          <cell r="C101">
            <v>9.1199999999999992</v>
          </cell>
        </row>
        <row r="102">
          <cell r="C102">
            <v>8.83</v>
          </cell>
        </row>
        <row r="103">
          <cell r="C103">
            <v>8.43</v>
          </cell>
        </row>
        <row r="104">
          <cell r="C104">
            <v>8.6300000000000008</v>
          </cell>
        </row>
        <row r="105">
          <cell r="C105">
            <v>8.9499999999999993</v>
          </cell>
        </row>
        <row r="106">
          <cell r="C106">
            <v>9.23</v>
          </cell>
        </row>
        <row r="107">
          <cell r="C107">
            <v>9</v>
          </cell>
        </row>
        <row r="108">
          <cell r="C108">
            <v>9.14</v>
          </cell>
        </row>
        <row r="109">
          <cell r="C109">
            <v>9.32</v>
          </cell>
        </row>
        <row r="110">
          <cell r="C110">
            <v>9.06</v>
          </cell>
        </row>
        <row r="111">
          <cell r="C111">
            <v>8.89</v>
          </cell>
        </row>
        <row r="112">
          <cell r="C112">
            <v>9.02</v>
          </cell>
        </row>
        <row r="113">
          <cell r="C113">
            <v>9.01</v>
          </cell>
        </row>
        <row r="114">
          <cell r="C114">
            <v>8.93</v>
          </cell>
        </row>
        <row r="115">
          <cell r="C115">
            <v>9.01</v>
          </cell>
        </row>
        <row r="116">
          <cell r="C116">
            <v>9.17</v>
          </cell>
        </row>
        <row r="117">
          <cell r="C117">
            <v>9.0299999999999994</v>
          </cell>
        </row>
        <row r="118">
          <cell r="C118">
            <v>8.83</v>
          </cell>
        </row>
        <row r="119">
          <cell r="C119">
            <v>8.27</v>
          </cell>
        </row>
        <row r="120">
          <cell r="C120">
            <v>8.08</v>
          </cell>
        </row>
        <row r="121">
          <cell r="C121">
            <v>8.1199999999999992</v>
          </cell>
        </row>
        <row r="122">
          <cell r="C122">
            <v>8.15</v>
          </cell>
        </row>
        <row r="123">
          <cell r="C123">
            <v>8</v>
          </cell>
        </row>
        <row r="124">
          <cell r="C124">
            <v>7.9</v>
          </cell>
        </row>
        <row r="125">
          <cell r="C125">
            <v>7.9</v>
          </cell>
        </row>
        <row r="126">
          <cell r="C126">
            <v>8.26</v>
          </cell>
        </row>
        <row r="127">
          <cell r="C127">
            <v>8.5</v>
          </cell>
        </row>
        <row r="128">
          <cell r="C128">
            <v>8.56</v>
          </cell>
        </row>
        <row r="129">
          <cell r="C129">
            <v>8.76</v>
          </cell>
        </row>
        <row r="130">
          <cell r="C130">
            <v>8.73</v>
          </cell>
        </row>
        <row r="131">
          <cell r="C131">
            <v>8.4600000000000009</v>
          </cell>
        </row>
        <row r="132">
          <cell r="C132">
            <v>8.5</v>
          </cell>
        </row>
        <row r="133">
          <cell r="C133">
            <v>8.86</v>
          </cell>
        </row>
        <row r="134">
          <cell r="C134">
            <v>9.0299999999999994</v>
          </cell>
        </row>
        <row r="135">
          <cell r="C135">
            <v>8.86</v>
          </cell>
        </row>
        <row r="136">
          <cell r="C136">
            <v>8.5399999999999991</v>
          </cell>
        </row>
        <row r="137">
          <cell r="C137">
            <v>8.24</v>
          </cell>
        </row>
        <row r="138">
          <cell r="C138">
            <v>8.27</v>
          </cell>
        </row>
        <row r="139">
          <cell r="C139">
            <v>8.0299999999999994</v>
          </cell>
        </row>
        <row r="140">
          <cell r="C140">
            <v>8.2899999999999991</v>
          </cell>
        </row>
        <row r="141">
          <cell r="C141">
            <v>8.2100000000000009</v>
          </cell>
        </row>
        <row r="142">
          <cell r="C142">
            <v>8.27</v>
          </cell>
        </row>
        <row r="143">
          <cell r="C143">
            <v>8.4700000000000006</v>
          </cell>
        </row>
        <row r="144">
          <cell r="C144">
            <v>8.4499999999999993</v>
          </cell>
        </row>
        <row r="145">
          <cell r="C145">
            <v>8.14</v>
          </cell>
        </row>
        <row r="146">
          <cell r="C146">
            <v>7.95</v>
          </cell>
        </row>
        <row r="147">
          <cell r="C147">
            <v>7.93</v>
          </cell>
        </row>
        <row r="148">
          <cell r="C148">
            <v>7.92</v>
          </cell>
        </row>
        <row r="149">
          <cell r="C149">
            <v>7.7</v>
          </cell>
        </row>
        <row r="150">
          <cell r="C150">
            <v>7.58</v>
          </cell>
        </row>
        <row r="151">
          <cell r="C151">
            <v>7.85</v>
          </cell>
        </row>
        <row r="152">
          <cell r="C152">
            <v>7.97</v>
          </cell>
        </row>
        <row r="153">
          <cell r="C153">
            <v>7.96</v>
          </cell>
        </row>
        <row r="154">
          <cell r="C154">
            <v>7.89</v>
          </cell>
        </row>
        <row r="155">
          <cell r="C155">
            <v>7.84</v>
          </cell>
        </row>
        <row r="156">
          <cell r="C156">
            <v>7.6</v>
          </cell>
        </row>
        <row r="157">
          <cell r="C157">
            <v>7.39</v>
          </cell>
        </row>
        <row r="158">
          <cell r="C158">
            <v>7.34</v>
          </cell>
        </row>
        <row r="159">
          <cell r="C159">
            <v>7.53</v>
          </cell>
        </row>
        <row r="160">
          <cell r="C160">
            <v>7.61</v>
          </cell>
        </row>
        <row r="161">
          <cell r="C161">
            <v>7.44</v>
          </cell>
        </row>
        <row r="162">
          <cell r="C162">
            <v>7.34</v>
          </cell>
        </row>
        <row r="163">
          <cell r="C163">
            <v>7.09</v>
          </cell>
        </row>
        <row r="164">
          <cell r="C164">
            <v>6.82</v>
          </cell>
        </row>
        <row r="165">
          <cell r="C165">
            <v>6.85</v>
          </cell>
        </row>
        <row r="166">
          <cell r="C166">
            <v>6.92</v>
          </cell>
        </row>
        <row r="167">
          <cell r="C167">
            <v>6.81</v>
          </cell>
        </row>
        <row r="168">
          <cell r="C168">
            <v>6.63</v>
          </cell>
        </row>
        <row r="169">
          <cell r="C169">
            <v>6.32</v>
          </cell>
        </row>
        <row r="170">
          <cell r="C170">
            <v>6</v>
          </cell>
        </row>
        <row r="171">
          <cell r="C171">
            <v>5.94</v>
          </cell>
        </row>
        <row r="172">
          <cell r="C172">
            <v>6.21</v>
          </cell>
        </row>
        <row r="173">
          <cell r="C173">
            <v>6.25</v>
          </cell>
        </row>
        <row r="174">
          <cell r="C174">
            <v>6.29</v>
          </cell>
        </row>
        <row r="175">
          <cell r="C175">
            <v>6.49</v>
          </cell>
        </row>
        <row r="176">
          <cell r="C176">
            <v>6.91</v>
          </cell>
        </row>
        <row r="177">
          <cell r="C177">
            <v>7.27</v>
          </cell>
        </row>
        <row r="178">
          <cell r="C178">
            <v>7.41</v>
          </cell>
        </row>
        <row r="179">
          <cell r="C179">
            <v>7.4</v>
          </cell>
        </row>
        <row r="180">
          <cell r="C180">
            <v>7.58</v>
          </cell>
        </row>
        <row r="181">
          <cell r="C181">
            <v>7.49</v>
          </cell>
        </row>
        <row r="182">
          <cell r="C182">
            <v>7.71</v>
          </cell>
        </row>
        <row r="183">
          <cell r="C183">
            <v>7.94</v>
          </cell>
        </row>
        <row r="184">
          <cell r="C184">
            <v>8.08</v>
          </cell>
        </row>
        <row r="185">
          <cell r="C185">
            <v>7.87</v>
          </cell>
        </row>
        <row r="186">
          <cell r="C186">
            <v>7.85</v>
          </cell>
        </row>
        <row r="187">
          <cell r="C187">
            <v>7.61</v>
          </cell>
        </row>
        <row r="188">
          <cell r="C188">
            <v>7.45</v>
          </cell>
        </row>
        <row r="189">
          <cell r="C189">
            <v>7.36</v>
          </cell>
        </row>
        <row r="190">
          <cell r="C190">
            <v>6.95</v>
          </cell>
        </row>
        <row r="191">
          <cell r="C191">
            <v>6.57</v>
          </cell>
        </row>
        <row r="192">
          <cell r="C192">
            <v>6.72</v>
          </cell>
        </row>
        <row r="193">
          <cell r="C193">
            <v>6.86</v>
          </cell>
        </row>
        <row r="194">
          <cell r="C194">
            <v>6.55</v>
          </cell>
        </row>
        <row r="195">
          <cell r="C195">
            <v>6.37</v>
          </cell>
        </row>
        <row r="196">
          <cell r="C196">
            <v>6.26</v>
          </cell>
        </row>
        <row r="197">
          <cell r="C197">
            <v>6.06</v>
          </cell>
        </row>
        <row r="198">
          <cell r="C198">
            <v>6.05</v>
          </cell>
        </row>
        <row r="199">
          <cell r="C199">
            <v>6.24</v>
          </cell>
        </row>
        <row r="200">
          <cell r="C200">
            <v>6.6</v>
          </cell>
        </row>
        <row r="201">
          <cell r="C201">
            <v>6.79</v>
          </cell>
        </row>
        <row r="202">
          <cell r="C202">
            <v>6.93</v>
          </cell>
        </row>
        <row r="203">
          <cell r="C203">
            <v>7.06</v>
          </cell>
        </row>
        <row r="204">
          <cell r="C204">
            <v>7.03</v>
          </cell>
        </row>
        <row r="205">
          <cell r="C205">
            <v>6.84</v>
          </cell>
        </row>
        <row r="206">
          <cell r="C206">
            <v>7.03</v>
          </cell>
        </row>
        <row r="207">
          <cell r="C207">
            <v>6.81</v>
          </cell>
        </row>
        <row r="208">
          <cell r="C208">
            <v>6.48</v>
          </cell>
        </row>
        <row r="209">
          <cell r="C209">
            <v>6.55</v>
          </cell>
        </row>
        <row r="210">
          <cell r="C210">
            <v>6.83</v>
          </cell>
        </row>
        <row r="211">
          <cell r="C211">
            <v>6.69</v>
          </cell>
        </row>
        <row r="212">
          <cell r="C212">
            <v>6.93</v>
          </cell>
        </row>
        <row r="213">
          <cell r="C213">
            <v>7.09</v>
          </cell>
        </row>
        <row r="214">
          <cell r="C214">
            <v>6.94</v>
          </cell>
        </row>
        <row r="215">
          <cell r="C215">
            <v>6.77</v>
          </cell>
        </row>
        <row r="216">
          <cell r="C216">
            <v>6.51</v>
          </cell>
        </row>
        <row r="217">
          <cell r="C217">
            <v>6.58</v>
          </cell>
        </row>
        <row r="218">
          <cell r="C218">
            <v>6.5</v>
          </cell>
        </row>
        <row r="219">
          <cell r="C219">
            <v>6.33</v>
          </cell>
        </row>
        <row r="220">
          <cell r="C220">
            <v>6.11</v>
          </cell>
        </row>
        <row r="221">
          <cell r="C221">
            <v>5.99</v>
          </cell>
        </row>
        <row r="222">
          <cell r="C222">
            <v>5.81</v>
          </cell>
        </row>
        <row r="223">
          <cell r="C223">
            <v>5.89</v>
          </cell>
        </row>
        <row r="224">
          <cell r="C224">
            <v>5.95</v>
          </cell>
        </row>
        <row r="225">
          <cell r="C225">
            <v>5.92</v>
          </cell>
        </row>
        <row r="226">
          <cell r="C226">
            <v>5.93</v>
          </cell>
        </row>
        <row r="227">
          <cell r="C227">
            <v>5.7</v>
          </cell>
        </row>
        <row r="228">
          <cell r="C228">
            <v>5.68</v>
          </cell>
        </row>
        <row r="229">
          <cell r="C229">
            <v>5.54</v>
          </cell>
        </row>
        <row r="230">
          <cell r="C230">
            <v>5.2</v>
          </cell>
        </row>
        <row r="231">
          <cell r="C231">
            <v>5.01</v>
          </cell>
        </row>
        <row r="232">
          <cell r="C232">
            <v>5.25</v>
          </cell>
        </row>
        <row r="233">
          <cell r="C233">
            <v>5.0599999999999996</v>
          </cell>
        </row>
      </sheetData>
      <sheetData sheetId="1"/>
      <sheetData sheetId="2"/>
      <sheetData sheetId="3" refreshError="1"/>
      <sheetData sheetId="4"/>
      <sheetData sheetId="5" refreshError="1"/>
      <sheetData sheetId="6"/>
      <sheetData sheetId="7" refreshError="1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_snloffice"/>
      <sheetName val="Instructions"/>
      <sheetName val="Inputs"/>
      <sheetName val="Log"/>
      <sheetName val="Constant_DCF"/>
      <sheetName val="Multi-Stage_DCF_2"/>
      <sheetName val="CAPM_New_Format"/>
      <sheetName val="CAPM"/>
      <sheetName val="Company_Data"/>
      <sheetName val="Growth_Rates"/>
      <sheetName val="Expected_Earnings"/>
      <sheetName val="CapEx"/>
      <sheetName val="Value_Line_Data"/>
      <sheetName val="GDP_Growth"/>
      <sheetName val="Credit_Rating"/>
      <sheetName val="Credit_Rating_Download"/>
      <sheetName val="S&amp;P_500"/>
      <sheetName val="S&amp;P_500_Download"/>
      <sheetName val="Payout_Ratios"/>
      <sheetName val="Business Segment"/>
      <sheetName val="FERC Form 1_2 Data"/>
      <sheetName val="Screening"/>
      <sheetName val="Price"/>
      <sheetName val="Price_Download"/>
      <sheetName val="Dividend"/>
      <sheetName val="Dividend_Download"/>
      <sheetName val="B_Beta"/>
      <sheetName val="B_Beta_Download"/>
      <sheetName val="SNL Data"/>
    </sheetNames>
    <sheetDataSet>
      <sheetData sheetId="0"/>
      <sheetData sheetId="1"/>
      <sheetData sheetId="2">
        <row r="91">
          <cell r="C91" t="str">
            <v>ATO</v>
          </cell>
          <cell r="R91" t="str">
            <v/>
          </cell>
        </row>
        <row r="92">
          <cell r="C92" t="str">
            <v>CPK</v>
          </cell>
          <cell r="R92" t="str">
            <v/>
          </cell>
        </row>
        <row r="93">
          <cell r="C93" t="str">
            <v>NJR</v>
          </cell>
          <cell r="R93" t="str">
            <v/>
          </cell>
        </row>
        <row r="94">
          <cell r="C94" t="str">
            <v>NI</v>
          </cell>
          <cell r="R94" t="str">
            <v/>
          </cell>
        </row>
        <row r="95">
          <cell r="C95" t="str">
            <v>NWN</v>
          </cell>
          <cell r="R95" t="str">
            <v/>
          </cell>
        </row>
        <row r="96">
          <cell r="C96" t="str">
            <v>OGS</v>
          </cell>
          <cell r="R96" t="str">
            <v/>
          </cell>
        </row>
        <row r="97">
          <cell r="C97" t="str">
            <v>SJI</v>
          </cell>
          <cell r="R97" t="str">
            <v/>
          </cell>
        </row>
        <row r="98">
          <cell r="C98" t="str">
            <v>SWX</v>
          </cell>
          <cell r="R98" t="str">
            <v/>
          </cell>
        </row>
        <row r="99">
          <cell r="C99" t="str">
            <v>SR</v>
          </cell>
          <cell r="R99" t="str">
            <v/>
          </cell>
        </row>
        <row r="100">
          <cell r="C100" t="str">
            <v>UGI</v>
          </cell>
          <cell r="R100" t="str">
            <v/>
          </cell>
        </row>
        <row r="101">
          <cell r="C101" t="str">
            <v>ALE</v>
          </cell>
          <cell r="R101">
            <v>1</v>
          </cell>
        </row>
        <row r="102">
          <cell r="C102" t="str">
            <v>LNT</v>
          </cell>
          <cell r="R102">
            <v>1</v>
          </cell>
        </row>
        <row r="103">
          <cell r="C103" t="str">
            <v>AEE</v>
          </cell>
          <cell r="R103" t="str">
            <v/>
          </cell>
        </row>
        <row r="104">
          <cell r="C104" t="str">
            <v>AEP</v>
          </cell>
          <cell r="R104">
            <v>1</v>
          </cell>
        </row>
        <row r="105">
          <cell r="C105" t="str">
            <v>AGR</v>
          </cell>
          <cell r="R105" t="str">
            <v/>
          </cell>
        </row>
        <row r="106">
          <cell r="C106" t="str">
            <v>AVA</v>
          </cell>
          <cell r="R106">
            <v>1</v>
          </cell>
        </row>
        <row r="107">
          <cell r="C107" t="str">
            <v>BKH</v>
          </cell>
          <cell r="R107" t="str">
            <v/>
          </cell>
        </row>
        <row r="108">
          <cell r="C108" t="str">
            <v>CNP</v>
          </cell>
          <cell r="R108" t="str">
            <v/>
          </cell>
        </row>
        <row r="109">
          <cell r="C109" t="str">
            <v>CMS</v>
          </cell>
          <cell r="R109">
            <v>1</v>
          </cell>
        </row>
        <row r="110">
          <cell r="C110" t="str">
            <v>ED</v>
          </cell>
          <cell r="R110" t="str">
            <v/>
          </cell>
        </row>
        <row r="111">
          <cell r="C111" t="str">
            <v>D</v>
          </cell>
          <cell r="R111" t="str">
            <v/>
          </cell>
        </row>
        <row r="112">
          <cell r="C112" t="str">
            <v>DTE</v>
          </cell>
          <cell r="R112">
            <v>1</v>
          </cell>
        </row>
        <row r="113">
          <cell r="C113" t="str">
            <v>DUK</v>
          </cell>
          <cell r="R113">
            <v>1</v>
          </cell>
        </row>
        <row r="114">
          <cell r="C114" t="str">
            <v>EIX</v>
          </cell>
          <cell r="R114" t="str">
            <v/>
          </cell>
        </row>
        <row r="115">
          <cell r="C115" t="str">
            <v>EE</v>
          </cell>
          <cell r="R115" t="str">
            <v/>
          </cell>
        </row>
        <row r="116">
          <cell r="C116" t="str">
            <v>ETR</v>
          </cell>
          <cell r="R116">
            <v>1</v>
          </cell>
        </row>
        <row r="117">
          <cell r="C117" t="str">
            <v>ES</v>
          </cell>
          <cell r="R117" t="str">
            <v/>
          </cell>
        </row>
        <row r="118">
          <cell r="C118" t="str">
            <v>EXC</v>
          </cell>
          <cell r="R118" t="str">
            <v/>
          </cell>
        </row>
        <row r="119">
          <cell r="C119" t="str">
            <v>FE</v>
          </cell>
          <cell r="R119" t="str">
            <v/>
          </cell>
        </row>
        <row r="120">
          <cell r="C120" t="str">
            <v>EVRG</v>
          </cell>
          <cell r="R120">
            <v>1</v>
          </cell>
        </row>
        <row r="121">
          <cell r="C121" t="str">
            <v>HE</v>
          </cell>
          <cell r="R121" t="str">
            <v/>
          </cell>
        </row>
        <row r="122">
          <cell r="C122" t="str">
            <v>IDA</v>
          </cell>
          <cell r="R122">
            <v>1</v>
          </cell>
        </row>
        <row r="123">
          <cell r="C123" t="str">
            <v>MGEE</v>
          </cell>
          <cell r="R123">
            <v>1</v>
          </cell>
        </row>
        <row r="124">
          <cell r="C124" t="str">
            <v>NEE</v>
          </cell>
          <cell r="R124">
            <v>1</v>
          </cell>
        </row>
        <row r="125">
          <cell r="C125" t="str">
            <v>NWE</v>
          </cell>
          <cell r="R125">
            <v>1</v>
          </cell>
        </row>
        <row r="126">
          <cell r="C126" t="str">
            <v>OGE</v>
          </cell>
          <cell r="R126">
            <v>1</v>
          </cell>
        </row>
        <row r="127">
          <cell r="C127" t="str">
            <v>OTTR</v>
          </cell>
          <cell r="R127">
            <v>1</v>
          </cell>
        </row>
        <row r="128">
          <cell r="C128" t="str">
            <v>PCG</v>
          </cell>
          <cell r="R128" t="str">
            <v/>
          </cell>
        </row>
        <row r="129">
          <cell r="C129" t="str">
            <v>PNW</v>
          </cell>
          <cell r="R129">
            <v>1</v>
          </cell>
        </row>
        <row r="130">
          <cell r="C130" t="str">
            <v>PNM</v>
          </cell>
          <cell r="R130" t="str">
            <v/>
          </cell>
        </row>
        <row r="131">
          <cell r="C131" t="str">
            <v>POR</v>
          </cell>
          <cell r="R131">
            <v>1</v>
          </cell>
        </row>
        <row r="132">
          <cell r="C132" t="str">
            <v>PPL</v>
          </cell>
          <cell r="R132" t="str">
            <v/>
          </cell>
        </row>
        <row r="133">
          <cell r="C133" t="str">
            <v>PEG</v>
          </cell>
          <cell r="R133" t="str">
            <v/>
          </cell>
        </row>
        <row r="134">
          <cell r="C134" t="str">
            <v>SRE</v>
          </cell>
          <cell r="R134" t="str">
            <v/>
          </cell>
        </row>
        <row r="135">
          <cell r="C135" t="str">
            <v>SO</v>
          </cell>
          <cell r="R135">
            <v>1</v>
          </cell>
        </row>
        <row r="136">
          <cell r="C136" t="str">
            <v>WEC</v>
          </cell>
          <cell r="R136" t="str">
            <v/>
          </cell>
        </row>
        <row r="137">
          <cell r="C137" t="str">
            <v>XEL</v>
          </cell>
          <cell r="R137">
            <v>1</v>
          </cell>
        </row>
        <row r="138">
          <cell r="C138" t="str">
            <v>AQN</v>
          </cell>
          <cell r="R138" t="str">
            <v/>
          </cell>
        </row>
        <row r="139">
          <cell r="C139" t="str">
            <v>ALA</v>
          </cell>
          <cell r="R139" t="str">
            <v/>
          </cell>
        </row>
        <row r="140">
          <cell r="C140" t="str">
            <v>CU</v>
          </cell>
          <cell r="R140" t="str">
            <v/>
          </cell>
        </row>
        <row r="141">
          <cell r="C141" t="str">
            <v>EMA</v>
          </cell>
          <cell r="R141" t="str">
            <v/>
          </cell>
        </row>
        <row r="142">
          <cell r="C142" t="str">
            <v>ENB</v>
          </cell>
          <cell r="R142" t="str">
            <v/>
          </cell>
        </row>
        <row r="143">
          <cell r="C143" t="str">
            <v>FTS</v>
          </cell>
          <cell r="R143" t="str">
            <v/>
          </cell>
        </row>
        <row r="144">
          <cell r="C144" t="str">
            <v>H</v>
          </cell>
          <cell r="R144" t="str">
            <v/>
          </cell>
        </row>
        <row r="145">
          <cell r="C145" t="str">
            <v>TRP</v>
          </cell>
          <cell r="R145" t="str">
            <v/>
          </cell>
        </row>
        <row r="146">
          <cell r="C146" t="str">
            <v>AWK</v>
          </cell>
          <cell r="R146" t="str">
            <v/>
          </cell>
        </row>
        <row r="147">
          <cell r="C147" t="str">
            <v>AWR</v>
          </cell>
          <cell r="R147" t="str">
            <v/>
          </cell>
        </row>
        <row r="148">
          <cell r="C148" t="str">
            <v>CWT</v>
          </cell>
          <cell r="R148" t="str">
            <v/>
          </cell>
        </row>
        <row r="149">
          <cell r="C149" t="str">
            <v>MSEX</v>
          </cell>
          <cell r="R149" t="str">
            <v/>
          </cell>
        </row>
        <row r="150">
          <cell r="C150" t="str">
            <v>SJW</v>
          </cell>
          <cell r="R150" t="str">
            <v/>
          </cell>
        </row>
        <row r="151">
          <cell r="C151" t="str">
            <v>WTRG</v>
          </cell>
          <cell r="R151" t="str">
            <v/>
          </cell>
        </row>
        <row r="152">
          <cell r="C152" t="str">
            <v>YORW</v>
          </cell>
          <cell r="R152" t="str">
            <v/>
          </cell>
        </row>
      </sheetData>
      <sheetData sheetId="3"/>
      <sheetData sheetId="4"/>
      <sheetData sheetId="5"/>
      <sheetData sheetId="6"/>
      <sheetData sheetId="7"/>
      <sheetData sheetId="8">
        <row r="6">
          <cell r="H6">
            <v>0.8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rsion Notes"/>
      <sheetName val="Variables"/>
      <sheetName val="Report"/>
      <sheetName val="Operating Lease Adj."/>
      <sheetName val="Captive Finance Adj."/>
      <sheetName val="FAS106 Adj."/>
      <sheetName val="Net Debt Adj."/>
      <sheetName val="Structural Subordination"/>
      <sheetName val="Graphs"/>
      <sheetName val="Import"/>
      <sheetName val="BLR Worksheet"/>
      <sheetName val="TBSheet"/>
      <sheetName val="Main"/>
      <sheetName val="ProForma 2001 1"/>
    </sheetNames>
    <sheetDataSet>
      <sheetData sheetId="0" refreshError="1"/>
      <sheetData sheetId="1" refreshError="1"/>
      <sheetData sheetId="2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3F599-8B93-468C-BDF2-F4A2C89ECE94}">
  <dimension ref="A1:U106"/>
  <sheetViews>
    <sheetView zoomScale="85" zoomScaleNormal="85" workbookViewId="0">
      <selection activeCell="D20" sqref="D20"/>
    </sheetView>
  </sheetViews>
  <sheetFormatPr defaultColWidth="9.1328125" defaultRowHeight="13.15" x14ac:dyDescent="0.4"/>
  <cols>
    <col min="1" max="1" width="1.73046875" style="2" customWidth="1"/>
    <col min="2" max="2" width="43" style="2" customWidth="1"/>
    <col min="3" max="4" width="10.59765625" style="3" customWidth="1"/>
    <col min="5" max="5" width="12.265625" style="3" customWidth="1"/>
    <col min="6" max="6" width="11" style="3" customWidth="1"/>
    <col min="7" max="7" width="2.265625" style="2" customWidth="1"/>
    <col min="8" max="8" width="2" style="2" customWidth="1"/>
    <col min="9" max="9" width="43.1328125" style="2" customWidth="1"/>
    <col min="10" max="11" width="10.59765625" style="3" customWidth="1"/>
    <col min="12" max="12" width="11.59765625" style="3" customWidth="1"/>
    <col min="13" max="13" width="14.86328125" style="3" customWidth="1"/>
    <col min="14" max="15" width="1.73046875" style="2" customWidth="1"/>
    <col min="16" max="16" width="43.265625" style="2" customWidth="1"/>
    <col min="17" max="18" width="11.86328125" style="3" customWidth="1"/>
    <col min="19" max="19" width="11" style="3" customWidth="1"/>
    <col min="20" max="20" width="10" style="3" customWidth="1"/>
    <col min="21" max="21" width="2.73046875" style="2" customWidth="1"/>
    <col min="22" max="16384" width="9.1328125" style="2"/>
  </cols>
  <sheetData>
    <row r="1" spans="2:20" x14ac:dyDescent="0.4">
      <c r="B1" s="83" t="s">
        <v>0</v>
      </c>
      <c r="C1" s="83"/>
      <c r="D1" s="83"/>
      <c r="E1" s="83"/>
      <c r="F1" s="83"/>
      <c r="G1" s="1"/>
      <c r="H1" s="1"/>
      <c r="I1" s="83" t="s">
        <v>0</v>
      </c>
      <c r="J1" s="83"/>
      <c r="K1" s="83"/>
      <c r="L1" s="83"/>
      <c r="M1" s="83"/>
      <c r="N1" s="1"/>
      <c r="O1" s="1"/>
      <c r="P1" s="83" t="s">
        <v>0</v>
      </c>
      <c r="Q1" s="83"/>
      <c r="R1" s="83"/>
      <c r="S1" s="83"/>
      <c r="T1" s="83"/>
    </row>
    <row r="2" spans="2:20" x14ac:dyDescent="0.4">
      <c r="B2" s="3"/>
      <c r="G2" s="1"/>
      <c r="H2" s="1"/>
      <c r="I2" s="3"/>
      <c r="N2" s="1"/>
      <c r="O2" s="1"/>
      <c r="P2" s="3"/>
    </row>
    <row r="3" spans="2:20" x14ac:dyDescent="0.4">
      <c r="B3" s="82" t="s">
        <v>1</v>
      </c>
      <c r="C3" s="82"/>
      <c r="D3" s="82"/>
      <c r="E3" s="82"/>
      <c r="F3" s="83"/>
      <c r="G3" s="1"/>
      <c r="H3" s="1"/>
      <c r="I3" s="82" t="s">
        <v>2</v>
      </c>
      <c r="J3" s="82"/>
      <c r="K3" s="82"/>
      <c r="L3" s="82"/>
      <c r="M3" s="83"/>
      <c r="N3" s="1"/>
      <c r="O3" s="1"/>
      <c r="P3" s="82" t="s">
        <v>3</v>
      </c>
      <c r="Q3" s="82"/>
      <c r="R3" s="82"/>
      <c r="S3" s="82"/>
      <c r="T3" s="83"/>
    </row>
    <row r="4" spans="2:20" x14ac:dyDescent="0.4">
      <c r="B4" s="4" t="s">
        <v>4</v>
      </c>
      <c r="C4" s="5" t="s">
        <v>5</v>
      </c>
      <c r="D4" s="5">
        <v>2019</v>
      </c>
      <c r="E4" s="35">
        <v>2018</v>
      </c>
      <c r="F4" s="5" t="s">
        <v>6</v>
      </c>
      <c r="G4" s="1"/>
      <c r="H4" s="1"/>
      <c r="I4" s="4" t="s">
        <v>4</v>
      </c>
      <c r="J4" s="5" t="s">
        <v>5</v>
      </c>
      <c r="K4" s="5">
        <v>2019</v>
      </c>
      <c r="L4" s="35">
        <f>E4</f>
        <v>2018</v>
      </c>
      <c r="M4" s="5" t="s">
        <v>6</v>
      </c>
      <c r="N4" s="1"/>
      <c r="O4" s="1"/>
      <c r="P4" s="4" t="s">
        <v>4</v>
      </c>
      <c r="Q4" s="5" t="s">
        <v>5</v>
      </c>
      <c r="R4" s="5">
        <v>2019</v>
      </c>
      <c r="S4" s="35">
        <f>L4</f>
        <v>2018</v>
      </c>
      <c r="T4" s="5" t="s">
        <v>6</v>
      </c>
    </row>
    <row r="5" spans="2:20" s="8" customFormat="1" ht="12.75" x14ac:dyDescent="0.35">
      <c r="B5" s="6" t="s">
        <v>7</v>
      </c>
      <c r="C5" s="36" t="s">
        <v>8</v>
      </c>
      <c r="D5" s="7">
        <v>0.65936335301542859</v>
      </c>
      <c r="E5" s="7">
        <v>0.60772815773051148</v>
      </c>
      <c r="F5" s="7">
        <f>IF(D5="",E5,D5)</f>
        <v>0.65936335301542859</v>
      </c>
      <c r="I5" s="6" t="str">
        <f t="shared" ref="I5:J17" si="0">B5</f>
        <v>American States Water Company</v>
      </c>
      <c r="J5" s="36" t="str">
        <f t="shared" si="0"/>
        <v>AWR</v>
      </c>
      <c r="K5" s="7">
        <v>0.34063664698457141</v>
      </c>
      <c r="L5" s="7">
        <v>0.39227184226948847</v>
      </c>
      <c r="M5" s="9">
        <f t="shared" ref="M5:M17" si="1">IF(K5="",L5,K5)</f>
        <v>0.34063664698457141</v>
      </c>
      <c r="P5" s="6" t="str">
        <f t="shared" ref="P5:Q17" si="2">I5</f>
        <v>American States Water Company</v>
      </c>
      <c r="Q5" s="36" t="str">
        <f t="shared" si="2"/>
        <v>AWR</v>
      </c>
      <c r="R5" s="7">
        <v>0</v>
      </c>
      <c r="S5" s="7">
        <v>0</v>
      </c>
      <c r="T5" s="9">
        <f t="shared" ref="T5:T17" si="3">IF(R5="",S5,R5)</f>
        <v>0</v>
      </c>
    </row>
    <row r="6" spans="2:20" s="8" customFormat="1" ht="12.75" x14ac:dyDescent="0.35">
      <c r="B6" s="6" t="s">
        <v>9</v>
      </c>
      <c r="C6" s="36" t="s">
        <v>10</v>
      </c>
      <c r="D6" s="10">
        <v>0.5843170947282631</v>
      </c>
      <c r="E6" s="10">
        <v>0.59196761735630188</v>
      </c>
      <c r="F6" s="10">
        <f t="shared" ref="F6:F16" si="4">IF(D6="",E6,D6)</f>
        <v>0.5843170947282631</v>
      </c>
      <c r="I6" s="11" t="str">
        <f t="shared" si="0"/>
        <v>Atmos Energy Corporation</v>
      </c>
      <c r="J6" s="36" t="str">
        <f t="shared" si="0"/>
        <v>ATO</v>
      </c>
      <c r="K6" s="10">
        <v>0.41568290527173696</v>
      </c>
      <c r="L6" s="10">
        <v>0.40803238264369818</v>
      </c>
      <c r="M6" s="12">
        <f t="shared" si="1"/>
        <v>0.41568290527173696</v>
      </c>
      <c r="P6" s="11" t="str">
        <f t="shared" si="2"/>
        <v>Atmos Energy Corporation</v>
      </c>
      <c r="Q6" s="36" t="str">
        <f t="shared" si="2"/>
        <v>ATO</v>
      </c>
      <c r="R6" s="10">
        <v>0</v>
      </c>
      <c r="S6" s="10">
        <v>0</v>
      </c>
      <c r="T6" s="12">
        <f t="shared" si="3"/>
        <v>0</v>
      </c>
    </row>
    <row r="7" spans="2:20" s="8" customFormat="1" ht="12.75" x14ac:dyDescent="0.35">
      <c r="B7" s="6" t="s">
        <v>11</v>
      </c>
      <c r="C7" s="36" t="s">
        <v>12</v>
      </c>
      <c r="D7" s="10">
        <v>0.46552645274161597</v>
      </c>
      <c r="E7" s="10">
        <v>0.45026447280812582</v>
      </c>
      <c r="F7" s="10">
        <f t="shared" si="4"/>
        <v>0.46552645274161597</v>
      </c>
      <c r="I7" s="6" t="str">
        <f t="shared" si="0"/>
        <v>California Water Service Group</v>
      </c>
      <c r="J7" s="36" t="str">
        <f t="shared" si="0"/>
        <v>CWT</v>
      </c>
      <c r="K7" s="10">
        <v>0.53447354725838414</v>
      </c>
      <c r="L7" s="10">
        <v>0.54973552719187424</v>
      </c>
      <c r="M7" s="12">
        <f t="shared" si="1"/>
        <v>0.53447354725838414</v>
      </c>
      <c r="P7" s="6" t="str">
        <f t="shared" si="2"/>
        <v>California Water Service Group</v>
      </c>
      <c r="Q7" s="36" t="str">
        <f t="shared" si="2"/>
        <v>CWT</v>
      </c>
      <c r="R7" s="10">
        <v>0</v>
      </c>
      <c r="S7" s="10">
        <v>0</v>
      </c>
      <c r="T7" s="12">
        <f t="shared" si="3"/>
        <v>0</v>
      </c>
    </row>
    <row r="8" spans="2:20" s="8" customFormat="1" ht="12.75" x14ac:dyDescent="0.35">
      <c r="B8" s="6" t="s">
        <v>13</v>
      </c>
      <c r="C8" s="36" t="s">
        <v>14</v>
      </c>
      <c r="D8" s="13">
        <v>0.54581878645536119</v>
      </c>
      <c r="E8" s="10">
        <v>0.5462886977935697</v>
      </c>
      <c r="F8" s="10">
        <f t="shared" si="4"/>
        <v>0.54581878645536119</v>
      </c>
      <c r="I8" s="6" t="str">
        <f t="shared" si="0"/>
        <v>Essential Utilities, Inc.</v>
      </c>
      <c r="J8" s="36" t="str">
        <f t="shared" si="0"/>
        <v>WTRG</v>
      </c>
      <c r="K8" s="13">
        <v>0.45418121354463886</v>
      </c>
      <c r="L8" s="10">
        <v>0.45371130220643024</v>
      </c>
      <c r="M8" s="12">
        <f t="shared" si="1"/>
        <v>0.45418121354463886</v>
      </c>
      <c r="P8" s="6" t="str">
        <f t="shared" si="2"/>
        <v>Essential Utilities, Inc.</v>
      </c>
      <c r="Q8" s="36" t="str">
        <f t="shared" si="2"/>
        <v>WTRG</v>
      </c>
      <c r="R8" s="13">
        <v>0</v>
      </c>
      <c r="S8" s="10">
        <v>0</v>
      </c>
      <c r="T8" s="12">
        <f t="shared" si="3"/>
        <v>0</v>
      </c>
    </row>
    <row r="9" spans="2:20" s="8" customFormat="1" ht="12.75" x14ac:dyDescent="0.35">
      <c r="B9" s="6" t="s">
        <v>15</v>
      </c>
      <c r="C9" s="36" t="s">
        <v>16</v>
      </c>
      <c r="D9" s="10">
        <v>0.62711579759611091</v>
      </c>
      <c r="E9" s="10">
        <v>0.67599902007130097</v>
      </c>
      <c r="F9" s="10">
        <f t="shared" si="4"/>
        <v>0.62711579759611091</v>
      </c>
      <c r="I9" s="14" t="str">
        <f t="shared" si="0"/>
        <v>Middlesex Water Company</v>
      </c>
      <c r="J9" s="15" t="str">
        <f t="shared" si="0"/>
        <v>MSEX</v>
      </c>
      <c r="K9" s="10">
        <v>0.36887758743992261</v>
      </c>
      <c r="L9" s="10">
        <v>0.31745039277870046</v>
      </c>
      <c r="M9" s="12">
        <f t="shared" si="1"/>
        <v>0.36887758743992261</v>
      </c>
      <c r="P9" s="14" t="str">
        <f t="shared" si="2"/>
        <v>Middlesex Water Company</v>
      </c>
      <c r="Q9" s="15" t="str">
        <f t="shared" si="2"/>
        <v>MSEX</v>
      </c>
      <c r="R9" s="10">
        <v>4.0066149639664062E-3</v>
      </c>
      <c r="S9" s="10">
        <v>6.5505871499985874E-3</v>
      </c>
      <c r="T9" s="12">
        <f t="shared" si="3"/>
        <v>4.0066149639664062E-3</v>
      </c>
    </row>
    <row r="10" spans="2:20" s="8" customFormat="1" ht="12.75" x14ac:dyDescent="0.35">
      <c r="B10" s="6" t="s">
        <v>17</v>
      </c>
      <c r="C10" s="36" t="s">
        <v>18</v>
      </c>
      <c r="D10" s="10">
        <v>0.58868755460749189</v>
      </c>
      <c r="E10" s="10">
        <v>0.61917681394514901</v>
      </c>
      <c r="F10" s="10">
        <f t="shared" si="4"/>
        <v>0.58868755460749189</v>
      </c>
      <c r="I10" s="11" t="str">
        <f t="shared" si="0"/>
        <v>New Jersey Resources Corporation</v>
      </c>
      <c r="J10" s="36" t="str">
        <f t="shared" si="0"/>
        <v>NJR</v>
      </c>
      <c r="K10" s="10">
        <v>0.41131244539250805</v>
      </c>
      <c r="L10" s="10">
        <v>0.38082318605485099</v>
      </c>
      <c r="M10" s="12">
        <f t="shared" si="1"/>
        <v>0.41131244539250805</v>
      </c>
      <c r="P10" s="11" t="str">
        <f t="shared" si="2"/>
        <v>New Jersey Resources Corporation</v>
      </c>
      <c r="Q10" s="36" t="str">
        <f t="shared" si="2"/>
        <v>NJR</v>
      </c>
      <c r="R10" s="10">
        <v>0</v>
      </c>
      <c r="S10" s="10">
        <v>0</v>
      </c>
      <c r="T10" s="12">
        <f t="shared" si="3"/>
        <v>0</v>
      </c>
    </row>
    <row r="11" spans="2:20" s="8" customFormat="1" ht="12.75" x14ac:dyDescent="0.35">
      <c r="B11" s="6" t="s">
        <v>19</v>
      </c>
      <c r="C11" s="36" t="s">
        <v>20</v>
      </c>
      <c r="D11" s="10">
        <v>0.49191212329503309</v>
      </c>
      <c r="E11" s="10">
        <v>0.493295294572003</v>
      </c>
      <c r="F11" s="10">
        <f t="shared" si="4"/>
        <v>0.49191212329503309</v>
      </c>
      <c r="I11" s="11" t="str">
        <f t="shared" si="0"/>
        <v>Northwest Natural Gas Company</v>
      </c>
      <c r="J11" s="36" t="str">
        <f t="shared" si="0"/>
        <v>NWN</v>
      </c>
      <c r="K11" s="10">
        <v>0.50808787670496691</v>
      </c>
      <c r="L11" s="10">
        <v>0.50670470542799695</v>
      </c>
      <c r="M11" s="12">
        <f t="shared" si="1"/>
        <v>0.50808787670496691</v>
      </c>
      <c r="P11" s="11" t="str">
        <f t="shared" si="2"/>
        <v>Northwest Natural Gas Company</v>
      </c>
      <c r="Q11" s="36" t="str">
        <f t="shared" si="2"/>
        <v>NWN</v>
      </c>
      <c r="R11" s="10">
        <v>0</v>
      </c>
      <c r="S11" s="10">
        <v>0</v>
      </c>
      <c r="T11" s="12">
        <f t="shared" si="3"/>
        <v>0</v>
      </c>
    </row>
    <row r="12" spans="2:20" s="8" customFormat="1" ht="12.75" x14ac:dyDescent="0.35">
      <c r="B12" s="6" t="s">
        <v>21</v>
      </c>
      <c r="C12" s="36" t="s">
        <v>22</v>
      </c>
      <c r="D12" s="10">
        <v>0.635479857802694</v>
      </c>
      <c r="E12" s="10">
        <v>0.62027042439729951</v>
      </c>
      <c r="F12" s="10">
        <f t="shared" si="4"/>
        <v>0.635479857802694</v>
      </c>
      <c r="I12" s="11" t="str">
        <f t="shared" si="0"/>
        <v>One Gas Inc.</v>
      </c>
      <c r="J12" s="36" t="str">
        <f t="shared" si="0"/>
        <v>OGS</v>
      </c>
      <c r="K12" s="10">
        <v>0.36452014219730594</v>
      </c>
      <c r="L12" s="10">
        <v>0.37972957560270054</v>
      </c>
      <c r="M12" s="12">
        <f t="shared" si="1"/>
        <v>0.36452014219730594</v>
      </c>
      <c r="P12" s="11" t="str">
        <f t="shared" si="2"/>
        <v>One Gas Inc.</v>
      </c>
      <c r="Q12" s="36" t="str">
        <f t="shared" si="2"/>
        <v>OGS</v>
      </c>
      <c r="R12" s="10">
        <v>0</v>
      </c>
      <c r="S12" s="10">
        <v>0</v>
      </c>
      <c r="T12" s="12">
        <f t="shared" si="3"/>
        <v>0</v>
      </c>
    </row>
    <row r="13" spans="2:20" s="8" customFormat="1" ht="12.75" x14ac:dyDescent="0.35">
      <c r="B13" s="6" t="s">
        <v>23</v>
      </c>
      <c r="C13" s="36" t="s">
        <v>24</v>
      </c>
      <c r="D13" s="10">
        <v>0.54542564368270363</v>
      </c>
      <c r="E13" s="10">
        <v>0.57261088573226837</v>
      </c>
      <c r="F13" s="10">
        <f t="shared" si="4"/>
        <v>0.54542564368270363</v>
      </c>
      <c r="I13" s="11" t="str">
        <f t="shared" si="0"/>
        <v>SJW Corporation</v>
      </c>
      <c r="J13" s="36" t="str">
        <f t="shared" si="0"/>
        <v>SJW</v>
      </c>
      <c r="K13" s="10">
        <v>0.45457435631729637</v>
      </c>
      <c r="L13" s="10">
        <v>0.42738911426773168</v>
      </c>
      <c r="M13" s="12">
        <f t="shared" si="1"/>
        <v>0.45457435631729637</v>
      </c>
      <c r="P13" s="11" t="str">
        <f t="shared" si="2"/>
        <v>SJW Corporation</v>
      </c>
      <c r="Q13" s="36" t="str">
        <f t="shared" si="2"/>
        <v>SJW</v>
      </c>
      <c r="R13" s="10">
        <v>0</v>
      </c>
      <c r="S13" s="10">
        <v>0</v>
      </c>
      <c r="T13" s="12">
        <f t="shared" si="3"/>
        <v>0</v>
      </c>
    </row>
    <row r="14" spans="2:20" s="8" customFormat="1" ht="12.75" x14ac:dyDescent="0.35">
      <c r="B14" s="6" t="s">
        <v>25</v>
      </c>
      <c r="C14" s="36" t="s">
        <v>26</v>
      </c>
      <c r="D14" s="10">
        <v>0.52875479097537204</v>
      </c>
      <c r="E14" s="10">
        <v>0.52823388390128834</v>
      </c>
      <c r="F14" s="10">
        <f t="shared" si="4"/>
        <v>0.52875479097537204</v>
      </c>
      <c r="I14" s="14" t="str">
        <f t="shared" si="0"/>
        <v>South Jersey Industries, Inc.</v>
      </c>
      <c r="J14" s="15" t="str">
        <f t="shared" si="0"/>
        <v>SJI</v>
      </c>
      <c r="K14" s="10">
        <v>0.47124520902462796</v>
      </c>
      <c r="L14" s="10">
        <v>0.47176611609871166</v>
      </c>
      <c r="M14" s="12">
        <f t="shared" si="1"/>
        <v>0.47124520902462796</v>
      </c>
      <c r="P14" s="14" t="str">
        <f t="shared" si="2"/>
        <v>South Jersey Industries, Inc.</v>
      </c>
      <c r="Q14" s="15" t="str">
        <f t="shared" si="2"/>
        <v>SJI</v>
      </c>
      <c r="R14" s="10">
        <v>0</v>
      </c>
      <c r="S14" s="10">
        <v>0</v>
      </c>
      <c r="T14" s="12">
        <f t="shared" si="3"/>
        <v>0</v>
      </c>
    </row>
    <row r="15" spans="2:20" s="8" customFormat="1" ht="12.75" x14ac:dyDescent="0.35">
      <c r="B15" s="6" t="s">
        <v>27</v>
      </c>
      <c r="C15" s="36" t="s">
        <v>28</v>
      </c>
      <c r="D15" s="10">
        <v>0.48520633239178024</v>
      </c>
      <c r="E15" s="10">
        <v>0.49382220409611155</v>
      </c>
      <c r="F15" s="10">
        <f t="shared" si="4"/>
        <v>0.48520633239178024</v>
      </c>
      <c r="I15" s="11" t="str">
        <f t="shared" si="0"/>
        <v>Southwest Gas Corporation</v>
      </c>
      <c r="J15" s="36" t="str">
        <f t="shared" si="0"/>
        <v>SWX</v>
      </c>
      <c r="K15" s="10">
        <v>0.51479366760821976</v>
      </c>
      <c r="L15" s="10">
        <v>0.50617779590388845</v>
      </c>
      <c r="M15" s="12">
        <f t="shared" si="1"/>
        <v>0.51479366760821976</v>
      </c>
      <c r="P15" s="11" t="str">
        <f t="shared" si="2"/>
        <v>Southwest Gas Corporation</v>
      </c>
      <c r="Q15" s="36" t="str">
        <f t="shared" si="2"/>
        <v>SWX</v>
      </c>
      <c r="R15" s="10">
        <v>0</v>
      </c>
      <c r="S15" s="10">
        <v>0</v>
      </c>
      <c r="T15" s="12">
        <f t="shared" si="3"/>
        <v>0</v>
      </c>
    </row>
    <row r="16" spans="2:20" s="8" customFormat="1" ht="12.75" x14ac:dyDescent="0.35">
      <c r="B16" s="6" t="s">
        <v>29</v>
      </c>
      <c r="C16" s="36" t="s">
        <v>30</v>
      </c>
      <c r="D16" s="10">
        <v>0.6179758953407779</v>
      </c>
      <c r="E16" s="10">
        <v>0.62786347370382745</v>
      </c>
      <c r="F16" s="10">
        <f t="shared" si="4"/>
        <v>0.6179758953407779</v>
      </c>
      <c r="I16" s="11" t="str">
        <f t="shared" si="0"/>
        <v>Spire Inc.</v>
      </c>
      <c r="J16" s="36" t="str">
        <f t="shared" si="0"/>
        <v>SR</v>
      </c>
      <c r="K16" s="10">
        <v>0.3820241046592221</v>
      </c>
      <c r="L16" s="10">
        <v>0.3721365262961725</v>
      </c>
      <c r="M16" s="12">
        <f t="shared" si="1"/>
        <v>0.3820241046592221</v>
      </c>
      <c r="P16" s="11" t="str">
        <f t="shared" si="2"/>
        <v>Spire Inc.</v>
      </c>
      <c r="Q16" s="36" t="str">
        <f t="shared" si="2"/>
        <v>SR</v>
      </c>
      <c r="R16" s="10">
        <v>0</v>
      </c>
      <c r="S16" s="10">
        <v>0</v>
      </c>
      <c r="T16" s="12">
        <f t="shared" si="3"/>
        <v>0</v>
      </c>
    </row>
    <row r="17" spans="2:20" s="8" customFormat="1" ht="12.75" x14ac:dyDescent="0.35">
      <c r="B17" s="16" t="s">
        <v>31</v>
      </c>
      <c r="C17" s="37" t="s">
        <v>32</v>
      </c>
      <c r="D17" s="17">
        <v>0.56498767011598583</v>
      </c>
      <c r="E17" s="17">
        <v>0.5698475009853522</v>
      </c>
      <c r="F17" s="17">
        <f>IF(D17="",E17,D17)</f>
        <v>0.56498767011598583</v>
      </c>
      <c r="I17" s="16" t="str">
        <f t="shared" si="0"/>
        <v>York Water Company</v>
      </c>
      <c r="J17" s="37" t="str">
        <f t="shared" si="0"/>
        <v>YORW</v>
      </c>
      <c r="K17" s="17">
        <v>0.43501232988401417</v>
      </c>
      <c r="L17" s="17">
        <v>0.4301524990146478</v>
      </c>
      <c r="M17" s="18">
        <f t="shared" si="1"/>
        <v>0.43501232988401417</v>
      </c>
      <c r="P17" s="16" t="str">
        <f t="shared" si="2"/>
        <v>York Water Company</v>
      </c>
      <c r="Q17" s="37" t="str">
        <f t="shared" si="2"/>
        <v>YORW</v>
      </c>
      <c r="R17" s="17">
        <v>0</v>
      </c>
      <c r="S17" s="17">
        <v>0</v>
      </c>
      <c r="T17" s="18">
        <f t="shared" si="3"/>
        <v>0</v>
      </c>
    </row>
    <row r="18" spans="2:20" s="8" customFormat="1" ht="12.75" x14ac:dyDescent="0.35">
      <c r="B18" s="6"/>
      <c r="C18" s="36"/>
      <c r="D18" s="10"/>
      <c r="E18" s="10"/>
      <c r="F18" s="10"/>
      <c r="I18" s="6"/>
      <c r="J18" s="36"/>
      <c r="K18" s="10"/>
      <c r="L18" s="10"/>
      <c r="M18" s="12"/>
      <c r="P18" s="6"/>
      <c r="Q18" s="36"/>
      <c r="R18" s="10"/>
      <c r="S18" s="10"/>
      <c r="T18" s="12"/>
    </row>
    <row r="19" spans="2:20" s="8" customFormat="1" ht="12.75" x14ac:dyDescent="0.35">
      <c r="B19" s="23" t="s">
        <v>97</v>
      </c>
      <c r="C19" s="24"/>
      <c r="D19" s="24"/>
      <c r="E19" s="24"/>
      <c r="F19" s="24"/>
      <c r="I19" s="23" t="s">
        <v>97</v>
      </c>
      <c r="J19" s="24"/>
      <c r="K19" s="24"/>
      <c r="L19" s="24"/>
      <c r="M19" s="24"/>
      <c r="P19" s="23" t="s">
        <v>97</v>
      </c>
      <c r="Q19" s="24"/>
      <c r="R19" s="24"/>
      <c r="S19" s="24"/>
      <c r="T19" s="24"/>
    </row>
    <row r="20" spans="2:20" x14ac:dyDescent="0.4">
      <c r="B20" s="20" t="s">
        <v>33</v>
      </c>
      <c r="C20" s="21"/>
      <c r="D20" s="22">
        <f>AVERAGE(D5:D17)</f>
        <v>0.56465933482681685</v>
      </c>
      <c r="E20" s="22">
        <f>AVERAGE(E5:E17)</f>
        <v>0.56902834208408526</v>
      </c>
      <c r="F20" s="22">
        <f>AVERAGE(F5:F17)</f>
        <v>0.56465933482681685</v>
      </c>
      <c r="G20" s="1"/>
      <c r="H20" s="1"/>
      <c r="I20" s="20" t="s">
        <v>33</v>
      </c>
      <c r="J20" s="21"/>
      <c r="K20" s="22">
        <f>AVERAGE(K5:K17)</f>
        <v>0.43503246402210888</v>
      </c>
      <c r="L20" s="22">
        <f>AVERAGE(L5:L17)</f>
        <v>0.43046776659668401</v>
      </c>
      <c r="M20" s="22">
        <f>AVERAGE(M5:M17)</f>
        <v>0.43503246402210888</v>
      </c>
      <c r="N20" s="1"/>
      <c r="O20" s="1"/>
      <c r="P20" s="20" t="s">
        <v>33</v>
      </c>
      <c r="Q20" s="21"/>
      <c r="R20" s="22">
        <f>AVERAGE(R5:R17)</f>
        <v>3.0820115107433894E-4</v>
      </c>
      <c r="S20" s="22">
        <f>AVERAGE(S5:S17)</f>
        <v>5.0389131923066059E-4</v>
      </c>
      <c r="T20" s="22">
        <f>AVERAGE(T5:T17)</f>
        <v>3.0820115107433894E-4</v>
      </c>
    </row>
    <row r="21" spans="2:20" x14ac:dyDescent="0.4">
      <c r="B21" s="23" t="s">
        <v>34</v>
      </c>
      <c r="C21" s="24"/>
      <c r="D21" s="19">
        <f>MIN(D5:D17)</f>
        <v>0.46552645274161597</v>
      </c>
      <c r="E21" s="19">
        <f>MIN(E5:E17)</f>
        <v>0.45026447280812582</v>
      </c>
      <c r="F21" s="19">
        <f>MIN(F5:F17)</f>
        <v>0.46552645274161597</v>
      </c>
      <c r="G21" s="1"/>
      <c r="H21" s="1"/>
      <c r="I21" s="23" t="s">
        <v>34</v>
      </c>
      <c r="J21" s="24"/>
      <c r="K21" s="19">
        <f>MIN(K5:K17)</f>
        <v>0.34063664698457141</v>
      </c>
      <c r="L21" s="19">
        <f>MIN(L5:L17)</f>
        <v>0.31745039277870046</v>
      </c>
      <c r="M21" s="19">
        <f>MIN(M5:M17)</f>
        <v>0.34063664698457141</v>
      </c>
      <c r="N21" s="1"/>
      <c r="O21" s="1"/>
      <c r="P21" s="23" t="s">
        <v>34</v>
      </c>
      <c r="Q21" s="24"/>
      <c r="R21" s="19">
        <f>MIN(R5:R17)</f>
        <v>0</v>
      </c>
      <c r="S21" s="19">
        <f>MIN(S5:S17)</f>
        <v>0</v>
      </c>
      <c r="T21" s="19">
        <f>MIN(T5:T17)</f>
        <v>0</v>
      </c>
    </row>
    <row r="22" spans="2:20" ht="13.5" thickBot="1" x14ac:dyDescent="0.45">
      <c r="B22" s="25" t="s">
        <v>35</v>
      </c>
      <c r="C22" s="26"/>
      <c r="D22" s="27">
        <f>MAX(D5:D17)</f>
        <v>0.65936335301542859</v>
      </c>
      <c r="E22" s="27">
        <f>MAX(E5:E17)</f>
        <v>0.67599902007130097</v>
      </c>
      <c r="F22" s="27">
        <f>MAX(F5:F17)</f>
        <v>0.65936335301542859</v>
      </c>
      <c r="G22" s="1"/>
      <c r="H22" s="1"/>
      <c r="I22" s="25" t="s">
        <v>35</v>
      </c>
      <c r="J22" s="26"/>
      <c r="K22" s="27">
        <f>MAX(K5:K17)</f>
        <v>0.53447354725838414</v>
      </c>
      <c r="L22" s="27">
        <f>MAX(L5:L17)</f>
        <v>0.54973552719187424</v>
      </c>
      <c r="M22" s="27">
        <f>MAX(M5:M17)</f>
        <v>0.53447354725838414</v>
      </c>
      <c r="N22" s="1"/>
      <c r="O22" s="1"/>
      <c r="P22" s="25" t="s">
        <v>35</v>
      </c>
      <c r="Q22" s="26"/>
      <c r="R22" s="27">
        <f>MAX(R5:R17)</f>
        <v>4.0066149639664062E-3</v>
      </c>
      <c r="S22" s="27">
        <f>MAX(S5:S17)</f>
        <v>6.5505871499985874E-3</v>
      </c>
      <c r="T22" s="27">
        <f>MAX(T5:T17)</f>
        <v>4.0066149639664062E-3</v>
      </c>
    </row>
    <row r="23" spans="2:20" x14ac:dyDescent="0.4">
      <c r="B23" s="23"/>
      <c r="C23" s="24"/>
      <c r="D23" s="24"/>
      <c r="E23" s="12"/>
      <c r="F23" s="12"/>
      <c r="G23" s="1"/>
      <c r="H23" s="1"/>
      <c r="I23" s="23"/>
      <c r="L23" s="12"/>
      <c r="M23" s="12"/>
      <c r="N23" s="1"/>
      <c r="O23" s="1"/>
      <c r="P23" s="23"/>
      <c r="S23" s="12"/>
      <c r="T23" s="12"/>
    </row>
    <row r="24" spans="2:20" x14ac:dyDescent="0.4">
      <c r="B24" s="23"/>
      <c r="C24" s="24"/>
      <c r="D24" s="24"/>
      <c r="G24" s="1"/>
      <c r="H24" s="1"/>
      <c r="I24" s="1"/>
      <c r="N24" s="1"/>
      <c r="O24" s="1"/>
      <c r="P24" s="1"/>
    </row>
    <row r="25" spans="2:20" x14ac:dyDescent="0.4">
      <c r="B25" s="82" t="s">
        <v>36</v>
      </c>
      <c r="C25" s="82"/>
      <c r="D25" s="82"/>
      <c r="E25" s="82"/>
      <c r="F25" s="83"/>
      <c r="G25" s="1"/>
      <c r="H25" s="1"/>
      <c r="I25" s="82" t="s">
        <v>37</v>
      </c>
      <c r="J25" s="82"/>
      <c r="K25" s="82"/>
      <c r="L25" s="82"/>
      <c r="M25" s="83"/>
      <c r="N25" s="1"/>
      <c r="O25" s="1"/>
      <c r="P25" s="82" t="s">
        <v>38</v>
      </c>
      <c r="Q25" s="82"/>
      <c r="R25" s="82"/>
      <c r="S25" s="82"/>
      <c r="T25" s="83"/>
    </row>
    <row r="26" spans="2:20" x14ac:dyDescent="0.4">
      <c r="B26" s="4" t="s">
        <v>39</v>
      </c>
      <c r="C26" s="5" t="s">
        <v>5</v>
      </c>
      <c r="D26" s="5">
        <v>2019</v>
      </c>
      <c r="E26" s="35">
        <f>E4</f>
        <v>2018</v>
      </c>
      <c r="F26" s="5" t="s">
        <v>6</v>
      </c>
      <c r="G26" s="1"/>
      <c r="H26" s="1"/>
      <c r="I26" s="4" t="s">
        <v>39</v>
      </c>
      <c r="J26" s="5" t="s">
        <v>5</v>
      </c>
      <c r="K26" s="5">
        <v>2019</v>
      </c>
      <c r="L26" s="35">
        <f>L4</f>
        <v>2018</v>
      </c>
      <c r="M26" s="5" t="s">
        <v>6</v>
      </c>
      <c r="N26" s="1"/>
      <c r="O26" s="1"/>
      <c r="P26" s="4" t="s">
        <v>39</v>
      </c>
      <c r="Q26" s="5" t="s">
        <v>5</v>
      </c>
      <c r="R26" s="5">
        <v>2019</v>
      </c>
      <c r="S26" s="35">
        <f>S4</f>
        <v>2018</v>
      </c>
      <c r="T26" s="5" t="s">
        <v>6</v>
      </c>
    </row>
    <row r="27" spans="2:20" s="8" customFormat="1" ht="12.75" x14ac:dyDescent="0.35">
      <c r="B27" s="6" t="s">
        <v>40</v>
      </c>
      <c r="C27" s="24" t="s">
        <v>8</v>
      </c>
      <c r="D27" s="28">
        <v>0.65936335301542859</v>
      </c>
      <c r="E27" s="28">
        <v>0.60772815773051148</v>
      </c>
      <c r="F27" s="9">
        <f>IF(D27="",E27,D27)</f>
        <v>0.65936335301542859</v>
      </c>
      <c r="I27" s="29" t="str">
        <f>B27</f>
        <v xml:space="preserve">Golden State Water / Bear Valley </v>
      </c>
      <c r="J27" s="21" t="str">
        <f>C27</f>
        <v>AWR</v>
      </c>
      <c r="K27" s="7">
        <v>0.34063664698457141</v>
      </c>
      <c r="L27" s="7">
        <v>0.39227184226948847</v>
      </c>
      <c r="M27" s="9">
        <f>IF(K27="",L27,K27)</f>
        <v>0.34063664698457141</v>
      </c>
      <c r="P27" s="29" t="str">
        <f>I27</f>
        <v xml:space="preserve">Golden State Water / Bear Valley </v>
      </c>
      <c r="Q27" s="21" t="str">
        <f>J27</f>
        <v>AWR</v>
      </c>
      <c r="R27" s="7">
        <v>0</v>
      </c>
      <c r="S27" s="7">
        <v>0</v>
      </c>
      <c r="T27" s="9">
        <f>IF(R27="",S27,R27)</f>
        <v>0</v>
      </c>
    </row>
    <row r="28" spans="2:20" x14ac:dyDescent="0.4">
      <c r="B28" s="6" t="s">
        <v>9</v>
      </c>
      <c r="C28" s="24" t="s">
        <v>10</v>
      </c>
      <c r="D28" s="13">
        <v>0.5843170947282631</v>
      </c>
      <c r="E28" s="13">
        <v>0.59196761735630188</v>
      </c>
      <c r="F28" s="12">
        <f t="shared" ref="F28:F84" si="5">IF(D28="",E28,D28)</f>
        <v>0.5843170947282631</v>
      </c>
      <c r="G28" s="1"/>
      <c r="H28" s="1"/>
      <c r="I28" s="6" t="str">
        <f t="shared" ref="I28:J84" si="6">B28</f>
        <v>Atmos Energy Corporation</v>
      </c>
      <c r="J28" s="24" t="str">
        <f t="shared" si="6"/>
        <v>ATO</v>
      </c>
      <c r="K28" s="10">
        <v>0.41568290527173696</v>
      </c>
      <c r="L28" s="10">
        <v>0.40803238264369818</v>
      </c>
      <c r="M28" s="12">
        <f t="shared" ref="M28:M84" si="7">IF(K28="",L28,K28)</f>
        <v>0.41568290527173696</v>
      </c>
      <c r="N28" s="1"/>
      <c r="O28" s="1"/>
      <c r="P28" s="6" t="str">
        <f t="shared" ref="P28:Q84" si="8">I28</f>
        <v>Atmos Energy Corporation</v>
      </c>
      <c r="Q28" s="24" t="str">
        <f t="shared" si="8"/>
        <v>ATO</v>
      </c>
      <c r="R28" s="10">
        <v>0</v>
      </c>
      <c r="S28" s="10">
        <v>0</v>
      </c>
      <c r="T28" s="12">
        <f t="shared" ref="T28:T84" si="9">IF(R28="",S28,R28)</f>
        <v>0</v>
      </c>
    </row>
    <row r="29" spans="2:20" x14ac:dyDescent="0.4">
      <c r="B29" s="6" t="s">
        <v>41</v>
      </c>
      <c r="C29" s="24" t="s">
        <v>12</v>
      </c>
      <c r="D29" s="13">
        <v>0.46457649258795652</v>
      </c>
      <c r="E29" s="13">
        <v>0.44807210263402114</v>
      </c>
      <c r="F29" s="12">
        <f t="shared" si="5"/>
        <v>0.46457649258795652</v>
      </c>
      <c r="G29" s="1"/>
      <c r="H29" s="1"/>
      <c r="I29" s="6" t="str">
        <f t="shared" si="6"/>
        <v>California Water Service</v>
      </c>
      <c r="J29" s="24" t="str">
        <f t="shared" si="6"/>
        <v>CWT</v>
      </c>
      <c r="K29" s="10">
        <v>0.53542350741204348</v>
      </c>
      <c r="L29" s="10">
        <v>0.55192789736597891</v>
      </c>
      <c r="M29" s="12">
        <f t="shared" si="7"/>
        <v>0.53542350741204348</v>
      </c>
      <c r="N29" s="1"/>
      <c r="O29" s="1"/>
      <c r="P29" s="6" t="str">
        <f t="shared" si="8"/>
        <v>California Water Service</v>
      </c>
      <c r="Q29" s="24" t="str">
        <f t="shared" si="8"/>
        <v>CWT</v>
      </c>
      <c r="R29" s="10">
        <v>0</v>
      </c>
      <c r="S29" s="10">
        <v>0</v>
      </c>
      <c r="T29" s="12">
        <f t="shared" si="9"/>
        <v>0</v>
      </c>
    </row>
    <row r="30" spans="2:20" x14ac:dyDescent="0.4">
      <c r="B30" s="6" t="s">
        <v>42</v>
      </c>
      <c r="C30" s="24" t="s">
        <v>12</v>
      </c>
      <c r="D30" s="13" t="s">
        <v>43</v>
      </c>
      <c r="E30" s="13">
        <v>0.63402426279053514</v>
      </c>
      <c r="F30" s="12">
        <f t="shared" si="5"/>
        <v>0.63402426279053514</v>
      </c>
      <c r="G30" s="1"/>
      <c r="H30" s="1"/>
      <c r="I30" s="6" t="str">
        <f t="shared" si="6"/>
        <v>New Mexico Water Service</v>
      </c>
      <c r="J30" s="24" t="str">
        <f t="shared" si="6"/>
        <v>CWT</v>
      </c>
      <c r="K30" s="10" t="s">
        <v>43</v>
      </c>
      <c r="L30" s="10">
        <v>0.36597573720946486</v>
      </c>
      <c r="M30" s="12">
        <f t="shared" si="7"/>
        <v>0.36597573720946486</v>
      </c>
      <c r="N30" s="1"/>
      <c r="O30" s="1"/>
      <c r="P30" s="6" t="str">
        <f t="shared" si="8"/>
        <v>New Mexico Water Service</v>
      </c>
      <c r="Q30" s="24" t="str">
        <f t="shared" si="8"/>
        <v>CWT</v>
      </c>
      <c r="R30" s="10" t="s">
        <v>43</v>
      </c>
      <c r="S30" s="10">
        <v>0</v>
      </c>
      <c r="T30" s="12">
        <f t="shared" si="9"/>
        <v>0</v>
      </c>
    </row>
    <row r="31" spans="2:20" x14ac:dyDescent="0.4">
      <c r="B31" s="6" t="s">
        <v>44</v>
      </c>
      <c r="C31" s="24" t="s">
        <v>12</v>
      </c>
      <c r="D31" s="13">
        <v>0.5252761585482808</v>
      </c>
      <c r="E31" s="13">
        <v>0.56710961810182836</v>
      </c>
      <c r="F31" s="12">
        <f t="shared" si="5"/>
        <v>0.5252761585482808</v>
      </c>
      <c r="G31" s="1"/>
      <c r="H31" s="1"/>
      <c r="I31" s="6" t="str">
        <f t="shared" si="6"/>
        <v>Washington Water Service</v>
      </c>
      <c r="J31" s="24" t="str">
        <f t="shared" si="6"/>
        <v>CWT</v>
      </c>
      <c r="K31" s="10">
        <v>0.47472384145171914</v>
      </c>
      <c r="L31" s="10">
        <v>0.43289038189817153</v>
      </c>
      <c r="M31" s="12">
        <f t="shared" si="7"/>
        <v>0.47472384145171914</v>
      </c>
      <c r="N31" s="1"/>
      <c r="O31" s="1"/>
      <c r="P31" s="6" t="str">
        <f t="shared" si="8"/>
        <v>Washington Water Service</v>
      </c>
      <c r="Q31" s="24" t="str">
        <f t="shared" si="8"/>
        <v>CWT</v>
      </c>
      <c r="R31" s="10">
        <v>0</v>
      </c>
      <c r="S31" s="10">
        <v>0</v>
      </c>
      <c r="T31" s="12">
        <f t="shared" si="9"/>
        <v>0</v>
      </c>
    </row>
    <row r="32" spans="2:20" x14ac:dyDescent="0.4">
      <c r="B32" s="6" t="s">
        <v>45</v>
      </c>
      <c r="C32" s="24" t="s">
        <v>14</v>
      </c>
      <c r="D32" s="13">
        <v>0.51029504045181973</v>
      </c>
      <c r="E32" s="13">
        <v>0.53290878582198942</v>
      </c>
      <c r="F32" s="12">
        <f t="shared" si="5"/>
        <v>0.51029504045181973</v>
      </c>
      <c r="G32" s="1"/>
      <c r="H32" s="1"/>
      <c r="I32" s="6" t="str">
        <f t="shared" si="6"/>
        <v>Aqua Pennsylvania Water</v>
      </c>
      <c r="J32" s="24" t="str">
        <f t="shared" si="6"/>
        <v>WTRG</v>
      </c>
      <c r="K32" s="13">
        <v>0.48970495954818033</v>
      </c>
      <c r="L32" s="10">
        <v>0.46709121417801053</v>
      </c>
      <c r="M32" s="12">
        <f t="shared" si="7"/>
        <v>0.48970495954818033</v>
      </c>
      <c r="N32" s="1"/>
      <c r="O32" s="1"/>
      <c r="P32" s="6" t="str">
        <f t="shared" si="8"/>
        <v>Aqua Pennsylvania Water</v>
      </c>
      <c r="Q32" s="24" t="str">
        <f t="shared" si="8"/>
        <v>WTRG</v>
      </c>
      <c r="R32" s="13">
        <v>0</v>
      </c>
      <c r="S32" s="10">
        <v>0</v>
      </c>
      <c r="T32" s="12">
        <f t="shared" si="9"/>
        <v>0</v>
      </c>
    </row>
    <row r="33" spans="2:20" x14ac:dyDescent="0.4">
      <c r="B33" s="6" t="s">
        <v>46</v>
      </c>
      <c r="C33" s="24" t="s">
        <v>14</v>
      </c>
      <c r="D33" s="13">
        <v>0.95391826220163978</v>
      </c>
      <c r="E33" s="13">
        <v>0.91921214157231979</v>
      </c>
      <c r="F33" s="12">
        <f t="shared" si="5"/>
        <v>0.95391826220163978</v>
      </c>
      <c r="G33" s="1"/>
      <c r="H33" s="1"/>
      <c r="I33" s="6" t="str">
        <f t="shared" si="6"/>
        <v>Aqua Pennsylvania Wastewater</v>
      </c>
      <c r="J33" s="24" t="str">
        <f t="shared" si="6"/>
        <v>WTRG</v>
      </c>
      <c r="K33" s="13">
        <v>4.608173779836023E-2</v>
      </c>
      <c r="L33" s="10">
        <v>8.0787858427680173E-2</v>
      </c>
      <c r="M33" s="12">
        <f t="shared" si="7"/>
        <v>4.608173779836023E-2</v>
      </c>
      <c r="N33" s="1"/>
      <c r="O33" s="1"/>
      <c r="P33" s="6" t="str">
        <f t="shared" si="8"/>
        <v>Aqua Pennsylvania Wastewater</v>
      </c>
      <c r="Q33" s="24" t="str">
        <f t="shared" si="8"/>
        <v>WTRG</v>
      </c>
      <c r="R33" s="13">
        <v>0</v>
      </c>
      <c r="S33" s="10">
        <v>0</v>
      </c>
      <c r="T33" s="12">
        <f t="shared" si="9"/>
        <v>0</v>
      </c>
    </row>
    <row r="34" spans="2:20" x14ac:dyDescent="0.4">
      <c r="B34" s="6" t="s">
        <v>47</v>
      </c>
      <c r="C34" s="24" t="s">
        <v>14</v>
      </c>
      <c r="D34" s="13">
        <v>0.56713921512772447</v>
      </c>
      <c r="E34" s="13">
        <v>0.54473818067982405</v>
      </c>
      <c r="F34" s="12">
        <f t="shared" si="5"/>
        <v>0.56713921512772447</v>
      </c>
      <c r="G34" s="1"/>
      <c r="H34" s="1"/>
      <c r="I34" s="6" t="str">
        <f t="shared" si="6"/>
        <v>Peoples Natural Gas Company</v>
      </c>
      <c r="J34" s="24" t="str">
        <f t="shared" si="6"/>
        <v>WTRG</v>
      </c>
      <c r="K34" s="13">
        <v>0.43286078487227553</v>
      </c>
      <c r="L34" s="10">
        <v>0.4552618193201759</v>
      </c>
      <c r="M34" s="12">
        <f t="shared" si="7"/>
        <v>0.43286078487227553</v>
      </c>
      <c r="N34" s="1"/>
      <c r="O34" s="1"/>
      <c r="P34" s="6" t="str">
        <f t="shared" si="8"/>
        <v>Peoples Natural Gas Company</v>
      </c>
      <c r="Q34" s="24" t="str">
        <f t="shared" si="8"/>
        <v>WTRG</v>
      </c>
      <c r="R34" s="13">
        <v>0</v>
      </c>
      <c r="S34" s="10">
        <v>0</v>
      </c>
      <c r="T34" s="12">
        <f t="shared" si="9"/>
        <v>0</v>
      </c>
    </row>
    <row r="35" spans="2:20" x14ac:dyDescent="0.4">
      <c r="B35" s="6" t="s">
        <v>48</v>
      </c>
      <c r="C35" s="24" t="s">
        <v>14</v>
      </c>
      <c r="D35" s="13" t="s">
        <v>43</v>
      </c>
      <c r="E35" s="13">
        <v>0.68115681980594001</v>
      </c>
      <c r="F35" s="12">
        <f t="shared" si="5"/>
        <v>0.68115681980594001</v>
      </c>
      <c r="G35" s="1"/>
      <c r="H35" s="1"/>
      <c r="I35" s="6" t="str">
        <f t="shared" si="6"/>
        <v>Peoples Gas Company</v>
      </c>
      <c r="J35" s="24" t="str">
        <f t="shared" si="6"/>
        <v>WTRG</v>
      </c>
      <c r="K35" s="13" t="s">
        <v>43</v>
      </c>
      <c r="L35" s="10">
        <v>0.31884318019405988</v>
      </c>
      <c r="M35" s="12">
        <f t="shared" si="7"/>
        <v>0.31884318019405988</v>
      </c>
      <c r="N35" s="1"/>
      <c r="O35" s="1"/>
      <c r="P35" s="6" t="str">
        <f t="shared" si="8"/>
        <v>Peoples Gas Company</v>
      </c>
      <c r="Q35" s="24" t="str">
        <f t="shared" si="8"/>
        <v>WTRG</v>
      </c>
      <c r="R35" s="13" t="s">
        <v>43</v>
      </c>
      <c r="S35" s="10">
        <v>0</v>
      </c>
      <c r="T35" s="12">
        <f t="shared" si="9"/>
        <v>0</v>
      </c>
    </row>
    <row r="36" spans="2:20" x14ac:dyDescent="0.4">
      <c r="B36" s="6" t="s">
        <v>49</v>
      </c>
      <c r="C36" s="24" t="s">
        <v>14</v>
      </c>
      <c r="D36" s="13">
        <v>0.61271797305560538</v>
      </c>
      <c r="E36" s="13">
        <v>0.58389247152831703</v>
      </c>
      <c r="F36" s="12">
        <f t="shared" si="5"/>
        <v>0.61271797305560538</v>
      </c>
      <c r="G36" s="1"/>
      <c r="H36" s="1"/>
      <c r="I36" s="6" t="str">
        <f t="shared" si="6"/>
        <v>Aqua Ohio Water</v>
      </c>
      <c r="J36" s="24" t="str">
        <f t="shared" si="6"/>
        <v>WTRG</v>
      </c>
      <c r="K36" s="13">
        <v>0.38728202694439468</v>
      </c>
      <c r="L36" s="10">
        <v>0.41610752847168286</v>
      </c>
      <c r="M36" s="12">
        <f t="shared" si="7"/>
        <v>0.38728202694439468</v>
      </c>
      <c r="N36" s="1"/>
      <c r="O36" s="1"/>
      <c r="P36" s="6" t="str">
        <f t="shared" si="8"/>
        <v>Aqua Ohio Water</v>
      </c>
      <c r="Q36" s="24" t="str">
        <f t="shared" si="8"/>
        <v>WTRG</v>
      </c>
      <c r="R36" s="13">
        <v>0</v>
      </c>
      <c r="S36" s="10">
        <v>0</v>
      </c>
      <c r="T36" s="12">
        <f t="shared" si="9"/>
        <v>0</v>
      </c>
    </row>
    <row r="37" spans="2:20" x14ac:dyDescent="0.4">
      <c r="B37" s="6" t="s">
        <v>50</v>
      </c>
      <c r="C37" s="24" t="s">
        <v>14</v>
      </c>
      <c r="D37" s="13">
        <v>0.60349214815144159</v>
      </c>
      <c r="E37" s="13">
        <v>0.57648742249388962</v>
      </c>
      <c r="F37" s="12">
        <f t="shared" si="5"/>
        <v>0.60349214815144159</v>
      </c>
      <c r="G37" s="1"/>
      <c r="H37" s="1"/>
      <c r="I37" s="6" t="str">
        <f t="shared" si="6"/>
        <v>Aqua Ohio Wastewater</v>
      </c>
      <c r="J37" s="24" t="str">
        <f t="shared" si="6"/>
        <v>WTRG</v>
      </c>
      <c r="K37" s="13">
        <v>0.39650785184855841</v>
      </c>
      <c r="L37" s="10">
        <v>0.42351257750611038</v>
      </c>
      <c r="M37" s="12">
        <f t="shared" si="7"/>
        <v>0.39650785184855841</v>
      </c>
      <c r="N37" s="1"/>
      <c r="O37" s="1"/>
      <c r="P37" s="6" t="str">
        <f t="shared" si="8"/>
        <v>Aqua Ohio Wastewater</v>
      </c>
      <c r="Q37" s="24" t="str">
        <f t="shared" si="8"/>
        <v>WTRG</v>
      </c>
      <c r="R37" s="13">
        <v>0</v>
      </c>
      <c r="S37" s="10">
        <v>0</v>
      </c>
      <c r="T37" s="12">
        <f t="shared" si="9"/>
        <v>0</v>
      </c>
    </row>
    <row r="38" spans="2:20" x14ac:dyDescent="0.4">
      <c r="B38" s="6" t="s">
        <v>51</v>
      </c>
      <c r="C38" s="24" t="s">
        <v>14</v>
      </c>
      <c r="D38" s="13" t="s">
        <v>43</v>
      </c>
      <c r="E38" s="13">
        <v>0.53519262469591633</v>
      </c>
      <c r="F38" s="12">
        <f t="shared" si="5"/>
        <v>0.53519262469591633</v>
      </c>
      <c r="G38" s="1"/>
      <c r="H38" s="1"/>
      <c r="I38" s="6" t="str">
        <f t="shared" si="6"/>
        <v xml:space="preserve">Aqua Illinois </v>
      </c>
      <c r="J38" s="24" t="str">
        <f t="shared" si="6"/>
        <v>WTRG</v>
      </c>
      <c r="K38" s="13" t="s">
        <v>43</v>
      </c>
      <c r="L38" s="10">
        <v>0.46480737530408356</v>
      </c>
      <c r="M38" s="12">
        <f t="shared" si="7"/>
        <v>0.46480737530408356</v>
      </c>
      <c r="N38" s="1"/>
      <c r="O38" s="1"/>
      <c r="P38" s="6" t="str">
        <f t="shared" si="8"/>
        <v xml:space="preserve">Aqua Illinois </v>
      </c>
      <c r="Q38" s="24" t="str">
        <f t="shared" si="8"/>
        <v>WTRG</v>
      </c>
      <c r="R38" s="13" t="s">
        <v>43</v>
      </c>
      <c r="S38" s="10">
        <v>0</v>
      </c>
      <c r="T38" s="12">
        <f t="shared" si="9"/>
        <v>0</v>
      </c>
    </row>
    <row r="39" spans="2:20" x14ac:dyDescent="0.4">
      <c r="B39" s="6" t="s">
        <v>52</v>
      </c>
      <c r="C39" s="24" t="s">
        <v>14</v>
      </c>
      <c r="D39" s="13" t="s">
        <v>43</v>
      </c>
      <c r="E39" s="13">
        <v>0.48646854585659316</v>
      </c>
      <c r="F39" s="12">
        <f t="shared" si="5"/>
        <v>0.48646854585659316</v>
      </c>
      <c r="G39" s="1"/>
      <c r="H39" s="1"/>
      <c r="I39" s="6" t="str">
        <f t="shared" si="6"/>
        <v>Aqua Texas</v>
      </c>
      <c r="J39" s="24" t="str">
        <f t="shared" si="6"/>
        <v>WTRG</v>
      </c>
      <c r="K39" s="13" t="s">
        <v>43</v>
      </c>
      <c r="L39" s="10">
        <v>0.51353145414340684</v>
      </c>
      <c r="M39" s="12">
        <f t="shared" si="7"/>
        <v>0.51353145414340684</v>
      </c>
      <c r="N39" s="1"/>
      <c r="O39" s="1"/>
      <c r="P39" s="6" t="str">
        <f t="shared" si="8"/>
        <v>Aqua Texas</v>
      </c>
      <c r="Q39" s="24" t="str">
        <f t="shared" si="8"/>
        <v>WTRG</v>
      </c>
      <c r="R39" s="13" t="s">
        <v>43</v>
      </c>
      <c r="S39" s="10">
        <v>0</v>
      </c>
      <c r="T39" s="12">
        <f t="shared" si="9"/>
        <v>0</v>
      </c>
    </row>
    <row r="40" spans="2:20" x14ac:dyDescent="0.4">
      <c r="B40" s="6" t="s">
        <v>53</v>
      </c>
      <c r="C40" s="24" t="s">
        <v>14</v>
      </c>
      <c r="D40" s="13">
        <v>0.60086230177767619</v>
      </c>
      <c r="E40" s="13">
        <v>0.52374933877157315</v>
      </c>
      <c r="F40" s="12">
        <f t="shared" si="5"/>
        <v>0.60086230177767619</v>
      </c>
      <c r="G40" s="1"/>
      <c r="H40" s="1"/>
      <c r="I40" s="6" t="str">
        <f t="shared" si="6"/>
        <v>Aqua New Jersey, Inc.</v>
      </c>
      <c r="J40" s="24" t="str">
        <f t="shared" si="6"/>
        <v>WTRG</v>
      </c>
      <c r="K40" s="13">
        <v>0.39913769822232381</v>
      </c>
      <c r="L40" s="10">
        <v>0.47625066122842691</v>
      </c>
      <c r="M40" s="12">
        <f t="shared" si="7"/>
        <v>0.39913769822232381</v>
      </c>
      <c r="N40" s="1"/>
      <c r="O40" s="1"/>
      <c r="P40" s="6" t="str">
        <f t="shared" si="8"/>
        <v>Aqua New Jersey, Inc.</v>
      </c>
      <c r="Q40" s="24" t="str">
        <f t="shared" si="8"/>
        <v>WTRG</v>
      </c>
      <c r="R40" s="13">
        <v>0</v>
      </c>
      <c r="S40" s="10">
        <v>0</v>
      </c>
      <c r="T40" s="12">
        <f t="shared" si="9"/>
        <v>0</v>
      </c>
    </row>
    <row r="41" spans="2:20" ht="13.9" customHeight="1" x14ac:dyDescent="0.4">
      <c r="B41" s="6" t="s">
        <v>54</v>
      </c>
      <c r="C41" s="24" t="s">
        <v>14</v>
      </c>
      <c r="D41" s="13">
        <v>1</v>
      </c>
      <c r="E41" s="13">
        <v>1</v>
      </c>
      <c r="F41" s="12">
        <f t="shared" si="5"/>
        <v>1</v>
      </c>
      <c r="G41" s="1"/>
      <c r="H41" s="1"/>
      <c r="I41" s="6" t="str">
        <f t="shared" si="6"/>
        <v>Aqua New Jersey, Inc. (Maxim WW)</v>
      </c>
      <c r="J41" s="24" t="str">
        <f t="shared" si="6"/>
        <v>WTRG</v>
      </c>
      <c r="K41" s="13">
        <v>0</v>
      </c>
      <c r="L41" s="10">
        <v>0</v>
      </c>
      <c r="M41" s="12">
        <f t="shared" si="7"/>
        <v>0</v>
      </c>
      <c r="N41" s="1"/>
      <c r="O41" s="1"/>
      <c r="P41" s="6" t="str">
        <f t="shared" si="8"/>
        <v>Aqua New Jersey, Inc. (Maxim WW)</v>
      </c>
      <c r="Q41" s="24" t="str">
        <f t="shared" si="8"/>
        <v>WTRG</v>
      </c>
      <c r="R41" s="13">
        <v>0</v>
      </c>
      <c r="S41" s="10">
        <v>0</v>
      </c>
      <c r="T41" s="12">
        <f t="shared" si="9"/>
        <v>0</v>
      </c>
    </row>
    <row r="42" spans="2:20" x14ac:dyDescent="0.4">
      <c r="B42" s="6" t="s">
        <v>55</v>
      </c>
      <c r="C42" s="24" t="s">
        <v>14</v>
      </c>
      <c r="D42" s="13">
        <v>1</v>
      </c>
      <c r="E42" s="13">
        <v>1</v>
      </c>
      <c r="F42" s="12">
        <f t="shared" si="5"/>
        <v>1</v>
      </c>
      <c r="G42" s="1"/>
      <c r="H42" s="1"/>
      <c r="I42" s="6" t="str">
        <f t="shared" si="6"/>
        <v>Aqua New Jersey, Inc. (North Hanover WW)</v>
      </c>
      <c r="J42" s="24" t="str">
        <f t="shared" si="6"/>
        <v>WTRG</v>
      </c>
      <c r="K42" s="13">
        <v>0</v>
      </c>
      <c r="L42" s="10">
        <v>0</v>
      </c>
      <c r="M42" s="12">
        <f t="shared" si="7"/>
        <v>0</v>
      </c>
      <c r="N42" s="1"/>
      <c r="O42" s="1"/>
      <c r="P42" s="6" t="str">
        <f t="shared" si="8"/>
        <v>Aqua New Jersey, Inc. (North Hanover WW)</v>
      </c>
      <c r="Q42" s="24" t="str">
        <f t="shared" si="8"/>
        <v>WTRG</v>
      </c>
      <c r="R42" s="13">
        <v>0</v>
      </c>
      <c r="S42" s="10">
        <v>0</v>
      </c>
      <c r="T42" s="12">
        <f t="shared" si="9"/>
        <v>0</v>
      </c>
    </row>
    <row r="43" spans="2:20" x14ac:dyDescent="0.4">
      <c r="B43" s="6" t="s">
        <v>56</v>
      </c>
      <c r="C43" s="24" t="s">
        <v>14</v>
      </c>
      <c r="D43" s="13">
        <v>1</v>
      </c>
      <c r="E43" s="13">
        <v>1</v>
      </c>
      <c r="F43" s="12">
        <f t="shared" si="5"/>
        <v>1</v>
      </c>
      <c r="G43" s="1"/>
      <c r="H43" s="1"/>
      <c r="I43" s="6" t="str">
        <f t="shared" si="6"/>
        <v>Aqua New Jersey, Inc. (Oakwood Village WW)</v>
      </c>
      <c r="J43" s="24" t="str">
        <f t="shared" si="6"/>
        <v>WTRG</v>
      </c>
      <c r="K43" s="13">
        <v>0</v>
      </c>
      <c r="L43" s="10">
        <v>0</v>
      </c>
      <c r="M43" s="12">
        <f t="shared" si="7"/>
        <v>0</v>
      </c>
      <c r="N43" s="1"/>
      <c r="O43" s="1"/>
      <c r="P43" s="6" t="str">
        <f t="shared" si="8"/>
        <v>Aqua New Jersey, Inc. (Oakwood Village WW)</v>
      </c>
      <c r="Q43" s="24" t="str">
        <f t="shared" si="8"/>
        <v>WTRG</v>
      </c>
      <c r="R43" s="13">
        <v>0</v>
      </c>
      <c r="S43" s="10">
        <v>0</v>
      </c>
      <c r="T43" s="12">
        <f t="shared" si="9"/>
        <v>0</v>
      </c>
    </row>
    <row r="44" spans="2:20" x14ac:dyDescent="0.4">
      <c r="B44" s="6" t="s">
        <v>57</v>
      </c>
      <c r="C44" s="24" t="s">
        <v>14</v>
      </c>
      <c r="D44" s="13">
        <v>1</v>
      </c>
      <c r="E44" s="13">
        <v>1</v>
      </c>
      <c r="F44" s="12">
        <f t="shared" si="5"/>
        <v>1</v>
      </c>
      <c r="G44" s="1"/>
      <c r="H44" s="1"/>
      <c r="I44" s="6" t="str">
        <f t="shared" si="6"/>
        <v>Aqua New Jersey, Inc. (California Village (WW)</v>
      </c>
      <c r="J44" s="24" t="str">
        <f t="shared" si="6"/>
        <v>WTRG</v>
      </c>
      <c r="K44" s="13">
        <v>0</v>
      </c>
      <c r="L44" s="10">
        <v>0</v>
      </c>
      <c r="M44" s="12">
        <f t="shared" si="7"/>
        <v>0</v>
      </c>
      <c r="N44" s="1"/>
      <c r="O44" s="1"/>
      <c r="P44" s="6" t="str">
        <f t="shared" si="8"/>
        <v>Aqua New Jersey, Inc. (California Village (WW)</v>
      </c>
      <c r="Q44" s="24" t="str">
        <f t="shared" si="8"/>
        <v>WTRG</v>
      </c>
      <c r="R44" s="13">
        <v>0</v>
      </c>
      <c r="S44" s="10">
        <v>0</v>
      </c>
      <c r="T44" s="12">
        <f t="shared" si="9"/>
        <v>0</v>
      </c>
    </row>
    <row r="45" spans="2:20" x14ac:dyDescent="0.4">
      <c r="B45" s="6" t="s">
        <v>58</v>
      </c>
      <c r="C45" s="24" t="s">
        <v>14</v>
      </c>
      <c r="D45" s="13">
        <v>1</v>
      </c>
      <c r="E45" s="13">
        <v>1</v>
      </c>
      <c r="F45" s="12">
        <f t="shared" si="5"/>
        <v>1</v>
      </c>
      <c r="G45" s="1"/>
      <c r="H45" s="1"/>
      <c r="I45" s="6" t="str">
        <f t="shared" si="6"/>
        <v>Aqua New Jersey, Inc. (Spartan Village WW)</v>
      </c>
      <c r="J45" s="24" t="str">
        <f t="shared" si="6"/>
        <v>WTRG</v>
      </c>
      <c r="K45" s="13">
        <v>0</v>
      </c>
      <c r="L45" s="10">
        <v>0</v>
      </c>
      <c r="M45" s="12">
        <f t="shared" si="7"/>
        <v>0</v>
      </c>
      <c r="N45" s="1"/>
      <c r="O45" s="1"/>
      <c r="P45" s="6" t="str">
        <f t="shared" si="8"/>
        <v>Aqua New Jersey, Inc. (Spartan Village WW)</v>
      </c>
      <c r="Q45" s="24" t="str">
        <f t="shared" si="8"/>
        <v>WTRG</v>
      </c>
      <c r="R45" s="13">
        <v>0</v>
      </c>
      <c r="S45" s="10">
        <v>0</v>
      </c>
      <c r="T45" s="12">
        <f t="shared" si="9"/>
        <v>0</v>
      </c>
    </row>
    <row r="46" spans="2:20" x14ac:dyDescent="0.4">
      <c r="B46" s="6" t="s">
        <v>59</v>
      </c>
      <c r="C46" s="24" t="s">
        <v>14</v>
      </c>
      <c r="D46" s="13">
        <v>1</v>
      </c>
      <c r="E46" s="13">
        <v>1</v>
      </c>
      <c r="F46" s="12">
        <f t="shared" si="5"/>
        <v>1</v>
      </c>
      <c r="G46" s="1"/>
      <c r="H46" s="1"/>
      <c r="I46" s="6" t="str">
        <f t="shared" si="6"/>
        <v>Aqua New Jersey, Inc. (Stanton Ridge WW)</v>
      </c>
      <c r="J46" s="24" t="str">
        <f t="shared" si="6"/>
        <v>WTRG</v>
      </c>
      <c r="K46" s="13">
        <v>0</v>
      </c>
      <c r="L46" s="10">
        <v>0</v>
      </c>
      <c r="M46" s="12">
        <f t="shared" si="7"/>
        <v>0</v>
      </c>
      <c r="N46" s="1"/>
      <c r="O46" s="1"/>
      <c r="P46" s="6" t="str">
        <f t="shared" si="8"/>
        <v>Aqua New Jersey, Inc. (Stanton Ridge WW)</v>
      </c>
      <c r="Q46" s="24" t="str">
        <f t="shared" si="8"/>
        <v>WTRG</v>
      </c>
      <c r="R46" s="13">
        <v>0</v>
      </c>
      <c r="S46" s="10">
        <v>0</v>
      </c>
      <c r="T46" s="12">
        <f t="shared" si="9"/>
        <v>0</v>
      </c>
    </row>
    <row r="47" spans="2:20" x14ac:dyDescent="0.4">
      <c r="B47" s="6" t="s">
        <v>60</v>
      </c>
      <c r="C47" s="24" t="s">
        <v>14</v>
      </c>
      <c r="D47" s="13">
        <v>1</v>
      </c>
      <c r="E47" s="13">
        <v>1</v>
      </c>
      <c r="F47" s="12">
        <f t="shared" si="5"/>
        <v>1</v>
      </c>
      <c r="G47" s="1"/>
      <c r="H47" s="1"/>
      <c r="I47" s="6" t="str">
        <f t="shared" si="6"/>
        <v>Aqua New Jersey, Inc. (WallKill WW)</v>
      </c>
      <c r="J47" s="24" t="str">
        <f t="shared" si="6"/>
        <v>WTRG</v>
      </c>
      <c r="K47" s="13">
        <v>0</v>
      </c>
      <c r="L47" s="10">
        <v>0</v>
      </c>
      <c r="M47" s="12">
        <f t="shared" si="7"/>
        <v>0</v>
      </c>
      <c r="N47" s="1"/>
      <c r="O47" s="1"/>
      <c r="P47" s="6" t="str">
        <f t="shared" si="8"/>
        <v>Aqua New Jersey, Inc. (WallKill WW)</v>
      </c>
      <c r="Q47" s="24" t="str">
        <f t="shared" si="8"/>
        <v>WTRG</v>
      </c>
      <c r="R47" s="13">
        <v>0</v>
      </c>
      <c r="S47" s="10">
        <v>0</v>
      </c>
      <c r="T47" s="12">
        <f t="shared" si="9"/>
        <v>0</v>
      </c>
    </row>
    <row r="48" spans="2:20" x14ac:dyDescent="0.4">
      <c r="B48" s="6" t="s">
        <v>61</v>
      </c>
      <c r="C48" s="24" t="s">
        <v>14</v>
      </c>
      <c r="D48" s="13">
        <v>1</v>
      </c>
      <c r="E48" s="13">
        <v>1</v>
      </c>
      <c r="F48" s="12">
        <f t="shared" si="5"/>
        <v>1</v>
      </c>
      <c r="G48" s="1"/>
      <c r="H48" s="1"/>
      <c r="I48" s="6" t="str">
        <f t="shared" si="6"/>
        <v>Aqua New Jersey, Inc. (Woolwich WW)</v>
      </c>
      <c r="J48" s="24" t="str">
        <f t="shared" si="6"/>
        <v>WTRG</v>
      </c>
      <c r="K48" s="13">
        <v>0</v>
      </c>
      <c r="L48" s="10">
        <v>0</v>
      </c>
      <c r="M48" s="12">
        <f t="shared" si="7"/>
        <v>0</v>
      </c>
      <c r="N48" s="1"/>
      <c r="O48" s="1"/>
      <c r="P48" s="6" t="str">
        <f t="shared" si="8"/>
        <v>Aqua New Jersey, Inc. (Woolwich WW)</v>
      </c>
      <c r="Q48" s="24" t="str">
        <f t="shared" si="8"/>
        <v>WTRG</v>
      </c>
      <c r="R48" s="13">
        <v>0</v>
      </c>
      <c r="S48" s="10">
        <v>0</v>
      </c>
      <c r="T48" s="12">
        <f t="shared" si="9"/>
        <v>0</v>
      </c>
    </row>
    <row r="49" spans="2:20" x14ac:dyDescent="0.4">
      <c r="B49" s="6" t="s">
        <v>62</v>
      </c>
      <c r="C49" s="24" t="s">
        <v>14</v>
      </c>
      <c r="D49" s="13">
        <v>1</v>
      </c>
      <c r="E49" s="13">
        <v>1</v>
      </c>
      <c r="F49" s="12">
        <f t="shared" si="5"/>
        <v>1</v>
      </c>
      <c r="G49" s="1"/>
      <c r="H49" s="1"/>
      <c r="I49" s="6" t="str">
        <f t="shared" si="6"/>
        <v>Aqua New Jersey, Inc. (Bear Brook WW)</v>
      </c>
      <c r="J49" s="24" t="str">
        <f t="shared" si="6"/>
        <v>WTRG</v>
      </c>
      <c r="K49" s="13">
        <v>0</v>
      </c>
      <c r="L49" s="10">
        <v>0</v>
      </c>
      <c r="M49" s="12">
        <f t="shared" si="7"/>
        <v>0</v>
      </c>
      <c r="N49" s="1"/>
      <c r="O49" s="1"/>
      <c r="P49" s="6" t="str">
        <f t="shared" si="8"/>
        <v>Aqua New Jersey, Inc. (Bear Brook WW)</v>
      </c>
      <c r="Q49" s="24" t="str">
        <f t="shared" si="8"/>
        <v>WTRG</v>
      </c>
      <c r="R49" s="13">
        <v>0</v>
      </c>
      <c r="S49" s="10">
        <v>0</v>
      </c>
      <c r="T49" s="12">
        <f t="shared" si="9"/>
        <v>0</v>
      </c>
    </row>
    <row r="50" spans="2:20" x14ac:dyDescent="0.4">
      <c r="B50" s="6" t="s">
        <v>63</v>
      </c>
      <c r="C50" s="24" t="s">
        <v>14</v>
      </c>
      <c r="D50" s="13" t="s">
        <v>43</v>
      </c>
      <c r="E50" s="13">
        <v>0.4959968971747718</v>
      </c>
      <c r="F50" s="12">
        <f t="shared" si="5"/>
        <v>0.4959968971747718</v>
      </c>
      <c r="G50" s="1"/>
      <c r="H50" s="1"/>
      <c r="I50" s="6" t="str">
        <f t="shared" si="6"/>
        <v>Aqua North Carolina</v>
      </c>
      <c r="J50" s="24" t="str">
        <f t="shared" si="6"/>
        <v>WTRG</v>
      </c>
      <c r="K50" s="13" t="s">
        <v>43</v>
      </c>
      <c r="L50" s="10">
        <v>0.50400310282522809</v>
      </c>
      <c r="M50" s="12">
        <f t="shared" si="7"/>
        <v>0.50400310282522809</v>
      </c>
      <c r="N50" s="1"/>
      <c r="O50" s="1"/>
      <c r="P50" s="6" t="str">
        <f t="shared" si="8"/>
        <v>Aqua North Carolina</v>
      </c>
      <c r="Q50" s="24" t="str">
        <f t="shared" si="8"/>
        <v>WTRG</v>
      </c>
      <c r="R50" s="13" t="s">
        <v>43</v>
      </c>
      <c r="S50" s="10">
        <v>0</v>
      </c>
      <c r="T50" s="12">
        <f t="shared" si="9"/>
        <v>0</v>
      </c>
    </row>
    <row r="51" spans="2:20" x14ac:dyDescent="0.4">
      <c r="B51" s="6" t="s">
        <v>64</v>
      </c>
      <c r="C51" s="24" t="s">
        <v>14</v>
      </c>
      <c r="D51" s="13">
        <v>1</v>
      </c>
      <c r="E51" s="13">
        <v>1</v>
      </c>
      <c r="F51" s="12">
        <f t="shared" si="5"/>
        <v>1</v>
      </c>
      <c r="G51" s="1"/>
      <c r="H51" s="1"/>
      <c r="I51" s="6" t="str">
        <f t="shared" si="6"/>
        <v>Aqua Indiana Aboite Division</v>
      </c>
      <c r="J51" s="24" t="str">
        <f t="shared" si="6"/>
        <v>WTRG</v>
      </c>
      <c r="K51" s="13">
        <v>0</v>
      </c>
      <c r="L51" s="10">
        <v>0</v>
      </c>
      <c r="M51" s="12">
        <f t="shared" si="7"/>
        <v>0</v>
      </c>
      <c r="N51" s="1"/>
      <c r="O51" s="1"/>
      <c r="P51" s="6" t="str">
        <f t="shared" si="8"/>
        <v>Aqua Indiana Aboite Division</v>
      </c>
      <c r="Q51" s="24" t="str">
        <f t="shared" si="8"/>
        <v>WTRG</v>
      </c>
      <c r="R51" s="13">
        <v>0</v>
      </c>
      <c r="S51" s="10">
        <v>0</v>
      </c>
      <c r="T51" s="12">
        <f t="shared" si="9"/>
        <v>0</v>
      </c>
    </row>
    <row r="52" spans="2:20" x14ac:dyDescent="0.4">
      <c r="B52" s="6" t="s">
        <v>65</v>
      </c>
      <c r="C52" s="24" t="s">
        <v>14</v>
      </c>
      <c r="D52" s="13">
        <v>1</v>
      </c>
      <c r="E52" s="13">
        <v>1</v>
      </c>
      <c r="F52" s="12">
        <f t="shared" si="5"/>
        <v>1</v>
      </c>
      <c r="G52" s="1"/>
      <c r="H52" s="1"/>
      <c r="I52" s="6" t="str">
        <f t="shared" si="6"/>
        <v>Aqua Indiana Consumers Indiana Div.</v>
      </c>
      <c r="J52" s="24" t="str">
        <f t="shared" si="6"/>
        <v>WTRG</v>
      </c>
      <c r="K52" s="13">
        <v>0</v>
      </c>
      <c r="L52" s="10">
        <v>0</v>
      </c>
      <c r="M52" s="12">
        <f t="shared" si="7"/>
        <v>0</v>
      </c>
      <c r="N52" s="1"/>
      <c r="O52" s="1"/>
      <c r="P52" s="6" t="str">
        <f t="shared" si="8"/>
        <v>Aqua Indiana Consumers Indiana Div.</v>
      </c>
      <c r="Q52" s="24" t="str">
        <f t="shared" si="8"/>
        <v>WTRG</v>
      </c>
      <c r="R52" s="13">
        <v>0</v>
      </c>
      <c r="S52" s="10">
        <v>0</v>
      </c>
      <c r="T52" s="12">
        <f t="shared" si="9"/>
        <v>0</v>
      </c>
    </row>
    <row r="53" spans="2:20" x14ac:dyDescent="0.4">
      <c r="B53" s="6" t="s">
        <v>66</v>
      </c>
      <c r="C53" s="24" t="s">
        <v>14</v>
      </c>
      <c r="D53" s="13">
        <v>1</v>
      </c>
      <c r="E53" s="13">
        <v>1</v>
      </c>
      <c r="F53" s="12">
        <f t="shared" si="5"/>
        <v>1</v>
      </c>
      <c r="G53" s="1"/>
      <c r="H53" s="1"/>
      <c r="I53" s="6" t="str">
        <f t="shared" si="6"/>
        <v>Aqua Indiana Darlington Div.</v>
      </c>
      <c r="J53" s="24" t="str">
        <f t="shared" si="6"/>
        <v>WTRG</v>
      </c>
      <c r="K53" s="13">
        <v>0</v>
      </c>
      <c r="L53" s="10">
        <v>0</v>
      </c>
      <c r="M53" s="12">
        <f t="shared" si="7"/>
        <v>0</v>
      </c>
      <c r="N53" s="1"/>
      <c r="O53" s="1"/>
      <c r="P53" s="6" t="str">
        <f t="shared" si="8"/>
        <v>Aqua Indiana Darlington Div.</v>
      </c>
      <c r="Q53" s="24" t="str">
        <f t="shared" si="8"/>
        <v>WTRG</v>
      </c>
      <c r="R53" s="13">
        <v>0</v>
      </c>
      <c r="S53" s="10">
        <v>0</v>
      </c>
      <c r="T53" s="12">
        <f t="shared" si="9"/>
        <v>0</v>
      </c>
    </row>
    <row r="54" spans="2:20" x14ac:dyDescent="0.4">
      <c r="B54" s="6" t="s">
        <v>67</v>
      </c>
      <c r="C54" s="24" t="s">
        <v>14</v>
      </c>
      <c r="D54" s="13">
        <v>1</v>
      </c>
      <c r="E54" s="13">
        <v>1</v>
      </c>
      <c r="F54" s="12">
        <f t="shared" si="5"/>
        <v>1</v>
      </c>
      <c r="G54" s="1"/>
      <c r="H54" s="1"/>
      <c r="I54" s="6" t="str">
        <f t="shared" si="6"/>
        <v>Aqua Indiana Heir Division</v>
      </c>
      <c r="J54" s="24" t="str">
        <f t="shared" si="6"/>
        <v>WTRG</v>
      </c>
      <c r="K54" s="13">
        <v>0</v>
      </c>
      <c r="L54" s="10">
        <v>0</v>
      </c>
      <c r="M54" s="12">
        <f t="shared" si="7"/>
        <v>0</v>
      </c>
      <c r="N54" s="1"/>
      <c r="O54" s="1"/>
      <c r="P54" s="6" t="str">
        <f t="shared" si="8"/>
        <v>Aqua Indiana Heir Division</v>
      </c>
      <c r="Q54" s="24" t="str">
        <f t="shared" si="8"/>
        <v>WTRG</v>
      </c>
      <c r="R54" s="13">
        <v>0</v>
      </c>
      <c r="S54" s="10">
        <v>0</v>
      </c>
      <c r="T54" s="12">
        <f t="shared" si="9"/>
        <v>0</v>
      </c>
    </row>
    <row r="55" spans="2:20" x14ac:dyDescent="0.4">
      <c r="B55" s="6" t="s">
        <v>68</v>
      </c>
      <c r="C55" s="24" t="s">
        <v>14</v>
      </c>
      <c r="D55" s="13">
        <v>1</v>
      </c>
      <c r="E55" s="13">
        <v>1</v>
      </c>
      <c r="F55" s="12">
        <f t="shared" si="5"/>
        <v>1</v>
      </c>
      <c r="G55" s="1"/>
      <c r="H55" s="1"/>
      <c r="I55" s="6" t="str">
        <f t="shared" si="6"/>
        <v>Aqua Indiana Southeastern Utilities</v>
      </c>
      <c r="J55" s="24" t="str">
        <f t="shared" si="6"/>
        <v>WTRG</v>
      </c>
      <c r="K55" s="13">
        <v>0</v>
      </c>
      <c r="L55" s="10">
        <v>0</v>
      </c>
      <c r="M55" s="12">
        <f t="shared" si="7"/>
        <v>0</v>
      </c>
      <c r="N55" s="1"/>
      <c r="O55" s="1"/>
      <c r="P55" s="6" t="str">
        <f t="shared" si="8"/>
        <v>Aqua Indiana Southeastern Utilities</v>
      </c>
      <c r="Q55" s="24" t="str">
        <f t="shared" si="8"/>
        <v>WTRG</v>
      </c>
      <c r="R55" s="13">
        <v>0</v>
      </c>
      <c r="S55" s="10">
        <v>0</v>
      </c>
      <c r="T55" s="12">
        <f t="shared" si="9"/>
        <v>0</v>
      </c>
    </row>
    <row r="56" spans="2:20" x14ac:dyDescent="0.4">
      <c r="B56" s="6" t="s">
        <v>69</v>
      </c>
      <c r="C56" s="24" t="s">
        <v>14</v>
      </c>
      <c r="D56" s="13">
        <v>1</v>
      </c>
      <c r="E56" s="13">
        <v>1</v>
      </c>
      <c r="F56" s="12">
        <f t="shared" si="5"/>
        <v>1</v>
      </c>
      <c r="G56" s="1"/>
      <c r="H56" s="1"/>
      <c r="I56" s="6" t="str">
        <f t="shared" si="6"/>
        <v>Aqua Indiana Wedgewood Park</v>
      </c>
      <c r="J56" s="24" t="str">
        <f t="shared" si="6"/>
        <v>WTRG</v>
      </c>
      <c r="K56" s="13">
        <v>0</v>
      </c>
      <c r="L56" s="10">
        <v>0</v>
      </c>
      <c r="M56" s="12">
        <f t="shared" si="7"/>
        <v>0</v>
      </c>
      <c r="N56" s="1"/>
      <c r="O56" s="1"/>
      <c r="P56" s="6" t="str">
        <f t="shared" si="8"/>
        <v>Aqua Indiana Wedgewood Park</v>
      </c>
      <c r="Q56" s="24" t="str">
        <f t="shared" si="8"/>
        <v>WTRG</v>
      </c>
      <c r="R56" s="13">
        <v>0</v>
      </c>
      <c r="S56" s="10">
        <v>0</v>
      </c>
      <c r="T56" s="12">
        <f t="shared" si="9"/>
        <v>0</v>
      </c>
    </row>
    <row r="57" spans="2:20" x14ac:dyDescent="0.4">
      <c r="B57" s="6" t="s">
        <v>70</v>
      </c>
      <c r="C57" s="24" t="s">
        <v>14</v>
      </c>
      <c r="D57" s="13">
        <v>1</v>
      </c>
      <c r="E57" s="13">
        <v>1</v>
      </c>
      <c r="F57" s="12">
        <f t="shared" si="5"/>
        <v>1</v>
      </c>
      <c r="G57" s="1"/>
      <c r="H57" s="1"/>
      <c r="I57" s="6" t="str">
        <f t="shared" si="6"/>
        <v>Aqua Indiana White Oak Div.</v>
      </c>
      <c r="J57" s="24" t="str">
        <f t="shared" si="6"/>
        <v>WTRG</v>
      </c>
      <c r="K57" s="13">
        <v>0</v>
      </c>
      <c r="L57" s="10">
        <v>0</v>
      </c>
      <c r="M57" s="12">
        <f t="shared" si="7"/>
        <v>0</v>
      </c>
      <c r="N57" s="1"/>
      <c r="O57" s="1"/>
      <c r="P57" s="6" t="str">
        <f t="shared" si="8"/>
        <v>Aqua Indiana White Oak Div.</v>
      </c>
      <c r="Q57" s="24" t="str">
        <f t="shared" si="8"/>
        <v>WTRG</v>
      </c>
      <c r="R57" s="13">
        <v>0</v>
      </c>
      <c r="S57" s="10">
        <v>0</v>
      </c>
      <c r="T57" s="12">
        <f t="shared" si="9"/>
        <v>0</v>
      </c>
    </row>
    <row r="58" spans="2:20" x14ac:dyDescent="0.4">
      <c r="B58" s="6" t="s">
        <v>71</v>
      </c>
      <c r="C58" s="24" t="s">
        <v>14</v>
      </c>
      <c r="D58" s="13">
        <v>1</v>
      </c>
      <c r="E58" s="13">
        <v>1</v>
      </c>
      <c r="F58" s="12">
        <f t="shared" si="5"/>
        <v>1</v>
      </c>
      <c r="G58" s="1"/>
      <c r="H58" s="1"/>
      <c r="I58" s="6" t="str">
        <f t="shared" si="6"/>
        <v>Aqua Indiana Wildwood Shores Div.</v>
      </c>
      <c r="J58" s="24" t="str">
        <f t="shared" si="6"/>
        <v>WTRG</v>
      </c>
      <c r="K58" s="13">
        <v>0</v>
      </c>
      <c r="L58" s="10">
        <v>0</v>
      </c>
      <c r="M58" s="12">
        <f t="shared" si="7"/>
        <v>0</v>
      </c>
      <c r="N58" s="1"/>
      <c r="O58" s="1"/>
      <c r="P58" s="6" t="str">
        <f t="shared" si="8"/>
        <v>Aqua Indiana Wildwood Shores Div.</v>
      </c>
      <c r="Q58" s="24" t="str">
        <f t="shared" si="8"/>
        <v>WTRG</v>
      </c>
      <c r="R58" s="13">
        <v>0</v>
      </c>
      <c r="S58" s="10">
        <v>0</v>
      </c>
      <c r="T58" s="12">
        <f t="shared" si="9"/>
        <v>0</v>
      </c>
    </row>
    <row r="59" spans="2:20" x14ac:dyDescent="0.4">
      <c r="B59" s="6" t="s">
        <v>72</v>
      </c>
      <c r="C59" s="24" t="s">
        <v>14</v>
      </c>
      <c r="D59" s="13">
        <v>1</v>
      </c>
      <c r="E59" s="13">
        <v>1</v>
      </c>
      <c r="F59" s="12">
        <f t="shared" si="5"/>
        <v>1</v>
      </c>
      <c r="G59" s="1"/>
      <c r="H59" s="1"/>
      <c r="I59" s="6" t="str">
        <f t="shared" si="6"/>
        <v>Aqua Indiana Wymberly Division</v>
      </c>
      <c r="J59" s="24" t="str">
        <f t="shared" si="6"/>
        <v>WTRG</v>
      </c>
      <c r="K59" s="13">
        <v>0</v>
      </c>
      <c r="L59" s="10">
        <v>0</v>
      </c>
      <c r="M59" s="12">
        <f t="shared" si="7"/>
        <v>0</v>
      </c>
      <c r="N59" s="1"/>
      <c r="O59" s="1"/>
      <c r="P59" s="6" t="str">
        <f t="shared" si="8"/>
        <v>Aqua Indiana Wymberly Division</v>
      </c>
      <c r="Q59" s="24" t="str">
        <f t="shared" si="8"/>
        <v>WTRG</v>
      </c>
      <c r="R59" s="13">
        <v>0</v>
      </c>
      <c r="S59" s="10">
        <v>0</v>
      </c>
      <c r="T59" s="12">
        <f t="shared" si="9"/>
        <v>0</v>
      </c>
    </row>
    <row r="60" spans="2:20" x14ac:dyDescent="0.4">
      <c r="B60" s="6" t="s">
        <v>73</v>
      </c>
      <c r="C60" s="24" t="s">
        <v>14</v>
      </c>
      <c r="D60" s="13">
        <v>0.49442840865093812</v>
      </c>
      <c r="E60" s="13">
        <v>0.48448094710694806</v>
      </c>
      <c r="F60" s="12">
        <f t="shared" si="5"/>
        <v>0.49442840865093812</v>
      </c>
      <c r="G60" s="1"/>
      <c r="H60" s="1"/>
      <c r="I60" s="6" t="str">
        <f t="shared" si="6"/>
        <v>Aqua Virginia</v>
      </c>
      <c r="J60" s="24" t="str">
        <f t="shared" si="6"/>
        <v>WTRG</v>
      </c>
      <c r="K60" s="13">
        <v>0.50557159134906182</v>
      </c>
      <c r="L60" s="10">
        <v>0.515519052893052</v>
      </c>
      <c r="M60" s="12">
        <f t="shared" si="7"/>
        <v>0.50557159134906182</v>
      </c>
      <c r="N60" s="1"/>
      <c r="O60" s="1"/>
      <c r="P60" s="6" t="str">
        <f t="shared" si="8"/>
        <v>Aqua Virginia</v>
      </c>
      <c r="Q60" s="24" t="str">
        <f t="shared" si="8"/>
        <v>WTRG</v>
      </c>
      <c r="R60" s="13">
        <v>0</v>
      </c>
      <c r="S60" s="10">
        <v>0</v>
      </c>
      <c r="T60" s="12">
        <f t="shared" si="9"/>
        <v>0</v>
      </c>
    </row>
    <row r="61" spans="2:20" x14ac:dyDescent="0.4">
      <c r="B61" s="6" t="s">
        <v>74</v>
      </c>
      <c r="C61" s="24" t="s">
        <v>14</v>
      </c>
      <c r="D61" s="13">
        <v>0.60196617261664476</v>
      </c>
      <c r="E61" s="13">
        <v>0.57840138770736493</v>
      </c>
      <c r="F61" s="12">
        <f t="shared" si="5"/>
        <v>0.60196617261664476</v>
      </c>
      <c r="G61" s="1"/>
      <c r="H61" s="1"/>
      <c r="I61" s="6" t="str">
        <f t="shared" si="6"/>
        <v>Delta Gas</v>
      </c>
      <c r="J61" s="24" t="str">
        <f t="shared" si="6"/>
        <v>WTRG</v>
      </c>
      <c r="K61" s="13">
        <v>0.39803382738335519</v>
      </c>
      <c r="L61" s="10">
        <v>0.42159861229263507</v>
      </c>
      <c r="M61" s="12">
        <f t="shared" si="7"/>
        <v>0.39803382738335519</v>
      </c>
      <c r="N61" s="1"/>
      <c r="O61" s="1"/>
      <c r="P61" s="6" t="str">
        <f t="shared" si="8"/>
        <v>Delta Gas</v>
      </c>
      <c r="Q61" s="24" t="str">
        <f t="shared" si="8"/>
        <v>WTRG</v>
      </c>
      <c r="R61" s="13">
        <v>0</v>
      </c>
      <c r="S61" s="10">
        <v>0</v>
      </c>
      <c r="T61" s="12">
        <f t="shared" si="9"/>
        <v>0</v>
      </c>
    </row>
    <row r="62" spans="2:20" x14ac:dyDescent="0.4">
      <c r="B62" s="6" t="s">
        <v>75</v>
      </c>
      <c r="C62" s="24" t="s">
        <v>14</v>
      </c>
      <c r="D62" s="13">
        <v>0.48099752871854456</v>
      </c>
      <c r="E62" s="13">
        <v>0.47303358187086458</v>
      </c>
      <c r="F62" s="12">
        <f t="shared" si="5"/>
        <v>0.48099752871854456</v>
      </c>
      <c r="G62" s="1"/>
      <c r="H62" s="1"/>
      <c r="I62" s="6" t="str">
        <f t="shared" si="6"/>
        <v>Peoples Gas of WV</v>
      </c>
      <c r="J62" s="24" t="str">
        <f t="shared" si="6"/>
        <v>WTRG</v>
      </c>
      <c r="K62" s="13">
        <v>0.51900247128145549</v>
      </c>
      <c r="L62" s="10">
        <v>0.52696641812913536</v>
      </c>
      <c r="M62" s="12">
        <f t="shared" si="7"/>
        <v>0.51900247128145549</v>
      </c>
      <c r="N62" s="1"/>
      <c r="O62" s="1"/>
      <c r="P62" s="6" t="str">
        <f t="shared" si="8"/>
        <v>Peoples Gas of WV</v>
      </c>
      <c r="Q62" s="24" t="str">
        <f t="shared" si="8"/>
        <v>WTRG</v>
      </c>
      <c r="R62" s="13">
        <v>0</v>
      </c>
      <c r="S62" s="10">
        <v>0</v>
      </c>
      <c r="T62" s="12">
        <f t="shared" si="9"/>
        <v>0</v>
      </c>
    </row>
    <row r="63" spans="2:20" x14ac:dyDescent="0.4">
      <c r="B63" s="6" t="s">
        <v>15</v>
      </c>
      <c r="C63" s="24" t="s">
        <v>16</v>
      </c>
      <c r="D63" s="13">
        <v>0.62543860816391705</v>
      </c>
      <c r="E63" s="13">
        <v>0.67396379881059509</v>
      </c>
      <c r="F63" s="12">
        <f t="shared" si="5"/>
        <v>0.62543860816391705</v>
      </c>
      <c r="G63" s="1"/>
      <c r="H63" s="1"/>
      <c r="I63" s="6" t="str">
        <f t="shared" si="6"/>
        <v>Middlesex Water Company</v>
      </c>
      <c r="J63" s="24" t="str">
        <f t="shared" si="6"/>
        <v>MSEX</v>
      </c>
      <c r="K63" s="10">
        <v>0.37053675558767191</v>
      </c>
      <c r="L63" s="10">
        <v>0.31944446634213475</v>
      </c>
      <c r="M63" s="12">
        <f t="shared" si="7"/>
        <v>0.37053675558767191</v>
      </c>
      <c r="N63" s="1"/>
      <c r="O63" s="1"/>
      <c r="P63" s="6" t="str">
        <f t="shared" si="8"/>
        <v>Middlesex Water Company</v>
      </c>
      <c r="Q63" s="24" t="str">
        <f t="shared" si="8"/>
        <v>MSEX</v>
      </c>
      <c r="R63" s="10">
        <v>4.0246362484110494E-3</v>
      </c>
      <c r="S63" s="10">
        <v>6.5917348472701118E-3</v>
      </c>
      <c r="T63" s="12">
        <f t="shared" si="9"/>
        <v>4.0246362484110494E-3</v>
      </c>
    </row>
    <row r="64" spans="2:20" x14ac:dyDescent="0.4">
      <c r="B64" s="6" t="s">
        <v>76</v>
      </c>
      <c r="C64" s="24" t="s">
        <v>16</v>
      </c>
      <c r="D64" s="13">
        <v>1</v>
      </c>
      <c r="E64" s="13">
        <v>1</v>
      </c>
      <c r="F64" s="12">
        <f t="shared" si="5"/>
        <v>1</v>
      </c>
      <c r="G64" s="1"/>
      <c r="H64" s="1"/>
      <c r="I64" s="6" t="str">
        <f t="shared" si="6"/>
        <v xml:space="preserve">Pinelands Water </v>
      </c>
      <c r="J64" s="24" t="str">
        <f t="shared" si="6"/>
        <v>MSEX</v>
      </c>
      <c r="K64" s="10">
        <v>0</v>
      </c>
      <c r="L64" s="10">
        <v>0</v>
      </c>
      <c r="M64" s="12">
        <f t="shared" si="7"/>
        <v>0</v>
      </c>
      <c r="N64" s="1"/>
      <c r="O64" s="1"/>
      <c r="P64" s="6" t="str">
        <f t="shared" si="8"/>
        <v xml:space="preserve">Pinelands Water </v>
      </c>
      <c r="Q64" s="24" t="str">
        <f t="shared" si="8"/>
        <v>MSEX</v>
      </c>
      <c r="R64" s="10">
        <v>0</v>
      </c>
      <c r="S64" s="10">
        <v>0</v>
      </c>
      <c r="T64" s="12">
        <f t="shared" si="9"/>
        <v>0</v>
      </c>
    </row>
    <row r="65" spans="2:20" x14ac:dyDescent="0.4">
      <c r="B65" s="6" t="s">
        <v>77</v>
      </c>
      <c r="C65" s="24" t="s">
        <v>16</v>
      </c>
      <c r="D65" s="13">
        <v>1</v>
      </c>
      <c r="E65" s="13">
        <v>1</v>
      </c>
      <c r="F65" s="12">
        <f t="shared" si="5"/>
        <v>1</v>
      </c>
      <c r="G65" s="1"/>
      <c r="H65" s="1"/>
      <c r="I65" s="6" t="str">
        <f t="shared" si="6"/>
        <v>Pinelands WW</v>
      </c>
      <c r="J65" s="24" t="str">
        <f t="shared" si="6"/>
        <v>MSEX</v>
      </c>
      <c r="K65" s="10">
        <v>0</v>
      </c>
      <c r="L65" s="10">
        <v>0</v>
      </c>
      <c r="M65" s="12">
        <f t="shared" si="7"/>
        <v>0</v>
      </c>
      <c r="N65" s="1"/>
      <c r="O65" s="1"/>
      <c r="P65" s="6" t="str">
        <f t="shared" si="8"/>
        <v>Pinelands WW</v>
      </c>
      <c r="Q65" s="24" t="str">
        <f t="shared" si="8"/>
        <v>MSEX</v>
      </c>
      <c r="R65" s="10">
        <v>0</v>
      </c>
      <c r="S65" s="10">
        <v>0</v>
      </c>
      <c r="T65" s="12">
        <f t="shared" si="9"/>
        <v>0</v>
      </c>
    </row>
    <row r="66" spans="2:20" x14ac:dyDescent="0.4">
      <c r="B66" s="6" t="s">
        <v>78</v>
      </c>
      <c r="C66" s="24" t="s">
        <v>16</v>
      </c>
      <c r="D66" s="13">
        <v>1</v>
      </c>
      <c r="E66" s="13">
        <v>1</v>
      </c>
      <c r="F66" s="12">
        <f t="shared" si="5"/>
        <v>1</v>
      </c>
      <c r="G66" s="1"/>
      <c r="H66" s="1"/>
      <c r="I66" s="6" t="str">
        <f t="shared" si="6"/>
        <v>Twin Lakes Util.</v>
      </c>
      <c r="J66" s="24" t="str">
        <f t="shared" si="6"/>
        <v>MSEX</v>
      </c>
      <c r="K66" s="10">
        <v>0</v>
      </c>
      <c r="L66" s="10">
        <v>0</v>
      </c>
      <c r="M66" s="12">
        <f t="shared" si="7"/>
        <v>0</v>
      </c>
      <c r="N66" s="1"/>
      <c r="O66" s="1"/>
      <c r="P66" s="6" t="str">
        <f t="shared" si="8"/>
        <v>Twin Lakes Util.</v>
      </c>
      <c r="Q66" s="24" t="str">
        <f t="shared" si="8"/>
        <v>MSEX</v>
      </c>
      <c r="R66" s="10">
        <v>0</v>
      </c>
      <c r="S66" s="10">
        <v>0</v>
      </c>
      <c r="T66" s="12">
        <f t="shared" si="9"/>
        <v>0</v>
      </c>
    </row>
    <row r="67" spans="2:20" x14ac:dyDescent="0.4">
      <c r="B67" s="6" t="s">
        <v>79</v>
      </c>
      <c r="C67" s="24" t="s">
        <v>18</v>
      </c>
      <c r="D67" s="13">
        <v>0.58868755460749189</v>
      </c>
      <c r="E67" s="13">
        <v>0.61917681394514901</v>
      </c>
      <c r="F67" s="12">
        <f t="shared" si="5"/>
        <v>0.58868755460749189</v>
      </c>
      <c r="G67" s="1"/>
      <c r="H67" s="1"/>
      <c r="I67" s="6" t="str">
        <f t="shared" si="6"/>
        <v>New Jersey Natural Gas Company</v>
      </c>
      <c r="J67" s="24" t="str">
        <f t="shared" si="6"/>
        <v>NJR</v>
      </c>
      <c r="K67" s="10">
        <v>0.41131244539250805</v>
      </c>
      <c r="L67" s="10">
        <v>0.38082318605485099</v>
      </c>
      <c r="M67" s="12">
        <f t="shared" si="7"/>
        <v>0.41131244539250805</v>
      </c>
      <c r="N67" s="1"/>
      <c r="O67" s="1"/>
      <c r="P67" s="6" t="str">
        <f t="shared" si="8"/>
        <v>New Jersey Natural Gas Company</v>
      </c>
      <c r="Q67" s="24" t="str">
        <f t="shared" si="8"/>
        <v>NJR</v>
      </c>
      <c r="R67" s="10">
        <v>0</v>
      </c>
      <c r="S67" s="10">
        <v>0</v>
      </c>
      <c r="T67" s="12">
        <f t="shared" si="9"/>
        <v>0</v>
      </c>
    </row>
    <row r="68" spans="2:20" x14ac:dyDescent="0.4">
      <c r="B68" s="6" t="s">
        <v>19</v>
      </c>
      <c r="C68" s="24" t="s">
        <v>20</v>
      </c>
      <c r="D68" s="13">
        <v>0.49191212329503309</v>
      </c>
      <c r="E68" s="13">
        <v>0.493295294572003</v>
      </c>
      <c r="F68" s="12">
        <f t="shared" si="5"/>
        <v>0.49191212329503309</v>
      </c>
      <c r="G68" s="1"/>
      <c r="H68" s="1"/>
      <c r="I68" s="6" t="str">
        <f t="shared" si="6"/>
        <v>Northwest Natural Gas Company</v>
      </c>
      <c r="J68" s="24" t="str">
        <f t="shared" si="6"/>
        <v>NWN</v>
      </c>
      <c r="K68" s="10">
        <v>0.50808787670496691</v>
      </c>
      <c r="L68" s="10">
        <v>0.50670470542799695</v>
      </c>
      <c r="M68" s="12">
        <f t="shared" si="7"/>
        <v>0.50808787670496691</v>
      </c>
      <c r="N68" s="1"/>
      <c r="O68" s="1"/>
      <c r="P68" s="6" t="str">
        <f t="shared" si="8"/>
        <v>Northwest Natural Gas Company</v>
      </c>
      <c r="Q68" s="24" t="str">
        <f t="shared" si="8"/>
        <v>NWN</v>
      </c>
      <c r="R68" s="10">
        <v>0</v>
      </c>
      <c r="S68" s="10">
        <v>0</v>
      </c>
      <c r="T68" s="12">
        <f t="shared" si="9"/>
        <v>0</v>
      </c>
    </row>
    <row r="69" spans="2:20" x14ac:dyDescent="0.4">
      <c r="B69" s="6" t="s">
        <v>80</v>
      </c>
      <c r="C69" s="24" t="s">
        <v>22</v>
      </c>
      <c r="D69" s="13">
        <v>0.635479857802694</v>
      </c>
      <c r="E69" s="13">
        <v>0.6220089953165322</v>
      </c>
      <c r="F69" s="12">
        <f t="shared" si="5"/>
        <v>0.635479857802694</v>
      </c>
      <c r="G69" s="1"/>
      <c r="H69" s="1"/>
      <c r="I69" s="6" t="str">
        <f t="shared" si="6"/>
        <v>Kansas Gas Service Company, Inc.</v>
      </c>
      <c r="J69" s="24" t="str">
        <f t="shared" si="6"/>
        <v>OGS</v>
      </c>
      <c r="K69" s="10">
        <v>0.36452014219730594</v>
      </c>
      <c r="L69" s="10">
        <v>0.37799100468346791</v>
      </c>
      <c r="M69" s="12">
        <f t="shared" si="7"/>
        <v>0.36452014219730594</v>
      </c>
      <c r="N69" s="1"/>
      <c r="O69" s="1"/>
      <c r="P69" s="6" t="str">
        <f t="shared" si="8"/>
        <v>Kansas Gas Service Company, Inc.</v>
      </c>
      <c r="Q69" s="24" t="str">
        <f t="shared" si="8"/>
        <v>OGS</v>
      </c>
      <c r="R69" s="10">
        <v>0</v>
      </c>
      <c r="S69" s="10">
        <v>0</v>
      </c>
      <c r="T69" s="12">
        <f t="shared" si="9"/>
        <v>0</v>
      </c>
    </row>
    <row r="70" spans="2:20" x14ac:dyDescent="0.4">
      <c r="B70" s="6" t="s">
        <v>81</v>
      </c>
      <c r="C70" s="24" t="s">
        <v>22</v>
      </c>
      <c r="D70" s="13" t="s">
        <v>43</v>
      </c>
      <c r="E70" s="13">
        <v>0.61943288602577951</v>
      </c>
      <c r="F70" s="12">
        <f t="shared" si="5"/>
        <v>0.61943288602577951</v>
      </c>
      <c r="G70" s="1"/>
      <c r="H70" s="1"/>
      <c r="I70" s="6" t="str">
        <f t="shared" si="6"/>
        <v>Oklahoma Natural Gas Company</v>
      </c>
      <c r="J70" s="24" t="str">
        <f t="shared" si="6"/>
        <v>OGS</v>
      </c>
      <c r="K70" s="10" t="s">
        <v>43</v>
      </c>
      <c r="L70" s="10">
        <v>0.38056711397422044</v>
      </c>
      <c r="M70" s="12">
        <f t="shared" si="7"/>
        <v>0.38056711397422044</v>
      </c>
      <c r="N70" s="1"/>
      <c r="O70" s="1"/>
      <c r="P70" s="6" t="str">
        <f t="shared" si="8"/>
        <v>Oklahoma Natural Gas Company</v>
      </c>
      <c r="Q70" s="24" t="str">
        <f t="shared" si="8"/>
        <v>OGS</v>
      </c>
      <c r="R70" s="10" t="s">
        <v>43</v>
      </c>
      <c r="S70" s="10">
        <v>0</v>
      </c>
      <c r="T70" s="12">
        <f t="shared" si="9"/>
        <v>0</v>
      </c>
    </row>
    <row r="71" spans="2:20" x14ac:dyDescent="0.4">
      <c r="B71" s="6" t="s">
        <v>82</v>
      </c>
      <c r="C71" s="24" t="s">
        <v>22</v>
      </c>
      <c r="D71" s="13" t="s">
        <v>43</v>
      </c>
      <c r="E71" s="13">
        <v>0.61950444808292005</v>
      </c>
      <c r="F71" s="12">
        <f t="shared" si="5"/>
        <v>0.61950444808292005</v>
      </c>
      <c r="G71" s="1"/>
      <c r="H71" s="1"/>
      <c r="I71" s="6" t="str">
        <f t="shared" si="6"/>
        <v>Texas Gas Service Company, Inc.</v>
      </c>
      <c r="J71" s="24" t="str">
        <f t="shared" si="6"/>
        <v>OGS</v>
      </c>
      <c r="K71" s="10" t="s">
        <v>43</v>
      </c>
      <c r="L71" s="10">
        <v>0.38049555191707995</v>
      </c>
      <c r="M71" s="12">
        <f t="shared" si="7"/>
        <v>0.38049555191707995</v>
      </c>
      <c r="N71" s="1"/>
      <c r="O71" s="1"/>
      <c r="P71" s="6" t="str">
        <f t="shared" si="8"/>
        <v>Texas Gas Service Company, Inc.</v>
      </c>
      <c r="Q71" s="24" t="str">
        <f t="shared" si="8"/>
        <v>OGS</v>
      </c>
      <c r="R71" s="10" t="s">
        <v>43</v>
      </c>
      <c r="S71" s="10">
        <v>0</v>
      </c>
      <c r="T71" s="12">
        <f t="shared" si="9"/>
        <v>0</v>
      </c>
    </row>
    <row r="72" spans="2:20" x14ac:dyDescent="0.4">
      <c r="B72" s="6" t="s">
        <v>83</v>
      </c>
      <c r="C72" s="24" t="s">
        <v>24</v>
      </c>
      <c r="D72" s="13">
        <v>0.51463673694523115</v>
      </c>
      <c r="E72" s="13">
        <v>0.55489298074194437</v>
      </c>
      <c r="F72" s="12">
        <f t="shared" si="5"/>
        <v>0.51463673694523115</v>
      </c>
      <c r="G72" s="1"/>
      <c r="H72" s="1"/>
      <c r="I72" s="6" t="str">
        <f t="shared" si="6"/>
        <v>San Jose Water</v>
      </c>
      <c r="J72" s="24" t="str">
        <f t="shared" si="6"/>
        <v>SJW</v>
      </c>
      <c r="K72" s="10">
        <v>0.48536326305476885</v>
      </c>
      <c r="L72" s="10">
        <v>0.44510701925805563</v>
      </c>
      <c r="M72" s="12">
        <f t="shared" si="7"/>
        <v>0.48536326305476885</v>
      </c>
      <c r="N72" s="1"/>
      <c r="O72" s="1"/>
      <c r="P72" s="6" t="str">
        <f t="shared" si="8"/>
        <v>San Jose Water</v>
      </c>
      <c r="Q72" s="24" t="str">
        <f t="shared" si="8"/>
        <v>SJW</v>
      </c>
      <c r="R72" s="10">
        <v>0</v>
      </c>
      <c r="S72" s="10">
        <v>0</v>
      </c>
      <c r="T72" s="12">
        <f t="shared" si="9"/>
        <v>0</v>
      </c>
    </row>
    <row r="73" spans="2:20" x14ac:dyDescent="0.4">
      <c r="B73" s="6" t="s">
        <v>84</v>
      </c>
      <c r="C73" s="24" t="s">
        <v>24</v>
      </c>
      <c r="D73" s="13">
        <v>0.5658024179115777</v>
      </c>
      <c r="E73" s="13">
        <v>0.55590338057465372</v>
      </c>
      <c r="F73" s="12">
        <f t="shared" si="5"/>
        <v>0.5658024179115777</v>
      </c>
      <c r="G73" s="1"/>
      <c r="H73" s="1"/>
      <c r="I73" s="6" t="str">
        <f t="shared" si="6"/>
        <v>CT Water</v>
      </c>
      <c r="J73" s="24" t="str">
        <f t="shared" si="6"/>
        <v>SJW</v>
      </c>
      <c r="K73" s="10">
        <v>0.43419758208842241</v>
      </c>
      <c r="L73" s="10">
        <v>0.44409661942534634</v>
      </c>
      <c r="M73" s="12">
        <f t="shared" si="7"/>
        <v>0.43419758208842241</v>
      </c>
      <c r="N73" s="1"/>
      <c r="O73" s="1"/>
      <c r="P73" s="6" t="str">
        <f t="shared" si="8"/>
        <v>CT Water</v>
      </c>
      <c r="Q73" s="24" t="str">
        <f t="shared" si="8"/>
        <v>SJW</v>
      </c>
      <c r="R73" s="10">
        <v>0</v>
      </c>
      <c r="S73" s="10">
        <v>0</v>
      </c>
      <c r="T73" s="12">
        <f t="shared" si="9"/>
        <v>0</v>
      </c>
    </row>
    <row r="74" spans="2:20" x14ac:dyDescent="0.4">
      <c r="B74" s="6" t="s">
        <v>85</v>
      </c>
      <c r="C74" s="24" t="s">
        <v>24</v>
      </c>
      <c r="D74" s="13">
        <v>0.92151342074920228</v>
      </c>
      <c r="E74" s="13">
        <v>0.91632228614644951</v>
      </c>
      <c r="F74" s="12">
        <f t="shared" si="5"/>
        <v>0.92151342074920228</v>
      </c>
      <c r="G74" s="1"/>
      <c r="H74" s="1"/>
      <c r="I74" s="6" t="str">
        <f t="shared" si="6"/>
        <v>Avon Water</v>
      </c>
      <c r="J74" s="24" t="str">
        <f t="shared" si="6"/>
        <v>SJW</v>
      </c>
      <c r="K74" s="10">
        <v>7.8486579250797731E-2</v>
      </c>
      <c r="L74" s="10">
        <v>8.3677713853550495E-2</v>
      </c>
      <c r="M74" s="12">
        <f t="shared" si="7"/>
        <v>7.8486579250797731E-2</v>
      </c>
      <c r="N74" s="1"/>
      <c r="O74" s="1"/>
      <c r="P74" s="6" t="str">
        <f t="shared" si="8"/>
        <v>Avon Water</v>
      </c>
      <c r="Q74" s="24" t="str">
        <f t="shared" si="8"/>
        <v>SJW</v>
      </c>
      <c r="R74" s="10">
        <v>0</v>
      </c>
      <c r="S74" s="10">
        <v>0</v>
      </c>
      <c r="T74" s="12">
        <f t="shared" si="9"/>
        <v>0</v>
      </c>
    </row>
    <row r="75" spans="2:20" x14ac:dyDescent="0.4">
      <c r="B75" s="6" t="s">
        <v>86</v>
      </c>
      <c r="C75" s="24" t="s">
        <v>24</v>
      </c>
      <c r="D75" s="13">
        <v>0.80560527555346206</v>
      </c>
      <c r="E75" s="13">
        <v>0.80274387446086082</v>
      </c>
      <c r="F75" s="12">
        <f t="shared" si="5"/>
        <v>0.80560527555346206</v>
      </c>
      <c r="G75" s="1"/>
      <c r="H75" s="1"/>
      <c r="I75" s="6" t="str">
        <f t="shared" si="6"/>
        <v>Heritage Village Water</v>
      </c>
      <c r="J75" s="24" t="str">
        <f t="shared" si="6"/>
        <v>SJW</v>
      </c>
      <c r="K75" s="10">
        <v>0.19439472444653791</v>
      </c>
      <c r="L75" s="10">
        <v>0.19725612553913921</v>
      </c>
      <c r="M75" s="12">
        <f t="shared" si="7"/>
        <v>0.19439472444653791</v>
      </c>
      <c r="N75" s="1"/>
      <c r="O75" s="1"/>
      <c r="P75" s="6" t="str">
        <f t="shared" si="8"/>
        <v>Heritage Village Water</v>
      </c>
      <c r="Q75" s="24" t="str">
        <f t="shared" si="8"/>
        <v>SJW</v>
      </c>
      <c r="R75" s="10">
        <v>0</v>
      </c>
      <c r="S75" s="10">
        <v>0</v>
      </c>
      <c r="T75" s="12">
        <f t="shared" si="9"/>
        <v>0</v>
      </c>
    </row>
    <row r="76" spans="2:20" x14ac:dyDescent="0.4">
      <c r="B76" s="6" t="s">
        <v>87</v>
      </c>
      <c r="C76" s="24" t="s">
        <v>24</v>
      </c>
      <c r="D76" s="13">
        <v>0.54214923309744045</v>
      </c>
      <c r="E76" s="13">
        <v>0.54965668308474291</v>
      </c>
      <c r="F76" s="12">
        <f t="shared" si="5"/>
        <v>0.54214923309744045</v>
      </c>
      <c r="G76" s="1"/>
      <c r="H76" s="1"/>
      <c r="I76" s="6" t="str">
        <f t="shared" si="6"/>
        <v>Maine Water Co.</v>
      </c>
      <c r="J76" s="24" t="str">
        <f t="shared" si="6"/>
        <v>SJW</v>
      </c>
      <c r="K76" s="10">
        <v>0.4578507669025596</v>
      </c>
      <c r="L76" s="10">
        <v>0.45034331691525697</v>
      </c>
      <c r="M76" s="12">
        <f t="shared" si="7"/>
        <v>0.4578507669025596</v>
      </c>
      <c r="N76" s="1"/>
      <c r="O76" s="1"/>
      <c r="P76" s="6" t="str">
        <f t="shared" si="8"/>
        <v>Maine Water Co.</v>
      </c>
      <c r="Q76" s="24" t="str">
        <f t="shared" si="8"/>
        <v>SJW</v>
      </c>
      <c r="R76" s="10">
        <v>0</v>
      </c>
      <c r="S76" s="10">
        <v>0</v>
      </c>
      <c r="T76" s="12">
        <f t="shared" si="9"/>
        <v>0</v>
      </c>
    </row>
    <row r="77" spans="2:20" ht="13.15" customHeight="1" x14ac:dyDescent="0.4">
      <c r="B77" s="6" t="s">
        <v>88</v>
      </c>
      <c r="C77" s="24" t="s">
        <v>24</v>
      </c>
      <c r="D77" s="13" t="s">
        <v>43</v>
      </c>
      <c r="E77" s="13">
        <v>0.69742250571805908</v>
      </c>
      <c r="F77" s="12">
        <f t="shared" si="5"/>
        <v>0.69742250571805908</v>
      </c>
      <c r="G77" s="1"/>
      <c r="H77" s="1"/>
      <c r="I77" s="6" t="str">
        <f t="shared" si="6"/>
        <v>Canyon Lake Water Service Company</v>
      </c>
      <c r="J77" s="24" t="str">
        <f t="shared" si="6"/>
        <v>SJW</v>
      </c>
      <c r="K77" s="10" t="s">
        <v>43</v>
      </c>
      <c r="L77" s="10">
        <v>0.30257749428194097</v>
      </c>
      <c r="M77" s="12">
        <f t="shared" si="7"/>
        <v>0.30257749428194097</v>
      </c>
      <c r="N77" s="1"/>
      <c r="O77" s="1"/>
      <c r="P77" s="6" t="str">
        <f t="shared" si="8"/>
        <v>Canyon Lake Water Service Company</v>
      </c>
      <c r="Q77" s="24" t="str">
        <f t="shared" si="8"/>
        <v>SJW</v>
      </c>
      <c r="R77" s="10" t="s">
        <v>43</v>
      </c>
      <c r="S77" s="10">
        <v>0</v>
      </c>
      <c r="T77" s="12">
        <f t="shared" si="9"/>
        <v>0</v>
      </c>
    </row>
    <row r="78" spans="2:20" x14ac:dyDescent="0.4">
      <c r="B78" s="6" t="s">
        <v>89</v>
      </c>
      <c r="C78" s="24" t="s">
        <v>26</v>
      </c>
      <c r="D78" s="13">
        <v>0.52875479097537204</v>
      </c>
      <c r="E78" s="13">
        <v>0.52823388390128834</v>
      </c>
      <c r="F78" s="12">
        <f t="shared" si="5"/>
        <v>0.52875479097537204</v>
      </c>
      <c r="G78" s="1"/>
      <c r="H78" s="1"/>
      <c r="I78" s="6" t="str">
        <f t="shared" si="6"/>
        <v>South Jersey Gas Company</v>
      </c>
      <c r="J78" s="24" t="str">
        <f t="shared" si="6"/>
        <v>SJI</v>
      </c>
      <c r="K78" s="10">
        <v>0.47124520902462796</v>
      </c>
      <c r="L78" s="10">
        <v>0.47176611609871166</v>
      </c>
      <c r="M78" s="12">
        <f t="shared" si="7"/>
        <v>0.47124520902462796</v>
      </c>
      <c r="N78" s="1"/>
      <c r="O78" s="1"/>
      <c r="P78" s="6" t="str">
        <f t="shared" si="8"/>
        <v>South Jersey Gas Company</v>
      </c>
      <c r="Q78" s="24" t="str">
        <f t="shared" si="8"/>
        <v>SJI</v>
      </c>
      <c r="R78" s="10">
        <v>0</v>
      </c>
      <c r="S78" s="10">
        <v>0</v>
      </c>
      <c r="T78" s="12">
        <f t="shared" si="9"/>
        <v>0</v>
      </c>
    </row>
    <row r="79" spans="2:20" x14ac:dyDescent="0.4">
      <c r="B79" s="6" t="s">
        <v>27</v>
      </c>
      <c r="C79" s="24" t="s">
        <v>28</v>
      </c>
      <c r="D79" s="13">
        <v>0.48520633239178024</v>
      </c>
      <c r="E79" s="13">
        <v>0.49382220409611155</v>
      </c>
      <c r="F79" s="12">
        <f t="shared" si="5"/>
        <v>0.48520633239178024</v>
      </c>
      <c r="G79" s="1"/>
      <c r="H79" s="1"/>
      <c r="I79" s="6" t="str">
        <f t="shared" si="6"/>
        <v>Southwest Gas Corporation</v>
      </c>
      <c r="J79" s="24" t="str">
        <f t="shared" si="6"/>
        <v>SWX</v>
      </c>
      <c r="K79" s="10">
        <v>0.51479366760821976</v>
      </c>
      <c r="L79" s="10">
        <v>0.50617779590388845</v>
      </c>
      <c r="M79" s="12">
        <f t="shared" si="7"/>
        <v>0.51479366760821976</v>
      </c>
      <c r="N79" s="1"/>
      <c r="O79" s="1"/>
      <c r="P79" s="6" t="str">
        <f t="shared" si="8"/>
        <v>Southwest Gas Corporation</v>
      </c>
      <c r="Q79" s="24" t="str">
        <f t="shared" si="8"/>
        <v>SWX</v>
      </c>
      <c r="R79" s="10">
        <v>0</v>
      </c>
      <c r="S79" s="10">
        <v>0</v>
      </c>
      <c r="T79" s="12">
        <f t="shared" si="9"/>
        <v>0</v>
      </c>
    </row>
    <row r="80" spans="2:20" x14ac:dyDescent="0.4">
      <c r="B80" s="6" t="s">
        <v>90</v>
      </c>
      <c r="C80" s="24" t="s">
        <v>30</v>
      </c>
      <c r="D80" s="13">
        <v>0.66816937691193046</v>
      </c>
      <c r="E80" s="13">
        <v>0.71484133297975783</v>
      </c>
      <c r="F80" s="12">
        <f t="shared" si="5"/>
        <v>0.66816937691193046</v>
      </c>
      <c r="G80" s="1"/>
      <c r="H80" s="1"/>
      <c r="I80" s="6" t="str">
        <f t="shared" si="6"/>
        <v>Spire Alabama Inc.</v>
      </c>
      <c r="J80" s="24" t="str">
        <f t="shared" si="6"/>
        <v>SR</v>
      </c>
      <c r="K80" s="10">
        <v>0.33183062308806954</v>
      </c>
      <c r="L80" s="10">
        <v>0.28515866702024217</v>
      </c>
      <c r="M80" s="12">
        <f t="shared" si="7"/>
        <v>0.33183062308806954</v>
      </c>
      <c r="N80" s="1"/>
      <c r="O80" s="1"/>
      <c r="P80" s="6" t="str">
        <f t="shared" si="8"/>
        <v>Spire Alabama Inc.</v>
      </c>
      <c r="Q80" s="24" t="str">
        <f t="shared" si="8"/>
        <v>SR</v>
      </c>
      <c r="R80" s="10">
        <v>0</v>
      </c>
      <c r="S80" s="10">
        <v>0</v>
      </c>
      <c r="T80" s="12">
        <f t="shared" si="9"/>
        <v>0</v>
      </c>
    </row>
    <row r="81" spans="1:21" x14ac:dyDescent="0.4">
      <c r="B81" s="6" t="s">
        <v>91</v>
      </c>
      <c r="C81" s="24" t="s">
        <v>30</v>
      </c>
      <c r="D81" s="13" t="s">
        <v>43</v>
      </c>
      <c r="E81" s="13">
        <v>0.45308275283605037</v>
      </c>
      <c r="F81" s="12">
        <f t="shared" si="5"/>
        <v>0.45308275283605037</v>
      </c>
      <c r="G81" s="1"/>
      <c r="H81" s="1"/>
      <c r="I81" s="6" t="str">
        <f t="shared" si="6"/>
        <v>Spire Gulf Inc.</v>
      </c>
      <c r="J81" s="24" t="str">
        <f t="shared" si="6"/>
        <v>SR</v>
      </c>
      <c r="K81" s="10" t="s">
        <v>43</v>
      </c>
      <c r="L81" s="10">
        <v>0.54691724716394963</v>
      </c>
      <c r="M81" s="12">
        <f t="shared" si="7"/>
        <v>0.54691724716394963</v>
      </c>
      <c r="N81" s="1"/>
      <c r="O81" s="1"/>
      <c r="P81" s="6" t="str">
        <f t="shared" si="8"/>
        <v>Spire Gulf Inc.</v>
      </c>
      <c r="Q81" s="24" t="str">
        <f t="shared" si="8"/>
        <v>SR</v>
      </c>
      <c r="R81" s="10" t="s">
        <v>43</v>
      </c>
      <c r="S81" s="10">
        <v>0</v>
      </c>
      <c r="T81" s="12">
        <f t="shared" si="9"/>
        <v>0</v>
      </c>
    </row>
    <row r="82" spans="1:21" x14ac:dyDescent="0.4">
      <c r="B82" s="6" t="s">
        <v>92</v>
      </c>
      <c r="C82" s="24" t="s">
        <v>30</v>
      </c>
      <c r="D82" s="13" t="s">
        <v>43</v>
      </c>
      <c r="E82" s="13">
        <v>1</v>
      </c>
      <c r="F82" s="12">
        <f t="shared" si="5"/>
        <v>1</v>
      </c>
      <c r="G82" s="1"/>
      <c r="H82" s="1"/>
      <c r="I82" s="6" t="str">
        <f t="shared" si="6"/>
        <v>Spire Mississippi Inc.</v>
      </c>
      <c r="J82" s="24" t="str">
        <f t="shared" si="6"/>
        <v>SR</v>
      </c>
      <c r="K82" s="10" t="s">
        <v>43</v>
      </c>
      <c r="L82" s="10">
        <v>0</v>
      </c>
      <c r="M82" s="12">
        <f t="shared" si="7"/>
        <v>0</v>
      </c>
      <c r="N82" s="1"/>
      <c r="O82" s="1"/>
      <c r="P82" s="6" t="str">
        <f t="shared" si="8"/>
        <v>Spire Mississippi Inc.</v>
      </c>
      <c r="Q82" s="24" t="str">
        <f t="shared" si="8"/>
        <v>SR</v>
      </c>
      <c r="R82" s="10" t="s">
        <v>43</v>
      </c>
      <c r="S82" s="10">
        <v>0</v>
      </c>
      <c r="T82" s="12">
        <f t="shared" si="9"/>
        <v>0</v>
      </c>
    </row>
    <row r="83" spans="1:21" x14ac:dyDescent="0.4">
      <c r="B83" s="6" t="s">
        <v>93</v>
      </c>
      <c r="C83" s="24" t="s">
        <v>30</v>
      </c>
      <c r="D83" s="13">
        <v>0.59048751866081839</v>
      </c>
      <c r="E83" s="13">
        <v>0.58910337190764739</v>
      </c>
      <c r="F83" s="12">
        <f t="shared" si="5"/>
        <v>0.59048751866081839</v>
      </c>
      <c r="G83" s="1"/>
      <c r="H83" s="1"/>
      <c r="I83" s="6" t="str">
        <f t="shared" si="6"/>
        <v>Spire Missouri Inc.</v>
      </c>
      <c r="J83" s="24" t="str">
        <f t="shared" si="6"/>
        <v>SR</v>
      </c>
      <c r="K83" s="10">
        <v>0.40951248133918167</v>
      </c>
      <c r="L83" s="10">
        <v>0.41089662809235267</v>
      </c>
      <c r="M83" s="12">
        <f t="shared" si="7"/>
        <v>0.40951248133918167</v>
      </c>
      <c r="N83" s="1"/>
      <c r="O83" s="1"/>
      <c r="P83" s="6" t="str">
        <f t="shared" si="8"/>
        <v>Spire Missouri Inc.</v>
      </c>
      <c r="Q83" s="24" t="str">
        <f t="shared" si="8"/>
        <v>SR</v>
      </c>
      <c r="R83" s="10">
        <v>0</v>
      </c>
      <c r="S83" s="10">
        <v>0</v>
      </c>
      <c r="T83" s="12">
        <f t="shared" si="9"/>
        <v>0</v>
      </c>
    </row>
    <row r="84" spans="1:21" x14ac:dyDescent="0.4">
      <c r="B84" s="16" t="s">
        <v>31</v>
      </c>
      <c r="C84" s="30" t="s">
        <v>32</v>
      </c>
      <c r="D84" s="31">
        <v>0.56498767011598583</v>
      </c>
      <c r="E84" s="31">
        <v>0.5698475009853522</v>
      </c>
      <c r="F84" s="18">
        <f t="shared" si="5"/>
        <v>0.56498767011598583</v>
      </c>
      <c r="G84" s="1"/>
      <c r="H84" s="1"/>
      <c r="I84" s="16" t="str">
        <f t="shared" si="6"/>
        <v>York Water Company</v>
      </c>
      <c r="J84" s="30" t="str">
        <f t="shared" si="6"/>
        <v>YORW</v>
      </c>
      <c r="K84" s="17">
        <v>0.43501232988401417</v>
      </c>
      <c r="L84" s="17">
        <v>0.4301524990146478</v>
      </c>
      <c r="M84" s="18">
        <f t="shared" si="7"/>
        <v>0.43501232988401417</v>
      </c>
      <c r="N84" s="1"/>
      <c r="O84" s="1"/>
      <c r="P84" s="16" t="str">
        <f t="shared" si="8"/>
        <v>York Water Company</v>
      </c>
      <c r="Q84" s="30" t="str">
        <f t="shared" si="8"/>
        <v>YORW</v>
      </c>
      <c r="R84" s="17">
        <v>0</v>
      </c>
      <c r="S84" s="17">
        <v>0</v>
      </c>
      <c r="T84" s="18">
        <f t="shared" si="9"/>
        <v>0</v>
      </c>
    </row>
    <row r="86" spans="1:21" x14ac:dyDescent="0.4">
      <c r="B86" s="32" t="s">
        <v>94</v>
      </c>
      <c r="I86" s="32" t="s">
        <v>94</v>
      </c>
      <c r="P86" s="32" t="s">
        <v>94</v>
      </c>
    </row>
    <row r="87" spans="1:21" x14ac:dyDescent="0.4">
      <c r="B87" s="80" t="s">
        <v>95</v>
      </c>
      <c r="C87" s="80"/>
      <c r="D87" s="80"/>
      <c r="E87" s="80"/>
      <c r="F87" s="80"/>
      <c r="G87" s="1"/>
      <c r="H87" s="1"/>
      <c r="I87" s="81" t="str">
        <f>B87</f>
        <v>[1] Ratios are weighted by actual common capital, preferred equity, and long-term debt of Operating Subsidiaries.</v>
      </c>
      <c r="J87" s="81"/>
      <c r="K87" s="81"/>
      <c r="L87" s="81"/>
      <c r="M87" s="81"/>
      <c r="P87" s="81" t="str">
        <f>I87</f>
        <v>[1] Ratios are weighted by actual common capital, preferred equity, and long-term debt of Operating Subsidiaries.</v>
      </c>
      <c r="Q87" s="81"/>
      <c r="R87" s="81"/>
      <c r="S87" s="81"/>
      <c r="T87" s="81"/>
    </row>
    <row r="88" spans="1:21" ht="13.15" customHeight="1" x14ac:dyDescent="0.4">
      <c r="B88" s="80" t="s">
        <v>96</v>
      </c>
      <c r="C88" s="80"/>
      <c r="D88" s="80"/>
      <c r="E88" s="80"/>
      <c r="F88" s="80"/>
      <c r="I88" s="81" t="str">
        <f t="shared" ref="I88" si="10">B88</f>
        <v>[2] 2019 data for certain operating companies has not been reported due to delays resulting from COVID-19.</v>
      </c>
      <c r="J88" s="81"/>
      <c r="K88" s="81"/>
      <c r="L88" s="81"/>
      <c r="M88" s="81"/>
      <c r="P88" s="81" t="str">
        <f t="shared" ref="P88" si="11">I88</f>
        <v>[2] 2019 data for certain operating companies has not been reported due to delays resulting from COVID-19.</v>
      </c>
      <c r="Q88" s="81"/>
      <c r="R88" s="81"/>
      <c r="S88" s="81"/>
      <c r="T88" s="81"/>
    </row>
    <row r="89" spans="1:21" x14ac:dyDescent="0.4">
      <c r="B89" s="33"/>
      <c r="C89" s="33"/>
      <c r="D89" s="33"/>
      <c r="E89" s="33"/>
      <c r="F89" s="33"/>
      <c r="I89" s="33"/>
      <c r="J89" s="33"/>
      <c r="K89" s="33"/>
      <c r="L89" s="33"/>
      <c r="M89" s="33"/>
      <c r="P89" s="33"/>
      <c r="Q89" s="33"/>
      <c r="R89" s="33"/>
      <c r="S89" s="33"/>
      <c r="T89" s="33"/>
    </row>
    <row r="90" spans="1:21" x14ac:dyDescent="0.4">
      <c r="B90" s="6"/>
      <c r="J90" s="12"/>
      <c r="K90" s="12"/>
    </row>
    <row r="91" spans="1:21" x14ac:dyDescent="0.4">
      <c r="B91" s="6"/>
      <c r="J91" s="12"/>
      <c r="K91" s="12"/>
    </row>
    <row r="92" spans="1:21" s="3" customFormat="1" x14ac:dyDescent="0.4">
      <c r="A92" s="2"/>
      <c r="B92" s="34"/>
      <c r="G92" s="2"/>
      <c r="H92" s="2"/>
      <c r="I92" s="2"/>
      <c r="J92" s="12"/>
      <c r="K92" s="12"/>
      <c r="N92" s="2"/>
      <c r="O92" s="2"/>
      <c r="P92" s="2"/>
      <c r="U92" s="2"/>
    </row>
    <row r="93" spans="1:21" s="3" customFormat="1" x14ac:dyDescent="0.4">
      <c r="A93" s="2"/>
      <c r="B93" s="34"/>
      <c r="G93" s="2"/>
      <c r="H93" s="2"/>
      <c r="I93" s="2"/>
      <c r="J93" s="12"/>
      <c r="K93" s="12"/>
      <c r="N93" s="2"/>
      <c r="O93" s="2"/>
      <c r="P93" s="2"/>
      <c r="U93" s="2"/>
    </row>
    <row r="94" spans="1:21" s="3" customFormat="1" x14ac:dyDescent="0.4">
      <c r="A94" s="2"/>
      <c r="B94" s="14"/>
      <c r="G94" s="2"/>
      <c r="H94" s="2"/>
      <c r="I94" s="2"/>
      <c r="N94" s="2"/>
      <c r="O94" s="2"/>
      <c r="P94" s="2"/>
      <c r="U94" s="2"/>
    </row>
    <row r="95" spans="1:21" s="3" customFormat="1" x14ac:dyDescent="0.4">
      <c r="A95" s="2"/>
      <c r="B95" s="34"/>
      <c r="G95" s="2"/>
      <c r="H95" s="2"/>
      <c r="I95" s="2"/>
      <c r="N95" s="2"/>
      <c r="O95" s="2"/>
      <c r="P95" s="2"/>
      <c r="U95" s="2"/>
    </row>
    <row r="96" spans="1:21" s="3" customFormat="1" x14ac:dyDescent="0.4">
      <c r="A96" s="2"/>
      <c r="B96" s="34"/>
      <c r="G96" s="2"/>
      <c r="H96" s="2"/>
      <c r="I96" s="2"/>
      <c r="N96" s="2"/>
      <c r="O96" s="2"/>
      <c r="P96" s="2"/>
      <c r="U96" s="2"/>
    </row>
    <row r="97" spans="1:21" s="3" customFormat="1" x14ac:dyDescent="0.4">
      <c r="A97" s="2"/>
      <c r="B97" s="34"/>
      <c r="G97" s="2"/>
      <c r="H97" s="2"/>
      <c r="I97" s="2"/>
      <c r="N97" s="2"/>
      <c r="O97" s="2"/>
      <c r="P97" s="2"/>
      <c r="U97" s="2"/>
    </row>
    <row r="98" spans="1:21" s="3" customFormat="1" x14ac:dyDescent="0.4">
      <c r="A98" s="2"/>
      <c r="B98" s="34"/>
      <c r="G98" s="2"/>
      <c r="H98" s="2"/>
      <c r="I98" s="2"/>
      <c r="N98" s="2"/>
      <c r="O98" s="2"/>
      <c r="P98" s="2"/>
      <c r="U98" s="2"/>
    </row>
    <row r="99" spans="1:21" s="3" customFormat="1" x14ac:dyDescent="0.4">
      <c r="A99" s="2"/>
      <c r="B99" s="34"/>
      <c r="G99" s="2"/>
      <c r="H99" s="2"/>
      <c r="I99" s="2"/>
      <c r="N99" s="2"/>
      <c r="O99" s="2"/>
      <c r="P99" s="2"/>
      <c r="U99" s="2"/>
    </row>
    <row r="100" spans="1:21" s="3" customFormat="1" x14ac:dyDescent="0.4">
      <c r="A100" s="2"/>
      <c r="B100" s="14"/>
      <c r="G100" s="2"/>
      <c r="H100" s="2"/>
      <c r="I100" s="2"/>
      <c r="N100" s="2"/>
      <c r="O100" s="2"/>
      <c r="P100" s="2"/>
      <c r="U100" s="2"/>
    </row>
    <row r="101" spans="1:21" s="3" customFormat="1" x14ac:dyDescent="0.4">
      <c r="A101" s="2"/>
      <c r="B101" s="34"/>
      <c r="G101" s="2"/>
      <c r="H101" s="2"/>
      <c r="I101" s="2"/>
      <c r="N101" s="2"/>
      <c r="O101" s="2"/>
      <c r="P101" s="2"/>
      <c r="U101" s="2"/>
    </row>
    <row r="102" spans="1:21" s="3" customFormat="1" x14ac:dyDescent="0.4">
      <c r="A102" s="2"/>
      <c r="B102" s="34"/>
      <c r="G102" s="2"/>
      <c r="H102" s="2"/>
      <c r="I102" s="2"/>
      <c r="N102" s="2"/>
      <c r="O102" s="2"/>
      <c r="P102" s="2"/>
      <c r="U102" s="2"/>
    </row>
    <row r="103" spans="1:21" s="3" customFormat="1" x14ac:dyDescent="0.4">
      <c r="A103" s="2"/>
      <c r="B103" s="34"/>
      <c r="G103" s="2"/>
      <c r="H103" s="2"/>
      <c r="I103" s="2"/>
      <c r="N103" s="2"/>
      <c r="O103" s="2"/>
      <c r="P103" s="2"/>
      <c r="U103" s="2"/>
    </row>
    <row r="104" spans="1:21" s="3" customFormat="1" x14ac:dyDescent="0.4">
      <c r="A104" s="2"/>
      <c r="B104" s="6"/>
      <c r="G104" s="2"/>
      <c r="H104" s="2"/>
      <c r="I104" s="2"/>
      <c r="N104" s="2"/>
      <c r="O104" s="2"/>
      <c r="P104" s="2"/>
      <c r="U104" s="2"/>
    </row>
    <row r="105" spans="1:21" s="3" customFormat="1" x14ac:dyDescent="0.4">
      <c r="A105" s="2"/>
      <c r="B105" s="6"/>
      <c r="G105" s="2"/>
      <c r="H105" s="2"/>
      <c r="I105" s="2"/>
      <c r="N105" s="2"/>
      <c r="O105" s="2"/>
      <c r="P105" s="2"/>
      <c r="U105" s="2"/>
    </row>
    <row r="106" spans="1:21" s="3" customFormat="1" x14ac:dyDescent="0.4">
      <c r="A106" s="2"/>
      <c r="B106" s="34"/>
      <c r="G106" s="2"/>
      <c r="H106" s="2"/>
      <c r="I106" s="2"/>
      <c r="N106" s="2"/>
      <c r="O106" s="2"/>
      <c r="P106" s="2"/>
      <c r="U106" s="2"/>
    </row>
  </sheetData>
  <dataConsolidate/>
  <mergeCells count="15">
    <mergeCell ref="B1:F1"/>
    <mergeCell ref="I1:M1"/>
    <mergeCell ref="P1:T1"/>
    <mergeCell ref="B3:F3"/>
    <mergeCell ref="I3:M3"/>
    <mergeCell ref="P3:T3"/>
    <mergeCell ref="B88:F88"/>
    <mergeCell ref="I88:M88"/>
    <mergeCell ref="P88:T88"/>
    <mergeCell ref="B25:F25"/>
    <mergeCell ref="I25:M25"/>
    <mergeCell ref="P25:T25"/>
    <mergeCell ref="B87:F87"/>
    <mergeCell ref="I87:M87"/>
    <mergeCell ref="P87:T87"/>
  </mergeCells>
  <conditionalFormatting sqref="C5:C18">
    <cfRule type="expression" dxfId="5" priority="11">
      <formula>"(blank)"</formula>
    </cfRule>
  </conditionalFormatting>
  <conditionalFormatting sqref="C5:C18">
    <cfRule type="expression" dxfId="4" priority="12">
      <formula>#REF!</formula>
    </cfRule>
  </conditionalFormatting>
  <conditionalFormatting sqref="J17:J18 J5 I6:J16">
    <cfRule type="expression" dxfId="3" priority="9">
      <formula>"(blank)"</formula>
    </cfRule>
  </conditionalFormatting>
  <conditionalFormatting sqref="J17:J18 J5 I6:J16">
    <cfRule type="expression" dxfId="2" priority="10">
      <formula>#REF!</formula>
    </cfRule>
  </conditionalFormatting>
  <conditionalFormatting sqref="Q17:Q18 Q5 P6:Q16">
    <cfRule type="expression" dxfId="1" priority="7">
      <formula>"(blank)"</formula>
    </cfRule>
  </conditionalFormatting>
  <conditionalFormatting sqref="Q17:Q18 Q5 P6:Q16">
    <cfRule type="expression" dxfId="0" priority="8">
      <formula>#REF!</formula>
    </cfRule>
  </conditionalFormatting>
  <printOptions horizontalCentered="1"/>
  <pageMargins left="0.7" right="0.7" top="0.75" bottom="0.75" header="0.3" footer="0.3"/>
  <pageSetup scale="56" orientation="portrait" useFirstPageNumber="1" r:id="rId1"/>
  <headerFooter>
    <oddHeader xml:space="preserve">&amp;RSurrebuttal Schedule AEB-1
Page &amp;P of 3 </oddHeader>
  </headerFooter>
  <colBreaks count="2" manualBreakCount="2">
    <brk id="7" max="1048575" man="1"/>
    <brk id="1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50230-1DCD-4420-B0B7-FE7813CD4184}">
  <dimension ref="A2:M109"/>
  <sheetViews>
    <sheetView zoomScale="85" zoomScaleNormal="85" zoomScaleSheetLayoutView="90" zoomScalePageLayoutView="80" workbookViewId="0">
      <selection activeCell="I32" sqref="I32"/>
    </sheetView>
  </sheetViews>
  <sheetFormatPr defaultRowHeight="12.75" x14ac:dyDescent="0.35"/>
  <cols>
    <col min="1" max="1" width="44" style="38" customWidth="1"/>
    <col min="2" max="3" width="8.59765625" style="38" customWidth="1"/>
    <col min="4" max="13" width="10.59765625" style="38" customWidth="1"/>
    <col min="14" max="16384" width="9.06640625" style="38"/>
  </cols>
  <sheetData>
    <row r="2" spans="1:13" x14ac:dyDescent="0.3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3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63"/>
    </row>
    <row r="4" spans="1:13" ht="13.15" thickBot="1" x14ac:dyDescent="0.4">
      <c r="A4" s="39"/>
      <c r="B4" s="39"/>
      <c r="C4" s="39"/>
      <c r="D4" s="40">
        <v>1</v>
      </c>
      <c r="E4" s="40">
        <f>D4+1</f>
        <v>2</v>
      </c>
      <c r="F4" s="40">
        <f t="shared" ref="F4:K4" si="0">E4+1</f>
        <v>3</v>
      </c>
      <c r="G4" s="40">
        <f t="shared" si="0"/>
        <v>4</v>
      </c>
      <c r="H4" s="40">
        <f t="shared" si="0"/>
        <v>5</v>
      </c>
      <c r="I4" s="40">
        <f t="shared" si="0"/>
        <v>6</v>
      </c>
      <c r="J4" s="40">
        <f t="shared" si="0"/>
        <v>7</v>
      </c>
      <c r="K4" s="40">
        <f t="shared" si="0"/>
        <v>8</v>
      </c>
      <c r="L4" s="40">
        <f>K4+1</f>
        <v>9</v>
      </c>
      <c r="M4" s="40">
        <f>L4+1</f>
        <v>10</v>
      </c>
    </row>
    <row r="5" spans="1:13" ht="51" x14ac:dyDescent="0.35">
      <c r="A5" s="41" t="s">
        <v>99</v>
      </c>
      <c r="B5" s="42" t="s">
        <v>5</v>
      </c>
      <c r="C5" s="43" t="s">
        <v>122</v>
      </c>
      <c r="D5" s="43" t="s">
        <v>100</v>
      </c>
      <c r="E5" s="43" t="s">
        <v>101</v>
      </c>
      <c r="F5" s="43" t="s">
        <v>102</v>
      </c>
      <c r="G5" s="43" t="s">
        <v>103</v>
      </c>
      <c r="H5" s="43" t="s">
        <v>104</v>
      </c>
      <c r="I5" s="43" t="s">
        <v>105</v>
      </c>
      <c r="J5" s="43" t="s">
        <v>106</v>
      </c>
      <c r="K5" s="43" t="s">
        <v>107</v>
      </c>
      <c r="L5" s="43" t="s">
        <v>161</v>
      </c>
      <c r="M5" s="43" t="s">
        <v>162</v>
      </c>
    </row>
    <row r="6" spans="1:13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3" x14ac:dyDescent="0.35">
      <c r="A7" s="64" t="s">
        <v>125</v>
      </c>
      <c r="B7" s="14" t="s">
        <v>8</v>
      </c>
      <c r="C7" s="15" t="s">
        <v>123</v>
      </c>
      <c r="D7" s="44">
        <v>1.22</v>
      </c>
      <c r="E7" s="44">
        <v>79.268666666666675</v>
      </c>
      <c r="F7" s="45">
        <f>IFERROR(D7/E7,"")</f>
        <v>1.539069661825185E-2</v>
      </c>
      <c r="G7" s="45">
        <f t="shared" ref="G7:G19" si="1">IFERROR(F7*(1+0.5*K7),"")</f>
        <v>1.5837026820181153E-2</v>
      </c>
      <c r="H7" s="45">
        <v>6.5000000000000002E-2</v>
      </c>
      <c r="I7" s="45">
        <v>0.06</v>
      </c>
      <c r="J7" s="45">
        <v>4.9000000000000002E-2</v>
      </c>
      <c r="K7" s="45">
        <f>AVERAGE(H7:J7)</f>
        <v>5.7999999999999996E-2</v>
      </c>
      <c r="L7" s="45">
        <f t="shared" ref="L7:L19" si="2">G7+K7</f>
        <v>7.3837026820181145E-2</v>
      </c>
      <c r="M7" s="46">
        <f t="shared" ref="M7:M19" si="3">IF(L7&gt;7%, L7, "")</f>
        <v>7.3837026820181145E-2</v>
      </c>
    </row>
    <row r="8" spans="1:13" x14ac:dyDescent="0.35">
      <c r="A8" s="64" t="s">
        <v>9</v>
      </c>
      <c r="B8" s="14" t="s">
        <v>10</v>
      </c>
      <c r="C8" s="15" t="s">
        <v>124</v>
      </c>
      <c r="D8" s="44">
        <v>2.2999999999999998</v>
      </c>
      <c r="E8" s="44">
        <v>100.18866666666666</v>
      </c>
      <c r="F8" s="45">
        <f t="shared" ref="F8:F19" si="4">IFERROR(D8/E8,"")</f>
        <v>2.2956688381254035E-2</v>
      </c>
      <c r="G8" s="45">
        <f t="shared" si="1"/>
        <v>2.3786955277709389E-2</v>
      </c>
      <c r="H8" s="45">
        <v>7.0000000000000007E-2</v>
      </c>
      <c r="I8" s="45">
        <v>7.4999999999999997E-2</v>
      </c>
      <c r="J8" s="45">
        <v>7.1999999999999995E-2</v>
      </c>
      <c r="K8" s="45">
        <f t="shared" ref="K8:K19" si="5">AVERAGE(H8:J8)</f>
        <v>7.2333333333333347E-2</v>
      </c>
      <c r="L8" s="45">
        <f t="shared" si="2"/>
        <v>9.6120288611042742E-2</v>
      </c>
      <c r="M8" s="46">
        <f t="shared" si="3"/>
        <v>9.6120288611042742E-2</v>
      </c>
    </row>
    <row r="9" spans="1:13" x14ac:dyDescent="0.35">
      <c r="A9" s="64" t="s">
        <v>11</v>
      </c>
      <c r="B9" s="14" t="s">
        <v>12</v>
      </c>
      <c r="C9" s="15" t="s">
        <v>123</v>
      </c>
      <c r="D9" s="44">
        <v>0.85</v>
      </c>
      <c r="E9" s="44">
        <v>46.534999999999997</v>
      </c>
      <c r="F9" s="45">
        <f t="shared" si="4"/>
        <v>1.8265821424734072E-2</v>
      </c>
      <c r="G9" s="45">
        <f t="shared" si="1"/>
        <v>1.9010153647791989E-2</v>
      </c>
      <c r="H9" s="45">
        <v>6.5000000000000002E-2</v>
      </c>
      <c r="I9" s="45">
        <v>9.8000000000000004E-2</v>
      </c>
      <c r="J9" s="45" t="s">
        <v>108</v>
      </c>
      <c r="K9" s="45">
        <f t="shared" si="5"/>
        <v>8.1500000000000003E-2</v>
      </c>
      <c r="L9" s="45">
        <f t="shared" si="2"/>
        <v>0.10051015364779199</v>
      </c>
      <c r="M9" s="46">
        <f t="shared" si="3"/>
        <v>0.10051015364779199</v>
      </c>
    </row>
    <row r="10" spans="1:13" x14ac:dyDescent="0.35">
      <c r="A10" s="64" t="s">
        <v>13</v>
      </c>
      <c r="B10" s="14" t="s">
        <v>14</v>
      </c>
      <c r="C10" s="15" t="s">
        <v>123</v>
      </c>
      <c r="D10" s="44">
        <v>0.93720000000000003</v>
      </c>
      <c r="E10" s="44">
        <v>41.464666666666652</v>
      </c>
      <c r="F10" s="45">
        <f t="shared" si="4"/>
        <v>2.2602376320401314E-2</v>
      </c>
      <c r="G10" s="45">
        <f t="shared" si="1"/>
        <v>2.3442431306976225E-2</v>
      </c>
      <c r="H10" s="45">
        <v>0.1</v>
      </c>
      <c r="I10" s="45">
        <v>6.4000000000000001E-2</v>
      </c>
      <c r="J10" s="45">
        <v>5.8999999999999997E-2</v>
      </c>
      <c r="K10" s="45">
        <f t="shared" si="5"/>
        <v>7.4333333333333335E-2</v>
      </c>
      <c r="L10" s="45">
        <f t="shared" si="2"/>
        <v>9.7775764640309556E-2</v>
      </c>
      <c r="M10" s="46">
        <f t="shared" si="3"/>
        <v>9.7775764640309556E-2</v>
      </c>
    </row>
    <row r="11" spans="1:13" x14ac:dyDescent="0.35">
      <c r="A11" s="64" t="s">
        <v>15</v>
      </c>
      <c r="B11" s="14" t="s">
        <v>16</v>
      </c>
      <c r="C11" s="15" t="s">
        <v>123</v>
      </c>
      <c r="D11" s="44">
        <v>1.0249999999999999</v>
      </c>
      <c r="E11" s="44">
        <v>61.576666666666661</v>
      </c>
      <c r="F11" s="45">
        <f t="shared" si="4"/>
        <v>1.6645915660693986E-2</v>
      </c>
      <c r="G11" s="45">
        <f t="shared" si="1"/>
        <v>1.700796432631408E-2</v>
      </c>
      <c r="H11" s="45">
        <v>0.06</v>
      </c>
      <c r="I11" s="45">
        <v>2.7E-2</v>
      </c>
      <c r="J11" s="45" t="s">
        <v>108</v>
      </c>
      <c r="K11" s="45">
        <f t="shared" si="5"/>
        <v>4.3499999999999997E-2</v>
      </c>
      <c r="L11" s="45">
        <f t="shared" si="2"/>
        <v>6.0507964326314077E-2</v>
      </c>
      <c r="M11" s="46" t="str">
        <f t="shared" si="3"/>
        <v/>
      </c>
    </row>
    <row r="12" spans="1:13" x14ac:dyDescent="0.35">
      <c r="A12" s="64" t="s">
        <v>17</v>
      </c>
      <c r="B12" s="14" t="s">
        <v>18</v>
      </c>
      <c r="C12" s="15" t="s">
        <v>124</v>
      </c>
      <c r="D12" s="44">
        <v>1.25</v>
      </c>
      <c r="E12" s="44">
        <v>33.284333333333322</v>
      </c>
      <c r="F12" s="45">
        <f t="shared" si="4"/>
        <v>3.7555206153044987E-2</v>
      </c>
      <c r="G12" s="45">
        <f t="shared" si="1"/>
        <v>3.8431494296616041E-2</v>
      </c>
      <c r="H12" s="45">
        <v>0.02</v>
      </c>
      <c r="I12" s="45">
        <v>0.06</v>
      </c>
      <c r="J12" s="45">
        <v>0.06</v>
      </c>
      <c r="K12" s="45">
        <f t="shared" si="5"/>
        <v>4.6666666666666669E-2</v>
      </c>
      <c r="L12" s="45">
        <f t="shared" si="2"/>
        <v>8.509816096328271E-2</v>
      </c>
      <c r="M12" s="46">
        <f t="shared" si="3"/>
        <v>8.509816096328271E-2</v>
      </c>
    </row>
    <row r="13" spans="1:13" x14ac:dyDescent="0.35">
      <c r="A13" s="64" t="s">
        <v>19</v>
      </c>
      <c r="B13" s="14" t="s">
        <v>20</v>
      </c>
      <c r="C13" s="15" t="s">
        <v>124</v>
      </c>
      <c r="D13" s="44">
        <v>1.91</v>
      </c>
      <c r="E13" s="44">
        <v>62.937333333333342</v>
      </c>
      <c r="F13" s="45">
        <f t="shared" si="4"/>
        <v>3.0347647395292665E-2</v>
      </c>
      <c r="G13" s="45">
        <f t="shared" si="1"/>
        <v>3.2642688229561671E-2</v>
      </c>
      <c r="H13" s="45">
        <v>0.26500000000000001</v>
      </c>
      <c r="I13" s="45">
        <v>3.7499999999999999E-2</v>
      </c>
      <c r="J13" s="45" t="s">
        <v>108</v>
      </c>
      <c r="K13" s="45">
        <f t="shared" si="5"/>
        <v>0.15125</v>
      </c>
      <c r="L13" s="45">
        <f t="shared" si="2"/>
        <v>0.18389268822956167</v>
      </c>
      <c r="M13" s="46">
        <f t="shared" si="3"/>
        <v>0.18389268822956167</v>
      </c>
    </row>
    <row r="14" spans="1:13" x14ac:dyDescent="0.35">
      <c r="A14" s="64" t="s">
        <v>126</v>
      </c>
      <c r="B14" s="14" t="s">
        <v>22</v>
      </c>
      <c r="C14" s="15" t="s">
        <v>124</v>
      </c>
      <c r="D14" s="44">
        <v>2.16</v>
      </c>
      <c r="E14" s="44">
        <v>81.077666666666644</v>
      </c>
      <c r="F14" s="45">
        <f t="shared" si="4"/>
        <v>2.6641121887243928E-2</v>
      </c>
      <c r="G14" s="45">
        <f t="shared" si="1"/>
        <v>2.7395953674049171E-2</v>
      </c>
      <c r="H14" s="45">
        <v>6.5000000000000002E-2</v>
      </c>
      <c r="I14" s="45">
        <v>0.05</v>
      </c>
      <c r="J14" s="45">
        <v>5.5E-2</v>
      </c>
      <c r="K14" s="45">
        <f t="shared" si="5"/>
        <v>5.6666666666666671E-2</v>
      </c>
      <c r="L14" s="45">
        <f t="shared" si="2"/>
        <v>8.4062620340715849E-2</v>
      </c>
      <c r="M14" s="46">
        <f t="shared" si="3"/>
        <v>8.4062620340715849E-2</v>
      </c>
    </row>
    <row r="15" spans="1:13" x14ac:dyDescent="0.35">
      <c r="A15" s="64" t="s">
        <v>127</v>
      </c>
      <c r="B15" s="14" t="s">
        <v>24</v>
      </c>
      <c r="C15" s="15" t="s">
        <v>123</v>
      </c>
      <c r="D15" s="44">
        <v>1.28</v>
      </c>
      <c r="E15" s="44">
        <v>58.566333333333333</v>
      </c>
      <c r="F15" s="45">
        <f t="shared" si="4"/>
        <v>2.1855559792599843E-2</v>
      </c>
      <c r="G15" s="45">
        <f t="shared" si="1"/>
        <v>2.3094041514180499E-2</v>
      </c>
      <c r="H15" s="45">
        <v>0.06</v>
      </c>
      <c r="I15" s="45">
        <v>0.14000000000000001</v>
      </c>
      <c r="J15" s="45">
        <v>0.14000000000000001</v>
      </c>
      <c r="K15" s="45">
        <f t="shared" si="5"/>
        <v>0.11333333333333334</v>
      </c>
      <c r="L15" s="45">
        <f t="shared" si="2"/>
        <v>0.13642737484751383</v>
      </c>
      <c r="M15" s="46">
        <f t="shared" si="3"/>
        <v>0.13642737484751383</v>
      </c>
    </row>
    <row r="16" spans="1:13" x14ac:dyDescent="0.35">
      <c r="A16" s="64" t="s">
        <v>25</v>
      </c>
      <c r="B16" s="14" t="s">
        <v>26</v>
      </c>
      <c r="C16" s="15" t="s">
        <v>124</v>
      </c>
      <c r="D16" s="44">
        <v>1.18</v>
      </c>
      <c r="E16" s="44">
        <v>27.248666666666669</v>
      </c>
      <c r="F16" s="45">
        <f t="shared" si="4"/>
        <v>4.3304871186357737E-2</v>
      </c>
      <c r="G16" s="45">
        <f t="shared" si="1"/>
        <v>4.5679421623076352E-2</v>
      </c>
      <c r="H16" s="45">
        <v>0.125</v>
      </c>
      <c r="I16" s="45">
        <v>0.10199999999999999</v>
      </c>
      <c r="J16" s="45">
        <v>0.10199999999999999</v>
      </c>
      <c r="K16" s="45">
        <f t="shared" si="5"/>
        <v>0.10966666666666665</v>
      </c>
      <c r="L16" s="45">
        <f t="shared" si="2"/>
        <v>0.155346088289743</v>
      </c>
      <c r="M16" s="46">
        <f t="shared" si="3"/>
        <v>0.155346088289743</v>
      </c>
    </row>
    <row r="17" spans="1:13" x14ac:dyDescent="0.35">
      <c r="A17" s="64" t="s">
        <v>27</v>
      </c>
      <c r="B17" s="14" t="s">
        <v>28</v>
      </c>
      <c r="C17" s="15" t="s">
        <v>124</v>
      </c>
      <c r="D17" s="44">
        <v>2.2799999999999998</v>
      </c>
      <c r="E17" s="44">
        <v>74.522999999999996</v>
      </c>
      <c r="F17" s="45">
        <f t="shared" si="4"/>
        <v>3.0594581538585401E-2</v>
      </c>
      <c r="G17" s="45">
        <f t="shared" si="1"/>
        <v>3.1726581055513056E-2</v>
      </c>
      <c r="H17" s="45">
        <v>0.08</v>
      </c>
      <c r="I17" s="45">
        <v>8.2000000000000003E-2</v>
      </c>
      <c r="J17" s="45">
        <v>0.06</v>
      </c>
      <c r="K17" s="45">
        <f t="shared" si="5"/>
        <v>7.3999999999999996E-2</v>
      </c>
      <c r="L17" s="45">
        <f t="shared" si="2"/>
        <v>0.10572658105551305</v>
      </c>
      <c r="M17" s="46">
        <f t="shared" si="3"/>
        <v>0.10572658105551305</v>
      </c>
    </row>
    <row r="18" spans="1:13" x14ac:dyDescent="0.35">
      <c r="A18" s="64" t="s">
        <v>128</v>
      </c>
      <c r="B18" s="14" t="s">
        <v>30</v>
      </c>
      <c r="C18" s="15" t="s">
        <v>124</v>
      </c>
      <c r="D18" s="44">
        <v>2.4900000000000002</v>
      </c>
      <c r="E18" s="44">
        <v>71.834000000000003</v>
      </c>
      <c r="F18" s="45">
        <f t="shared" si="4"/>
        <v>3.4663251385137955E-2</v>
      </c>
      <c r="G18" s="45">
        <f t="shared" si="1"/>
        <v>3.5521166856920118E-2</v>
      </c>
      <c r="H18" s="45">
        <v>5.5E-2</v>
      </c>
      <c r="I18" s="45">
        <v>4.65E-2</v>
      </c>
      <c r="J18" s="45">
        <v>4.7E-2</v>
      </c>
      <c r="K18" s="45">
        <f t="shared" si="5"/>
        <v>4.9500000000000009E-2</v>
      </c>
      <c r="L18" s="45">
        <f t="shared" si="2"/>
        <v>8.5021166856920127E-2</v>
      </c>
      <c r="M18" s="46">
        <f t="shared" si="3"/>
        <v>8.5021166856920127E-2</v>
      </c>
    </row>
    <row r="19" spans="1:13" x14ac:dyDescent="0.35">
      <c r="A19" s="64" t="s">
        <v>31</v>
      </c>
      <c r="B19" s="14" t="s">
        <v>32</v>
      </c>
      <c r="C19" s="15" t="s">
        <v>123</v>
      </c>
      <c r="D19" s="44">
        <v>0.7208</v>
      </c>
      <c r="E19" s="44">
        <v>42.172333333333334</v>
      </c>
      <c r="F19" s="45">
        <f t="shared" si="4"/>
        <v>1.7091774227969363E-2</v>
      </c>
      <c r="G19" s="45">
        <f t="shared" si="1"/>
        <v>1.760025451125145E-2</v>
      </c>
      <c r="H19" s="45">
        <v>7.0000000000000007E-2</v>
      </c>
      <c r="I19" s="45">
        <v>4.9000000000000002E-2</v>
      </c>
      <c r="J19" s="45" t="s">
        <v>108</v>
      </c>
      <c r="K19" s="45">
        <f t="shared" si="5"/>
        <v>5.9500000000000004E-2</v>
      </c>
      <c r="L19" s="45">
        <f t="shared" si="2"/>
        <v>7.7100254511251451E-2</v>
      </c>
      <c r="M19" s="46">
        <f t="shared" si="3"/>
        <v>7.7100254511251451E-2</v>
      </c>
    </row>
    <row r="20" spans="1:13" x14ac:dyDescent="0.35">
      <c r="A20" s="50"/>
      <c r="B20" s="42"/>
      <c r="C20" s="42"/>
      <c r="D20" s="51"/>
      <c r="E20" s="51"/>
      <c r="F20" s="52"/>
      <c r="G20" s="52"/>
      <c r="H20" s="52"/>
      <c r="I20" s="52"/>
      <c r="J20" s="52"/>
      <c r="K20" s="52"/>
      <c r="L20" s="52"/>
      <c r="M20" s="52"/>
    </row>
    <row r="21" spans="1:13" x14ac:dyDescent="0.35">
      <c r="A21" s="69" t="s">
        <v>109</v>
      </c>
      <c r="B21" s="70"/>
      <c r="C21" s="70"/>
      <c r="D21" s="71"/>
      <c r="E21" s="71"/>
      <c r="F21" s="72">
        <f t="shared" ref="F21:L21" si="6">MEDIAN(F7:F19)</f>
        <v>2.2956688381254035E-2</v>
      </c>
      <c r="G21" s="72">
        <f t="shared" si="6"/>
        <v>2.3786955277709389E-2</v>
      </c>
      <c r="H21" s="72">
        <f t="shared" si="6"/>
        <v>6.5000000000000002E-2</v>
      </c>
      <c r="I21" s="72">
        <f t="shared" si="6"/>
        <v>0.06</v>
      </c>
      <c r="J21" s="72">
        <f t="shared" si="6"/>
        <v>0.06</v>
      </c>
      <c r="K21" s="72">
        <f t="shared" si="6"/>
        <v>7.2333333333333347E-2</v>
      </c>
      <c r="L21" s="72">
        <f t="shared" si="6"/>
        <v>9.6120288611042742E-2</v>
      </c>
      <c r="M21" s="72">
        <f>MEDIAN(M7:M19)</f>
        <v>9.6948026625676142E-2</v>
      </c>
    </row>
    <row r="22" spans="1:13" x14ac:dyDescent="0.35">
      <c r="A22" s="65" t="s">
        <v>129</v>
      </c>
      <c r="B22" s="66"/>
      <c r="C22" s="66"/>
      <c r="D22" s="67"/>
      <c r="E22" s="67"/>
      <c r="F22" s="68"/>
      <c r="G22" s="68"/>
      <c r="H22" s="68"/>
      <c r="I22" s="68"/>
      <c r="J22" s="68"/>
      <c r="K22" s="68"/>
      <c r="L22" s="68"/>
      <c r="M22" s="68" cm="1">
        <f t="array" ref="M22">MEDIAN(IF($C7:$C19="W",M7:M19))</f>
        <v>9.7775764640309556E-2</v>
      </c>
    </row>
    <row r="23" spans="1:13" x14ac:dyDescent="0.35">
      <c r="A23" s="50" t="s">
        <v>130</v>
      </c>
      <c r="B23" s="42"/>
      <c r="C23" s="42"/>
      <c r="D23" s="51"/>
      <c r="E23" s="51"/>
      <c r="F23" s="52"/>
      <c r="G23" s="52"/>
      <c r="H23" s="52"/>
      <c r="I23" s="52"/>
      <c r="J23" s="52"/>
      <c r="K23" s="52"/>
      <c r="L23" s="52"/>
      <c r="M23" s="52" cm="1">
        <f t="array" ref="M23">MEDIAN(IF($C7:$C19="NG",M7:M19))</f>
        <v>9.6120288611042742E-2</v>
      </c>
    </row>
    <row r="24" spans="1:13" x14ac:dyDescent="0.35">
      <c r="A24" s="65"/>
      <c r="B24" s="66"/>
      <c r="C24" s="66"/>
      <c r="D24" s="67"/>
      <c r="E24" s="67"/>
      <c r="F24" s="68"/>
      <c r="G24" s="68"/>
      <c r="H24" s="68"/>
      <c r="I24" s="68"/>
      <c r="J24" s="68"/>
      <c r="K24" s="68"/>
      <c r="L24" s="68"/>
      <c r="M24" s="68"/>
    </row>
    <row r="25" spans="1:13" x14ac:dyDescent="0.35">
      <c r="A25" s="53"/>
      <c r="B25" s="14"/>
      <c r="C25" s="14"/>
      <c r="D25" s="14"/>
      <c r="E25" s="14"/>
      <c r="F25" s="54"/>
      <c r="G25" s="54"/>
      <c r="H25" s="54"/>
      <c r="I25" s="54"/>
      <c r="J25" s="54"/>
      <c r="K25" s="54"/>
      <c r="L25" s="54"/>
      <c r="M25" s="54"/>
    </row>
    <row r="26" spans="1:13" x14ac:dyDescent="0.35">
      <c r="A26" s="55" t="s">
        <v>94</v>
      </c>
      <c r="B26" s="50"/>
      <c r="C26" s="65"/>
      <c r="D26" s="14"/>
      <c r="E26" s="14"/>
      <c r="F26" s="14"/>
      <c r="G26" s="14"/>
      <c r="H26" s="14"/>
      <c r="I26" s="14"/>
      <c r="J26" s="14"/>
      <c r="K26" s="14"/>
      <c r="L26" s="14"/>
    </row>
    <row r="27" spans="1:13" x14ac:dyDescent="0.35">
      <c r="A27" s="14" t="s">
        <v>110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13" x14ac:dyDescent="0.35">
      <c r="A28" s="14" t="s">
        <v>111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3" x14ac:dyDescent="0.35">
      <c r="A29" s="14" t="s">
        <v>112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3" x14ac:dyDescent="0.35">
      <c r="A30" s="14" t="s">
        <v>113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3" x14ac:dyDescent="0.35">
      <c r="A31" s="14" t="s">
        <v>114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13" x14ac:dyDescent="0.35">
      <c r="A32" s="14" t="s">
        <v>115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3" x14ac:dyDescent="0.35">
      <c r="A33" s="14" t="s">
        <v>116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3" x14ac:dyDescent="0.35">
      <c r="A34" s="38" t="s">
        <v>117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3" x14ac:dyDescent="0.35">
      <c r="A35" s="56" t="s">
        <v>158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3" x14ac:dyDescent="0.35">
      <c r="A36" s="38" t="s">
        <v>159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8" spans="1:13" x14ac:dyDescent="0.35">
      <c r="A38" s="84" t="s">
        <v>118</v>
      </c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  <c r="M38" s="84"/>
    </row>
    <row r="39" spans="1:13" x14ac:dyDescent="0.3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5"/>
      <c r="M39" s="63"/>
    </row>
    <row r="40" spans="1:13" ht="13.15" thickBot="1" x14ac:dyDescent="0.4">
      <c r="A40" s="39"/>
      <c r="B40" s="39"/>
      <c r="C40" s="39"/>
      <c r="D40" s="40">
        <v>1</v>
      </c>
      <c r="E40" s="40">
        <v>2</v>
      </c>
      <c r="F40" s="40">
        <v>3</v>
      </c>
      <c r="G40" s="40">
        <v>4</v>
      </c>
      <c r="H40" s="40">
        <v>5</v>
      </c>
      <c r="I40" s="40">
        <v>6</v>
      </c>
      <c r="J40" s="40">
        <f>I40+1</f>
        <v>7</v>
      </c>
      <c r="K40" s="40">
        <f>J40+1</f>
        <v>8</v>
      </c>
      <c r="L40" s="40">
        <f>K40+1</f>
        <v>9</v>
      </c>
      <c r="M40" s="40">
        <f>L40+1</f>
        <v>10</v>
      </c>
    </row>
    <row r="41" spans="1:13" ht="51" x14ac:dyDescent="0.35">
      <c r="A41" s="57" t="s">
        <v>99</v>
      </c>
      <c r="B41" s="58" t="s">
        <v>5</v>
      </c>
      <c r="C41" s="43" t="s">
        <v>122</v>
      </c>
      <c r="D41" s="59" t="s">
        <v>100</v>
      </c>
      <c r="E41" s="59" t="s">
        <v>101</v>
      </c>
      <c r="F41" s="59" t="s">
        <v>102</v>
      </c>
      <c r="G41" s="59" t="s">
        <v>103</v>
      </c>
      <c r="H41" s="59" t="s">
        <v>104</v>
      </c>
      <c r="I41" s="59" t="s">
        <v>105</v>
      </c>
      <c r="J41" s="59" t="s">
        <v>106</v>
      </c>
      <c r="K41" s="59" t="s">
        <v>107</v>
      </c>
      <c r="L41" s="43" t="s">
        <v>161</v>
      </c>
      <c r="M41" s="43" t="s">
        <v>162</v>
      </c>
    </row>
    <row r="42" spans="1:13" x14ac:dyDescent="0.3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</row>
    <row r="43" spans="1:13" x14ac:dyDescent="0.35">
      <c r="A43" s="14" t="s">
        <v>125</v>
      </c>
      <c r="B43" s="14" t="s">
        <v>8</v>
      </c>
      <c r="C43" s="15" t="s">
        <v>123</v>
      </c>
      <c r="D43" s="44">
        <f t="shared" ref="D43:D55" si="7">D7</f>
        <v>1.22</v>
      </c>
      <c r="E43" s="44">
        <v>83.357555555555564</v>
      </c>
      <c r="F43" s="45">
        <f>IFERROR(D43/E43,"")</f>
        <v>1.4635745876531886E-2</v>
      </c>
      <c r="G43" s="45">
        <f t="shared" ref="G43:G55" si="8">IFERROR(F43*(1+0.5*K43),"")</f>
        <v>1.5060182506951309E-2</v>
      </c>
      <c r="H43" s="45">
        <f t="shared" ref="H43:J55" si="9">H7</f>
        <v>6.5000000000000002E-2</v>
      </c>
      <c r="I43" s="45">
        <f t="shared" si="9"/>
        <v>0.06</v>
      </c>
      <c r="J43" s="45">
        <f t="shared" si="9"/>
        <v>4.9000000000000002E-2</v>
      </c>
      <c r="K43" s="45">
        <f t="shared" ref="K43:K55" si="10">AVERAGE(H43:J43)</f>
        <v>5.7999999999999996E-2</v>
      </c>
      <c r="L43" s="45">
        <f t="shared" ref="L43:L55" si="11">G43+K43</f>
        <v>7.3060182506951302E-2</v>
      </c>
      <c r="M43" s="46">
        <f t="shared" ref="M43:M55" si="12">IF(L43&gt;7%, L43, "")</f>
        <v>7.3060182506951302E-2</v>
      </c>
    </row>
    <row r="44" spans="1:13" x14ac:dyDescent="0.35">
      <c r="A44" s="14" t="s">
        <v>9</v>
      </c>
      <c r="B44" s="14" t="s">
        <v>10</v>
      </c>
      <c r="C44" s="15" t="s">
        <v>124</v>
      </c>
      <c r="D44" s="44">
        <f t="shared" si="7"/>
        <v>2.2999999999999998</v>
      </c>
      <c r="E44" s="44">
        <v>105.33122222222219</v>
      </c>
      <c r="F44" s="45">
        <f t="shared" ref="F44:F55" si="13">IFERROR(D44/E44,"")</f>
        <v>2.1835880676933404E-2</v>
      </c>
      <c r="G44" s="45">
        <f t="shared" si="8"/>
        <v>2.2625611694749161E-2</v>
      </c>
      <c r="H44" s="45">
        <f t="shared" si="9"/>
        <v>7.0000000000000007E-2</v>
      </c>
      <c r="I44" s="45">
        <f t="shared" si="9"/>
        <v>7.4999999999999997E-2</v>
      </c>
      <c r="J44" s="45">
        <f t="shared" si="9"/>
        <v>7.1999999999999995E-2</v>
      </c>
      <c r="K44" s="45">
        <f t="shared" si="10"/>
        <v>7.2333333333333347E-2</v>
      </c>
      <c r="L44" s="45">
        <f t="shared" si="11"/>
        <v>9.4958945028082511E-2</v>
      </c>
      <c r="M44" s="46">
        <f t="shared" si="12"/>
        <v>9.4958945028082511E-2</v>
      </c>
    </row>
    <row r="45" spans="1:13" x14ac:dyDescent="0.35">
      <c r="A45" s="14" t="s">
        <v>11</v>
      </c>
      <c r="B45" s="14" t="s">
        <v>12</v>
      </c>
      <c r="C45" s="15" t="s">
        <v>123</v>
      </c>
      <c r="D45" s="44">
        <f t="shared" si="7"/>
        <v>0.85</v>
      </c>
      <c r="E45" s="44">
        <v>50.111999999999988</v>
      </c>
      <c r="F45" s="45">
        <f t="shared" si="13"/>
        <v>1.6962005108556836E-2</v>
      </c>
      <c r="G45" s="45">
        <f t="shared" si="8"/>
        <v>1.7653206816730528E-2</v>
      </c>
      <c r="H45" s="45">
        <f t="shared" si="9"/>
        <v>6.5000000000000002E-2</v>
      </c>
      <c r="I45" s="45">
        <f t="shared" si="9"/>
        <v>9.8000000000000004E-2</v>
      </c>
      <c r="J45" s="45" t="str">
        <f t="shared" si="9"/>
        <v>NA%</v>
      </c>
      <c r="K45" s="45">
        <f t="shared" si="10"/>
        <v>8.1500000000000003E-2</v>
      </c>
      <c r="L45" s="45">
        <f t="shared" si="11"/>
        <v>9.9153206816730538E-2</v>
      </c>
      <c r="M45" s="46">
        <f t="shared" si="12"/>
        <v>9.9153206816730538E-2</v>
      </c>
    </row>
    <row r="46" spans="1:13" x14ac:dyDescent="0.35">
      <c r="A46" s="14" t="s">
        <v>13</v>
      </c>
      <c r="B46" s="14" t="s">
        <v>14</v>
      </c>
      <c r="C46" s="15" t="s">
        <v>123</v>
      </c>
      <c r="D46" s="44">
        <f t="shared" si="7"/>
        <v>0.93720000000000003</v>
      </c>
      <c r="E46" s="44">
        <v>44.540111111111102</v>
      </c>
      <c r="F46" s="45">
        <f t="shared" si="13"/>
        <v>2.104170772412383E-2</v>
      </c>
      <c r="G46" s="45">
        <f t="shared" si="8"/>
        <v>2.1823757861203764E-2</v>
      </c>
      <c r="H46" s="45">
        <f t="shared" si="9"/>
        <v>0.1</v>
      </c>
      <c r="I46" s="45">
        <f t="shared" si="9"/>
        <v>6.4000000000000001E-2</v>
      </c>
      <c r="J46" s="45">
        <f t="shared" si="9"/>
        <v>5.8999999999999997E-2</v>
      </c>
      <c r="K46" s="45">
        <f t="shared" si="10"/>
        <v>7.4333333333333335E-2</v>
      </c>
      <c r="L46" s="45">
        <f t="shared" si="11"/>
        <v>9.6157091194537095E-2</v>
      </c>
      <c r="M46" s="46">
        <f t="shared" si="12"/>
        <v>9.6157091194537095E-2</v>
      </c>
    </row>
    <row r="47" spans="1:13" x14ac:dyDescent="0.35">
      <c r="A47" s="14" t="s">
        <v>15</v>
      </c>
      <c r="B47" s="14" t="s">
        <v>16</v>
      </c>
      <c r="C47" s="15" t="s">
        <v>123</v>
      </c>
      <c r="D47" s="44">
        <f t="shared" si="7"/>
        <v>1.0249999999999999</v>
      </c>
      <c r="E47" s="44">
        <v>62.343666666666657</v>
      </c>
      <c r="F47" s="45">
        <f t="shared" si="13"/>
        <v>1.6441124733332979E-2</v>
      </c>
      <c r="G47" s="45">
        <f t="shared" si="8"/>
        <v>1.6798719196282969E-2</v>
      </c>
      <c r="H47" s="45">
        <f t="shared" si="9"/>
        <v>0.06</v>
      </c>
      <c r="I47" s="45">
        <f t="shared" si="9"/>
        <v>2.7E-2</v>
      </c>
      <c r="J47" s="45" t="str">
        <f t="shared" si="9"/>
        <v>NA%</v>
      </c>
      <c r="K47" s="45">
        <f t="shared" si="10"/>
        <v>4.3499999999999997E-2</v>
      </c>
      <c r="L47" s="45">
        <f t="shared" si="11"/>
        <v>6.0298719196282963E-2</v>
      </c>
      <c r="M47" s="46" t="str">
        <f t="shared" si="12"/>
        <v/>
      </c>
    </row>
    <row r="48" spans="1:13" x14ac:dyDescent="0.35">
      <c r="A48" s="14" t="s">
        <v>17</v>
      </c>
      <c r="B48" s="14" t="s">
        <v>18</v>
      </c>
      <c r="C48" s="15" t="s">
        <v>124</v>
      </c>
      <c r="D48" s="44">
        <f t="shared" si="7"/>
        <v>1.25</v>
      </c>
      <c r="E48" s="44">
        <v>35.702111111111122</v>
      </c>
      <c r="F48" s="45">
        <f t="shared" si="13"/>
        <v>3.5011935179681243E-2</v>
      </c>
      <c r="G48" s="45">
        <f t="shared" si="8"/>
        <v>3.5828880333873811E-2</v>
      </c>
      <c r="H48" s="45">
        <f t="shared" si="9"/>
        <v>0.02</v>
      </c>
      <c r="I48" s="45">
        <f t="shared" si="9"/>
        <v>0.06</v>
      </c>
      <c r="J48" s="45">
        <f t="shared" si="9"/>
        <v>0.06</v>
      </c>
      <c r="K48" s="45">
        <f t="shared" si="10"/>
        <v>4.6666666666666669E-2</v>
      </c>
      <c r="L48" s="45">
        <f t="shared" si="11"/>
        <v>8.2495547000540487E-2</v>
      </c>
      <c r="M48" s="46">
        <f t="shared" si="12"/>
        <v>8.2495547000540487E-2</v>
      </c>
    </row>
    <row r="49" spans="1:13" x14ac:dyDescent="0.35">
      <c r="A49" s="14" t="s">
        <v>19</v>
      </c>
      <c r="B49" s="14" t="s">
        <v>20</v>
      </c>
      <c r="C49" s="15" t="s">
        <v>124</v>
      </c>
      <c r="D49" s="44">
        <f t="shared" si="7"/>
        <v>1.91</v>
      </c>
      <c r="E49" s="44">
        <v>66.006555555555551</v>
      </c>
      <c r="F49" s="45">
        <f t="shared" si="13"/>
        <v>2.8936519773288514E-2</v>
      </c>
      <c r="G49" s="45">
        <f t="shared" si="8"/>
        <v>3.1124844081143459E-2</v>
      </c>
      <c r="H49" s="45">
        <f t="shared" si="9"/>
        <v>0.26500000000000001</v>
      </c>
      <c r="I49" s="45">
        <f t="shared" si="9"/>
        <v>3.7499999999999999E-2</v>
      </c>
      <c r="J49" s="45" t="str">
        <f t="shared" si="9"/>
        <v>NA%</v>
      </c>
      <c r="K49" s="45">
        <f t="shared" si="10"/>
        <v>0.15125</v>
      </c>
      <c r="L49" s="45">
        <f t="shared" si="11"/>
        <v>0.18237484408114346</v>
      </c>
      <c r="M49" s="46">
        <f t="shared" si="12"/>
        <v>0.18237484408114346</v>
      </c>
    </row>
    <row r="50" spans="1:13" x14ac:dyDescent="0.35">
      <c r="A50" s="14" t="s">
        <v>126</v>
      </c>
      <c r="B50" s="14" t="s">
        <v>22</v>
      </c>
      <c r="C50" s="15" t="s">
        <v>124</v>
      </c>
      <c r="D50" s="44">
        <f t="shared" si="7"/>
        <v>2.16</v>
      </c>
      <c r="E50" s="44">
        <v>84.888999999999982</v>
      </c>
      <c r="F50" s="45">
        <f t="shared" si="13"/>
        <v>2.5444992873045986E-2</v>
      </c>
      <c r="G50" s="45">
        <f t="shared" si="8"/>
        <v>2.616593433778229E-2</v>
      </c>
      <c r="H50" s="45">
        <f t="shared" si="9"/>
        <v>6.5000000000000002E-2</v>
      </c>
      <c r="I50" s="45">
        <f t="shared" si="9"/>
        <v>0.05</v>
      </c>
      <c r="J50" s="45">
        <f t="shared" si="9"/>
        <v>5.5E-2</v>
      </c>
      <c r="K50" s="45">
        <f t="shared" si="10"/>
        <v>5.6666666666666671E-2</v>
      </c>
      <c r="L50" s="45">
        <f t="shared" si="11"/>
        <v>8.2832601004448961E-2</v>
      </c>
      <c r="M50" s="46">
        <f t="shared" si="12"/>
        <v>8.2832601004448961E-2</v>
      </c>
    </row>
    <row r="51" spans="1:13" x14ac:dyDescent="0.35">
      <c r="A51" s="14" t="s">
        <v>127</v>
      </c>
      <c r="B51" s="14" t="s">
        <v>24</v>
      </c>
      <c r="C51" s="15" t="s">
        <v>123</v>
      </c>
      <c r="D51" s="44">
        <f t="shared" si="7"/>
        <v>1.28</v>
      </c>
      <c r="E51" s="44">
        <v>62.962222222222209</v>
      </c>
      <c r="F51" s="45">
        <f t="shared" si="13"/>
        <v>2.0329650937069853E-2</v>
      </c>
      <c r="G51" s="45">
        <f t="shared" si="8"/>
        <v>2.1481664490170478E-2</v>
      </c>
      <c r="H51" s="45">
        <f t="shared" si="9"/>
        <v>0.06</v>
      </c>
      <c r="I51" s="45">
        <f t="shared" si="9"/>
        <v>0.14000000000000001</v>
      </c>
      <c r="J51" s="45">
        <f t="shared" si="9"/>
        <v>0.14000000000000001</v>
      </c>
      <c r="K51" s="45">
        <f t="shared" si="10"/>
        <v>0.11333333333333334</v>
      </c>
      <c r="L51" s="45">
        <f t="shared" si="11"/>
        <v>0.13481499782350381</v>
      </c>
      <c r="M51" s="46">
        <f t="shared" si="12"/>
        <v>0.13481499782350381</v>
      </c>
    </row>
    <row r="52" spans="1:13" x14ac:dyDescent="0.35">
      <c r="A52" s="14" t="s">
        <v>25</v>
      </c>
      <c r="B52" s="14" t="s">
        <v>26</v>
      </c>
      <c r="C52" s="15" t="s">
        <v>124</v>
      </c>
      <c r="D52" s="44">
        <f t="shared" si="7"/>
        <v>1.18</v>
      </c>
      <c r="E52" s="44">
        <v>27.837444444444429</v>
      </c>
      <c r="F52" s="45">
        <f t="shared" si="13"/>
        <v>4.2388948538539237E-2</v>
      </c>
      <c r="G52" s="45">
        <f t="shared" si="8"/>
        <v>4.4713275883402473E-2</v>
      </c>
      <c r="H52" s="45">
        <f t="shared" si="9"/>
        <v>0.125</v>
      </c>
      <c r="I52" s="45">
        <f t="shared" si="9"/>
        <v>0.10199999999999999</v>
      </c>
      <c r="J52" s="45">
        <f t="shared" si="9"/>
        <v>0.10199999999999999</v>
      </c>
      <c r="K52" s="45">
        <f t="shared" si="10"/>
        <v>0.10966666666666665</v>
      </c>
      <c r="L52" s="45">
        <f t="shared" si="11"/>
        <v>0.15437994255006912</v>
      </c>
      <c r="M52" s="46">
        <f t="shared" si="12"/>
        <v>0.15437994255006912</v>
      </c>
    </row>
    <row r="53" spans="1:13" x14ac:dyDescent="0.35">
      <c r="A53" s="14" t="s">
        <v>27</v>
      </c>
      <c r="B53" s="14" t="s">
        <v>28</v>
      </c>
      <c r="C53" s="15" t="s">
        <v>124</v>
      </c>
      <c r="D53" s="44">
        <f t="shared" si="7"/>
        <v>2.2799999999999998</v>
      </c>
      <c r="E53" s="44">
        <v>72.330000000000013</v>
      </c>
      <c r="F53" s="45">
        <f t="shared" si="13"/>
        <v>3.1522189962671081E-2</v>
      </c>
      <c r="G53" s="45">
        <f t="shared" si="8"/>
        <v>3.2688510991289908E-2</v>
      </c>
      <c r="H53" s="45">
        <f t="shared" si="9"/>
        <v>0.08</v>
      </c>
      <c r="I53" s="45">
        <f t="shared" si="9"/>
        <v>8.2000000000000003E-2</v>
      </c>
      <c r="J53" s="45">
        <f t="shared" si="9"/>
        <v>0.06</v>
      </c>
      <c r="K53" s="45">
        <f t="shared" si="10"/>
        <v>7.3999999999999996E-2</v>
      </c>
      <c r="L53" s="45">
        <f t="shared" si="11"/>
        <v>0.1066885109912899</v>
      </c>
      <c r="M53" s="46">
        <f t="shared" si="12"/>
        <v>0.1066885109912899</v>
      </c>
    </row>
    <row r="54" spans="1:13" x14ac:dyDescent="0.35">
      <c r="A54" s="14" t="s">
        <v>128</v>
      </c>
      <c r="B54" s="14" t="s">
        <v>30</v>
      </c>
      <c r="C54" s="15" t="s">
        <v>124</v>
      </c>
      <c r="D54" s="44">
        <f t="shared" si="7"/>
        <v>2.4900000000000002</v>
      </c>
      <c r="E54" s="44">
        <v>76.322555555555553</v>
      </c>
      <c r="F54" s="45">
        <f t="shared" si="13"/>
        <v>3.2624693734049789E-2</v>
      </c>
      <c r="G54" s="45">
        <f t="shared" si="8"/>
        <v>3.3432154903967524E-2</v>
      </c>
      <c r="H54" s="45">
        <f t="shared" si="9"/>
        <v>5.5E-2</v>
      </c>
      <c r="I54" s="45">
        <f t="shared" si="9"/>
        <v>4.65E-2</v>
      </c>
      <c r="J54" s="45">
        <f t="shared" si="9"/>
        <v>4.7E-2</v>
      </c>
      <c r="K54" s="45">
        <f t="shared" si="10"/>
        <v>4.9500000000000009E-2</v>
      </c>
      <c r="L54" s="45">
        <f t="shared" si="11"/>
        <v>8.2932154903967534E-2</v>
      </c>
      <c r="M54" s="46">
        <f t="shared" si="12"/>
        <v>8.2932154903967534E-2</v>
      </c>
    </row>
    <row r="55" spans="1:13" x14ac:dyDescent="0.35">
      <c r="A55" s="14" t="s">
        <v>31</v>
      </c>
      <c r="B55" s="14" t="s">
        <v>32</v>
      </c>
      <c r="C55" s="15" t="s">
        <v>123</v>
      </c>
      <c r="D55" s="44">
        <f t="shared" si="7"/>
        <v>0.7208</v>
      </c>
      <c r="E55" s="44">
        <v>43.80855555555555</v>
      </c>
      <c r="F55" s="45">
        <f t="shared" si="13"/>
        <v>1.6453407122403795E-2</v>
      </c>
      <c r="G55" s="45">
        <f t="shared" si="8"/>
        <v>1.6942895984295308E-2</v>
      </c>
      <c r="H55" s="45">
        <f t="shared" si="9"/>
        <v>7.0000000000000007E-2</v>
      </c>
      <c r="I55" s="45">
        <f t="shared" si="9"/>
        <v>4.9000000000000002E-2</v>
      </c>
      <c r="J55" s="45" t="str">
        <f t="shared" si="9"/>
        <v>NA%</v>
      </c>
      <c r="K55" s="45">
        <f t="shared" si="10"/>
        <v>5.9500000000000004E-2</v>
      </c>
      <c r="L55" s="45">
        <f t="shared" si="11"/>
        <v>7.6442895984295309E-2</v>
      </c>
      <c r="M55" s="46">
        <f t="shared" si="12"/>
        <v>7.6442895984295309E-2</v>
      </c>
    </row>
    <row r="56" spans="1:13" ht="13.35" customHeight="1" x14ac:dyDescent="0.35">
      <c r="A56" s="50"/>
      <c r="B56" s="42"/>
      <c r="C56" s="42"/>
      <c r="D56" s="51"/>
      <c r="E56" s="51"/>
      <c r="F56" s="52"/>
      <c r="G56" s="52"/>
      <c r="H56" s="52"/>
      <c r="I56" s="52"/>
      <c r="J56" s="52"/>
      <c r="K56" s="52"/>
      <c r="L56" s="52"/>
      <c r="M56" s="60" t="str">
        <f>IF(L56&gt;7.63%, L56, "")</f>
        <v/>
      </c>
    </row>
    <row r="57" spans="1:13" ht="13.35" customHeight="1" x14ac:dyDescent="0.35">
      <c r="A57" s="69" t="s">
        <v>109</v>
      </c>
      <c r="B57" s="70"/>
      <c r="C57" s="70"/>
      <c r="D57" s="71"/>
      <c r="E57" s="71"/>
      <c r="F57" s="72">
        <f t="shared" ref="F57:L57" si="14">MEDIAN(F43:F55)</f>
        <v>2.1835880676933404E-2</v>
      </c>
      <c r="G57" s="72">
        <f t="shared" si="14"/>
        <v>2.2625611694749161E-2</v>
      </c>
      <c r="H57" s="72">
        <f t="shared" si="14"/>
        <v>6.5000000000000002E-2</v>
      </c>
      <c r="I57" s="72">
        <f t="shared" si="14"/>
        <v>0.06</v>
      </c>
      <c r="J57" s="72">
        <f t="shared" si="14"/>
        <v>0.06</v>
      </c>
      <c r="K57" s="72">
        <f t="shared" si="14"/>
        <v>7.2333333333333347E-2</v>
      </c>
      <c r="L57" s="72">
        <f t="shared" si="14"/>
        <v>9.4958945028082511E-2</v>
      </c>
      <c r="M57" s="72">
        <f>MEDIAN(M43:M55)</f>
        <v>9.5558018111309803E-2</v>
      </c>
    </row>
    <row r="58" spans="1:13" ht="13.35" customHeight="1" x14ac:dyDescent="0.35">
      <c r="A58" s="65" t="s">
        <v>129</v>
      </c>
      <c r="B58" s="66"/>
      <c r="C58" s="66"/>
      <c r="D58" s="67"/>
      <c r="E58" s="67"/>
      <c r="F58" s="68"/>
      <c r="G58" s="68"/>
      <c r="H58" s="68"/>
      <c r="I58" s="68"/>
      <c r="J58" s="68"/>
      <c r="K58" s="68"/>
      <c r="L58" s="68"/>
      <c r="M58" s="68" cm="1">
        <f t="array" ref="M58">MEDIAN(IF($C43:$C55="W",M43:M55))</f>
        <v>9.6157091194537095E-2</v>
      </c>
    </row>
    <row r="59" spans="1:13" ht="13.35" customHeight="1" x14ac:dyDescent="0.35">
      <c r="A59" s="50" t="s">
        <v>130</v>
      </c>
      <c r="B59" s="42"/>
      <c r="C59" s="42"/>
      <c r="D59" s="51"/>
      <c r="E59" s="51"/>
      <c r="F59" s="52"/>
      <c r="G59" s="52"/>
      <c r="H59" s="52"/>
      <c r="I59" s="52"/>
      <c r="J59" s="52"/>
      <c r="K59" s="52"/>
      <c r="L59" s="52"/>
      <c r="M59" s="52" cm="1">
        <f t="array" ref="M59">MEDIAN(IF($C43:$C55="NG",M43:M55))</f>
        <v>9.4958945028082511E-2</v>
      </c>
    </row>
    <row r="60" spans="1:13" ht="13.35" customHeight="1" x14ac:dyDescent="0.35">
      <c r="A60" s="65"/>
      <c r="B60" s="66"/>
      <c r="C60" s="66"/>
      <c r="D60" s="67"/>
      <c r="E60" s="67"/>
      <c r="F60" s="68"/>
      <c r="G60" s="68"/>
      <c r="H60" s="68"/>
      <c r="I60" s="68"/>
      <c r="J60" s="68"/>
      <c r="K60" s="68"/>
      <c r="L60" s="68"/>
      <c r="M60" s="68"/>
    </row>
    <row r="61" spans="1:13" x14ac:dyDescent="0.35">
      <c r="A61" s="53"/>
      <c r="B61" s="14"/>
      <c r="C61" s="14"/>
      <c r="D61" s="14"/>
      <c r="E61" s="14"/>
      <c r="F61" s="14"/>
      <c r="G61" s="14"/>
      <c r="H61" s="61"/>
      <c r="I61" s="61"/>
      <c r="J61" s="61"/>
      <c r="K61" s="61"/>
      <c r="L61" s="61"/>
      <c r="M61" s="61"/>
    </row>
    <row r="62" spans="1:13" x14ac:dyDescent="0.35">
      <c r="A62" s="55" t="s">
        <v>94</v>
      </c>
      <c r="B62" s="50"/>
      <c r="C62" s="65"/>
      <c r="D62" s="14"/>
      <c r="E62" s="14"/>
      <c r="F62" s="14"/>
      <c r="G62" s="14"/>
      <c r="H62" s="14"/>
      <c r="I62" s="14"/>
      <c r="J62" s="14"/>
      <c r="K62" s="14"/>
      <c r="L62" s="14"/>
    </row>
    <row r="63" spans="1:13" x14ac:dyDescent="0.35">
      <c r="A63" s="14" t="s">
        <v>110</v>
      </c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</row>
    <row r="64" spans="1:13" x14ac:dyDescent="0.35">
      <c r="A64" s="14" t="s">
        <v>119</v>
      </c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</row>
    <row r="65" spans="1:13" x14ac:dyDescent="0.35">
      <c r="A65" s="14" t="s">
        <v>112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3" x14ac:dyDescent="0.35">
      <c r="A66" s="14" t="s">
        <v>113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3" x14ac:dyDescent="0.35">
      <c r="A67" s="14" t="s">
        <v>114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3" x14ac:dyDescent="0.35">
      <c r="A68" s="14" t="s">
        <v>115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3" x14ac:dyDescent="0.35">
      <c r="A69" s="14" t="s">
        <v>116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3" x14ac:dyDescent="0.35">
      <c r="A70" s="38" t="s">
        <v>117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3" x14ac:dyDescent="0.35">
      <c r="A71" s="56" t="s">
        <v>158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3" x14ac:dyDescent="0.35">
      <c r="A72" s="38" t="s">
        <v>159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3" x14ac:dyDescent="0.35">
      <c r="A73" s="14"/>
    </row>
    <row r="75" spans="1:13" x14ac:dyDescent="0.35">
      <c r="A75" s="84" t="s">
        <v>120</v>
      </c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  <c r="M75" s="84"/>
    </row>
    <row r="76" spans="1:13" x14ac:dyDescent="0.3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5"/>
      <c r="M76" s="63"/>
    </row>
    <row r="77" spans="1:13" ht="13.15" thickBot="1" x14ac:dyDescent="0.4">
      <c r="A77" s="39"/>
      <c r="B77" s="39"/>
      <c r="C77" s="39"/>
      <c r="D77" s="40">
        <v>1</v>
      </c>
      <c r="E77" s="40">
        <v>2</v>
      </c>
      <c r="F77" s="40">
        <v>3</v>
      </c>
      <c r="G77" s="40">
        <v>4</v>
      </c>
      <c r="H77" s="40">
        <v>5</v>
      </c>
      <c r="I77" s="40">
        <v>6</v>
      </c>
      <c r="J77" s="40">
        <f>I77+1</f>
        <v>7</v>
      </c>
      <c r="K77" s="40">
        <f>J77+1</f>
        <v>8</v>
      </c>
      <c r="L77" s="40">
        <f>K77+1</f>
        <v>9</v>
      </c>
      <c r="M77" s="40">
        <f>L77+1</f>
        <v>10</v>
      </c>
    </row>
    <row r="78" spans="1:13" ht="51" x14ac:dyDescent="0.35">
      <c r="A78" s="57" t="s">
        <v>99</v>
      </c>
      <c r="B78" s="58" t="s">
        <v>5</v>
      </c>
      <c r="C78" s="43" t="s">
        <v>122</v>
      </c>
      <c r="D78" s="59" t="s">
        <v>100</v>
      </c>
      <c r="E78" s="59" t="s">
        <v>101</v>
      </c>
      <c r="F78" s="59" t="s">
        <v>102</v>
      </c>
      <c r="G78" s="59" t="s">
        <v>103</v>
      </c>
      <c r="H78" s="59" t="s">
        <v>104</v>
      </c>
      <c r="I78" s="59" t="s">
        <v>105</v>
      </c>
      <c r="J78" s="59" t="s">
        <v>106</v>
      </c>
      <c r="K78" s="59" t="s">
        <v>107</v>
      </c>
      <c r="L78" s="43" t="s">
        <v>161</v>
      </c>
      <c r="M78" s="43" t="s">
        <v>162</v>
      </c>
    </row>
    <row r="79" spans="1:13" x14ac:dyDescent="0.3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</row>
    <row r="80" spans="1:13" x14ac:dyDescent="0.35">
      <c r="A80" s="14" t="s">
        <v>125</v>
      </c>
      <c r="B80" s="14" t="s">
        <v>8</v>
      </c>
      <c r="C80" s="15" t="s">
        <v>123</v>
      </c>
      <c r="D80" s="44">
        <f t="shared" ref="D80:D92" si="15">D7</f>
        <v>1.22</v>
      </c>
      <c r="E80" s="44">
        <v>85.881777777777785</v>
      </c>
      <c r="F80" s="45">
        <f>IFERROR(D80/E80,"")</f>
        <v>1.4205574588322964E-2</v>
      </c>
      <c r="G80" s="45">
        <f t="shared" ref="G80:G92" si="16">IFERROR(F80*(1+0.5*K80),"")</f>
        <v>1.4617536251384329E-2</v>
      </c>
      <c r="H80" s="45">
        <f t="shared" ref="H80:J92" si="17">H43</f>
        <v>6.5000000000000002E-2</v>
      </c>
      <c r="I80" s="45">
        <f t="shared" si="17"/>
        <v>0.06</v>
      </c>
      <c r="J80" s="45">
        <f t="shared" si="17"/>
        <v>4.9000000000000002E-2</v>
      </c>
      <c r="K80" s="45">
        <f t="shared" ref="K80:K92" si="18">AVERAGE(H80:J80)</f>
        <v>5.7999999999999996E-2</v>
      </c>
      <c r="L80" s="45">
        <f t="shared" ref="L80:L92" si="19">G80+K80</f>
        <v>7.2617536251384326E-2</v>
      </c>
      <c r="M80" s="46">
        <f t="shared" ref="M80:M92" si="20">IF(L80&gt;7%, L80, "")</f>
        <v>7.2617536251384326E-2</v>
      </c>
    </row>
    <row r="81" spans="1:13" x14ac:dyDescent="0.35">
      <c r="A81" s="14" t="s">
        <v>9</v>
      </c>
      <c r="B81" s="14" t="s">
        <v>10</v>
      </c>
      <c r="C81" s="15" t="s">
        <v>124</v>
      </c>
      <c r="D81" s="44">
        <f t="shared" si="15"/>
        <v>2.2999999999999998</v>
      </c>
      <c r="E81" s="44">
        <v>107.90255555555551</v>
      </c>
      <c r="F81" s="45">
        <f t="shared" ref="F81:F92" si="21">IFERROR(D81/E81,"")</f>
        <v>2.1315528516984983E-2</v>
      </c>
      <c r="G81" s="45">
        <f t="shared" si="16"/>
        <v>2.2086440131682608E-2</v>
      </c>
      <c r="H81" s="45">
        <f t="shared" si="17"/>
        <v>7.0000000000000007E-2</v>
      </c>
      <c r="I81" s="45">
        <f t="shared" si="17"/>
        <v>7.4999999999999997E-2</v>
      </c>
      <c r="J81" s="45">
        <f t="shared" si="17"/>
        <v>7.1999999999999995E-2</v>
      </c>
      <c r="K81" s="45">
        <f t="shared" si="18"/>
        <v>7.2333333333333347E-2</v>
      </c>
      <c r="L81" s="45">
        <f t="shared" si="19"/>
        <v>9.4419773465015955E-2</v>
      </c>
      <c r="M81" s="46">
        <f t="shared" si="20"/>
        <v>9.4419773465015955E-2</v>
      </c>
    </row>
    <row r="82" spans="1:13" x14ac:dyDescent="0.35">
      <c r="A82" s="14" t="s">
        <v>11</v>
      </c>
      <c r="B82" s="14" t="s">
        <v>12</v>
      </c>
      <c r="C82" s="15" t="s">
        <v>123</v>
      </c>
      <c r="D82" s="44">
        <f t="shared" si="15"/>
        <v>0.85</v>
      </c>
      <c r="E82" s="44">
        <v>51.13677777777778</v>
      </c>
      <c r="F82" s="45">
        <f t="shared" si="21"/>
        <v>1.6622087603833727E-2</v>
      </c>
      <c r="G82" s="45">
        <f t="shared" si="16"/>
        <v>1.7299437673689952E-2</v>
      </c>
      <c r="H82" s="45">
        <f t="shared" si="17"/>
        <v>6.5000000000000002E-2</v>
      </c>
      <c r="I82" s="45">
        <f t="shared" si="17"/>
        <v>9.8000000000000004E-2</v>
      </c>
      <c r="J82" s="45" t="str">
        <f t="shared" si="17"/>
        <v>NA%</v>
      </c>
      <c r="K82" s="45">
        <f t="shared" si="18"/>
        <v>8.1500000000000003E-2</v>
      </c>
      <c r="L82" s="45">
        <f t="shared" si="19"/>
        <v>9.8799437673689955E-2</v>
      </c>
      <c r="M82" s="46">
        <f t="shared" si="20"/>
        <v>9.8799437673689955E-2</v>
      </c>
    </row>
    <row r="83" spans="1:13" x14ac:dyDescent="0.35">
      <c r="A83" s="14" t="s">
        <v>13</v>
      </c>
      <c r="B83" s="14" t="s">
        <v>14</v>
      </c>
      <c r="C83" s="15" t="s">
        <v>123</v>
      </c>
      <c r="D83" s="44">
        <f t="shared" si="15"/>
        <v>0.93720000000000003</v>
      </c>
      <c r="E83" s="44">
        <v>44.925999999999995</v>
      </c>
      <c r="F83" s="45">
        <f t="shared" si="21"/>
        <v>2.086097137515025E-2</v>
      </c>
      <c r="G83" s="45">
        <f t="shared" si="16"/>
        <v>2.1636304144593332E-2</v>
      </c>
      <c r="H83" s="45">
        <f t="shared" si="17"/>
        <v>0.1</v>
      </c>
      <c r="I83" s="45">
        <f t="shared" si="17"/>
        <v>6.4000000000000001E-2</v>
      </c>
      <c r="J83" s="45">
        <f t="shared" si="17"/>
        <v>5.8999999999999997E-2</v>
      </c>
      <c r="K83" s="45">
        <f t="shared" si="18"/>
        <v>7.4333333333333335E-2</v>
      </c>
      <c r="L83" s="45">
        <f t="shared" si="19"/>
        <v>9.5969637477926667E-2</v>
      </c>
      <c r="M83" s="46">
        <f t="shared" si="20"/>
        <v>9.5969637477926667E-2</v>
      </c>
    </row>
    <row r="84" spans="1:13" x14ac:dyDescent="0.35">
      <c r="A84" s="14" t="s">
        <v>15</v>
      </c>
      <c r="B84" s="14" t="s">
        <v>16</v>
      </c>
      <c r="C84" s="15" t="s">
        <v>123</v>
      </c>
      <c r="D84" s="44">
        <f t="shared" si="15"/>
        <v>1.0249999999999999</v>
      </c>
      <c r="E84" s="44">
        <v>62.817388888888907</v>
      </c>
      <c r="F84" s="45">
        <f t="shared" si="21"/>
        <v>1.6317137947472075E-2</v>
      </c>
      <c r="G84" s="45">
        <f t="shared" si="16"/>
        <v>1.6672035697829591E-2</v>
      </c>
      <c r="H84" s="45">
        <f t="shared" si="17"/>
        <v>0.06</v>
      </c>
      <c r="I84" s="45">
        <f t="shared" si="17"/>
        <v>2.7E-2</v>
      </c>
      <c r="J84" s="45" t="str">
        <f t="shared" si="17"/>
        <v>NA%</v>
      </c>
      <c r="K84" s="45">
        <f t="shared" si="18"/>
        <v>4.3499999999999997E-2</v>
      </c>
      <c r="L84" s="45">
        <f t="shared" si="19"/>
        <v>6.0172035697829584E-2</v>
      </c>
      <c r="M84" s="46" t="str">
        <f t="shared" si="20"/>
        <v/>
      </c>
    </row>
    <row r="85" spans="1:13" x14ac:dyDescent="0.35">
      <c r="A85" s="14" t="s">
        <v>17</v>
      </c>
      <c r="B85" s="14" t="s">
        <v>18</v>
      </c>
      <c r="C85" s="15" t="s">
        <v>124</v>
      </c>
      <c r="D85" s="44">
        <f t="shared" si="15"/>
        <v>1.25</v>
      </c>
      <c r="E85" s="44">
        <v>39.602055555555559</v>
      </c>
      <c r="F85" s="45">
        <f t="shared" si="21"/>
        <v>3.1564018141594777E-2</v>
      </c>
      <c r="G85" s="45">
        <f t="shared" si="16"/>
        <v>3.2300511898231993E-2</v>
      </c>
      <c r="H85" s="45">
        <f t="shared" si="17"/>
        <v>0.02</v>
      </c>
      <c r="I85" s="45">
        <f t="shared" si="17"/>
        <v>0.06</v>
      </c>
      <c r="J85" s="45">
        <f t="shared" si="17"/>
        <v>0.06</v>
      </c>
      <c r="K85" s="45">
        <f t="shared" si="18"/>
        <v>4.6666666666666669E-2</v>
      </c>
      <c r="L85" s="45">
        <f t="shared" si="19"/>
        <v>7.8967178564898655E-2</v>
      </c>
      <c r="M85" s="46">
        <f t="shared" si="20"/>
        <v>7.8967178564898655E-2</v>
      </c>
    </row>
    <row r="86" spans="1:13" x14ac:dyDescent="0.35">
      <c r="A86" s="14" t="s">
        <v>19</v>
      </c>
      <c r="B86" s="14" t="s">
        <v>20</v>
      </c>
      <c r="C86" s="15" t="s">
        <v>124</v>
      </c>
      <c r="D86" s="44">
        <f t="shared" si="15"/>
        <v>1.91</v>
      </c>
      <c r="E86" s="44">
        <v>67.972777777777807</v>
      </c>
      <c r="F86" s="45">
        <f t="shared" si="21"/>
        <v>2.8099484270663895E-2</v>
      </c>
      <c r="G86" s="45">
        <f t="shared" si="16"/>
        <v>3.0224507768632853E-2</v>
      </c>
      <c r="H86" s="45">
        <f t="shared" si="17"/>
        <v>0.26500000000000001</v>
      </c>
      <c r="I86" s="45">
        <f t="shared" si="17"/>
        <v>3.7499999999999999E-2</v>
      </c>
      <c r="J86" s="45" t="str">
        <f t="shared" si="17"/>
        <v>NA%</v>
      </c>
      <c r="K86" s="45">
        <f t="shared" si="18"/>
        <v>0.15125</v>
      </c>
      <c r="L86" s="45">
        <f t="shared" si="19"/>
        <v>0.18147450776863286</v>
      </c>
      <c r="M86" s="46">
        <f t="shared" si="20"/>
        <v>0.18147450776863286</v>
      </c>
    </row>
    <row r="87" spans="1:13" x14ac:dyDescent="0.35">
      <c r="A87" s="14" t="s">
        <v>126</v>
      </c>
      <c r="B87" s="14" t="s">
        <v>22</v>
      </c>
      <c r="C87" s="15" t="s">
        <v>124</v>
      </c>
      <c r="D87" s="44">
        <f t="shared" si="15"/>
        <v>2.16</v>
      </c>
      <c r="E87" s="44">
        <v>88.443499999999986</v>
      </c>
      <c r="F87" s="45">
        <f t="shared" si="21"/>
        <v>2.4422371344417628E-2</v>
      </c>
      <c r="G87" s="45">
        <f t="shared" si="16"/>
        <v>2.511433853250946E-2</v>
      </c>
      <c r="H87" s="45">
        <f t="shared" si="17"/>
        <v>6.5000000000000002E-2</v>
      </c>
      <c r="I87" s="45">
        <f t="shared" si="17"/>
        <v>0.05</v>
      </c>
      <c r="J87" s="45">
        <f t="shared" si="17"/>
        <v>5.5E-2</v>
      </c>
      <c r="K87" s="45">
        <f t="shared" si="18"/>
        <v>5.6666666666666671E-2</v>
      </c>
      <c r="L87" s="45">
        <f t="shared" si="19"/>
        <v>8.1781005199176138E-2</v>
      </c>
      <c r="M87" s="46">
        <f t="shared" si="20"/>
        <v>8.1781005199176138E-2</v>
      </c>
    </row>
    <row r="88" spans="1:13" x14ac:dyDescent="0.35">
      <c r="A88" s="14" t="s">
        <v>127</v>
      </c>
      <c r="B88" s="14" t="s">
        <v>24</v>
      </c>
      <c r="C88" s="15" t="s">
        <v>123</v>
      </c>
      <c r="D88" s="44">
        <f t="shared" si="15"/>
        <v>1.28</v>
      </c>
      <c r="E88" s="44">
        <v>66.597777777777779</v>
      </c>
      <c r="F88" s="45">
        <f t="shared" si="21"/>
        <v>1.9219860522539958E-2</v>
      </c>
      <c r="G88" s="45">
        <f t="shared" si="16"/>
        <v>2.0308985952150554E-2</v>
      </c>
      <c r="H88" s="45">
        <f t="shared" si="17"/>
        <v>0.06</v>
      </c>
      <c r="I88" s="45">
        <f t="shared" si="17"/>
        <v>0.14000000000000001</v>
      </c>
      <c r="J88" s="45">
        <f t="shared" si="17"/>
        <v>0.14000000000000001</v>
      </c>
      <c r="K88" s="45">
        <f t="shared" si="18"/>
        <v>0.11333333333333334</v>
      </c>
      <c r="L88" s="45">
        <f t="shared" si="19"/>
        <v>0.1336423192854839</v>
      </c>
      <c r="M88" s="46">
        <f t="shared" si="20"/>
        <v>0.1336423192854839</v>
      </c>
    </row>
    <row r="89" spans="1:13" x14ac:dyDescent="0.35">
      <c r="A89" s="14" t="s">
        <v>25</v>
      </c>
      <c r="B89" s="14" t="s">
        <v>26</v>
      </c>
      <c r="C89" s="15" t="s">
        <v>124</v>
      </c>
      <c r="D89" s="44">
        <f t="shared" si="15"/>
        <v>1.18</v>
      </c>
      <c r="E89" s="44">
        <v>29.778388888888891</v>
      </c>
      <c r="F89" s="45">
        <f t="shared" si="21"/>
        <v>3.9626052450416123E-2</v>
      </c>
      <c r="G89" s="45">
        <f t="shared" si="16"/>
        <v>4.1798880993113942E-2</v>
      </c>
      <c r="H89" s="45">
        <f t="shared" si="17"/>
        <v>0.125</v>
      </c>
      <c r="I89" s="45">
        <f t="shared" si="17"/>
        <v>0.10199999999999999</v>
      </c>
      <c r="J89" s="45">
        <f t="shared" si="17"/>
        <v>0.10199999999999999</v>
      </c>
      <c r="K89" s="45">
        <f t="shared" si="18"/>
        <v>0.10966666666666665</v>
      </c>
      <c r="L89" s="45">
        <f t="shared" si="19"/>
        <v>0.1514655476597806</v>
      </c>
      <c r="M89" s="46">
        <f t="shared" si="20"/>
        <v>0.1514655476597806</v>
      </c>
    </row>
    <row r="90" spans="1:13" x14ac:dyDescent="0.35">
      <c r="A90" s="14" t="s">
        <v>27</v>
      </c>
      <c r="B90" s="14" t="s">
        <v>28</v>
      </c>
      <c r="C90" s="15" t="s">
        <v>124</v>
      </c>
      <c r="D90" s="44">
        <f t="shared" si="15"/>
        <v>2.2799999999999998</v>
      </c>
      <c r="E90" s="44">
        <v>77.168555555555557</v>
      </c>
      <c r="F90" s="45">
        <f t="shared" si="21"/>
        <v>2.9545713063899082E-2</v>
      </c>
      <c r="G90" s="45">
        <f t="shared" si="16"/>
        <v>3.0638904447263346E-2</v>
      </c>
      <c r="H90" s="45">
        <f t="shared" si="17"/>
        <v>0.08</v>
      </c>
      <c r="I90" s="45">
        <f t="shared" si="17"/>
        <v>8.2000000000000003E-2</v>
      </c>
      <c r="J90" s="45">
        <f t="shared" si="17"/>
        <v>0.06</v>
      </c>
      <c r="K90" s="45">
        <f t="shared" si="18"/>
        <v>7.3999999999999996E-2</v>
      </c>
      <c r="L90" s="45">
        <f t="shared" si="19"/>
        <v>0.10463890444726334</v>
      </c>
      <c r="M90" s="46">
        <f t="shared" si="20"/>
        <v>0.10463890444726334</v>
      </c>
    </row>
    <row r="91" spans="1:13" x14ac:dyDescent="0.35">
      <c r="A91" s="14" t="s">
        <v>128</v>
      </c>
      <c r="B91" s="14" t="s">
        <v>30</v>
      </c>
      <c r="C91" s="15" t="s">
        <v>124</v>
      </c>
      <c r="D91" s="44">
        <f t="shared" si="15"/>
        <v>2.4900000000000002</v>
      </c>
      <c r="E91" s="44">
        <v>79.509000000000029</v>
      </c>
      <c r="F91" s="45">
        <f t="shared" si="21"/>
        <v>3.1317209372523858E-2</v>
      </c>
      <c r="G91" s="45">
        <f t="shared" si="16"/>
        <v>3.2092310304493825E-2</v>
      </c>
      <c r="H91" s="45">
        <f t="shared" si="17"/>
        <v>5.5E-2</v>
      </c>
      <c r="I91" s="45">
        <f t="shared" si="17"/>
        <v>4.65E-2</v>
      </c>
      <c r="J91" s="45">
        <f t="shared" si="17"/>
        <v>4.7E-2</v>
      </c>
      <c r="K91" s="45">
        <f t="shared" si="18"/>
        <v>4.9500000000000009E-2</v>
      </c>
      <c r="L91" s="45">
        <f t="shared" si="19"/>
        <v>8.1592310304493834E-2</v>
      </c>
      <c r="M91" s="46">
        <f t="shared" si="20"/>
        <v>8.1592310304493834E-2</v>
      </c>
    </row>
    <row r="92" spans="1:13" x14ac:dyDescent="0.35">
      <c r="A92" s="14" t="s">
        <v>31</v>
      </c>
      <c r="B92" s="14" t="s">
        <v>32</v>
      </c>
      <c r="C92" s="15" t="s">
        <v>123</v>
      </c>
      <c r="D92" s="44">
        <f t="shared" si="15"/>
        <v>0.7208</v>
      </c>
      <c r="E92" s="44">
        <v>43.794555555555576</v>
      </c>
      <c r="F92" s="45">
        <f t="shared" si="21"/>
        <v>1.6458666856103366E-2</v>
      </c>
      <c r="G92" s="45">
        <f t="shared" si="16"/>
        <v>1.6948312195072441E-2</v>
      </c>
      <c r="H92" s="45">
        <f t="shared" si="17"/>
        <v>7.0000000000000007E-2</v>
      </c>
      <c r="I92" s="45">
        <f t="shared" si="17"/>
        <v>4.9000000000000002E-2</v>
      </c>
      <c r="J92" s="45" t="str">
        <f t="shared" si="17"/>
        <v>NA%</v>
      </c>
      <c r="K92" s="45">
        <f t="shared" si="18"/>
        <v>5.9500000000000004E-2</v>
      </c>
      <c r="L92" s="45">
        <f t="shared" si="19"/>
        <v>7.6448312195072449E-2</v>
      </c>
      <c r="M92" s="46">
        <f t="shared" si="20"/>
        <v>7.6448312195072449E-2</v>
      </c>
    </row>
    <row r="93" spans="1:13" x14ac:dyDescent="0.35">
      <c r="A93" s="50"/>
      <c r="B93" s="42"/>
      <c r="C93" s="42"/>
      <c r="D93" s="51"/>
      <c r="E93" s="51"/>
      <c r="F93" s="52"/>
      <c r="G93" s="52"/>
      <c r="H93" s="52"/>
      <c r="I93" s="52"/>
      <c r="J93" s="52"/>
      <c r="K93" s="52"/>
      <c r="L93" s="52"/>
      <c r="M93" s="60" t="str">
        <f>IF(L93&gt;7.63%, L93, "")</f>
        <v/>
      </c>
    </row>
    <row r="94" spans="1:13" x14ac:dyDescent="0.35">
      <c r="A94" s="69" t="s">
        <v>109</v>
      </c>
      <c r="B94" s="70"/>
      <c r="C94" s="70"/>
      <c r="D94" s="71"/>
      <c r="E94" s="71"/>
      <c r="F94" s="72">
        <f t="shared" ref="F94:L94" si="22">MEDIAN(F80:F92)</f>
        <v>2.1315528516984983E-2</v>
      </c>
      <c r="G94" s="72">
        <f t="shared" si="22"/>
        <v>2.2086440131682608E-2</v>
      </c>
      <c r="H94" s="72">
        <f t="shared" si="22"/>
        <v>6.5000000000000002E-2</v>
      </c>
      <c r="I94" s="72">
        <f t="shared" si="22"/>
        <v>0.06</v>
      </c>
      <c r="J94" s="72">
        <f t="shared" si="22"/>
        <v>0.06</v>
      </c>
      <c r="K94" s="72">
        <f t="shared" si="22"/>
        <v>7.2333333333333347E-2</v>
      </c>
      <c r="L94" s="72">
        <f t="shared" si="22"/>
        <v>9.4419773465015955E-2</v>
      </c>
      <c r="M94" s="72">
        <f>MEDIAN(M80:M92)</f>
        <v>9.5194705471471311E-2</v>
      </c>
    </row>
    <row r="95" spans="1:13" x14ac:dyDescent="0.35">
      <c r="A95" s="65" t="s">
        <v>129</v>
      </c>
      <c r="B95" s="66"/>
      <c r="C95" s="66"/>
      <c r="D95" s="67"/>
      <c r="E95" s="67"/>
      <c r="F95" s="68"/>
      <c r="G95" s="68"/>
      <c r="H95" s="68"/>
      <c r="I95" s="68"/>
      <c r="J95" s="68"/>
      <c r="K95" s="68"/>
      <c r="L95" s="68"/>
      <c r="M95" s="68" cm="1">
        <f t="array" ref="M95">MEDIAN(IF($C80:$C92="W",M80:M92))</f>
        <v>9.5969637477926667E-2</v>
      </c>
    </row>
    <row r="96" spans="1:13" x14ac:dyDescent="0.35">
      <c r="A96" s="50" t="s">
        <v>130</v>
      </c>
      <c r="B96" s="42"/>
      <c r="C96" s="42"/>
      <c r="D96" s="51"/>
      <c r="E96" s="51"/>
      <c r="F96" s="52"/>
      <c r="G96" s="52"/>
      <c r="H96" s="52"/>
      <c r="I96" s="52"/>
      <c r="J96" s="52"/>
      <c r="K96" s="52"/>
      <c r="L96" s="52"/>
      <c r="M96" s="52" cm="1">
        <f t="array" ref="M96">MEDIAN(IF($C80:$C92="NG",M80:M92))</f>
        <v>9.4419773465015955E-2</v>
      </c>
    </row>
    <row r="97" spans="1:13" x14ac:dyDescent="0.35">
      <c r="A97" s="53"/>
      <c r="B97" s="14"/>
      <c r="C97" s="14"/>
      <c r="D97" s="14"/>
      <c r="E97" s="14"/>
      <c r="F97" s="14"/>
      <c r="G97" s="14"/>
      <c r="H97" s="61"/>
      <c r="I97" s="61"/>
      <c r="J97" s="61"/>
      <c r="K97" s="61"/>
      <c r="L97" s="61"/>
      <c r="M97" s="61"/>
    </row>
    <row r="98" spans="1:13" x14ac:dyDescent="0.35">
      <c r="A98" s="53"/>
      <c r="B98" s="14"/>
      <c r="C98" s="14"/>
      <c r="D98" s="14"/>
      <c r="E98" s="14"/>
      <c r="F98" s="14"/>
      <c r="G98" s="14"/>
      <c r="H98" s="61"/>
      <c r="I98" s="61"/>
      <c r="J98" s="61"/>
      <c r="K98" s="61"/>
      <c r="L98" s="61"/>
      <c r="M98" s="61"/>
    </row>
    <row r="99" spans="1:13" x14ac:dyDescent="0.35">
      <c r="A99" s="55" t="s">
        <v>94</v>
      </c>
      <c r="B99" s="14"/>
      <c r="C99" s="14"/>
      <c r="D99" s="14"/>
      <c r="E99" s="14"/>
      <c r="F99" s="14"/>
      <c r="G99" s="14"/>
      <c r="H99" s="61"/>
      <c r="I99" s="61"/>
      <c r="J99" s="61"/>
      <c r="K99" s="61"/>
      <c r="L99" s="61"/>
      <c r="M99" s="61"/>
    </row>
    <row r="100" spans="1:13" x14ac:dyDescent="0.35">
      <c r="A100" s="14" t="s">
        <v>110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</row>
    <row r="101" spans="1:13" x14ac:dyDescent="0.35">
      <c r="A101" s="14" t="s">
        <v>121</v>
      </c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</row>
    <row r="102" spans="1:13" x14ac:dyDescent="0.35">
      <c r="A102" s="14" t="s">
        <v>112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</row>
    <row r="103" spans="1:13" x14ac:dyDescent="0.35">
      <c r="A103" s="14" t="s">
        <v>113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3" x14ac:dyDescent="0.35">
      <c r="A104" s="14" t="s">
        <v>114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3" x14ac:dyDescent="0.35">
      <c r="A105" s="14" t="s">
        <v>115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3" x14ac:dyDescent="0.35">
      <c r="A106" s="14" t="s">
        <v>116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3" x14ac:dyDescent="0.35">
      <c r="A107" s="38" t="s">
        <v>117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3" x14ac:dyDescent="0.35">
      <c r="A108" s="56" t="s">
        <v>158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3" x14ac:dyDescent="0.35">
      <c r="A109" s="38" t="s">
        <v>159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</sheetData>
  <mergeCells count="3">
    <mergeCell ref="A75:M75"/>
    <mergeCell ref="A2:M2"/>
    <mergeCell ref="A38:M38"/>
  </mergeCells>
  <printOptions horizontalCentered="1"/>
  <pageMargins left="0.7" right="0.7" top="1.25" bottom="0.75" header="0.3" footer="0.3"/>
  <pageSetup scale="57" orientation="landscape" useFirstPageNumber="1" verticalDpi="4294967293" r:id="rId1"/>
  <headerFooter>
    <oddHeader>&amp;RSurrebuttal Schedule AEB-2
Page &amp;P of 3</oddHeader>
  </headerFooter>
  <rowBreaks count="2" manualBreakCount="2">
    <brk id="36" max="16" man="1"/>
    <brk id="73" max="1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8338B-B331-4738-9258-C502A31D1BEC}">
  <dimension ref="A2:Q31"/>
  <sheetViews>
    <sheetView zoomScale="85" zoomScaleNormal="85" zoomScaleSheetLayoutView="90" zoomScalePageLayoutView="80" workbookViewId="0">
      <selection activeCell="G33" sqref="G33"/>
    </sheetView>
  </sheetViews>
  <sheetFormatPr defaultRowHeight="12.75" x14ac:dyDescent="0.35"/>
  <cols>
    <col min="1" max="1" width="44" style="38" customWidth="1"/>
    <col min="2" max="2" width="8.59765625" style="38" customWidth="1"/>
    <col min="3" max="3" width="11.9296875" style="38" customWidth="1"/>
    <col min="4" max="8" width="10.59765625" style="38" customWidth="1"/>
    <col min="9" max="9" width="11" style="38" customWidth="1"/>
    <col min="10" max="10" width="9.06640625" style="38"/>
    <col min="11" max="11" width="11" style="38" customWidth="1"/>
    <col min="12" max="16384" width="9.06640625" style="38"/>
  </cols>
  <sheetData>
    <row r="2" spans="1:17" x14ac:dyDescent="0.35">
      <c r="A2" s="84" t="s">
        <v>131</v>
      </c>
      <c r="B2" s="84"/>
      <c r="C2" s="84"/>
      <c r="D2" s="84"/>
      <c r="E2" s="84"/>
      <c r="F2" s="84"/>
      <c r="G2" s="84"/>
      <c r="H2" s="84"/>
      <c r="I2" s="84"/>
    </row>
    <row r="3" spans="1:17" x14ac:dyDescent="0.35">
      <c r="A3" s="14"/>
      <c r="B3" s="14"/>
      <c r="C3" s="14"/>
      <c r="D3" s="14"/>
      <c r="E3" s="14"/>
      <c r="F3" s="14"/>
      <c r="G3" s="14"/>
      <c r="H3" s="14"/>
      <c r="I3" s="15"/>
    </row>
    <row r="4" spans="1:17" ht="13.15" thickBot="1" x14ac:dyDescent="0.4">
      <c r="A4" s="39"/>
      <c r="B4" s="39"/>
      <c r="C4" s="39"/>
      <c r="D4" s="40" t="s">
        <v>132</v>
      </c>
      <c r="E4" s="40" t="s">
        <v>133</v>
      </c>
      <c r="F4" s="40" t="s">
        <v>134</v>
      </c>
      <c r="G4" s="40" t="s">
        <v>135</v>
      </c>
      <c r="H4" s="40" t="s">
        <v>136</v>
      </c>
      <c r="I4" s="40" t="s">
        <v>137</v>
      </c>
    </row>
    <row r="5" spans="1:17" x14ac:dyDescent="0.35">
      <c r="A5" s="41" t="s">
        <v>99</v>
      </c>
      <c r="B5" s="42" t="s">
        <v>5</v>
      </c>
      <c r="C5" s="42" t="s">
        <v>122</v>
      </c>
      <c r="D5" s="73">
        <v>42735</v>
      </c>
      <c r="E5" s="74">
        <v>43100</v>
      </c>
      <c r="F5" s="73">
        <v>43465</v>
      </c>
      <c r="G5" s="74">
        <v>43830</v>
      </c>
      <c r="H5" s="73">
        <v>44196</v>
      </c>
      <c r="I5" s="42" t="s">
        <v>138</v>
      </c>
    </row>
    <row r="6" spans="1:17" x14ac:dyDescent="0.35">
      <c r="A6" s="14"/>
      <c r="B6" s="14"/>
      <c r="C6" s="14"/>
      <c r="D6" s="14"/>
      <c r="E6" s="14"/>
      <c r="F6" s="14"/>
      <c r="G6" s="14"/>
      <c r="H6" s="14"/>
      <c r="I6" s="14"/>
    </row>
    <row r="7" spans="1:17" ht="14.25" x14ac:dyDescent="0.45">
      <c r="A7" s="14" t="s">
        <v>125</v>
      </c>
      <c r="B7" s="14" t="s">
        <v>8</v>
      </c>
      <c r="C7" s="15" t="s">
        <v>123</v>
      </c>
      <c r="D7" s="75">
        <v>0.7</v>
      </c>
      <c r="E7" s="75">
        <v>0.8</v>
      </c>
      <c r="F7" s="75">
        <v>0.75</v>
      </c>
      <c r="G7" s="75">
        <v>0.65</v>
      </c>
      <c r="H7" s="75">
        <v>0.65</v>
      </c>
      <c r="I7" s="75">
        <f t="shared" ref="I7:I19" si="0">AVERAGE(D7:H7)</f>
        <v>0.71</v>
      </c>
      <c r="M7" s="47"/>
      <c r="N7" s="48"/>
      <c r="O7" s="48"/>
      <c r="P7" s="48"/>
      <c r="Q7" s="49"/>
    </row>
    <row r="8" spans="1:17" ht="14.25" x14ac:dyDescent="0.45">
      <c r="A8" s="14" t="s">
        <v>9</v>
      </c>
      <c r="B8" s="14" t="s">
        <v>10</v>
      </c>
      <c r="C8" s="15" t="s">
        <v>124</v>
      </c>
      <c r="D8" s="75">
        <v>0.7</v>
      </c>
      <c r="E8" s="75">
        <v>0.7</v>
      </c>
      <c r="F8" s="75">
        <v>0.6</v>
      </c>
      <c r="G8" s="75">
        <v>0.6</v>
      </c>
      <c r="H8" s="75">
        <v>0.8</v>
      </c>
      <c r="I8" s="75">
        <f t="shared" si="0"/>
        <v>0.68</v>
      </c>
      <c r="M8" s="47"/>
      <c r="N8" s="48"/>
      <c r="O8" s="48"/>
      <c r="P8" s="48"/>
      <c r="Q8" s="49"/>
    </row>
    <row r="9" spans="1:17" ht="14.25" x14ac:dyDescent="0.45">
      <c r="A9" s="14" t="s">
        <v>11</v>
      </c>
      <c r="B9" s="14" t="s">
        <v>12</v>
      </c>
      <c r="C9" s="15" t="s">
        <v>123</v>
      </c>
      <c r="D9" s="75">
        <v>0.75</v>
      </c>
      <c r="E9" s="75">
        <v>0.8</v>
      </c>
      <c r="F9" s="75">
        <v>0.75</v>
      </c>
      <c r="G9" s="75">
        <v>0.7</v>
      </c>
      <c r="H9" s="75">
        <v>0.65</v>
      </c>
      <c r="I9" s="75">
        <f t="shared" si="0"/>
        <v>0.73</v>
      </c>
      <c r="M9" s="47"/>
      <c r="N9" s="48"/>
      <c r="O9" s="48"/>
      <c r="P9" s="48"/>
      <c r="Q9" s="49"/>
    </row>
    <row r="10" spans="1:17" ht="14.25" x14ac:dyDescent="0.45">
      <c r="A10" s="14" t="s">
        <v>13</v>
      </c>
      <c r="B10" s="14" t="s">
        <v>14</v>
      </c>
      <c r="C10" s="15" t="s">
        <v>123</v>
      </c>
      <c r="D10" s="75">
        <v>0.7</v>
      </c>
      <c r="E10" s="75">
        <v>0.7</v>
      </c>
      <c r="F10" s="75">
        <v>0.7</v>
      </c>
      <c r="G10" s="75">
        <v>0.65</v>
      </c>
      <c r="H10" s="75">
        <v>0.9</v>
      </c>
      <c r="I10" s="75">
        <f t="shared" si="0"/>
        <v>0.72999999999999987</v>
      </c>
      <c r="M10" s="47"/>
      <c r="N10" s="48"/>
      <c r="O10" s="48"/>
      <c r="P10" s="48"/>
      <c r="Q10" s="49"/>
    </row>
    <row r="11" spans="1:17" ht="14.25" x14ac:dyDescent="0.45">
      <c r="A11" s="14" t="s">
        <v>15</v>
      </c>
      <c r="B11" s="14" t="s">
        <v>16</v>
      </c>
      <c r="C11" s="15" t="s">
        <v>123</v>
      </c>
      <c r="D11" s="75">
        <v>0.7</v>
      </c>
      <c r="E11" s="75">
        <v>0.8</v>
      </c>
      <c r="F11" s="75">
        <v>0.75</v>
      </c>
      <c r="G11" s="75">
        <v>0.7</v>
      </c>
      <c r="H11" s="75">
        <v>0.7</v>
      </c>
      <c r="I11" s="75">
        <f t="shared" si="0"/>
        <v>0.73000000000000009</v>
      </c>
      <c r="M11" s="47"/>
      <c r="N11" s="48"/>
      <c r="O11" s="48"/>
      <c r="P11" s="48"/>
      <c r="Q11" s="49"/>
    </row>
    <row r="12" spans="1:17" ht="14.25" x14ac:dyDescent="0.45">
      <c r="A12" s="14" t="s">
        <v>17</v>
      </c>
      <c r="B12" s="14" t="s">
        <v>18</v>
      </c>
      <c r="C12" s="15" t="s">
        <v>124</v>
      </c>
      <c r="D12" s="75">
        <v>0.8</v>
      </c>
      <c r="E12" s="75">
        <v>0.8</v>
      </c>
      <c r="F12" s="75">
        <v>0.7</v>
      </c>
      <c r="G12" s="75">
        <v>0.7</v>
      </c>
      <c r="H12" s="75">
        <v>0.95</v>
      </c>
      <c r="I12" s="75">
        <f t="shared" si="0"/>
        <v>0.79</v>
      </c>
      <c r="M12" s="47"/>
      <c r="N12" s="48"/>
      <c r="O12" s="48"/>
      <c r="P12" s="48"/>
      <c r="Q12" s="49"/>
    </row>
    <row r="13" spans="1:17" ht="14.25" x14ac:dyDescent="0.45">
      <c r="A13" s="14" t="s">
        <v>19</v>
      </c>
      <c r="B13" s="14" t="s">
        <v>20</v>
      </c>
      <c r="C13" s="15" t="s">
        <v>124</v>
      </c>
      <c r="D13" s="75">
        <v>0.6</v>
      </c>
      <c r="E13" s="75">
        <v>0.7</v>
      </c>
      <c r="F13" s="75">
        <v>0.6</v>
      </c>
      <c r="G13" s="75">
        <v>0.6</v>
      </c>
      <c r="H13" s="75">
        <v>0.8</v>
      </c>
      <c r="I13" s="75">
        <f t="shared" si="0"/>
        <v>0.65999999999999992</v>
      </c>
      <c r="M13" s="47"/>
      <c r="N13" s="48"/>
      <c r="O13" s="48"/>
      <c r="P13" s="48"/>
      <c r="Q13" s="49"/>
    </row>
    <row r="14" spans="1:17" ht="14.25" x14ac:dyDescent="0.45">
      <c r="A14" s="14" t="s">
        <v>126</v>
      </c>
      <c r="B14" s="14" t="s">
        <v>22</v>
      </c>
      <c r="C14" s="15" t="s">
        <v>124</v>
      </c>
      <c r="D14" s="75" t="s">
        <v>139</v>
      </c>
      <c r="E14" s="75">
        <v>0.7</v>
      </c>
      <c r="F14" s="75">
        <v>0.65</v>
      </c>
      <c r="G14" s="75">
        <v>0.65</v>
      </c>
      <c r="H14" s="75">
        <v>0.8</v>
      </c>
      <c r="I14" s="75">
        <f t="shared" si="0"/>
        <v>0.7</v>
      </c>
      <c r="M14" s="47"/>
      <c r="N14" s="48"/>
      <c r="O14" s="48"/>
      <c r="P14" s="48"/>
      <c r="Q14" s="49"/>
    </row>
    <row r="15" spans="1:17" ht="14.25" x14ac:dyDescent="0.45">
      <c r="A15" s="14" t="s">
        <v>127</v>
      </c>
      <c r="B15" s="14" t="s">
        <v>24</v>
      </c>
      <c r="C15" s="15" t="s">
        <v>123</v>
      </c>
      <c r="D15" s="75">
        <v>0.7</v>
      </c>
      <c r="E15" s="75">
        <v>0.75</v>
      </c>
      <c r="F15" s="75">
        <v>0.65</v>
      </c>
      <c r="G15" s="75">
        <v>0.6</v>
      </c>
      <c r="H15" s="75">
        <v>0.8</v>
      </c>
      <c r="I15" s="75">
        <f t="shared" si="0"/>
        <v>0.7</v>
      </c>
      <c r="M15" s="47"/>
      <c r="N15" s="48"/>
      <c r="O15" s="48"/>
      <c r="P15" s="48"/>
      <c r="Q15" s="49"/>
    </row>
    <row r="16" spans="1:17" ht="14.25" x14ac:dyDescent="0.45">
      <c r="A16" s="14" t="s">
        <v>25</v>
      </c>
      <c r="B16" s="14" t="s">
        <v>26</v>
      </c>
      <c r="C16" s="15" t="s">
        <v>124</v>
      </c>
      <c r="D16" s="75">
        <v>0.8</v>
      </c>
      <c r="E16" s="75">
        <v>0.85</v>
      </c>
      <c r="F16" s="75">
        <v>0.8</v>
      </c>
      <c r="G16" s="75">
        <v>0.8</v>
      </c>
      <c r="H16" s="75">
        <v>1.05</v>
      </c>
      <c r="I16" s="75">
        <f t="shared" si="0"/>
        <v>0.86</v>
      </c>
      <c r="M16" s="47"/>
      <c r="N16" s="48"/>
      <c r="O16" s="48"/>
      <c r="P16" s="48"/>
      <c r="Q16" s="49"/>
    </row>
    <row r="17" spans="1:17" ht="14.25" x14ac:dyDescent="0.45">
      <c r="A17" s="14" t="s">
        <v>27</v>
      </c>
      <c r="B17" s="14" t="s">
        <v>28</v>
      </c>
      <c r="C17" s="15" t="s">
        <v>124</v>
      </c>
      <c r="D17" s="75">
        <v>0.75</v>
      </c>
      <c r="E17" s="75">
        <v>0.8</v>
      </c>
      <c r="F17" s="75">
        <v>0.7</v>
      </c>
      <c r="G17" s="75">
        <v>0.7</v>
      </c>
      <c r="H17" s="75">
        <v>0.95</v>
      </c>
      <c r="I17" s="75">
        <f t="shared" si="0"/>
        <v>0.78</v>
      </c>
      <c r="M17" s="47"/>
      <c r="N17" s="48"/>
      <c r="O17" s="48"/>
      <c r="P17" s="48"/>
      <c r="Q17" s="49"/>
    </row>
    <row r="18" spans="1:17" ht="14.25" x14ac:dyDescent="0.45">
      <c r="A18" s="14" t="s">
        <v>128</v>
      </c>
      <c r="B18" s="14" t="s">
        <v>30</v>
      </c>
      <c r="C18" s="15" t="s">
        <v>124</v>
      </c>
      <c r="D18" s="75">
        <v>0.7</v>
      </c>
      <c r="E18" s="75">
        <v>0.7</v>
      </c>
      <c r="F18" s="75">
        <v>0.65</v>
      </c>
      <c r="G18" s="75">
        <v>0.65</v>
      </c>
      <c r="H18" s="75">
        <v>0.85</v>
      </c>
      <c r="I18" s="75">
        <f t="shared" si="0"/>
        <v>0.71</v>
      </c>
      <c r="M18" s="47"/>
      <c r="N18" s="48"/>
      <c r="O18" s="48"/>
      <c r="P18" s="48"/>
      <c r="Q18" s="49"/>
    </row>
    <row r="19" spans="1:17" ht="14.25" x14ac:dyDescent="0.45">
      <c r="A19" s="14" t="s">
        <v>31</v>
      </c>
      <c r="B19" s="14" t="s">
        <v>32</v>
      </c>
      <c r="C19" s="15" t="s">
        <v>123</v>
      </c>
      <c r="D19" s="75">
        <v>0.7</v>
      </c>
      <c r="E19" s="75">
        <v>0.8</v>
      </c>
      <c r="F19" s="75">
        <v>0.8</v>
      </c>
      <c r="G19" s="75">
        <v>0.75</v>
      </c>
      <c r="H19" s="75">
        <v>0.8</v>
      </c>
      <c r="I19" s="75">
        <f t="shared" si="0"/>
        <v>0.76999999999999991</v>
      </c>
      <c r="K19" s="47"/>
      <c r="L19" s="47"/>
      <c r="M19" s="47"/>
      <c r="N19" s="48"/>
      <c r="O19" s="48"/>
      <c r="P19" s="48"/>
      <c r="Q19" s="49"/>
    </row>
    <row r="20" spans="1:17" ht="14.25" x14ac:dyDescent="0.45">
      <c r="A20" s="50"/>
      <c r="B20" s="42"/>
      <c r="C20" s="42"/>
      <c r="D20" s="52"/>
      <c r="E20" s="52"/>
      <c r="F20" s="52"/>
      <c r="G20" s="52"/>
      <c r="H20" s="52"/>
      <c r="I20" s="52"/>
      <c r="K20" s="47"/>
      <c r="L20" s="47"/>
      <c r="M20" s="47"/>
      <c r="N20" s="48"/>
      <c r="O20" s="48"/>
      <c r="P20" s="48"/>
      <c r="Q20" s="49"/>
    </row>
    <row r="21" spans="1:17" ht="14.25" x14ac:dyDescent="0.45">
      <c r="A21" s="69" t="s">
        <v>146</v>
      </c>
      <c r="B21" s="70"/>
      <c r="C21" s="70"/>
      <c r="D21" s="76">
        <f>AVERAGE(D7:D19)</f>
        <v>0.71666666666666667</v>
      </c>
      <c r="E21" s="76">
        <f t="shared" ref="E21:I21" si="1">AVERAGE(E7:E19)</f>
        <v>0.76153846153846161</v>
      </c>
      <c r="F21" s="76">
        <f t="shared" si="1"/>
        <v>0.70000000000000007</v>
      </c>
      <c r="G21" s="76">
        <f t="shared" si="1"/>
        <v>0.67307692307692313</v>
      </c>
      <c r="H21" s="76">
        <f t="shared" si="1"/>
        <v>0.82307692307692304</v>
      </c>
      <c r="I21" s="76">
        <f t="shared" si="1"/>
        <v>0.73461538461538467</v>
      </c>
      <c r="K21" s="47"/>
      <c r="L21" s="47"/>
      <c r="M21" s="47"/>
      <c r="N21" s="48"/>
      <c r="O21" s="48"/>
      <c r="P21" s="48"/>
      <c r="Q21" s="49"/>
    </row>
    <row r="22" spans="1:17" ht="14.25" x14ac:dyDescent="0.45">
      <c r="A22" s="65" t="s">
        <v>147</v>
      </c>
      <c r="B22" s="66"/>
      <c r="C22" s="66"/>
      <c r="D22" s="79">
        <f>AVERAGEIFS(D7:D19,$C7:$C19,"W")</f>
        <v>0.70833333333333337</v>
      </c>
      <c r="E22" s="79">
        <f t="shared" ref="E22:I22" si="2">AVERAGEIFS(E7:E19,$C7:$C19,"W")</f>
        <v>0.77499999999999991</v>
      </c>
      <c r="F22" s="79">
        <f t="shared" si="2"/>
        <v>0.73333333333333339</v>
      </c>
      <c r="G22" s="79">
        <f t="shared" si="2"/>
        <v>0.67500000000000016</v>
      </c>
      <c r="H22" s="79">
        <f t="shared" si="2"/>
        <v>0.75</v>
      </c>
      <c r="I22" s="79">
        <f t="shared" si="2"/>
        <v>0.72833333333333317</v>
      </c>
      <c r="K22" s="47"/>
      <c r="L22" s="47"/>
      <c r="M22" s="47"/>
      <c r="N22" s="48"/>
      <c r="O22" s="48"/>
      <c r="P22" s="48"/>
      <c r="Q22" s="49"/>
    </row>
    <row r="23" spans="1:17" ht="14.25" x14ac:dyDescent="0.45">
      <c r="A23" s="50" t="s">
        <v>148</v>
      </c>
      <c r="B23" s="42"/>
      <c r="C23" s="42"/>
      <c r="D23" s="77">
        <f>AVERAGEIFS(D7:D19,$C7:$C19,"NG")</f>
        <v>0.72500000000000009</v>
      </c>
      <c r="E23" s="77">
        <f t="shared" ref="E23:I23" si="3">AVERAGEIFS(E7:E19,$C7:$C19,"NG")</f>
        <v>0.75000000000000011</v>
      </c>
      <c r="F23" s="77">
        <f t="shared" si="3"/>
        <v>0.67142857142857149</v>
      </c>
      <c r="G23" s="77">
        <f t="shared" si="3"/>
        <v>0.67142857142857149</v>
      </c>
      <c r="H23" s="77">
        <f t="shared" si="3"/>
        <v>0.88571428571428557</v>
      </c>
      <c r="I23" s="77">
        <f t="shared" si="3"/>
        <v>0.74</v>
      </c>
      <c r="K23" s="47"/>
      <c r="L23" s="47"/>
      <c r="M23" s="47"/>
      <c r="N23" s="48"/>
      <c r="O23" s="48"/>
      <c r="P23" s="48"/>
      <c r="Q23" s="49"/>
    </row>
    <row r="24" spans="1:17" x14ac:dyDescent="0.35">
      <c r="A24" s="53"/>
      <c r="B24" s="14"/>
      <c r="C24" s="14"/>
      <c r="D24" s="54"/>
      <c r="E24" s="54"/>
      <c r="F24" s="54"/>
      <c r="G24" s="54"/>
      <c r="H24" s="54"/>
      <c r="I24" s="54"/>
    </row>
    <row r="25" spans="1:17" x14ac:dyDescent="0.35">
      <c r="A25" s="55" t="s">
        <v>94</v>
      </c>
      <c r="B25" s="50"/>
      <c r="C25" s="65"/>
      <c r="D25" s="78"/>
      <c r="E25" s="78"/>
      <c r="F25" s="78"/>
      <c r="G25" s="78"/>
      <c r="H25" s="78"/>
      <c r="I25" s="78"/>
    </row>
    <row r="26" spans="1:17" x14ac:dyDescent="0.35">
      <c r="A26" s="14" t="s">
        <v>140</v>
      </c>
      <c r="B26" s="14"/>
      <c r="C26" s="14"/>
      <c r="D26" s="14"/>
      <c r="E26" s="14"/>
      <c r="F26" s="14"/>
      <c r="G26" s="14"/>
      <c r="H26" s="14"/>
      <c r="I26" s="14"/>
    </row>
    <row r="27" spans="1:17" x14ac:dyDescent="0.35">
      <c r="A27" s="38" t="s">
        <v>141</v>
      </c>
      <c r="B27" s="14"/>
      <c r="C27" s="14"/>
      <c r="D27" s="14"/>
      <c r="E27" s="14"/>
      <c r="F27" s="14"/>
      <c r="G27" s="14"/>
      <c r="H27" s="14"/>
      <c r="I27" s="14"/>
    </row>
    <row r="28" spans="1:17" x14ac:dyDescent="0.35">
      <c r="A28" s="38" t="s">
        <v>142</v>
      </c>
      <c r="B28" s="14"/>
      <c r="C28" s="14"/>
      <c r="D28" s="14"/>
      <c r="E28" s="14"/>
      <c r="F28" s="14"/>
      <c r="G28" s="14"/>
      <c r="H28" s="14"/>
      <c r="I28" s="14"/>
    </row>
    <row r="29" spans="1:17" x14ac:dyDescent="0.35">
      <c r="A29" s="56" t="s">
        <v>143</v>
      </c>
      <c r="B29" s="14"/>
      <c r="C29" s="14"/>
      <c r="D29" s="14"/>
      <c r="E29" s="14"/>
      <c r="F29" s="14"/>
      <c r="G29" s="14"/>
      <c r="H29" s="14"/>
      <c r="I29" s="14"/>
    </row>
    <row r="30" spans="1:17" x14ac:dyDescent="0.35">
      <c r="A30" s="38" t="s">
        <v>144</v>
      </c>
      <c r="B30" s="14"/>
      <c r="C30" s="14"/>
      <c r="D30" s="14"/>
      <c r="E30" s="14"/>
      <c r="F30" s="14"/>
      <c r="G30" s="14"/>
      <c r="H30" s="14"/>
      <c r="I30" s="14"/>
    </row>
    <row r="31" spans="1:17" x14ac:dyDescent="0.35">
      <c r="A31" s="38" t="s">
        <v>145</v>
      </c>
    </row>
  </sheetData>
  <mergeCells count="1">
    <mergeCell ref="A2:I2"/>
  </mergeCells>
  <printOptions horizontalCentered="1"/>
  <pageMargins left="0.7" right="0.7" top="1.25" bottom="0.75" header="0.3" footer="0.3"/>
  <pageSetup scale="57" orientation="landscape" useFirstPageNumber="1" verticalDpi="4294967293" r:id="rId1"/>
  <headerFooter>
    <oddHeader>&amp;RSurrebuttal Schedule AEB-3
Page &amp;P of 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4A4D-D819-44AF-9813-8EA8469F7183}">
  <dimension ref="A2:U113"/>
  <sheetViews>
    <sheetView tabSelected="1" zoomScale="85" zoomScaleNormal="85" zoomScaleSheetLayoutView="90" zoomScalePageLayoutView="80" workbookViewId="0">
      <selection activeCell="G30" sqref="G30"/>
    </sheetView>
  </sheetViews>
  <sheetFormatPr defaultRowHeight="12.75" outlineLevelCol="1" x14ac:dyDescent="0.35"/>
  <cols>
    <col min="1" max="1" width="44" style="38" customWidth="1"/>
    <col min="2" max="3" width="8.59765625" style="38" customWidth="1"/>
    <col min="4" max="11" width="10.59765625" style="38" customWidth="1"/>
    <col min="12" max="12" width="10.59765625" style="38" customWidth="1" outlineLevel="1"/>
    <col min="13" max="13" width="11.86328125" style="38" customWidth="1"/>
    <col min="14" max="16384" width="9.06640625" style="38"/>
  </cols>
  <sheetData>
    <row r="2" spans="1:21" x14ac:dyDescent="0.35">
      <c r="A2" s="84" t="s">
        <v>157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21" x14ac:dyDescent="0.3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5"/>
      <c r="M3" s="63"/>
    </row>
    <row r="4" spans="1:21" ht="13.15" thickBot="1" x14ac:dyDescent="0.4">
      <c r="A4" s="39"/>
      <c r="B4" s="39"/>
      <c r="C4" s="39"/>
      <c r="D4" s="40">
        <v>1</v>
      </c>
      <c r="E4" s="40">
        <f t="shared" ref="E4:M4" si="0">D4+1</f>
        <v>2</v>
      </c>
      <c r="F4" s="40">
        <f t="shared" si="0"/>
        <v>3</v>
      </c>
      <c r="G4" s="40">
        <f t="shared" si="0"/>
        <v>4</v>
      </c>
      <c r="H4" s="40">
        <f t="shared" si="0"/>
        <v>5</v>
      </c>
      <c r="I4" s="40">
        <f t="shared" si="0"/>
        <v>6</v>
      </c>
      <c r="J4" s="40">
        <f t="shared" si="0"/>
        <v>7</v>
      </c>
      <c r="K4" s="40">
        <f t="shared" si="0"/>
        <v>8</v>
      </c>
      <c r="L4" s="40">
        <f t="shared" si="0"/>
        <v>9</v>
      </c>
      <c r="M4" s="40">
        <f t="shared" si="0"/>
        <v>10</v>
      </c>
    </row>
    <row r="5" spans="1:21" ht="51" x14ac:dyDescent="0.35">
      <c r="A5" s="41" t="s">
        <v>99</v>
      </c>
      <c r="B5" s="42" t="s">
        <v>5</v>
      </c>
      <c r="C5" s="43" t="s">
        <v>122</v>
      </c>
      <c r="D5" s="43" t="s">
        <v>100</v>
      </c>
      <c r="E5" s="43" t="s">
        <v>101</v>
      </c>
      <c r="F5" s="43" t="s">
        <v>102</v>
      </c>
      <c r="G5" s="43" t="s">
        <v>103</v>
      </c>
      <c r="H5" s="43" t="s">
        <v>104</v>
      </c>
      <c r="I5" s="43" t="s">
        <v>105</v>
      </c>
      <c r="J5" s="43" t="s">
        <v>106</v>
      </c>
      <c r="K5" s="43" t="s">
        <v>107</v>
      </c>
      <c r="L5" s="43" t="s">
        <v>161</v>
      </c>
      <c r="M5" s="43" t="s">
        <v>162</v>
      </c>
    </row>
    <row r="6" spans="1:21" x14ac:dyDescent="0.35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21" ht="14.25" x14ac:dyDescent="0.45">
      <c r="A7" s="14" t="s">
        <v>7</v>
      </c>
      <c r="B7" s="14" t="s">
        <v>8</v>
      </c>
      <c r="C7" s="15" t="s">
        <v>123</v>
      </c>
      <c r="D7" s="44">
        <v>1.34</v>
      </c>
      <c r="E7" s="44">
        <v>76.217999999999989</v>
      </c>
      <c r="F7" s="45">
        <f t="shared" ref="F7:F20" si="1">IFERROR(D7/E7,"")</f>
        <v>1.7581148809992394E-2</v>
      </c>
      <c r="G7" s="45">
        <f t="shared" ref="G7:G20" si="2">IFERROR(F7*(1+0.5*K7),"")</f>
        <v>1.8057304923596355E-2</v>
      </c>
      <c r="H7" s="45">
        <v>6.5000000000000002E-2</v>
      </c>
      <c r="I7" s="45">
        <v>4.8500000000000001E-2</v>
      </c>
      <c r="J7" s="45">
        <v>4.9000000000000002E-2</v>
      </c>
      <c r="K7" s="45">
        <f t="shared" ref="K7:K20" si="3">AVERAGE(H7:J7)</f>
        <v>5.4166666666666669E-2</v>
      </c>
      <c r="L7" s="45">
        <f t="shared" ref="L7:L20" si="4">G7+K7</f>
        <v>7.2223971590263031E-2</v>
      </c>
      <c r="M7" s="46">
        <f t="shared" ref="M7:M20" si="5">IF(L7&gt;7%, L7, "")</f>
        <v>7.2223971590263031E-2</v>
      </c>
      <c r="O7" s="47"/>
      <c r="P7" s="47"/>
      <c r="Q7" s="47"/>
      <c r="R7" s="48"/>
      <c r="S7" s="48"/>
      <c r="T7" s="48"/>
      <c r="U7" s="49"/>
    </row>
    <row r="8" spans="1:21" ht="14.25" x14ac:dyDescent="0.45">
      <c r="A8" s="14" t="s">
        <v>152</v>
      </c>
      <c r="B8" s="14" t="s">
        <v>151</v>
      </c>
      <c r="C8" s="15" t="s">
        <v>123</v>
      </c>
      <c r="D8" s="44">
        <v>2.2000000000000002</v>
      </c>
      <c r="E8" s="44">
        <v>156.50133333333332</v>
      </c>
      <c r="F8" s="45">
        <f t="shared" si="1"/>
        <v>1.4057388222464561E-2</v>
      </c>
      <c r="G8" s="45">
        <f t="shared" si="2"/>
        <v>1.464311273173392E-2</v>
      </c>
      <c r="H8" s="45">
        <v>8.5000000000000006E-2</v>
      </c>
      <c r="I8" s="45">
        <v>8.4000000000000005E-2</v>
      </c>
      <c r="J8" s="45">
        <v>8.1000000000000003E-2</v>
      </c>
      <c r="K8" s="45">
        <f t="shared" si="3"/>
        <v>8.3333333333333329E-2</v>
      </c>
      <c r="L8" s="45">
        <f t="shared" si="4"/>
        <v>9.7976446065067252E-2</v>
      </c>
      <c r="M8" s="46">
        <f t="shared" si="5"/>
        <v>9.7976446065067252E-2</v>
      </c>
      <c r="O8" s="47"/>
      <c r="P8" s="47"/>
      <c r="Q8" s="47"/>
      <c r="R8" s="48"/>
      <c r="S8" s="48"/>
      <c r="T8" s="48"/>
      <c r="U8" s="49"/>
    </row>
    <row r="9" spans="1:21" ht="14.25" x14ac:dyDescent="0.45">
      <c r="A9" s="14" t="s">
        <v>9</v>
      </c>
      <c r="B9" s="14" t="s">
        <v>10</v>
      </c>
      <c r="C9" s="15" t="s">
        <v>124</v>
      </c>
      <c r="D9" s="44">
        <v>2.5</v>
      </c>
      <c r="E9" s="44">
        <v>96.872</v>
      </c>
      <c r="F9" s="45">
        <f t="shared" si="1"/>
        <v>2.5807250805186224E-2</v>
      </c>
      <c r="G9" s="45">
        <f t="shared" si="2"/>
        <v>2.6719107000302805E-2</v>
      </c>
      <c r="H9" s="45">
        <v>7.0000000000000007E-2</v>
      </c>
      <c r="I9" s="45">
        <v>7.0999999999999994E-2</v>
      </c>
      <c r="J9" s="45">
        <v>7.0999999999999994E-2</v>
      </c>
      <c r="K9" s="45">
        <f t="shared" si="3"/>
        <v>7.0666666666666669E-2</v>
      </c>
      <c r="L9" s="45">
        <f t="shared" si="4"/>
        <v>9.7385773666969475E-2</v>
      </c>
      <c r="M9" s="46">
        <f t="shared" si="5"/>
        <v>9.7385773666969475E-2</v>
      </c>
      <c r="O9" s="47"/>
      <c r="P9" s="47"/>
      <c r="Q9" s="47"/>
      <c r="R9" s="48"/>
      <c r="S9" s="48"/>
      <c r="T9" s="48"/>
      <c r="U9" s="49"/>
    </row>
    <row r="10" spans="1:21" ht="14.25" x14ac:dyDescent="0.45">
      <c r="A10" s="14" t="s">
        <v>11</v>
      </c>
      <c r="B10" s="14" t="s">
        <v>12</v>
      </c>
      <c r="C10" s="15" t="s">
        <v>123</v>
      </c>
      <c r="D10" s="44">
        <v>0.85</v>
      </c>
      <c r="E10" s="44">
        <v>48.82166666666668</v>
      </c>
      <c r="F10" s="45">
        <f t="shared" si="1"/>
        <v>1.7410302802717367E-2</v>
      </c>
      <c r="G10" s="45">
        <f t="shared" si="2"/>
        <v>1.8161122111084557E-2</v>
      </c>
      <c r="H10" s="45">
        <v>6.5000000000000002E-2</v>
      </c>
      <c r="I10" s="45">
        <v>0.1075</v>
      </c>
      <c r="J10" s="45" t="s">
        <v>108</v>
      </c>
      <c r="K10" s="45">
        <f t="shared" si="3"/>
        <v>8.6249999999999993E-2</v>
      </c>
      <c r="L10" s="45">
        <f t="shared" si="4"/>
        <v>0.10441112211108455</v>
      </c>
      <c r="M10" s="46">
        <f t="shared" si="5"/>
        <v>0.10441112211108455</v>
      </c>
      <c r="O10" s="47"/>
      <c r="P10" s="47"/>
      <c r="Q10" s="47"/>
      <c r="R10" s="48"/>
      <c r="S10" s="48"/>
      <c r="T10" s="48"/>
      <c r="U10" s="49"/>
    </row>
    <row r="11" spans="1:21" ht="14.25" x14ac:dyDescent="0.45">
      <c r="A11" s="14" t="s">
        <v>13</v>
      </c>
      <c r="B11" s="14" t="s">
        <v>14</v>
      </c>
      <c r="C11" s="15" t="s">
        <v>123</v>
      </c>
      <c r="D11" s="44">
        <v>1.0027999999999999</v>
      </c>
      <c r="E11" s="44">
        <v>43.782333333333334</v>
      </c>
      <c r="F11" s="45">
        <f t="shared" si="1"/>
        <v>2.2904215551173605E-2</v>
      </c>
      <c r="G11" s="45">
        <f t="shared" si="2"/>
        <v>2.3663872033620862E-2</v>
      </c>
      <c r="H11" s="45">
        <v>7.0000000000000007E-2</v>
      </c>
      <c r="I11" s="45">
        <v>6.7000000000000004E-2</v>
      </c>
      <c r="J11" s="45">
        <v>6.2E-2</v>
      </c>
      <c r="K11" s="45">
        <f t="shared" si="3"/>
        <v>6.6333333333333341E-2</v>
      </c>
      <c r="L11" s="45">
        <f t="shared" si="4"/>
        <v>8.99972053669542E-2</v>
      </c>
      <c r="M11" s="46">
        <f t="shared" si="5"/>
        <v>8.99972053669542E-2</v>
      </c>
      <c r="O11" s="47"/>
      <c r="P11" s="47"/>
      <c r="Q11" s="47"/>
      <c r="R11" s="48"/>
      <c r="S11" s="48"/>
      <c r="T11" s="48"/>
      <c r="U11" s="49"/>
    </row>
    <row r="12" spans="1:21" ht="14.25" x14ac:dyDescent="0.45">
      <c r="A12" s="14" t="s">
        <v>15</v>
      </c>
      <c r="B12" s="14" t="s">
        <v>16</v>
      </c>
      <c r="C12" s="15" t="s">
        <v>123</v>
      </c>
      <c r="D12" s="44">
        <v>1.0900000000000001</v>
      </c>
      <c r="E12" s="44">
        <v>69.085666666666654</v>
      </c>
      <c r="F12" s="45">
        <f t="shared" si="1"/>
        <v>1.5777512942868038E-2</v>
      </c>
      <c r="G12" s="45">
        <f t="shared" si="2"/>
        <v>1.6120673849375416E-2</v>
      </c>
      <c r="H12" s="45">
        <v>0.06</v>
      </c>
      <c r="I12" s="45">
        <v>2.7E-2</v>
      </c>
      <c r="J12" s="45" t="s">
        <v>108</v>
      </c>
      <c r="K12" s="45">
        <f t="shared" si="3"/>
        <v>4.3499999999999997E-2</v>
      </c>
      <c r="L12" s="45">
        <f t="shared" si="4"/>
        <v>5.9620673849375416E-2</v>
      </c>
      <c r="M12" s="46" t="str">
        <f t="shared" si="5"/>
        <v/>
      </c>
      <c r="O12" s="47"/>
      <c r="P12" s="47"/>
      <c r="Q12" s="47"/>
      <c r="R12" s="48"/>
      <c r="S12" s="48"/>
      <c r="T12" s="48"/>
      <c r="U12" s="49"/>
    </row>
    <row r="13" spans="1:21" ht="14.25" x14ac:dyDescent="0.45">
      <c r="A13" s="14" t="s">
        <v>17</v>
      </c>
      <c r="B13" s="14" t="s">
        <v>18</v>
      </c>
      <c r="C13" s="15" t="s">
        <v>124</v>
      </c>
      <c r="D13" s="44">
        <v>1.33</v>
      </c>
      <c r="E13" s="44">
        <v>32.93333333333333</v>
      </c>
      <c r="F13" s="45">
        <f t="shared" si="1"/>
        <v>4.0384615384615394E-2</v>
      </c>
      <c r="G13" s="45">
        <f t="shared" si="2"/>
        <v>4.1326923076923087E-2</v>
      </c>
      <c r="H13" s="45">
        <v>0.02</v>
      </c>
      <c r="I13" s="45">
        <v>0.06</v>
      </c>
      <c r="J13" s="45">
        <v>0.06</v>
      </c>
      <c r="K13" s="45">
        <f t="shared" si="3"/>
        <v>4.6666666666666669E-2</v>
      </c>
      <c r="L13" s="45">
        <f t="shared" si="4"/>
        <v>8.7993589743589756E-2</v>
      </c>
      <c r="M13" s="46">
        <f t="shared" si="5"/>
        <v>8.7993589743589756E-2</v>
      </c>
      <c r="O13" s="47"/>
      <c r="P13" s="47"/>
      <c r="Q13" s="47"/>
      <c r="R13" s="48"/>
      <c r="S13" s="48"/>
      <c r="T13" s="48"/>
      <c r="U13" s="49"/>
    </row>
    <row r="14" spans="1:21" ht="14.25" x14ac:dyDescent="0.45">
      <c r="A14" s="14" t="s">
        <v>19</v>
      </c>
      <c r="B14" s="14" t="s">
        <v>20</v>
      </c>
      <c r="C14" s="15" t="s">
        <v>124</v>
      </c>
      <c r="D14" s="44">
        <v>1.92</v>
      </c>
      <c r="E14" s="44">
        <v>47.428333333333349</v>
      </c>
      <c r="F14" s="45">
        <f t="shared" si="1"/>
        <v>4.0482130934392228E-2</v>
      </c>
      <c r="G14" s="45">
        <f t="shared" si="2"/>
        <v>4.1303089653144845E-2</v>
      </c>
      <c r="H14" s="45">
        <v>5.9677199268453274E-2</v>
      </c>
      <c r="I14" s="45">
        <v>3.1E-2</v>
      </c>
      <c r="J14" s="45">
        <v>3.1E-2</v>
      </c>
      <c r="K14" s="45">
        <f t="shared" si="3"/>
        <v>4.0559066422817758E-2</v>
      </c>
      <c r="L14" s="45">
        <f t="shared" si="4"/>
        <v>8.1862156075962603E-2</v>
      </c>
      <c r="M14" s="46">
        <f t="shared" si="5"/>
        <v>8.1862156075962603E-2</v>
      </c>
      <c r="O14" s="47"/>
      <c r="P14" s="47"/>
      <c r="Q14" s="47"/>
      <c r="R14" s="48"/>
      <c r="S14" s="48"/>
      <c r="T14" s="48"/>
      <c r="U14" s="49"/>
    </row>
    <row r="15" spans="1:21" ht="14.25" x14ac:dyDescent="0.45">
      <c r="A15" s="14" t="s">
        <v>150</v>
      </c>
      <c r="B15" s="14" t="s">
        <v>22</v>
      </c>
      <c r="C15" s="15" t="s">
        <v>124</v>
      </c>
      <c r="D15" s="44">
        <v>2.16</v>
      </c>
      <c r="E15" s="44">
        <v>74.832000000000008</v>
      </c>
      <c r="F15" s="45">
        <f t="shared" si="1"/>
        <v>2.8864656831302116E-2</v>
      </c>
      <c r="G15" s="45">
        <f t="shared" si="2"/>
        <v>2.9682488774855676E-2</v>
      </c>
      <c r="H15" s="45">
        <v>6.5000000000000002E-2</v>
      </c>
      <c r="I15" s="45">
        <v>0.05</v>
      </c>
      <c r="J15" s="45">
        <v>5.5E-2</v>
      </c>
      <c r="K15" s="45">
        <f t="shared" si="3"/>
        <v>5.6666666666666671E-2</v>
      </c>
      <c r="L15" s="45">
        <f t="shared" si="4"/>
        <v>8.6349155441522343E-2</v>
      </c>
      <c r="M15" s="46">
        <f t="shared" si="5"/>
        <v>8.6349155441522343E-2</v>
      </c>
      <c r="O15" s="47"/>
      <c r="P15" s="47"/>
      <c r="Q15" s="47"/>
      <c r="R15" s="48"/>
      <c r="S15" s="48"/>
      <c r="T15" s="48"/>
      <c r="U15" s="49"/>
    </row>
    <row r="16" spans="1:21" ht="14.25" x14ac:dyDescent="0.45">
      <c r="A16" s="14" t="s">
        <v>23</v>
      </c>
      <c r="B16" s="14" t="s">
        <v>24</v>
      </c>
      <c r="C16" s="15" t="s">
        <v>123</v>
      </c>
      <c r="D16" s="44">
        <v>1.28</v>
      </c>
      <c r="E16" s="44">
        <v>64.314333333333337</v>
      </c>
      <c r="F16" s="45">
        <f t="shared" si="1"/>
        <v>1.9902250923847974E-2</v>
      </c>
      <c r="G16" s="45">
        <f t="shared" si="2"/>
        <v>2.1169360899332964E-2</v>
      </c>
      <c r="H16" s="45">
        <v>0.105</v>
      </c>
      <c r="I16" s="45">
        <v>0.13700000000000001</v>
      </c>
      <c r="J16" s="45">
        <v>0.14000000000000001</v>
      </c>
      <c r="K16" s="45">
        <f t="shared" si="3"/>
        <v>0.12733333333333333</v>
      </c>
      <c r="L16" s="45">
        <f t="shared" si="4"/>
        <v>0.14850269423266629</v>
      </c>
      <c r="M16" s="46">
        <f t="shared" si="5"/>
        <v>0.14850269423266629</v>
      </c>
      <c r="O16" s="47"/>
      <c r="P16" s="47"/>
      <c r="Q16" s="47"/>
      <c r="R16" s="48"/>
      <c r="S16" s="48"/>
      <c r="T16" s="48"/>
      <c r="U16" s="49"/>
    </row>
    <row r="17" spans="1:21" ht="14.25" x14ac:dyDescent="0.45">
      <c r="A17" s="14" t="s">
        <v>25</v>
      </c>
      <c r="B17" s="14" t="s">
        <v>26</v>
      </c>
      <c r="C17" s="15" t="s">
        <v>124</v>
      </c>
      <c r="D17" s="44">
        <v>1.18</v>
      </c>
      <c r="E17" s="44">
        <v>21.625666666666667</v>
      </c>
      <c r="F17" s="45">
        <f t="shared" si="1"/>
        <v>5.4564791836860513E-2</v>
      </c>
      <c r="G17" s="45">
        <f t="shared" si="2"/>
        <v>5.7593137783806266E-2</v>
      </c>
      <c r="H17" s="45">
        <v>0.125</v>
      </c>
      <c r="I17" s="45">
        <v>0.104</v>
      </c>
      <c r="J17" s="45">
        <v>0.104</v>
      </c>
      <c r="K17" s="45">
        <f t="shared" si="3"/>
        <v>0.11099999999999999</v>
      </c>
      <c r="L17" s="45">
        <f t="shared" si="4"/>
        <v>0.16859313778380625</v>
      </c>
      <c r="M17" s="46">
        <f t="shared" si="5"/>
        <v>0.16859313778380625</v>
      </c>
      <c r="O17" s="47"/>
      <c r="P17" s="47"/>
      <c r="Q17" s="47"/>
      <c r="R17" s="48"/>
      <c r="S17" s="48"/>
      <c r="T17" s="48"/>
      <c r="U17" s="49"/>
    </row>
    <row r="18" spans="1:21" ht="14.25" x14ac:dyDescent="0.45">
      <c r="A18" s="14" t="s">
        <v>27</v>
      </c>
      <c r="B18" s="14" t="s">
        <v>28</v>
      </c>
      <c r="C18" s="15" t="s">
        <v>124</v>
      </c>
      <c r="D18" s="44">
        <v>2.2799999999999998</v>
      </c>
      <c r="E18" s="44">
        <v>68.205666666666659</v>
      </c>
      <c r="F18" s="45">
        <f t="shared" si="1"/>
        <v>3.3428307520880475E-2</v>
      </c>
      <c r="G18" s="45">
        <f t="shared" si="2"/>
        <v>3.4431156746506889E-2</v>
      </c>
      <c r="H18" s="45">
        <v>0.09</v>
      </c>
      <c r="I18" s="45">
        <v>0.04</v>
      </c>
      <c r="J18" s="45">
        <v>0.05</v>
      </c>
      <c r="K18" s="45">
        <f t="shared" si="3"/>
        <v>0.06</v>
      </c>
      <c r="L18" s="45">
        <f t="shared" si="4"/>
        <v>9.4431156746506886E-2</v>
      </c>
      <c r="M18" s="46">
        <f t="shared" si="5"/>
        <v>9.4431156746506886E-2</v>
      </c>
      <c r="O18" s="47"/>
      <c r="P18" s="47"/>
      <c r="Q18" s="47"/>
      <c r="R18" s="48"/>
      <c r="S18" s="48"/>
      <c r="T18" s="48"/>
      <c r="U18" s="49"/>
    </row>
    <row r="19" spans="1:21" ht="14.25" x14ac:dyDescent="0.45">
      <c r="A19" s="14" t="s">
        <v>128</v>
      </c>
      <c r="B19" s="14" t="s">
        <v>30</v>
      </c>
      <c r="C19" s="15" t="s">
        <v>124</v>
      </c>
      <c r="D19" s="44">
        <v>2.4900000000000002</v>
      </c>
      <c r="E19" s="44">
        <v>60.720333333333329</v>
      </c>
      <c r="F19" s="45">
        <f t="shared" si="1"/>
        <v>4.1007680019323575E-2</v>
      </c>
      <c r="G19" s="45">
        <f t="shared" si="2"/>
        <v>4.2878313689538386E-2</v>
      </c>
      <c r="H19" s="45">
        <v>5.5E-2</v>
      </c>
      <c r="I19" s="45">
        <v>5.3699999999999998E-2</v>
      </c>
      <c r="J19" s="45">
        <v>0.16500000000000001</v>
      </c>
      <c r="K19" s="45">
        <f t="shared" si="3"/>
        <v>9.1233333333333333E-2</v>
      </c>
      <c r="L19" s="45">
        <f t="shared" si="4"/>
        <v>0.13411164702287171</v>
      </c>
      <c r="M19" s="46">
        <f t="shared" si="5"/>
        <v>0.13411164702287171</v>
      </c>
      <c r="O19" s="47"/>
      <c r="P19" s="47"/>
      <c r="Q19" s="47"/>
      <c r="R19" s="48"/>
      <c r="S19" s="48"/>
      <c r="T19" s="48"/>
      <c r="U19" s="49"/>
    </row>
    <row r="20" spans="1:21" ht="14.25" x14ac:dyDescent="0.45">
      <c r="A20" s="14" t="s">
        <v>31</v>
      </c>
      <c r="B20" s="14" t="s">
        <v>32</v>
      </c>
      <c r="C20" s="15" t="s">
        <v>123</v>
      </c>
      <c r="D20" s="44">
        <v>0.7208</v>
      </c>
      <c r="E20" s="44">
        <v>45.476666666666667</v>
      </c>
      <c r="F20" s="45">
        <f t="shared" si="1"/>
        <v>1.5849886388624203E-2</v>
      </c>
      <c r="G20" s="45">
        <f t="shared" si="2"/>
        <v>1.632142050868577E-2</v>
      </c>
      <c r="H20" s="45">
        <v>7.0000000000000007E-2</v>
      </c>
      <c r="I20" s="45">
        <v>4.9000000000000002E-2</v>
      </c>
      <c r="J20" s="45" t="s">
        <v>108</v>
      </c>
      <c r="K20" s="45">
        <f t="shared" si="3"/>
        <v>5.9500000000000004E-2</v>
      </c>
      <c r="L20" s="45">
        <f t="shared" si="4"/>
        <v>7.5821420508685775E-2</v>
      </c>
      <c r="M20" s="46">
        <f t="shared" si="5"/>
        <v>7.5821420508685775E-2</v>
      </c>
      <c r="O20" s="47"/>
      <c r="P20" s="47"/>
      <c r="Q20" s="47"/>
      <c r="R20" s="48"/>
      <c r="S20" s="48"/>
      <c r="T20" s="48"/>
      <c r="U20" s="49"/>
    </row>
    <row r="21" spans="1:21" ht="14.25" x14ac:dyDescent="0.45">
      <c r="A21" s="50"/>
      <c r="B21" s="42"/>
      <c r="C21" s="42"/>
      <c r="D21" s="51"/>
      <c r="E21" s="51"/>
      <c r="F21" s="52"/>
      <c r="G21" s="52"/>
      <c r="H21" s="52"/>
      <c r="I21" s="52"/>
      <c r="J21" s="52"/>
      <c r="K21" s="52"/>
      <c r="L21" s="52"/>
      <c r="M21" s="52"/>
      <c r="O21" s="47"/>
      <c r="P21" s="47"/>
      <c r="Q21" s="47"/>
      <c r="R21" s="48"/>
      <c r="S21" s="48"/>
      <c r="T21" s="48"/>
      <c r="U21" s="49"/>
    </row>
    <row r="22" spans="1:21" ht="14.25" x14ac:dyDescent="0.45">
      <c r="A22" s="69" t="s">
        <v>109</v>
      </c>
      <c r="B22" s="70"/>
      <c r="C22" s="70"/>
      <c r="D22" s="71"/>
      <c r="E22" s="71"/>
      <c r="F22" s="72">
        <f t="shared" ref="F22:M22" si="6">MEDIAN(F7:F20)</f>
        <v>2.4355733178179913E-2</v>
      </c>
      <c r="G22" s="72">
        <f t="shared" si="6"/>
        <v>2.5191489516961832E-2</v>
      </c>
      <c r="H22" s="72">
        <f t="shared" si="6"/>
        <v>6.7500000000000004E-2</v>
      </c>
      <c r="I22" s="72">
        <f t="shared" si="6"/>
        <v>5.6849999999999998E-2</v>
      </c>
      <c r="J22" s="72">
        <f t="shared" si="6"/>
        <v>6.2E-2</v>
      </c>
      <c r="K22" s="72">
        <f t="shared" si="6"/>
        <v>6.3166666666666677E-2</v>
      </c>
      <c r="L22" s="72">
        <f t="shared" si="6"/>
        <v>9.2214181056730543E-2</v>
      </c>
      <c r="M22" s="72">
        <f t="shared" si="6"/>
        <v>9.4431156746506886E-2</v>
      </c>
      <c r="O22" s="47"/>
      <c r="P22" s="47"/>
      <c r="Q22" s="47"/>
      <c r="R22" s="48"/>
      <c r="S22" s="48"/>
      <c r="T22" s="48"/>
      <c r="U22" s="49"/>
    </row>
    <row r="23" spans="1:21" ht="14.25" x14ac:dyDescent="0.45">
      <c r="A23" s="65" t="s">
        <v>129</v>
      </c>
      <c r="B23" s="66"/>
      <c r="C23" s="66"/>
      <c r="D23" s="67"/>
      <c r="E23" s="67"/>
      <c r="F23" s="68"/>
      <c r="G23" s="68"/>
      <c r="H23" s="68"/>
      <c r="I23" s="68"/>
      <c r="J23" s="68"/>
      <c r="K23" s="68"/>
      <c r="L23" s="68"/>
      <c r="M23" s="68" cm="1">
        <f t="array" ref="M23">MEDIAN(IF($C7:$C20="W",M7:M20))</f>
        <v>9.3986825716010719E-2</v>
      </c>
      <c r="O23" s="47"/>
      <c r="P23" s="47"/>
      <c r="Q23" s="47"/>
      <c r="R23" s="48"/>
      <c r="S23" s="48"/>
      <c r="T23" s="48"/>
      <c r="U23" s="49"/>
    </row>
    <row r="24" spans="1:21" ht="14.25" x14ac:dyDescent="0.45">
      <c r="A24" s="50" t="s">
        <v>130</v>
      </c>
      <c r="B24" s="42"/>
      <c r="C24" s="42"/>
      <c r="D24" s="51"/>
      <c r="E24" s="51"/>
      <c r="F24" s="52"/>
      <c r="G24" s="52"/>
      <c r="H24" s="52"/>
      <c r="I24" s="52"/>
      <c r="J24" s="52"/>
      <c r="K24" s="52"/>
      <c r="L24" s="52"/>
      <c r="M24" s="52" cm="1">
        <f t="array" ref="M24">MEDIAN(IF($C7:$C20="Ng",M7:M20))</f>
        <v>9.4431156746506886E-2</v>
      </c>
      <c r="N24" s="48"/>
      <c r="O24" s="47"/>
      <c r="P24" s="47"/>
      <c r="Q24" s="47"/>
      <c r="R24" s="48"/>
      <c r="S24" s="48"/>
      <c r="T24" s="48"/>
      <c r="U24" s="49"/>
    </row>
    <row r="25" spans="1:21" x14ac:dyDescent="0.35">
      <c r="A25" s="53"/>
      <c r="B25" s="14"/>
      <c r="C25" s="14"/>
      <c r="D25" s="14"/>
      <c r="E25" s="14"/>
      <c r="F25" s="54"/>
      <c r="G25" s="54"/>
      <c r="H25" s="54"/>
      <c r="I25" s="54"/>
      <c r="J25" s="54"/>
      <c r="K25" s="54"/>
      <c r="L25" s="54"/>
      <c r="M25" s="54"/>
    </row>
    <row r="26" spans="1:21" x14ac:dyDescent="0.35">
      <c r="A26" s="55" t="s">
        <v>94</v>
      </c>
      <c r="B26" s="50"/>
      <c r="C26" s="65"/>
      <c r="D26" s="14"/>
      <c r="E26" s="14"/>
      <c r="F26" s="14"/>
      <c r="G26" s="14"/>
      <c r="H26" s="14"/>
      <c r="I26" s="14"/>
      <c r="J26" s="14"/>
      <c r="K26" s="14"/>
      <c r="L26" s="14"/>
    </row>
    <row r="27" spans="1:21" x14ac:dyDescent="0.35">
      <c r="A27" s="14" t="s">
        <v>110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</row>
    <row r="28" spans="1:21" x14ac:dyDescent="0.35">
      <c r="A28" s="14" t="s">
        <v>156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21" x14ac:dyDescent="0.35">
      <c r="A29" s="14" t="s">
        <v>112</v>
      </c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21" x14ac:dyDescent="0.35">
      <c r="A30" s="14" t="s">
        <v>113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21" x14ac:dyDescent="0.35">
      <c r="A31" s="14" t="s">
        <v>114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</row>
    <row r="32" spans="1:21" x14ac:dyDescent="0.35">
      <c r="A32" s="14" t="s">
        <v>115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</row>
    <row r="33" spans="1:17" x14ac:dyDescent="0.35">
      <c r="A33" s="14" t="s">
        <v>116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</row>
    <row r="34" spans="1:17" x14ac:dyDescent="0.35">
      <c r="A34" s="38" t="s">
        <v>117</v>
      </c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7" x14ac:dyDescent="0.35">
      <c r="A35" s="56" t="s">
        <v>158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7" x14ac:dyDescent="0.35">
      <c r="A36" s="38" t="s">
        <v>159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</row>
    <row r="37" spans="1:17" x14ac:dyDescent="0.35">
      <c r="A37" s="14" t="s">
        <v>160</v>
      </c>
    </row>
    <row r="39" spans="1:17" x14ac:dyDescent="0.35">
      <c r="A39" s="84" t="s">
        <v>155</v>
      </c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</row>
    <row r="40" spans="1:17" x14ac:dyDescent="0.3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5"/>
      <c r="M40" s="63"/>
    </row>
    <row r="41" spans="1:17" ht="13.15" thickBot="1" x14ac:dyDescent="0.4">
      <c r="A41" s="39"/>
      <c r="B41" s="39"/>
      <c r="C41" s="39"/>
      <c r="D41" s="40">
        <v>1</v>
      </c>
      <c r="E41" s="40">
        <v>2</v>
      </c>
      <c r="F41" s="40">
        <v>3</v>
      </c>
      <c r="G41" s="40">
        <v>4</v>
      </c>
      <c r="H41" s="40">
        <v>5</v>
      </c>
      <c r="I41" s="40">
        <v>6</v>
      </c>
      <c r="J41" s="40">
        <f>I41+1</f>
        <v>7</v>
      </c>
      <c r="K41" s="40">
        <f>J41+1</f>
        <v>8</v>
      </c>
      <c r="L41" s="40">
        <f>K41+1</f>
        <v>9</v>
      </c>
      <c r="M41" s="40">
        <f>L41+1</f>
        <v>10</v>
      </c>
    </row>
    <row r="42" spans="1:17" ht="51" x14ac:dyDescent="0.35">
      <c r="A42" s="57" t="s">
        <v>99</v>
      </c>
      <c r="B42" s="58" t="s">
        <v>5</v>
      </c>
      <c r="C42" s="43" t="s">
        <v>122</v>
      </c>
      <c r="D42" s="59" t="s">
        <v>100</v>
      </c>
      <c r="E42" s="59" t="s">
        <v>101</v>
      </c>
      <c r="F42" s="59" t="s">
        <v>102</v>
      </c>
      <c r="G42" s="59" t="s">
        <v>103</v>
      </c>
      <c r="H42" s="59" t="s">
        <v>104</v>
      </c>
      <c r="I42" s="59" t="s">
        <v>105</v>
      </c>
      <c r="J42" s="59" t="s">
        <v>106</v>
      </c>
      <c r="K42" s="59" t="s">
        <v>107</v>
      </c>
      <c r="L42" s="43" t="s">
        <v>161</v>
      </c>
      <c r="M42" s="43" t="s">
        <v>162</v>
      </c>
    </row>
    <row r="43" spans="1:17" x14ac:dyDescent="0.3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7" ht="14.25" x14ac:dyDescent="0.45">
      <c r="A44" s="14" t="s">
        <v>7</v>
      </c>
      <c r="B44" s="14" t="s">
        <v>8</v>
      </c>
      <c r="C44" s="15" t="s">
        <v>123</v>
      </c>
      <c r="D44" s="44">
        <f t="shared" ref="D44:D57" si="7">D7</f>
        <v>1.34</v>
      </c>
      <c r="E44" s="44">
        <v>76.352111111111114</v>
      </c>
      <c r="F44" s="45">
        <f t="shared" ref="F44:F57" si="8">IFERROR(D44/E44,"")</f>
        <v>1.7550267838042751E-2</v>
      </c>
      <c r="G44" s="45">
        <f t="shared" ref="G44:G57" si="9">IFERROR(F44*(1+0.5*K44),"")</f>
        <v>1.8025587591989741E-2</v>
      </c>
      <c r="H44" s="45">
        <f t="shared" ref="H44:J57" si="10">H7</f>
        <v>6.5000000000000002E-2</v>
      </c>
      <c r="I44" s="45">
        <f t="shared" si="10"/>
        <v>4.8500000000000001E-2</v>
      </c>
      <c r="J44" s="45">
        <f t="shared" si="10"/>
        <v>4.9000000000000002E-2</v>
      </c>
      <c r="K44" s="45">
        <f t="shared" ref="K44:K57" si="11">AVERAGE(H44:J44)</f>
        <v>5.4166666666666669E-2</v>
      </c>
      <c r="L44" s="45">
        <f t="shared" ref="L44:L57" si="12">G44+K44</f>
        <v>7.2192254258656413E-2</v>
      </c>
      <c r="M44" s="46">
        <f t="shared" ref="M44:M57" si="13">IF(L44&gt;7%, L44, "")</f>
        <v>7.2192254258656413E-2</v>
      </c>
      <c r="O44" s="47"/>
      <c r="P44" s="47"/>
      <c r="Q44" s="47"/>
    </row>
    <row r="45" spans="1:17" ht="14.25" x14ac:dyDescent="0.45">
      <c r="A45" s="14" t="s">
        <v>152</v>
      </c>
      <c r="B45" s="14" t="s">
        <v>151</v>
      </c>
      <c r="C45" s="15" t="s">
        <v>123</v>
      </c>
      <c r="D45" s="44">
        <f t="shared" si="7"/>
        <v>2.2000000000000002</v>
      </c>
      <c r="E45" s="44">
        <v>149.39122222222224</v>
      </c>
      <c r="F45" s="45">
        <f t="shared" si="8"/>
        <v>1.4726434172467369E-2</v>
      </c>
      <c r="G45" s="45">
        <f t="shared" si="9"/>
        <v>1.5340035596320177E-2</v>
      </c>
      <c r="H45" s="45">
        <f t="shared" si="10"/>
        <v>8.5000000000000006E-2</v>
      </c>
      <c r="I45" s="45">
        <f t="shared" si="10"/>
        <v>8.4000000000000005E-2</v>
      </c>
      <c r="J45" s="45">
        <f t="shared" si="10"/>
        <v>8.1000000000000003E-2</v>
      </c>
      <c r="K45" s="45">
        <f t="shared" si="11"/>
        <v>8.3333333333333329E-2</v>
      </c>
      <c r="L45" s="45">
        <f t="shared" si="12"/>
        <v>9.8673368929653504E-2</v>
      </c>
      <c r="M45" s="46">
        <f t="shared" si="13"/>
        <v>9.8673368929653504E-2</v>
      </c>
      <c r="O45" s="47"/>
      <c r="P45" s="47"/>
      <c r="Q45" s="47"/>
    </row>
    <row r="46" spans="1:17" ht="14.25" x14ac:dyDescent="0.45">
      <c r="A46" s="14" t="s">
        <v>9</v>
      </c>
      <c r="B46" s="14" t="s">
        <v>10</v>
      </c>
      <c r="C46" s="15" t="s">
        <v>124</v>
      </c>
      <c r="D46" s="44">
        <f t="shared" si="7"/>
        <v>2.5</v>
      </c>
      <c r="E46" s="44">
        <v>98.142777777777781</v>
      </c>
      <c r="F46" s="45">
        <f t="shared" si="8"/>
        <v>2.5473091923897722E-2</v>
      </c>
      <c r="G46" s="45">
        <f t="shared" si="9"/>
        <v>2.6373141171875444E-2</v>
      </c>
      <c r="H46" s="45">
        <f t="shared" si="10"/>
        <v>7.0000000000000007E-2</v>
      </c>
      <c r="I46" s="45">
        <f t="shared" si="10"/>
        <v>7.0999999999999994E-2</v>
      </c>
      <c r="J46" s="45">
        <f t="shared" si="10"/>
        <v>7.0999999999999994E-2</v>
      </c>
      <c r="K46" s="45">
        <f t="shared" si="11"/>
        <v>7.0666666666666669E-2</v>
      </c>
      <c r="L46" s="45">
        <f t="shared" si="12"/>
        <v>9.7039807838542116E-2</v>
      </c>
      <c r="M46" s="46">
        <f t="shared" si="13"/>
        <v>9.7039807838542116E-2</v>
      </c>
      <c r="O46" s="47"/>
      <c r="P46" s="47"/>
      <c r="Q46" s="47"/>
    </row>
    <row r="47" spans="1:17" ht="14.25" x14ac:dyDescent="0.45">
      <c r="A47" s="14" t="s">
        <v>11</v>
      </c>
      <c r="B47" s="14" t="s">
        <v>12</v>
      </c>
      <c r="C47" s="15" t="s">
        <v>123</v>
      </c>
      <c r="D47" s="44">
        <f t="shared" si="7"/>
        <v>0.85</v>
      </c>
      <c r="E47" s="44">
        <v>46.809555555555562</v>
      </c>
      <c r="F47" s="45">
        <f t="shared" si="8"/>
        <v>1.8158685548534722E-2</v>
      </c>
      <c r="G47" s="45">
        <f t="shared" si="9"/>
        <v>1.8941778862815284E-2</v>
      </c>
      <c r="H47" s="45">
        <f t="shared" si="10"/>
        <v>6.5000000000000002E-2</v>
      </c>
      <c r="I47" s="45">
        <f t="shared" si="10"/>
        <v>0.1075</v>
      </c>
      <c r="J47" s="45" t="str">
        <f t="shared" si="10"/>
        <v>NA%</v>
      </c>
      <c r="K47" s="45">
        <f t="shared" si="11"/>
        <v>8.6249999999999993E-2</v>
      </c>
      <c r="L47" s="45">
        <f t="shared" si="12"/>
        <v>0.10519177886281528</v>
      </c>
      <c r="M47" s="46">
        <f t="shared" si="13"/>
        <v>0.10519177886281528</v>
      </c>
      <c r="O47" s="47"/>
      <c r="P47" s="47"/>
      <c r="Q47" s="47"/>
    </row>
    <row r="48" spans="1:17" ht="14.25" x14ac:dyDescent="0.45">
      <c r="A48" s="14" t="s">
        <v>13</v>
      </c>
      <c r="B48" s="14" t="s">
        <v>14</v>
      </c>
      <c r="C48" s="15" t="s">
        <v>123</v>
      </c>
      <c r="D48" s="44">
        <f t="shared" si="7"/>
        <v>1.0027999999999999</v>
      </c>
      <c r="E48" s="44">
        <v>42.894444444444424</v>
      </c>
      <c r="F48" s="45">
        <f t="shared" si="8"/>
        <v>2.3378318870612622E-2</v>
      </c>
      <c r="G48" s="45">
        <f t="shared" si="9"/>
        <v>2.4153699779821271E-2</v>
      </c>
      <c r="H48" s="45">
        <f t="shared" si="10"/>
        <v>7.0000000000000007E-2</v>
      </c>
      <c r="I48" s="45">
        <f t="shared" si="10"/>
        <v>6.7000000000000004E-2</v>
      </c>
      <c r="J48" s="45">
        <f t="shared" si="10"/>
        <v>6.2E-2</v>
      </c>
      <c r="K48" s="45">
        <f t="shared" si="11"/>
        <v>6.6333333333333341E-2</v>
      </c>
      <c r="L48" s="45">
        <f t="shared" si="12"/>
        <v>9.0487033113154619E-2</v>
      </c>
      <c r="M48" s="46">
        <f t="shared" si="13"/>
        <v>9.0487033113154619E-2</v>
      </c>
      <c r="O48" s="47"/>
      <c r="P48" s="47"/>
      <c r="Q48" s="47"/>
    </row>
    <row r="49" spans="1:17" ht="14.25" x14ac:dyDescent="0.45">
      <c r="A49" s="14" t="s">
        <v>15</v>
      </c>
      <c r="B49" s="14" t="s">
        <v>16</v>
      </c>
      <c r="C49" s="15" t="s">
        <v>123</v>
      </c>
      <c r="D49" s="44">
        <f t="shared" si="7"/>
        <v>1.0900000000000001</v>
      </c>
      <c r="E49" s="44">
        <v>66.129666666666694</v>
      </c>
      <c r="F49" s="45">
        <f t="shared" si="8"/>
        <v>1.648276870189375E-2</v>
      </c>
      <c r="G49" s="45">
        <f t="shared" si="9"/>
        <v>1.684126892115994E-2</v>
      </c>
      <c r="H49" s="45">
        <f t="shared" si="10"/>
        <v>0.06</v>
      </c>
      <c r="I49" s="45">
        <f t="shared" si="10"/>
        <v>2.7E-2</v>
      </c>
      <c r="J49" s="45" t="str">
        <f t="shared" si="10"/>
        <v>NA%</v>
      </c>
      <c r="K49" s="45">
        <f t="shared" si="11"/>
        <v>4.3499999999999997E-2</v>
      </c>
      <c r="L49" s="45">
        <f t="shared" si="12"/>
        <v>6.0341268921159937E-2</v>
      </c>
      <c r="M49" s="46" t="str">
        <f t="shared" si="13"/>
        <v/>
      </c>
      <c r="O49" s="47"/>
      <c r="P49" s="47"/>
      <c r="Q49" s="47"/>
    </row>
    <row r="50" spans="1:17" ht="14.25" x14ac:dyDescent="0.45">
      <c r="A50" s="14" t="s">
        <v>17</v>
      </c>
      <c r="B50" s="14" t="s">
        <v>18</v>
      </c>
      <c r="C50" s="15" t="s">
        <v>124</v>
      </c>
      <c r="D50" s="44">
        <f t="shared" si="7"/>
        <v>1.33</v>
      </c>
      <c r="E50" s="44">
        <v>30.783333333333335</v>
      </c>
      <c r="F50" s="45">
        <f t="shared" si="8"/>
        <v>4.3205197617758526E-2</v>
      </c>
      <c r="G50" s="45">
        <f t="shared" si="9"/>
        <v>4.4213318895506226E-2</v>
      </c>
      <c r="H50" s="45">
        <f t="shared" si="10"/>
        <v>0.02</v>
      </c>
      <c r="I50" s="45">
        <f t="shared" si="10"/>
        <v>0.06</v>
      </c>
      <c r="J50" s="45">
        <f t="shared" si="10"/>
        <v>0.06</v>
      </c>
      <c r="K50" s="45">
        <f t="shared" si="11"/>
        <v>4.6666666666666669E-2</v>
      </c>
      <c r="L50" s="45">
        <f t="shared" si="12"/>
        <v>9.0879985562172888E-2</v>
      </c>
      <c r="M50" s="46">
        <f t="shared" si="13"/>
        <v>9.0879985562172888E-2</v>
      </c>
      <c r="O50" s="47"/>
      <c r="P50" s="47"/>
      <c r="Q50" s="47"/>
    </row>
    <row r="51" spans="1:17" ht="14.25" x14ac:dyDescent="0.45">
      <c r="A51" s="14" t="s">
        <v>19</v>
      </c>
      <c r="B51" s="14" t="s">
        <v>20</v>
      </c>
      <c r="C51" s="15" t="s">
        <v>124</v>
      </c>
      <c r="D51" s="44">
        <f t="shared" si="7"/>
        <v>1.92</v>
      </c>
      <c r="E51" s="44">
        <v>48.785666666666664</v>
      </c>
      <c r="F51" s="45">
        <f t="shared" si="8"/>
        <v>3.9355821723593677E-2</v>
      </c>
      <c r="G51" s="45">
        <f t="shared" si="9"/>
        <v>4.0153939417299583E-2</v>
      </c>
      <c r="H51" s="45">
        <f t="shared" si="10"/>
        <v>5.9677199268453274E-2</v>
      </c>
      <c r="I51" s="45">
        <f t="shared" si="10"/>
        <v>3.1E-2</v>
      </c>
      <c r="J51" s="45">
        <f t="shared" si="10"/>
        <v>3.1E-2</v>
      </c>
      <c r="K51" s="45">
        <f t="shared" si="11"/>
        <v>4.0559066422817758E-2</v>
      </c>
      <c r="L51" s="45">
        <f t="shared" si="12"/>
        <v>8.0713005840117341E-2</v>
      </c>
      <c r="M51" s="46">
        <f t="shared" si="13"/>
        <v>8.0713005840117341E-2</v>
      </c>
      <c r="O51" s="47"/>
      <c r="P51" s="47"/>
      <c r="Q51" s="47"/>
    </row>
    <row r="52" spans="1:17" ht="14.25" x14ac:dyDescent="0.45">
      <c r="A52" s="14" t="s">
        <v>150</v>
      </c>
      <c r="B52" s="14" t="s">
        <v>22</v>
      </c>
      <c r="C52" s="15" t="s">
        <v>124</v>
      </c>
      <c r="D52" s="44">
        <f t="shared" si="7"/>
        <v>2.16</v>
      </c>
      <c r="E52" s="44">
        <v>73.506333333333359</v>
      </c>
      <c r="F52" s="45">
        <f t="shared" si="8"/>
        <v>2.9385223042005443E-2</v>
      </c>
      <c r="G52" s="45">
        <f t="shared" si="9"/>
        <v>3.0217804361528929E-2</v>
      </c>
      <c r="H52" s="45">
        <f t="shared" si="10"/>
        <v>6.5000000000000002E-2</v>
      </c>
      <c r="I52" s="45">
        <f t="shared" si="10"/>
        <v>0.05</v>
      </c>
      <c r="J52" s="45">
        <f t="shared" si="10"/>
        <v>5.5E-2</v>
      </c>
      <c r="K52" s="45">
        <f t="shared" si="11"/>
        <v>5.6666666666666671E-2</v>
      </c>
      <c r="L52" s="45">
        <f t="shared" si="12"/>
        <v>8.6884471028195603E-2</v>
      </c>
      <c r="M52" s="46">
        <f t="shared" si="13"/>
        <v>8.6884471028195603E-2</v>
      </c>
      <c r="O52" s="47"/>
      <c r="P52" s="47"/>
      <c r="Q52" s="47"/>
    </row>
    <row r="53" spans="1:17" ht="14.25" x14ac:dyDescent="0.45">
      <c r="A53" s="14" t="s">
        <v>23</v>
      </c>
      <c r="B53" s="14" t="s">
        <v>24</v>
      </c>
      <c r="C53" s="15" t="s">
        <v>123</v>
      </c>
      <c r="D53" s="44">
        <f t="shared" si="7"/>
        <v>1.28</v>
      </c>
      <c r="E53" s="44">
        <v>63.395333333333319</v>
      </c>
      <c r="F53" s="45">
        <f t="shared" si="8"/>
        <v>2.019076062381038E-2</v>
      </c>
      <c r="G53" s="45">
        <f t="shared" si="9"/>
        <v>2.1476239050192976E-2</v>
      </c>
      <c r="H53" s="45">
        <f t="shared" si="10"/>
        <v>0.105</v>
      </c>
      <c r="I53" s="45">
        <f t="shared" si="10"/>
        <v>0.13700000000000001</v>
      </c>
      <c r="J53" s="45">
        <f t="shared" si="10"/>
        <v>0.14000000000000001</v>
      </c>
      <c r="K53" s="45">
        <f t="shared" si="11"/>
        <v>0.12733333333333333</v>
      </c>
      <c r="L53" s="45">
        <f t="shared" si="12"/>
        <v>0.1488095723835263</v>
      </c>
      <c r="M53" s="46">
        <f t="shared" si="13"/>
        <v>0.1488095723835263</v>
      </c>
      <c r="O53" s="47"/>
      <c r="P53" s="47"/>
      <c r="Q53" s="47"/>
    </row>
    <row r="54" spans="1:17" ht="14.25" x14ac:dyDescent="0.45">
      <c r="A54" s="14" t="s">
        <v>25</v>
      </c>
      <c r="B54" s="14" t="s">
        <v>26</v>
      </c>
      <c r="C54" s="15" t="s">
        <v>124</v>
      </c>
      <c r="D54" s="44">
        <f t="shared" si="7"/>
        <v>1.18</v>
      </c>
      <c r="E54" s="44">
        <v>21.59922222222222</v>
      </c>
      <c r="F54" s="45">
        <f t="shared" si="8"/>
        <v>5.4631596816757805E-2</v>
      </c>
      <c r="G54" s="45">
        <f t="shared" si="9"/>
        <v>5.7663650440087859E-2</v>
      </c>
      <c r="H54" s="45">
        <f t="shared" si="10"/>
        <v>0.125</v>
      </c>
      <c r="I54" s="45">
        <f t="shared" si="10"/>
        <v>0.104</v>
      </c>
      <c r="J54" s="45">
        <f t="shared" si="10"/>
        <v>0.104</v>
      </c>
      <c r="K54" s="45">
        <f t="shared" si="11"/>
        <v>0.11099999999999999</v>
      </c>
      <c r="L54" s="45">
        <f t="shared" si="12"/>
        <v>0.16866365044008785</v>
      </c>
      <c r="M54" s="46">
        <f t="shared" si="13"/>
        <v>0.16866365044008785</v>
      </c>
      <c r="O54" s="47"/>
      <c r="P54" s="47"/>
      <c r="Q54" s="47"/>
    </row>
    <row r="55" spans="1:17" ht="14.25" x14ac:dyDescent="0.45">
      <c r="A55" s="14" t="s">
        <v>27</v>
      </c>
      <c r="B55" s="14" t="s">
        <v>28</v>
      </c>
      <c r="C55" s="15" t="s">
        <v>124</v>
      </c>
      <c r="D55" s="44">
        <f t="shared" si="7"/>
        <v>2.2799999999999998</v>
      </c>
      <c r="E55" s="44">
        <v>66.627444444444421</v>
      </c>
      <c r="F55" s="45">
        <f t="shared" si="8"/>
        <v>3.4220132844823711E-2</v>
      </c>
      <c r="G55" s="45">
        <f t="shared" si="9"/>
        <v>3.5246736830168421E-2</v>
      </c>
      <c r="H55" s="45">
        <f t="shared" si="10"/>
        <v>0.09</v>
      </c>
      <c r="I55" s="45">
        <f t="shared" si="10"/>
        <v>0.04</v>
      </c>
      <c r="J55" s="45">
        <f t="shared" si="10"/>
        <v>0.05</v>
      </c>
      <c r="K55" s="45">
        <f t="shared" si="11"/>
        <v>0.06</v>
      </c>
      <c r="L55" s="45">
        <f t="shared" si="12"/>
        <v>9.5246736830168419E-2</v>
      </c>
      <c r="M55" s="46">
        <f t="shared" si="13"/>
        <v>9.5246736830168419E-2</v>
      </c>
      <c r="O55" s="47"/>
      <c r="P55" s="47"/>
      <c r="Q55" s="47"/>
    </row>
    <row r="56" spans="1:17" ht="14.25" x14ac:dyDescent="0.45">
      <c r="A56" s="14" t="s">
        <v>128</v>
      </c>
      <c r="B56" s="14" t="s">
        <v>30</v>
      </c>
      <c r="C56" s="15" t="s">
        <v>124</v>
      </c>
      <c r="D56" s="44">
        <f t="shared" si="7"/>
        <v>2.4900000000000002</v>
      </c>
      <c r="E56" s="44">
        <v>58.43933333333333</v>
      </c>
      <c r="F56" s="45">
        <f t="shared" si="8"/>
        <v>4.2608288937815861E-2</v>
      </c>
      <c r="G56" s="45">
        <f t="shared" si="9"/>
        <v>4.4551937051529225E-2</v>
      </c>
      <c r="H56" s="45">
        <f t="shared" si="10"/>
        <v>5.5E-2</v>
      </c>
      <c r="I56" s="45">
        <f t="shared" si="10"/>
        <v>5.3699999999999998E-2</v>
      </c>
      <c r="J56" s="45">
        <f t="shared" si="10"/>
        <v>0.16500000000000001</v>
      </c>
      <c r="K56" s="45">
        <f t="shared" si="11"/>
        <v>9.1233333333333333E-2</v>
      </c>
      <c r="L56" s="45">
        <f t="shared" si="12"/>
        <v>0.13578527038486254</v>
      </c>
      <c r="M56" s="46">
        <f t="shared" si="13"/>
        <v>0.13578527038486254</v>
      </c>
      <c r="O56" s="47"/>
      <c r="P56" s="47"/>
      <c r="Q56" s="47"/>
    </row>
    <row r="57" spans="1:17" ht="14.25" x14ac:dyDescent="0.45">
      <c r="A57" s="14" t="s">
        <v>31</v>
      </c>
      <c r="B57" s="14" t="s">
        <v>32</v>
      </c>
      <c r="C57" s="15" t="s">
        <v>123</v>
      </c>
      <c r="D57" s="44">
        <f t="shared" si="7"/>
        <v>0.7208</v>
      </c>
      <c r="E57" s="44">
        <v>45.078555555555567</v>
      </c>
      <c r="F57" s="45">
        <f t="shared" si="8"/>
        <v>1.5989864606723567E-2</v>
      </c>
      <c r="G57" s="45">
        <f t="shared" si="9"/>
        <v>1.6465563078773591E-2</v>
      </c>
      <c r="H57" s="45">
        <f t="shared" si="10"/>
        <v>7.0000000000000007E-2</v>
      </c>
      <c r="I57" s="45">
        <f t="shared" si="10"/>
        <v>4.9000000000000002E-2</v>
      </c>
      <c r="J57" s="45" t="str">
        <f t="shared" si="10"/>
        <v>NA%</v>
      </c>
      <c r="K57" s="45">
        <f t="shared" si="11"/>
        <v>5.9500000000000004E-2</v>
      </c>
      <c r="L57" s="45">
        <f t="shared" si="12"/>
        <v>7.5965563078773599E-2</v>
      </c>
      <c r="M57" s="46">
        <f t="shared" si="13"/>
        <v>7.5965563078773599E-2</v>
      </c>
      <c r="O57" s="47"/>
      <c r="P57" s="47"/>
      <c r="Q57" s="47"/>
    </row>
    <row r="58" spans="1:17" ht="13.35" customHeight="1" x14ac:dyDescent="0.35">
      <c r="A58" s="50"/>
      <c r="B58" s="42"/>
      <c r="C58" s="42"/>
      <c r="D58" s="51"/>
      <c r="E58" s="51"/>
      <c r="F58" s="52"/>
      <c r="G58" s="52"/>
      <c r="H58" s="52"/>
      <c r="I58" s="52"/>
      <c r="J58" s="52"/>
      <c r="K58" s="52"/>
      <c r="L58" s="52"/>
      <c r="M58" s="60" t="str">
        <f>IF(L58&gt;7.63%, L58, "")</f>
        <v/>
      </c>
      <c r="P58" s="49"/>
    </row>
    <row r="59" spans="1:17" ht="13.35" customHeight="1" x14ac:dyDescent="0.35">
      <c r="A59" s="69" t="s">
        <v>109</v>
      </c>
      <c r="B59" s="70"/>
      <c r="C59" s="70"/>
      <c r="D59" s="71"/>
      <c r="E59" s="71"/>
      <c r="F59" s="72">
        <f t="shared" ref="F59:M59" si="14">MEDIAN(F44:F57)</f>
        <v>2.4425705397255172E-2</v>
      </c>
      <c r="G59" s="72">
        <f t="shared" si="14"/>
        <v>2.5263420475848355E-2</v>
      </c>
      <c r="H59" s="72">
        <f t="shared" si="14"/>
        <v>6.7500000000000004E-2</v>
      </c>
      <c r="I59" s="72">
        <f t="shared" si="14"/>
        <v>5.6849999999999998E-2</v>
      </c>
      <c r="J59" s="72">
        <f t="shared" si="14"/>
        <v>6.2E-2</v>
      </c>
      <c r="K59" s="72">
        <f t="shared" si="14"/>
        <v>6.3166666666666677E-2</v>
      </c>
      <c r="L59" s="72">
        <f t="shared" si="14"/>
        <v>9.3063361196170646E-2</v>
      </c>
      <c r="M59" s="72">
        <f t="shared" si="14"/>
        <v>9.5246736830168419E-2</v>
      </c>
      <c r="P59" s="49"/>
    </row>
    <row r="60" spans="1:17" ht="13.35" customHeight="1" x14ac:dyDescent="0.35">
      <c r="A60" s="65" t="s">
        <v>129</v>
      </c>
      <c r="B60" s="66"/>
      <c r="C60" s="66"/>
      <c r="D60" s="67"/>
      <c r="E60" s="67"/>
      <c r="F60" s="68"/>
      <c r="G60" s="68"/>
      <c r="H60" s="68"/>
      <c r="I60" s="68"/>
      <c r="J60" s="68"/>
      <c r="K60" s="68"/>
      <c r="L60" s="68"/>
      <c r="M60" s="68" cm="1">
        <f t="array" ref="M60">MEDIAN(IF($C44:$C57="W",M44:M57))</f>
        <v>9.4580201021404062E-2</v>
      </c>
      <c r="P60" s="49"/>
    </row>
    <row r="61" spans="1:17" ht="13.35" customHeight="1" x14ac:dyDescent="0.35">
      <c r="A61" s="50" t="s">
        <v>130</v>
      </c>
      <c r="B61" s="42"/>
      <c r="C61" s="42"/>
      <c r="D61" s="51"/>
      <c r="E61" s="51"/>
      <c r="F61" s="52"/>
      <c r="G61" s="52"/>
      <c r="H61" s="52"/>
      <c r="I61" s="52"/>
      <c r="J61" s="52"/>
      <c r="K61" s="52"/>
      <c r="L61" s="52"/>
      <c r="M61" s="52" cm="1">
        <f t="array" ref="M61">MEDIAN(IF($C44:$C57="Ng",M44:M57))</f>
        <v>9.5246736830168419E-2</v>
      </c>
      <c r="N61" s="85"/>
      <c r="P61" s="49"/>
    </row>
    <row r="62" spans="1:17" ht="13.35" customHeight="1" x14ac:dyDescent="0.35">
      <c r="A62" s="65"/>
      <c r="B62" s="66"/>
      <c r="C62" s="66"/>
      <c r="D62" s="67"/>
      <c r="E62" s="67"/>
      <c r="F62" s="68"/>
      <c r="G62" s="68"/>
      <c r="H62" s="68"/>
      <c r="I62" s="68"/>
      <c r="J62" s="68"/>
      <c r="K62" s="68"/>
      <c r="L62" s="68"/>
      <c r="M62" s="68"/>
      <c r="P62" s="49"/>
    </row>
    <row r="63" spans="1:17" x14ac:dyDescent="0.35">
      <c r="A63" s="53"/>
      <c r="B63" s="14"/>
      <c r="C63" s="14"/>
      <c r="D63" s="14"/>
      <c r="E63" s="14"/>
      <c r="F63" s="14"/>
      <c r="G63" s="14"/>
      <c r="H63" s="61"/>
      <c r="I63" s="61"/>
      <c r="J63" s="61"/>
      <c r="K63" s="61"/>
      <c r="L63" s="61"/>
      <c r="M63" s="61"/>
    </row>
    <row r="64" spans="1:17" x14ac:dyDescent="0.35">
      <c r="A64" s="55" t="s">
        <v>94</v>
      </c>
      <c r="B64" s="50"/>
      <c r="C64" s="65"/>
      <c r="D64" s="14"/>
      <c r="E64" s="14"/>
      <c r="F64" s="14"/>
      <c r="G64" s="14"/>
      <c r="H64" s="14"/>
      <c r="I64" s="14"/>
      <c r="J64" s="14"/>
      <c r="K64" s="14"/>
      <c r="L64" s="14"/>
    </row>
    <row r="65" spans="1:13" x14ac:dyDescent="0.35">
      <c r="A65" s="14" t="s">
        <v>110</v>
      </c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</row>
    <row r="66" spans="1:13" x14ac:dyDescent="0.35">
      <c r="A66" s="14" t="s">
        <v>154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</row>
    <row r="67" spans="1:13" x14ac:dyDescent="0.35">
      <c r="A67" s="14" t="s">
        <v>112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</row>
    <row r="68" spans="1:13" x14ac:dyDescent="0.35">
      <c r="A68" s="14" t="s">
        <v>113</v>
      </c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</row>
    <row r="69" spans="1:13" x14ac:dyDescent="0.35">
      <c r="A69" s="14" t="s">
        <v>114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</row>
    <row r="70" spans="1:13" x14ac:dyDescent="0.35">
      <c r="A70" s="14" t="s">
        <v>115</v>
      </c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</row>
    <row r="71" spans="1:13" x14ac:dyDescent="0.35">
      <c r="A71" s="14" t="s">
        <v>116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</row>
    <row r="72" spans="1:13" x14ac:dyDescent="0.35">
      <c r="A72" s="38" t="s">
        <v>117</v>
      </c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</row>
    <row r="73" spans="1:13" x14ac:dyDescent="0.35">
      <c r="A73" s="56" t="s">
        <v>158</v>
      </c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</row>
    <row r="74" spans="1:13" x14ac:dyDescent="0.35">
      <c r="A74" s="38" t="s">
        <v>159</v>
      </c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</row>
    <row r="75" spans="1:13" x14ac:dyDescent="0.35">
      <c r="A75" s="14" t="s">
        <v>160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</row>
    <row r="77" spans="1:13" x14ac:dyDescent="0.35">
      <c r="A77" s="84" t="s">
        <v>153</v>
      </c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  <c r="M77" s="84"/>
    </row>
    <row r="78" spans="1:13" x14ac:dyDescent="0.3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5"/>
      <c r="M78" s="63"/>
    </row>
    <row r="79" spans="1:13" ht="13.15" thickBot="1" x14ac:dyDescent="0.4">
      <c r="A79" s="39"/>
      <c r="B79" s="39"/>
      <c r="C79" s="39"/>
      <c r="D79" s="40">
        <v>1</v>
      </c>
      <c r="E79" s="40">
        <v>2</v>
      </c>
      <c r="F79" s="40">
        <v>3</v>
      </c>
      <c r="G79" s="40">
        <v>4</v>
      </c>
      <c r="H79" s="40">
        <v>5</v>
      </c>
      <c r="I79" s="40">
        <v>6</v>
      </c>
      <c r="J79" s="40">
        <f>I79+1</f>
        <v>7</v>
      </c>
      <c r="K79" s="40">
        <f>J79+1</f>
        <v>8</v>
      </c>
      <c r="L79" s="40">
        <f>K79+1</f>
        <v>9</v>
      </c>
      <c r="M79" s="40">
        <f>L79+1</f>
        <v>10</v>
      </c>
    </row>
    <row r="80" spans="1:13" ht="51" x14ac:dyDescent="0.35">
      <c r="A80" s="57" t="s">
        <v>99</v>
      </c>
      <c r="B80" s="58" t="s">
        <v>5</v>
      </c>
      <c r="C80" s="43" t="s">
        <v>122</v>
      </c>
      <c r="D80" s="59" t="s">
        <v>100</v>
      </c>
      <c r="E80" s="59" t="s">
        <v>101</v>
      </c>
      <c r="F80" s="59" t="s">
        <v>102</v>
      </c>
      <c r="G80" s="59" t="s">
        <v>103</v>
      </c>
      <c r="H80" s="59" t="s">
        <v>104</v>
      </c>
      <c r="I80" s="59" t="s">
        <v>105</v>
      </c>
      <c r="J80" s="59" t="s">
        <v>106</v>
      </c>
      <c r="K80" s="59" t="s">
        <v>107</v>
      </c>
      <c r="L80" s="43" t="s">
        <v>161</v>
      </c>
      <c r="M80" s="43" t="s">
        <v>162</v>
      </c>
    </row>
    <row r="81" spans="1:17" x14ac:dyDescent="0.3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</row>
    <row r="82" spans="1:17" ht="14.25" x14ac:dyDescent="0.45">
      <c r="A82" s="14" t="s">
        <v>7</v>
      </c>
      <c r="B82" s="14" t="s">
        <v>8</v>
      </c>
      <c r="C82" s="15" t="s">
        <v>123</v>
      </c>
      <c r="D82" s="44">
        <f t="shared" ref="D82:D95" si="15">D7</f>
        <v>1.34</v>
      </c>
      <c r="E82" s="44">
        <v>78.10194444444447</v>
      </c>
      <c r="F82" s="45">
        <f t="shared" ref="F82:F95" si="16">IFERROR(D82/E82,"")</f>
        <v>1.7157063239996155E-2</v>
      </c>
      <c r="G82" s="45">
        <f t="shared" ref="G82:G95" si="17">IFERROR(F82*(1+0.5*K82),"")</f>
        <v>1.7621733702746053E-2</v>
      </c>
      <c r="H82" s="45">
        <f t="shared" ref="H82:J95" si="18">H44</f>
        <v>6.5000000000000002E-2</v>
      </c>
      <c r="I82" s="45">
        <f t="shared" si="18"/>
        <v>4.8500000000000001E-2</v>
      </c>
      <c r="J82" s="45">
        <f t="shared" si="18"/>
        <v>4.9000000000000002E-2</v>
      </c>
      <c r="K82" s="45">
        <f t="shared" ref="K82:K95" si="19">AVERAGE(H82:J82)</f>
        <v>5.4166666666666669E-2</v>
      </c>
      <c r="L82" s="45">
        <f t="shared" ref="L82:L95" si="20">G82+K82</f>
        <v>7.1788400369412725E-2</v>
      </c>
      <c r="M82" s="46">
        <f t="shared" ref="M82:M95" si="21">IF(L82&gt;7%, L82, "")</f>
        <v>7.1788400369412725E-2</v>
      </c>
      <c r="O82" s="47"/>
      <c r="P82" s="47"/>
      <c r="Q82" s="47"/>
    </row>
    <row r="83" spans="1:17" ht="14.25" x14ac:dyDescent="0.45">
      <c r="A83" s="14" t="s">
        <v>152</v>
      </c>
      <c r="B83" s="14" t="s">
        <v>151</v>
      </c>
      <c r="C83" s="15" t="s">
        <v>123</v>
      </c>
      <c r="D83" s="44">
        <f t="shared" si="15"/>
        <v>2.2000000000000002</v>
      </c>
      <c r="E83" s="44">
        <v>137.47450000000001</v>
      </c>
      <c r="F83" s="45">
        <f t="shared" si="16"/>
        <v>1.6002967823123562E-2</v>
      </c>
      <c r="G83" s="45">
        <f t="shared" si="17"/>
        <v>1.6669758149087045E-2</v>
      </c>
      <c r="H83" s="45">
        <f t="shared" si="18"/>
        <v>8.5000000000000006E-2</v>
      </c>
      <c r="I83" s="45">
        <f t="shared" si="18"/>
        <v>8.4000000000000005E-2</v>
      </c>
      <c r="J83" s="45">
        <f t="shared" si="18"/>
        <v>8.1000000000000003E-2</v>
      </c>
      <c r="K83" s="45">
        <f t="shared" si="19"/>
        <v>8.3333333333333329E-2</v>
      </c>
      <c r="L83" s="45">
        <f t="shared" si="20"/>
        <v>0.10000309148242037</v>
      </c>
      <c r="M83" s="46">
        <f t="shared" si="21"/>
        <v>0.10000309148242037</v>
      </c>
      <c r="O83" s="47"/>
      <c r="P83" s="47"/>
      <c r="Q83" s="47"/>
    </row>
    <row r="84" spans="1:17" ht="14.25" x14ac:dyDescent="0.45">
      <c r="A84" s="14" t="s">
        <v>9</v>
      </c>
      <c r="B84" s="14" t="s">
        <v>10</v>
      </c>
      <c r="C84" s="15" t="s">
        <v>124</v>
      </c>
      <c r="D84" s="44">
        <f t="shared" si="15"/>
        <v>2.5</v>
      </c>
      <c r="E84" s="44">
        <v>99.178666666666686</v>
      </c>
      <c r="F84" s="45">
        <f t="shared" si="16"/>
        <v>2.5207033770703373E-2</v>
      </c>
      <c r="G84" s="45">
        <f t="shared" si="17"/>
        <v>2.6097682297268228E-2</v>
      </c>
      <c r="H84" s="45">
        <f t="shared" si="18"/>
        <v>7.0000000000000007E-2</v>
      </c>
      <c r="I84" s="45">
        <f t="shared" si="18"/>
        <v>7.0999999999999994E-2</v>
      </c>
      <c r="J84" s="45">
        <f t="shared" si="18"/>
        <v>7.0999999999999994E-2</v>
      </c>
      <c r="K84" s="45">
        <f t="shared" si="19"/>
        <v>7.0666666666666669E-2</v>
      </c>
      <c r="L84" s="45">
        <f t="shared" si="20"/>
        <v>9.6764348963934904E-2</v>
      </c>
      <c r="M84" s="46">
        <f t="shared" si="21"/>
        <v>9.6764348963934904E-2</v>
      </c>
      <c r="O84" s="47"/>
      <c r="P84" s="47"/>
      <c r="Q84" s="47"/>
    </row>
    <row r="85" spans="1:17" ht="14.25" x14ac:dyDescent="0.45">
      <c r="A85" s="14" t="s">
        <v>11</v>
      </c>
      <c r="B85" s="14" t="s">
        <v>12</v>
      </c>
      <c r="C85" s="15" t="s">
        <v>123</v>
      </c>
      <c r="D85" s="44">
        <f t="shared" si="15"/>
        <v>0.85</v>
      </c>
      <c r="E85" s="44">
        <v>47.33111111111112</v>
      </c>
      <c r="F85" s="45">
        <f t="shared" si="16"/>
        <v>1.7958589605145778E-2</v>
      </c>
      <c r="G85" s="45">
        <f t="shared" si="17"/>
        <v>1.8733053781867692E-2</v>
      </c>
      <c r="H85" s="45">
        <f t="shared" si="18"/>
        <v>6.5000000000000002E-2</v>
      </c>
      <c r="I85" s="45">
        <f t="shared" si="18"/>
        <v>0.1075</v>
      </c>
      <c r="J85" s="45" t="str">
        <f t="shared" si="18"/>
        <v>NA%</v>
      </c>
      <c r="K85" s="45">
        <f t="shared" si="19"/>
        <v>8.6249999999999993E-2</v>
      </c>
      <c r="L85" s="45">
        <f t="shared" si="20"/>
        <v>0.10498305378186769</v>
      </c>
      <c r="M85" s="46">
        <f t="shared" si="21"/>
        <v>0.10498305378186769</v>
      </c>
      <c r="O85" s="47"/>
      <c r="P85" s="47"/>
      <c r="Q85" s="47"/>
    </row>
    <row r="86" spans="1:17" ht="14.25" x14ac:dyDescent="0.45">
      <c r="A86" s="14" t="s">
        <v>13</v>
      </c>
      <c r="B86" s="14" t="s">
        <v>14</v>
      </c>
      <c r="C86" s="15" t="s">
        <v>123</v>
      </c>
      <c r="D86" s="44">
        <f t="shared" si="15"/>
        <v>1.0027999999999999</v>
      </c>
      <c r="E86" s="44">
        <v>42.511111111111106</v>
      </c>
      <c r="F86" s="45">
        <f t="shared" si="16"/>
        <v>2.358912702561422E-2</v>
      </c>
      <c r="G86" s="45">
        <f t="shared" si="17"/>
        <v>2.4371499738630422E-2</v>
      </c>
      <c r="H86" s="45">
        <f t="shared" si="18"/>
        <v>7.0000000000000007E-2</v>
      </c>
      <c r="I86" s="45">
        <f t="shared" si="18"/>
        <v>6.7000000000000004E-2</v>
      </c>
      <c r="J86" s="45">
        <f t="shared" si="18"/>
        <v>6.2E-2</v>
      </c>
      <c r="K86" s="45">
        <f t="shared" si="19"/>
        <v>6.6333333333333341E-2</v>
      </c>
      <c r="L86" s="45">
        <f t="shared" si="20"/>
        <v>9.0704833071963767E-2</v>
      </c>
      <c r="M86" s="46">
        <f t="shared" si="21"/>
        <v>9.0704833071963767E-2</v>
      </c>
      <c r="O86" s="47"/>
      <c r="P86" s="47"/>
      <c r="Q86" s="47"/>
    </row>
    <row r="87" spans="1:17" ht="14.25" x14ac:dyDescent="0.45">
      <c r="A87" s="14" t="s">
        <v>15</v>
      </c>
      <c r="B87" s="14" t="s">
        <v>16</v>
      </c>
      <c r="C87" s="15" t="s">
        <v>123</v>
      </c>
      <c r="D87" s="44">
        <f t="shared" si="15"/>
        <v>1.0900000000000001</v>
      </c>
      <c r="E87" s="44">
        <v>64.545000000000044</v>
      </c>
      <c r="F87" s="45">
        <f t="shared" si="16"/>
        <v>1.6887442869315972E-2</v>
      </c>
      <c r="G87" s="45">
        <f t="shared" si="17"/>
        <v>1.7254744751723592E-2</v>
      </c>
      <c r="H87" s="45">
        <f t="shared" si="18"/>
        <v>0.06</v>
      </c>
      <c r="I87" s="45">
        <f t="shared" si="18"/>
        <v>2.7E-2</v>
      </c>
      <c r="J87" s="45" t="str">
        <f t="shared" si="18"/>
        <v>NA%</v>
      </c>
      <c r="K87" s="45">
        <f t="shared" si="19"/>
        <v>4.3499999999999997E-2</v>
      </c>
      <c r="L87" s="45">
        <f t="shared" si="20"/>
        <v>6.0754744751723586E-2</v>
      </c>
      <c r="M87" s="46" t="str">
        <f t="shared" si="21"/>
        <v/>
      </c>
      <c r="O87" s="47"/>
      <c r="P87" s="47"/>
      <c r="Q87" s="47"/>
    </row>
    <row r="88" spans="1:17" ht="14.25" x14ac:dyDescent="0.45">
      <c r="A88" s="14" t="s">
        <v>17</v>
      </c>
      <c r="B88" s="14" t="s">
        <v>18</v>
      </c>
      <c r="C88" s="15" t="s">
        <v>124</v>
      </c>
      <c r="D88" s="44">
        <f t="shared" si="15"/>
        <v>1.33</v>
      </c>
      <c r="E88" s="44">
        <v>31.663166666666672</v>
      </c>
      <c r="F88" s="45">
        <f t="shared" si="16"/>
        <v>4.2004642618394657E-2</v>
      </c>
      <c r="G88" s="45">
        <f t="shared" si="17"/>
        <v>4.2984750946157203E-2</v>
      </c>
      <c r="H88" s="45">
        <f t="shared" si="18"/>
        <v>0.02</v>
      </c>
      <c r="I88" s="45">
        <f t="shared" si="18"/>
        <v>0.06</v>
      </c>
      <c r="J88" s="45">
        <f t="shared" si="18"/>
        <v>0.06</v>
      </c>
      <c r="K88" s="45">
        <f t="shared" si="19"/>
        <v>4.6666666666666669E-2</v>
      </c>
      <c r="L88" s="45">
        <f t="shared" si="20"/>
        <v>8.9651417612823872E-2</v>
      </c>
      <c r="M88" s="46">
        <f t="shared" si="21"/>
        <v>8.9651417612823872E-2</v>
      </c>
      <c r="O88" s="47"/>
      <c r="P88" s="47"/>
      <c r="Q88" s="47"/>
    </row>
    <row r="89" spans="1:17" ht="14.25" x14ac:dyDescent="0.45">
      <c r="A89" s="14" t="s">
        <v>19</v>
      </c>
      <c r="B89" s="14" t="s">
        <v>20</v>
      </c>
      <c r="C89" s="15" t="s">
        <v>124</v>
      </c>
      <c r="D89" s="44">
        <f t="shared" si="15"/>
        <v>1.92</v>
      </c>
      <c r="E89" s="44">
        <v>54.280666666666676</v>
      </c>
      <c r="F89" s="45">
        <f t="shared" si="16"/>
        <v>3.537171000110536E-2</v>
      </c>
      <c r="G89" s="45">
        <f t="shared" si="17"/>
        <v>3.6089031768817101E-2</v>
      </c>
      <c r="H89" s="45">
        <f t="shared" si="18"/>
        <v>5.9677199268453274E-2</v>
      </c>
      <c r="I89" s="45">
        <f t="shared" si="18"/>
        <v>3.1E-2</v>
      </c>
      <c r="J89" s="45">
        <f t="shared" si="18"/>
        <v>3.1E-2</v>
      </c>
      <c r="K89" s="45">
        <f t="shared" si="19"/>
        <v>4.0559066422817758E-2</v>
      </c>
      <c r="L89" s="45">
        <f t="shared" si="20"/>
        <v>7.6648098191634859E-2</v>
      </c>
      <c r="M89" s="46">
        <f t="shared" si="21"/>
        <v>7.6648098191634859E-2</v>
      </c>
      <c r="O89" s="47"/>
      <c r="P89" s="47"/>
      <c r="Q89" s="47"/>
    </row>
    <row r="90" spans="1:17" ht="14.25" x14ac:dyDescent="0.45">
      <c r="A90" s="14" t="s">
        <v>150</v>
      </c>
      <c r="B90" s="14" t="s">
        <v>22</v>
      </c>
      <c r="C90" s="15" t="s">
        <v>124</v>
      </c>
      <c r="D90" s="44">
        <f t="shared" si="15"/>
        <v>2.16</v>
      </c>
      <c r="E90" s="44">
        <v>76.420388888888894</v>
      </c>
      <c r="F90" s="45">
        <f t="shared" si="16"/>
        <v>2.8264708298468923E-2</v>
      </c>
      <c r="G90" s="45">
        <f t="shared" si="17"/>
        <v>2.9065541700258875E-2</v>
      </c>
      <c r="H90" s="45">
        <f t="shared" si="18"/>
        <v>6.5000000000000002E-2</v>
      </c>
      <c r="I90" s="45">
        <f t="shared" si="18"/>
        <v>0.05</v>
      </c>
      <c r="J90" s="45">
        <f t="shared" si="18"/>
        <v>5.5E-2</v>
      </c>
      <c r="K90" s="45">
        <f t="shared" si="19"/>
        <v>5.6666666666666671E-2</v>
      </c>
      <c r="L90" s="45">
        <f t="shared" si="20"/>
        <v>8.573220836692555E-2</v>
      </c>
      <c r="M90" s="46">
        <f t="shared" si="21"/>
        <v>8.573220836692555E-2</v>
      </c>
      <c r="O90" s="47"/>
      <c r="P90" s="47"/>
      <c r="Q90" s="47"/>
    </row>
    <row r="91" spans="1:17" ht="14.25" x14ac:dyDescent="0.45">
      <c r="A91" s="14" t="s">
        <v>23</v>
      </c>
      <c r="B91" s="14" t="s">
        <v>24</v>
      </c>
      <c r="C91" s="15" t="s">
        <v>123</v>
      </c>
      <c r="D91" s="44">
        <f t="shared" si="15"/>
        <v>1.28</v>
      </c>
      <c r="E91" s="44">
        <v>61.759444444444448</v>
      </c>
      <c r="F91" s="45">
        <f t="shared" si="16"/>
        <v>2.0725575035757015E-2</v>
      </c>
      <c r="G91" s="45">
        <f t="shared" si="17"/>
        <v>2.2045103313033547E-2</v>
      </c>
      <c r="H91" s="45">
        <f t="shared" si="18"/>
        <v>0.105</v>
      </c>
      <c r="I91" s="45">
        <f t="shared" si="18"/>
        <v>0.13700000000000001</v>
      </c>
      <c r="J91" s="45">
        <f t="shared" si="18"/>
        <v>0.14000000000000001</v>
      </c>
      <c r="K91" s="45">
        <f t="shared" si="19"/>
        <v>0.12733333333333333</v>
      </c>
      <c r="L91" s="45">
        <f t="shared" si="20"/>
        <v>0.14937843664636688</v>
      </c>
      <c r="M91" s="46">
        <f t="shared" si="21"/>
        <v>0.14937843664636688</v>
      </c>
      <c r="O91" s="47"/>
      <c r="P91" s="47"/>
      <c r="Q91" s="47"/>
    </row>
    <row r="92" spans="1:17" ht="14.25" x14ac:dyDescent="0.45">
      <c r="A92" s="14" t="s">
        <v>25</v>
      </c>
      <c r="B92" s="14" t="s">
        <v>26</v>
      </c>
      <c r="C92" s="15" t="s">
        <v>124</v>
      </c>
      <c r="D92" s="44">
        <f t="shared" si="15"/>
        <v>1.18</v>
      </c>
      <c r="E92" s="44">
        <v>23.634444444444444</v>
      </c>
      <c r="F92" s="45">
        <f t="shared" si="16"/>
        <v>4.9927130835409714E-2</v>
      </c>
      <c r="G92" s="45">
        <f t="shared" si="17"/>
        <v>5.2698086596774947E-2</v>
      </c>
      <c r="H92" s="45">
        <f t="shared" si="18"/>
        <v>0.125</v>
      </c>
      <c r="I92" s="45">
        <f t="shared" si="18"/>
        <v>0.104</v>
      </c>
      <c r="J92" s="45">
        <f t="shared" si="18"/>
        <v>0.104</v>
      </c>
      <c r="K92" s="45">
        <f t="shared" si="19"/>
        <v>0.11099999999999999</v>
      </c>
      <c r="L92" s="45">
        <f t="shared" si="20"/>
        <v>0.16369808659677493</v>
      </c>
      <c r="M92" s="46">
        <f t="shared" si="21"/>
        <v>0.16369808659677493</v>
      </c>
      <c r="O92" s="47"/>
      <c r="P92" s="47"/>
      <c r="Q92" s="47"/>
    </row>
    <row r="93" spans="1:17" ht="14.25" x14ac:dyDescent="0.45">
      <c r="A93" s="14" t="s">
        <v>27</v>
      </c>
      <c r="B93" s="14" t="s">
        <v>28</v>
      </c>
      <c r="C93" s="15" t="s">
        <v>124</v>
      </c>
      <c r="D93" s="44">
        <f t="shared" si="15"/>
        <v>2.2799999999999998</v>
      </c>
      <c r="E93" s="44">
        <v>68.800888888888863</v>
      </c>
      <c r="F93" s="45">
        <f t="shared" si="16"/>
        <v>3.3139106729887222E-2</v>
      </c>
      <c r="G93" s="45">
        <f t="shared" si="17"/>
        <v>3.413327993178384E-2</v>
      </c>
      <c r="H93" s="45">
        <f t="shared" si="18"/>
        <v>0.09</v>
      </c>
      <c r="I93" s="45">
        <f t="shared" si="18"/>
        <v>0.04</v>
      </c>
      <c r="J93" s="45">
        <f t="shared" si="18"/>
        <v>0.05</v>
      </c>
      <c r="K93" s="45">
        <f t="shared" si="19"/>
        <v>0.06</v>
      </c>
      <c r="L93" s="45">
        <f t="shared" si="20"/>
        <v>9.4133279931783831E-2</v>
      </c>
      <c r="M93" s="46">
        <f t="shared" si="21"/>
        <v>9.4133279931783831E-2</v>
      </c>
      <c r="O93" s="47"/>
      <c r="P93" s="47"/>
      <c r="Q93" s="47"/>
    </row>
    <row r="94" spans="1:17" ht="14.25" x14ac:dyDescent="0.45">
      <c r="A94" s="14" t="s">
        <v>128</v>
      </c>
      <c r="B94" s="14" t="s">
        <v>30</v>
      </c>
      <c r="C94" s="15" t="s">
        <v>124</v>
      </c>
      <c r="D94" s="44">
        <f t="shared" si="15"/>
        <v>2.4900000000000002</v>
      </c>
      <c r="E94" s="44">
        <v>64.303777777777753</v>
      </c>
      <c r="F94" s="45">
        <f t="shared" si="16"/>
        <v>3.872245280215092E-2</v>
      </c>
      <c r="G94" s="45">
        <f t="shared" si="17"/>
        <v>4.0488842024142373E-2</v>
      </c>
      <c r="H94" s="45">
        <f t="shared" si="18"/>
        <v>5.5E-2</v>
      </c>
      <c r="I94" s="45">
        <f t="shared" si="18"/>
        <v>5.3699999999999998E-2</v>
      </c>
      <c r="J94" s="45">
        <f t="shared" si="18"/>
        <v>0.16500000000000001</v>
      </c>
      <c r="K94" s="45">
        <f t="shared" si="19"/>
        <v>9.1233333333333333E-2</v>
      </c>
      <c r="L94" s="45">
        <f t="shared" si="20"/>
        <v>0.13172217535747571</v>
      </c>
      <c r="M94" s="46">
        <f t="shared" si="21"/>
        <v>0.13172217535747571</v>
      </c>
      <c r="O94" s="47"/>
      <c r="P94" s="47"/>
      <c r="Q94" s="47"/>
    </row>
    <row r="95" spans="1:17" ht="14.25" x14ac:dyDescent="0.45">
      <c r="A95" s="14" t="s">
        <v>31</v>
      </c>
      <c r="B95" s="14" t="s">
        <v>32</v>
      </c>
      <c r="C95" s="15" t="s">
        <v>123</v>
      </c>
      <c r="D95" s="44">
        <f t="shared" si="15"/>
        <v>0.7208</v>
      </c>
      <c r="E95" s="44">
        <v>44.465611111111123</v>
      </c>
      <c r="F95" s="45">
        <f t="shared" si="16"/>
        <v>1.6210279854219422E-2</v>
      </c>
      <c r="G95" s="45">
        <f t="shared" si="17"/>
        <v>1.669253567988245E-2</v>
      </c>
      <c r="H95" s="45">
        <f t="shared" si="18"/>
        <v>7.0000000000000007E-2</v>
      </c>
      <c r="I95" s="45">
        <f t="shared" si="18"/>
        <v>4.9000000000000002E-2</v>
      </c>
      <c r="J95" s="45" t="str">
        <f t="shared" si="18"/>
        <v>NA%</v>
      </c>
      <c r="K95" s="45">
        <f t="shared" si="19"/>
        <v>5.9500000000000004E-2</v>
      </c>
      <c r="L95" s="45">
        <f t="shared" si="20"/>
        <v>7.6192535679882462E-2</v>
      </c>
      <c r="M95" s="46">
        <f t="shared" si="21"/>
        <v>7.6192535679882462E-2</v>
      </c>
      <c r="O95" s="47"/>
      <c r="P95" s="47"/>
      <c r="Q95" s="47"/>
    </row>
    <row r="96" spans="1:17" ht="14.25" x14ac:dyDescent="0.45">
      <c r="A96" s="50"/>
      <c r="B96" s="42"/>
      <c r="C96" s="42"/>
      <c r="D96" s="51"/>
      <c r="E96" s="51"/>
      <c r="F96" s="52"/>
      <c r="G96" s="52"/>
      <c r="H96" s="52"/>
      <c r="I96" s="52"/>
      <c r="J96" s="52"/>
      <c r="K96" s="52"/>
      <c r="L96" s="52"/>
      <c r="M96" s="60" t="str">
        <f>IF(L96&gt;7.63%, L96, "")</f>
        <v/>
      </c>
      <c r="O96" s="47"/>
      <c r="P96" s="47"/>
      <c r="Q96" s="47"/>
    </row>
    <row r="97" spans="1:17" ht="14.25" x14ac:dyDescent="0.45">
      <c r="A97" s="69" t="s">
        <v>109</v>
      </c>
      <c r="B97" s="70"/>
      <c r="C97" s="70"/>
      <c r="D97" s="71"/>
      <c r="E97" s="71"/>
      <c r="F97" s="72">
        <f t="shared" ref="F97:M97" si="22">MEDIAN(F82:F95)</f>
        <v>2.4398080398158797E-2</v>
      </c>
      <c r="G97" s="72">
        <f t="shared" si="22"/>
        <v>2.5234591017949323E-2</v>
      </c>
      <c r="H97" s="72">
        <f t="shared" si="22"/>
        <v>6.7500000000000004E-2</v>
      </c>
      <c r="I97" s="72">
        <f t="shared" si="22"/>
        <v>5.6849999999999998E-2</v>
      </c>
      <c r="J97" s="72">
        <f t="shared" si="22"/>
        <v>6.2E-2</v>
      </c>
      <c r="K97" s="72">
        <f t="shared" si="22"/>
        <v>6.3166666666666677E-2</v>
      </c>
      <c r="L97" s="72">
        <f t="shared" si="22"/>
        <v>9.2419056501873792E-2</v>
      </c>
      <c r="M97" s="72">
        <f t="shared" si="22"/>
        <v>9.4133279931783831E-2</v>
      </c>
      <c r="O97" s="62"/>
      <c r="P97" s="47"/>
      <c r="Q97" s="47"/>
    </row>
    <row r="98" spans="1:17" ht="14.25" x14ac:dyDescent="0.45">
      <c r="A98" s="65" t="s">
        <v>129</v>
      </c>
      <c r="B98" s="66"/>
      <c r="C98" s="66"/>
      <c r="D98" s="67"/>
      <c r="E98" s="67"/>
      <c r="F98" s="68"/>
      <c r="G98" s="68"/>
      <c r="H98" s="68"/>
      <c r="I98" s="68"/>
      <c r="J98" s="68"/>
      <c r="K98" s="68"/>
      <c r="L98" s="68"/>
      <c r="M98" s="68" cm="1">
        <f t="array" ref="M98">MEDIAN(IF($C82:$C95="W",M82:M95))</f>
        <v>9.5353962277192061E-2</v>
      </c>
      <c r="O98" s="62"/>
      <c r="P98" s="47"/>
      <c r="Q98" s="47"/>
    </row>
    <row r="99" spans="1:17" ht="14.25" x14ac:dyDescent="0.45">
      <c r="A99" s="50" t="s">
        <v>130</v>
      </c>
      <c r="B99" s="42"/>
      <c r="C99" s="42"/>
      <c r="D99" s="51"/>
      <c r="E99" s="51"/>
      <c r="F99" s="52"/>
      <c r="G99" s="52"/>
      <c r="H99" s="52"/>
      <c r="I99" s="52"/>
      <c r="J99" s="52"/>
      <c r="K99" s="52"/>
      <c r="L99" s="52"/>
      <c r="M99" s="52" cm="1">
        <f t="array" ref="M99">MEDIAN(IF($C82:$C95="Ng",M82:M95))</f>
        <v>9.4133279931783831E-2</v>
      </c>
      <c r="N99" s="85"/>
      <c r="O99" s="62"/>
      <c r="P99" s="47"/>
      <c r="Q99" s="47"/>
    </row>
    <row r="100" spans="1:17" x14ac:dyDescent="0.35">
      <c r="A100" s="53"/>
      <c r="B100" s="14"/>
      <c r="C100" s="14"/>
      <c r="D100" s="14"/>
      <c r="E100" s="14"/>
      <c r="F100" s="14"/>
      <c r="G100" s="14"/>
      <c r="H100" s="61"/>
      <c r="I100" s="61"/>
      <c r="J100" s="61"/>
      <c r="K100" s="61"/>
      <c r="L100" s="61"/>
      <c r="M100" s="61"/>
    </row>
    <row r="101" spans="1:17" x14ac:dyDescent="0.35">
      <c r="A101" s="53"/>
      <c r="B101" s="14"/>
      <c r="C101" s="14"/>
      <c r="D101" s="14"/>
      <c r="E101" s="14"/>
      <c r="F101" s="14"/>
      <c r="G101" s="14"/>
      <c r="H101" s="61"/>
      <c r="I101" s="61"/>
      <c r="J101" s="61"/>
      <c r="K101" s="61"/>
      <c r="L101" s="61"/>
      <c r="M101" s="61"/>
    </row>
    <row r="102" spans="1:17" x14ac:dyDescent="0.35">
      <c r="A102" s="55" t="s">
        <v>94</v>
      </c>
      <c r="B102" s="14"/>
      <c r="C102" s="14"/>
      <c r="D102" s="14"/>
      <c r="E102" s="14"/>
      <c r="F102" s="14"/>
      <c r="G102" s="14"/>
      <c r="H102" s="61"/>
      <c r="I102" s="61"/>
      <c r="J102" s="61"/>
      <c r="K102" s="61"/>
      <c r="L102" s="61"/>
      <c r="M102" s="61"/>
    </row>
    <row r="103" spans="1:17" x14ac:dyDescent="0.35">
      <c r="A103" s="14" t="s">
        <v>110</v>
      </c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</row>
    <row r="104" spans="1:17" x14ac:dyDescent="0.35">
      <c r="A104" s="14" t="s">
        <v>149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</row>
    <row r="105" spans="1:17" x14ac:dyDescent="0.35">
      <c r="A105" s="14" t="s">
        <v>112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</row>
    <row r="106" spans="1:17" x14ac:dyDescent="0.35">
      <c r="A106" s="14" t="s">
        <v>113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</row>
    <row r="107" spans="1:17" x14ac:dyDescent="0.35">
      <c r="A107" s="14" t="s">
        <v>114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</row>
    <row r="108" spans="1:17" x14ac:dyDescent="0.35">
      <c r="A108" s="14" t="s">
        <v>115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</row>
    <row r="109" spans="1:17" x14ac:dyDescent="0.35">
      <c r="A109" s="14" t="s">
        <v>116</v>
      </c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</row>
    <row r="110" spans="1:17" x14ac:dyDescent="0.35">
      <c r="A110" s="38" t="s">
        <v>117</v>
      </c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</row>
    <row r="111" spans="1:17" x14ac:dyDescent="0.35">
      <c r="A111" s="56" t="s">
        <v>158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</row>
    <row r="112" spans="1:17" x14ac:dyDescent="0.35">
      <c r="A112" s="38" t="s">
        <v>159</v>
      </c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</row>
    <row r="113" spans="1:12" x14ac:dyDescent="0.35">
      <c r="A113" s="14" t="s">
        <v>160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</sheetData>
  <mergeCells count="3">
    <mergeCell ref="A77:M77"/>
    <mergeCell ref="A2:M2"/>
    <mergeCell ref="A39:M39"/>
  </mergeCells>
  <printOptions horizontalCentered="1"/>
  <pageMargins left="0.7" right="0.7" top="1.25" bottom="0.75" header="0.3" footer="0.3"/>
  <pageSetup scale="61" orientation="landscape" useFirstPageNumber="1" verticalDpi="4294967293" r:id="rId1"/>
  <headerFooter>
    <oddHeader>&amp;RSurrebuttal Schedule AEB-4
Page &amp;P of 3</oddHeader>
  </headerFooter>
  <rowBreaks count="2" manualBreakCount="2">
    <brk id="37" max="16" man="1"/>
    <brk id="75" max="16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A41C2704B4C8478235676A1E95F8BF" ma:contentTypeVersion="11" ma:contentTypeDescription="Create a new document." ma:contentTypeScope="" ma:versionID="a924b757ecf58df952e85c1953efeac5">
  <xsd:schema xmlns:xsd="http://www.w3.org/2001/XMLSchema" xmlns:xs="http://www.w3.org/2001/XMLSchema" xmlns:p="http://schemas.microsoft.com/office/2006/metadata/properties" xmlns:ns1="http://schemas.microsoft.com/sharepoint/v3" xmlns:ns2="00c1cf47-8665-4c73-8994-ff3a5e26da0f" xmlns:ns4="89785F2A-CA66-4857-AAFA-062828A0B570" xmlns:ns5="89785f2a-ca66-4857-aafa-062828a0b570" xmlns:ns6="7312d0bd-5bb3-4d44-9c84-f993550bda7e" targetNamespace="http://schemas.microsoft.com/office/2006/metadata/properties" ma:root="true" ma:fieldsID="6827895b188678381645c087c9111eb6" ns1:_="" ns2:_="" ns4:_="" ns5:_="" ns6:_="">
    <xsd:import namespace="http://schemas.microsoft.com/sharepoint/v3"/>
    <xsd:import namespace="00c1cf47-8665-4c73-8994-ff3a5e26da0f"/>
    <xsd:import namespace="89785F2A-CA66-4857-AAFA-062828A0B570"/>
    <xsd:import namespace="89785f2a-ca66-4857-aafa-062828a0b570"/>
    <xsd:import namespace="7312d0bd-5bb3-4d44-9c84-f993550bda7e"/>
    <xsd:element name="properties">
      <xsd:complexType>
        <xsd:sequence>
          <xsd:element name="documentManagement">
            <xsd:complexType>
              <xsd:all>
                <xsd:element ref="ns2:Docket_x0020_Number"/>
                <xsd:element ref="ns2:Party" minOccurs="0"/>
                <xsd:element ref="ns2:Preparer" minOccurs="0"/>
                <xsd:element ref="ns2:Responsible_x0020_Witness" minOccurs="0"/>
                <xsd:element ref="ns2:Internal_x0020_Due_x0020_Date" minOccurs="0"/>
                <xsd:element ref="ns2:Final_x0020_Due_x0020_Date" minOccurs="0"/>
                <xsd:element ref="ns2:Document_x0020_Type"/>
                <xsd:element ref="ns4:Series" minOccurs="0"/>
                <xsd:element ref="ns5:_Flow_SignoffStatus" minOccurs="0"/>
                <xsd:element ref="ns5:First_x0020_Approver" minOccurs="0"/>
                <xsd:element ref="ns5:Second_x0020_Approver" minOccurs="0"/>
                <xsd:element ref="ns5:Flow_x0020_Approval_x0020_Status" minOccurs="0"/>
                <xsd:element ref="ns5:SERSWorkflow" minOccurs="0"/>
                <xsd:element ref="ns5:Workflow" minOccurs="0"/>
                <xsd:element ref="ns5:WorkflowStatus" minOccurs="0"/>
                <xsd:element ref="ns4:MediaServiceFastMetadata" minOccurs="0"/>
                <xsd:element ref="ns6:SharedWithUsers" minOccurs="0"/>
                <xsd:element ref="ns6:SharedWithDetails" minOccurs="0"/>
                <xsd:element ref="ns1:_ip_UnifiedCompliancePolicyProperties" minOccurs="0"/>
                <xsd:element ref="ns1:_ip_UnifiedCompliancePolicyUIAction" minOccurs="0"/>
                <xsd:element ref="ns5:MediaServiceAutoKeyPoints" minOccurs="0"/>
                <xsd:element ref="ns5:MediaServiceKeyPoints" minOccurs="0"/>
                <xsd:element ref="ns4:MediaService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c1cf47-8665-4c73-8994-ff3a5e26da0f" elementFormDefault="qualified">
    <xsd:import namespace="http://schemas.microsoft.com/office/2006/documentManagement/types"/>
    <xsd:import namespace="http://schemas.microsoft.com/office/infopath/2007/PartnerControls"/>
    <xsd:element name="Docket_x0020_Number" ma:index="2" ma:displayName="Docket Number" ma:internalName="Docket_x0020_Number" ma:readOnly="false">
      <xsd:simpleType>
        <xsd:restriction base="dms:Text">
          <xsd:maxLength value="255"/>
        </xsd:restriction>
      </xsd:simpleType>
    </xsd:element>
    <xsd:element name="Party" ma:index="3" nillable="true" ma:displayName="Party" ma:format="Dropdown" ma:internalName="Party" ma:readOnly="false">
      <xsd:simpleType>
        <xsd:union memberTypes="dms:Text">
          <xsd:simpleType>
            <xsd:restriction base="dms:Choice">
              <xsd:enumeration value="Board of Public Utilities"/>
              <xsd:enumeration value="California American Water"/>
              <xsd:enumeration value="California Utilities Commission"/>
              <xsd:enumeration value="Cities &amp; Villages"/>
              <xsd:enumeration value="Commission Staff"/>
              <xsd:enumeration value="City of Chattanooga"/>
              <xsd:enumeration value="Community Action Counsel"/>
              <xsd:enumeration value="Consumer Advocate Division"/>
              <xsd:enumeration value="Division of Rate Counsel"/>
              <xsd:enumeration value="Division of Ratepayer Advocates"/>
              <xsd:enumeration value="Federal Executive Agency"/>
              <xsd:enumeration value="Hawaii American Water"/>
              <xsd:enumeration value="Hopewell Committee for Fair Utility Rates"/>
              <xsd:enumeration value="Illinois American Water"/>
              <xsd:enumeration value="ICC Staff"/>
              <xsd:enumeration value="Illinois Industrial Water Consumers"/>
              <xsd:enumeration value="Indiana American Water"/>
              <xsd:enumeration value="Indiana Office of Utility Consumer Counselor"/>
              <xsd:enumeration value="Iowa American Water"/>
              <xsd:enumeration value="Iowa Utilities Board"/>
              <xsd:enumeration value="Kentucky American Water"/>
              <xsd:enumeration value="Lexington Fayette Urban County Government"/>
              <xsd:enumeration value="Long Island American Water"/>
              <xsd:enumeration value="Maryland American Water"/>
              <xsd:enumeration value="Missouri American Water"/>
              <xsd:enumeration value="New Jersey American Water"/>
              <xsd:enumeration value="North Star"/>
              <xsd:enumeration value="NYS Dept of Public Service"/>
              <xsd:enumeration value="Office of Consumer Advocate"/>
              <xsd:enumeration value="Office of Public Counsel"/>
              <xsd:enumeration value="Office of Small Business Advocate"/>
              <xsd:enumeration value="Office of Trial Staff"/>
              <xsd:enumeration value="Overland Consulting"/>
              <xsd:enumeration value="Pennsylvania American Water"/>
              <xsd:enumeration value="Public Service Commission"/>
              <xsd:enumeration value="Public Utilities Commission of Ohio"/>
              <xsd:enumeration value="Public Utility Commission"/>
              <xsd:enumeration value="Public Works Commission"/>
              <xsd:enumeration value="Staff of the Attorney General"/>
              <xsd:enumeration value="Staff Information Request"/>
              <xsd:enumeration value="State Corporation Commission"/>
              <xsd:enumeration value="Tennessee American Water"/>
              <xsd:enumeration value="Tennessee Regulatory Authority"/>
              <xsd:enumeration value="The Utility Reform Network"/>
              <xsd:enumeration value="Utility Intervention Unit"/>
              <xsd:enumeration value="Utility Workers Union of America"/>
              <xsd:enumeration value="Village of Bolingbrook"/>
              <xsd:enumeration value="Virginia American Water"/>
              <xsd:enumeration value="West Lafayette"/>
              <xsd:enumeration value="West Virginia American Water"/>
              <xsd:enumeration value="West Virginia Consumer Advocate Division"/>
              <xsd:enumeration value="N/A"/>
            </xsd:restriction>
          </xsd:simpleType>
        </xsd:union>
      </xsd:simpleType>
    </xsd:element>
    <xsd:element name="Preparer" ma:index="4" nillable="true" ma:displayName="Preparer" ma:internalName="Preparer" ma:readOnly="false">
      <xsd:simpleType>
        <xsd:restriction base="dms:Text">
          <xsd:maxLength value="255"/>
        </xsd:restriction>
      </xsd:simpleType>
    </xsd:element>
    <xsd:element name="Responsible_x0020_Witness" ma:index="5" nillable="true" ma:displayName="Witness" ma:internalName="Responsible_x0020_Witness" ma:readOnly="false">
      <xsd:simpleType>
        <xsd:restriction base="dms:Text">
          <xsd:maxLength value="255"/>
        </xsd:restriction>
      </xsd:simpleType>
    </xsd:element>
    <xsd:element name="Internal_x0020_Due_x0020_Date" ma:index="7" nillable="true" ma:displayName="Int'l Due Date" ma:format="DateOnly" ma:internalName="Internal_x0020_Due_x0020_Date" ma:readOnly="false">
      <xsd:simpleType>
        <xsd:restriction base="dms:DateTime"/>
      </xsd:simpleType>
    </xsd:element>
    <xsd:element name="Final_x0020_Due_x0020_Date" ma:index="8" nillable="true" ma:displayName="Final Due Date" ma:format="DateOnly" ma:internalName="Final_x0020_Due_x0020_Date" ma:readOnly="false">
      <xsd:simpleType>
        <xsd:restriction base="dms:DateTime"/>
      </xsd:simpleType>
    </xsd:element>
    <xsd:element name="Document_x0020_Type" ma:index="9" ma:displayName="Doc Type" ma:format="Dropdown" ma:internalName="Document_x0020_Type" ma:readOnly="false">
      <xsd:simpleType>
        <xsd:restriction base="dms:Choice">
          <xsd:enumeration value="Administrative"/>
          <xsd:enumeration value="Briefs"/>
          <xsd:enumeration value="Discovery"/>
          <xsd:enumeration value="Motions"/>
          <xsd:enumeration value="Orders/Decisions"/>
          <xsd:enumeration value="Petition"/>
          <xsd:enumeration value="RRD"/>
          <xsd:enumeration value="Testimony"/>
          <xsd:enumeration value="Transcrip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Series" ma:index="10" nillable="true" ma:displayName="Series" ma:internalName="Series" ma:readOnly="false">
      <xsd:simpleType>
        <xsd:restriction base="dms:Text">
          <xsd:maxLength value="255"/>
        </xsd:restriction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32" nillable="true" ma:displayName="MediaServiceMetadata" ma:hidden="true" ma:internalName="MediaService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785f2a-ca66-4857-aafa-062828a0b570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11" nillable="true" ma:displayName="Sign-off status" ma:internalName="Sign_x002d_off_x0020_status" ma:readOnly="false">
      <xsd:simpleType>
        <xsd:restriction base="dms:Text"/>
      </xsd:simpleType>
    </xsd:element>
    <xsd:element name="First_x0020_Approver" ma:index="12" nillable="true" ma:displayName="First Approver" ma:list="UserInfo" ma:SharePointGroup="0" ma:internalName="First_x0020_Approver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econd_x0020_Approver" ma:index="13" nillable="true" ma:displayName="Second Approver" ma:list="UserInfo" ma:SharePointGroup="0" ma:internalName="Second_x0020_Approve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low_x0020_Approval_x0020_Status" ma:index="14" nillable="true" ma:displayName="Flow Approval Status" ma:default="Not Started" ma:internalName="Flow_x0020_Approval_x0020_Status" ma:readOnly="false">
      <xsd:simpleType>
        <xsd:restriction base="dms:Text">
          <xsd:maxLength value="255"/>
        </xsd:restriction>
      </xsd:simpleType>
    </xsd:element>
    <xsd:element name="SERSWorkflow" ma:index="15" nillable="true" ma:displayName="SERS Workflow" ma:format="Hyperlink" ma:internalName="SERS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" ma:index="16" nillable="true" ma:displayName="Workflow" ma:internalName="Workflow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WorkflowStatus" ma:index="17" nillable="true" ma:displayName="WorkflowStatus" ma:internalName="WorkflowStatus" ma:readOnly="false">
      <xsd:simpleType>
        <xsd:restriction base="dms:Text"/>
      </xsd:simpleType>
    </xsd:element>
    <xsd:element name="MediaServiceAutoKeyPoints" ma:index="2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5" nillable="true" ma:displayName="KeyPoints" ma:hidden="true" ma:internalName="MediaServiceKeyPoint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12d0bd-5bb3-4d44-9c84-f993550bda7e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description="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 ma:index="6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nternal_x0020_Due_x0020_Date xmlns="00c1cf47-8665-4c73-8994-ff3a5e26da0f" xsi:nil="true"/>
    <WorkflowStatus xmlns="89785f2a-ca66-4857-aafa-062828a0b570" xsi:nil="true"/>
    <Final_x0020_Due_x0020_Date xmlns="00c1cf47-8665-4c73-8994-ff3a5e26da0f" xsi:nil="true"/>
    <First_x0020_Approver xmlns="89785f2a-ca66-4857-aafa-062828a0b570">
      <UserInfo>
        <DisplayName/>
        <AccountId xsi:nil="true"/>
        <AccountType/>
      </UserInfo>
    </First_x0020_Approver>
    <Series xmlns="89785F2A-CA66-4857-AAFA-062828A0B570" xsi:nil="true"/>
    <Workflow xmlns="89785f2a-ca66-4857-aafa-062828a0b570">
      <Url xsi:nil="true"/>
      <Description xsi:nil="true"/>
    </Workflow>
    <Docket_x0020_Number xmlns="00c1cf47-8665-4c73-8994-ff3a5e26da0f">WR-2020-0344</Docket_x0020_Number>
    <Preparer xmlns="00c1cf47-8665-4c73-8994-ff3a5e26da0f" xsi:nil="true"/>
    <Document_x0020_Type xmlns="00c1cf47-8665-4c73-8994-ff3a5e26da0f">Testimony</Document_x0020_Type>
    <_Flow_SignoffStatus xmlns="89785f2a-ca66-4857-aafa-062828a0b570" xsi:nil="true"/>
    <_ip_UnifiedCompliancePolicyProperties xmlns="http://schemas.microsoft.com/sharepoint/v3" xsi:nil="true"/>
    <Second_x0020_Approver xmlns="89785f2a-ca66-4857-aafa-062828a0b570">
      <UserInfo>
        <DisplayName/>
        <AccountId xsi:nil="true"/>
        <AccountType/>
      </UserInfo>
    </Second_x0020_Approver>
    <Flow_x0020_Approval_x0020_Status xmlns="89785f2a-ca66-4857-aafa-062828a0b570">Not Started</Flow_x0020_Approval_x0020_Status>
    <SERSWorkflow xmlns="89785f2a-ca66-4857-aafa-062828a0b570">
      <Url xsi:nil="true"/>
      <Description xsi:nil="true"/>
    </SERSWorkflow>
    <Party xmlns="00c1cf47-8665-4c73-8994-ff3a5e26da0f" xsi:nil="true"/>
    <Responsible_x0020_Witness xmlns="00c1cf47-8665-4c73-8994-ff3a5e26da0f" xsi:nil="true"/>
  </documentManagement>
</p:properties>
</file>

<file path=customXml/itemProps1.xml><?xml version="1.0" encoding="utf-8"?>
<ds:datastoreItem xmlns:ds="http://schemas.openxmlformats.org/officeDocument/2006/customXml" ds:itemID="{9096D19F-B152-489E-B907-D5BD0CDA1D1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2B36ED-AA0F-4B0B-9F50-22F13ACD645B}"/>
</file>

<file path=customXml/itemProps3.xml><?xml version="1.0" encoding="utf-8"?>
<ds:datastoreItem xmlns:ds="http://schemas.openxmlformats.org/officeDocument/2006/customXml" ds:itemID="{58C76B5C-B30B-4E53-B651-7CA714C10079}">
  <ds:schemaRefs>
    <ds:schemaRef ds:uri="http://schemas.openxmlformats.org/package/2006/metadata/core-properties"/>
    <ds:schemaRef ds:uri="63d7fcb5-7bd1-497a-b94f-6231df271a74"/>
    <ds:schemaRef ds:uri="http://schemas.microsoft.com/office/infopath/2007/PartnerControls"/>
    <ds:schemaRef ds:uri="http://purl.org/dc/dcmitype/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76a73a03-073c-4e8a-9fc1-654f7c642b9a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Schedule AEB-1S Cap Structure</vt:lpstr>
      <vt:lpstr>Schedule AEB-2S Direct CGDCF</vt:lpstr>
      <vt:lpstr>Schedule AEB-3S Historical Beta</vt:lpstr>
      <vt:lpstr>Schedule AEB-4S Rebuttal CGDCF </vt:lpstr>
      <vt:lpstr>'Schedule AEB-2S Direct CGDCF'!Print_Area</vt:lpstr>
      <vt:lpstr>'Schedule AEB-3S Historical Beta'!Print_Area</vt:lpstr>
      <vt:lpstr>'Schedule AEB-4S Rebuttal CGDCF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Wall</dc:creator>
  <cp:lastModifiedBy>Chris Wall</cp:lastModifiedBy>
  <cp:lastPrinted>2021-02-08T18:33:30Z</cp:lastPrinted>
  <dcterms:created xsi:type="dcterms:W3CDTF">2021-02-08T15:35:24Z</dcterms:created>
  <dcterms:modified xsi:type="dcterms:W3CDTF">2021-02-09T00:55:08Z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{CF10B480-17EC-4ED7-972F-81C4190E7B57}</vt:lpwstr>
  </property>
  <property fmtid="{D5CDD505-2E9C-101B-9397-08002B2CF9AE}" pid="3" name="ContentTypeId">
    <vt:lpwstr>0x01010044A41C2704B4C8478235676A1E95F8BF</vt:lpwstr>
  </property>
</Properties>
</file>